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controle_potentiomètre (4 mai 2017)" sheetId="1" state="visible" r:id="rId2"/>
    <sheet name="test_controle_adc12bits (11 mai 2017)" sheetId="2" state="visible" r:id="rId3"/>
    <sheet name="test_controle_adc_10bits (15 mai 2017)" sheetId="3" state="visible" r:id="rId4"/>
    <sheet name="test_controle_dac16bits(17 mai 2017)" sheetId="4" state="visible" r:id="rId5"/>
    <sheet name="test_adc_dac_resistance (1-5 juin 2017)" sheetId="5" state="visible" r:id="rId6"/>
    <sheet name="mode_fonctionnement_adc12bits (9 juin 2017)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<sst xmlns="http://schemas.openxmlformats.org/spreadsheetml/2006/main" count="147" uniqueCount="97">
  <si>
    <t xml:space="preserve">valeur décimale</t>
  </si>
  <si>
    <t xml:space="preserve">valeur binaire</t>
  </si>
  <si>
    <t xml:space="preserve">Résistance attendue</t>
  </si>
  <si>
    <t xml:space="preserve">Résistance mesurée</t>
  </si>
  <si>
    <t xml:space="preserve">(Ohms)</t>
  </si>
  <si>
    <t xml:space="preserve">canal</t>
  </si>
  <si>
    <t xml:space="preserve">signal</t>
  </si>
  <si>
    <t xml:space="preserve">résultat ADC 1</t>
  </si>
  <si>
    <t xml:space="preserve">résultat ADC 2</t>
  </si>
  <si>
    <t xml:space="preserve">résultat ADC 3</t>
  </si>
  <si>
    <t xml:space="preserve">DC, amplitude de 1V</t>
  </si>
  <si>
    <t xml:space="preserve">000_0001100100100</t>
  </si>
  <si>
    <t xml:space="preserve">000_0001100100101</t>
  </si>
  <si>
    <t xml:space="preserve">001_0001100100110</t>
  </si>
  <si>
    <t xml:space="preserve">001_0001100100111</t>
  </si>
  <si>
    <t xml:space="preserve">010_0001100100101</t>
  </si>
  <si>
    <t xml:space="preserve">010_0001100100110</t>
  </si>
  <si>
    <t xml:space="preserve">010_0001100100111</t>
  </si>
  <si>
    <t xml:space="preserve">011_0001100100110</t>
  </si>
  <si>
    <t xml:space="preserve">011_0001100101000</t>
  </si>
  <si>
    <t xml:space="preserve">100_0001100100110</t>
  </si>
  <si>
    <t xml:space="preserve">100_0001100100111</t>
  </si>
  <si>
    <t xml:space="preserve">101_0001100100101</t>
  </si>
  <si>
    <t xml:space="preserve">101_0001100100111</t>
  </si>
  <si>
    <t xml:space="preserve">101_0001100100110</t>
  </si>
  <si>
    <t xml:space="preserve">110_000110010110</t>
  </si>
  <si>
    <t xml:space="preserve">110_000110010111</t>
  </si>
  <si>
    <t xml:space="preserve">111_0001100100111</t>
  </si>
  <si>
    <t xml:space="preserve">111_0001100100110</t>
  </si>
  <si>
    <t xml:space="preserve">DC, amplitude de 0.5V</t>
  </si>
  <si>
    <t xml:space="preserve">000_0000110001001</t>
  </si>
  <si>
    <t xml:space="preserve">000_0000110001010</t>
  </si>
  <si>
    <t xml:space="preserve">000_0000110001000</t>
  </si>
  <si>
    <t xml:space="preserve">DC, amplitude de 1.5V</t>
  </si>
  <si>
    <t xml:space="preserve">000_0010011000001</t>
  </si>
  <si>
    <t xml:space="preserve">000_0010011000011</t>
  </si>
  <si>
    <t xml:space="preserve">000_0010011000010</t>
  </si>
  <si>
    <t xml:space="preserve">0_1111100111</t>
  </si>
  <si>
    <t xml:space="preserve">0_1111101000</t>
  </si>
  <si>
    <t xml:space="preserve">0_1111101100</t>
  </si>
  <si>
    <t xml:space="preserve">0_1111101010</t>
  </si>
  <si>
    <t xml:space="preserve">0_1111100001</t>
  </si>
  <si>
    <t xml:space="preserve">0_1111100011</t>
  </si>
  <si>
    <t xml:space="preserve">0_1111101101</t>
  </si>
  <si>
    <t xml:space="preserve">0_1111100110</t>
  </si>
  <si>
    <t xml:space="preserve">0_1111100100</t>
  </si>
  <si>
    <t xml:space="preserve">0_1111011100</t>
  </si>
  <si>
    <t xml:space="preserve">0_1111101011</t>
  </si>
  <si>
    <t xml:space="preserve">0_1111011101</t>
  </si>
  <si>
    <t xml:space="preserve">tension appliquée</t>
  </si>
  <si>
    <t xml:space="preserve">tension mesurée</t>
  </si>
  <si>
    <t xml:space="preserve">1 V</t>
  </si>
  <si>
    <t xml:space="preserve">0.9989 V</t>
  </si>
  <si>
    <t xml:space="preserve">-1V</t>
  </si>
  <si>
    <t xml:space="preserve">-1.0029 V</t>
  </si>
  <si>
    <t xml:space="preserve">1.5 V</t>
  </si>
  <si>
    <t xml:space="preserve">1.493 V</t>
  </si>
  <si>
    <t xml:space="preserve">-1.5 V</t>
  </si>
  <si>
    <t xml:space="preserve">-1.511 V</t>
  </si>
  <si>
    <t xml:space="preserve">0 V</t>
  </si>
  <si>
    <t xml:space="preserve">-0.008 ou 0 ou 0.008 V</t>
  </si>
  <si>
    <t xml:space="preserve">0.5 V</t>
  </si>
  <si>
    <t xml:space="preserve">0.5045 V</t>
  </si>
  <si>
    <t xml:space="preserve">-0.5 V</t>
  </si>
  <si>
    <t xml:space="preserve">-0.4965 V</t>
  </si>
  <si>
    <t xml:space="preserve">0.7546 V</t>
  </si>
  <si>
    <t xml:space="preserve">0.7587 V</t>
  </si>
  <si>
    <t xml:space="preserve">-1.045 V</t>
  </si>
  <si>
    <t xml:space="preserve">-1.037 V</t>
  </si>
  <si>
    <t xml:space="preserve">1.845 V</t>
  </si>
  <si>
    <t xml:space="preserve">1,851 V</t>
  </si>
  <si>
    <t xml:space="preserve">valeur binaire </t>
  </si>
  <si>
    <t xml:space="preserve">tension attendue</t>
  </si>
  <si>
    <t xml:space="preserve">(V)</t>
  </si>
  <si>
    <t xml:space="preserve">0x0000</t>
  </si>
  <si>
    <t xml:space="preserve">0x4000</t>
  </si>
  <si>
    <t xml:space="preserve">0x7FFF</t>
  </si>
  <si>
    <t xml:space="preserve">0xBFFF</t>
  </si>
  <si>
    <t xml:space="preserve">0x8000</t>
  </si>
  <si>
    <t xml:space="preserve">résistance</t>
  </si>
  <si>
    <t xml:space="preserve">commande DAC</t>
  </si>
  <si>
    <t xml:space="preserve">courant</t>
  </si>
  <si>
    <t xml:space="preserve">tension</t>
  </si>
  <si>
    <t xml:space="preserve">tension </t>
  </si>
  <si>
    <t xml:space="preserve">tension normalisée</t>
  </si>
  <si>
    <t xml:space="preserve">courant normalisé</t>
  </si>
  <si>
    <t xml:space="preserve">tension mesurée </t>
  </si>
  <si>
    <t xml:space="preserve">courant mesuré</t>
  </si>
  <si>
    <t xml:space="preserve">gain courant</t>
  </si>
  <si>
    <t xml:space="preserve">Résistance déduite</t>
  </si>
  <si>
    <t xml:space="preserve">ohms</t>
  </si>
  <si>
    <t xml:space="preserve">V</t>
  </si>
  <si>
    <t xml:space="preserve">binaire</t>
  </si>
  <si>
    <t xml:space="preserve">décimal</t>
  </si>
  <si>
    <t xml:space="preserve">mA ?</t>
  </si>
  <si>
    <t xml:space="preserve">borne résistance (V)</t>
  </si>
  <si>
    <t xml:space="preserve">résistance (A)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</si>
</sst>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"/>
    <numFmt numFmtId="167" formatCode="0.000"/>
    <numFmt numFmtId="168" formatCode="0.000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'test_controle_potentiomètre (4 mai 2017)'!$A$5:$A$15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63</c:v>
                </c:pt>
                <c:pt idx="4">
                  <c:v>78</c:v>
                </c:pt>
                <c:pt idx="5">
                  <c:v>110</c:v>
                </c:pt>
                <c:pt idx="6">
                  <c:v>147</c:v>
                </c:pt>
                <c:pt idx="7">
                  <c:v>187</c:v>
                </c:pt>
                <c:pt idx="8">
                  <c:v>199</c:v>
                </c:pt>
                <c:pt idx="9">
                  <c:v>235</c:v>
                </c:pt>
                <c:pt idx="10">
                  <c:v>255</c:v>
                </c:pt>
              </c:numCache>
            </c:numRef>
          </c:xVal>
          <c:yVal>
            <c:numRef>
              <c:f>'test_controle_potentiomètre (4 mai 2017)'!$D$5:$D$15</c:f>
              <c:numCache>
                <c:formatCode>General</c:formatCode>
                <c:ptCount val="11"/>
                <c:pt idx="0">
                  <c:v>210430</c:v>
                </c:pt>
                <c:pt idx="1">
                  <c:v>202180</c:v>
                </c:pt>
                <c:pt idx="2">
                  <c:v>189030</c:v>
                </c:pt>
                <c:pt idx="3">
                  <c:v>158640</c:v>
                </c:pt>
                <c:pt idx="4">
                  <c:v>146310</c:v>
                </c:pt>
                <c:pt idx="5">
                  <c:v>120030</c:v>
                </c:pt>
                <c:pt idx="6">
                  <c:v>89660</c:v>
                </c:pt>
                <c:pt idx="7">
                  <c:v>56810</c:v>
                </c:pt>
                <c:pt idx="8">
                  <c:v>46960</c:v>
                </c:pt>
                <c:pt idx="9">
                  <c:v>17380</c:v>
                </c:pt>
                <c:pt idx="10">
                  <c:v>9330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'test_controle_potentiomètre (4 mai 2017)'!$A$4:$A$15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'test_controle_potentiomètre (4 mai 2017)'!$C$5:$C$15</c:f>
              <c:numCache>
                <c:formatCode>General</c:formatCode>
                <c:ptCount val="11"/>
                <c:pt idx="0">
                  <c:v>200060</c:v>
                </c:pt>
                <c:pt idx="1">
                  <c:v>192247.5</c:v>
                </c:pt>
                <c:pt idx="2">
                  <c:v>179747.5</c:v>
                </c:pt>
                <c:pt idx="3">
                  <c:v>150841.25</c:v>
                </c:pt>
                <c:pt idx="4">
                  <c:v>139122.5</c:v>
                </c:pt>
                <c:pt idx="5">
                  <c:v>114122.5</c:v>
                </c:pt>
                <c:pt idx="6">
                  <c:v>85216.25</c:v>
                </c:pt>
                <c:pt idx="7">
                  <c:v>53966.25</c:v>
                </c:pt>
                <c:pt idx="8">
                  <c:v>44591.25</c:v>
                </c:pt>
                <c:pt idx="9">
                  <c:v>16466.25</c:v>
                </c:pt>
                <c:pt idx="10">
                  <c:v>841.25</c:v>
                </c:pt>
              </c:numCache>
            </c:numRef>
          </c:yVal>
          <c:smooth val="0"/>
        </c:ser>
        <c:axId val="3951745"/>
        <c:axId val="13353733"/>
      </c:scatterChart>
      <c:valAx>
        <c:axId val="39517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décimale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353733"/>
        <c:crosses val="autoZero"/>
        <c:crossBetween val="midCat"/>
      </c:valAx>
      <c:valAx>
        <c:axId val="133537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de la résistance Raw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517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'test_controle_dac16bits(17 mai 2017)'!$C$5:$C$9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-2.5</c:v>
                </c:pt>
                <c:pt idx="4">
                  <c:v>-5</c:v>
                </c:pt>
              </c:numCache>
            </c:numRef>
          </c:xVal>
          <c:yVal>
            <c:numRef>
              <c:f>'test_controle_dac16bits(17 mai 2017)'!$A$5:$A$9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'test_controle_dac16bits(17 mai 2017)'!$D$5:$D$9</c:f>
              <c:numCache>
                <c:formatCode>General</c:formatCode>
                <c:ptCount val="5"/>
                <c:pt idx="0">
                  <c:v>0</c:v>
                </c:pt>
                <c:pt idx="1">
                  <c:v>2.3316</c:v>
                </c:pt>
                <c:pt idx="2">
                  <c:v>4.6453</c:v>
                </c:pt>
                <c:pt idx="3">
                  <c:v>-2.3385</c:v>
                </c:pt>
                <c:pt idx="4">
                  <c:v>-4.688</c:v>
                </c:pt>
              </c:numCache>
            </c:numRef>
          </c:xVal>
          <c:yVal>
            <c:numRef>
              <c:f>'test_controle_dac16bits(17 mai 2017)'!$A$5:$A$9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axId val="76138578"/>
        <c:axId val="49686889"/>
      </c:scatterChart>
      <c:valAx>
        <c:axId val="761385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Tension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686889"/>
        <c:crosses val="autoZero"/>
        <c:crossBetween val="midCat"/>
      </c:valAx>
      <c:valAx>
        <c:axId val="496868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numéro du test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1385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'mode_fonctionnement_adc12bits (9 juin 2017)'!$C$2</c:f>
              <c:strCache>
                <c:ptCount val="1"/>
                <c:pt idx="0">
                  <c:v>tension normalisée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'mode_fonctionnement_adc12bits (9 juin 2017)'!$A$3:$A$6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'mode_fonctionnement_adc12bits (9 juin 2017)'!$C$3:$C$6</c:f>
              <c:numCache>
                <c:formatCode>General</c:formatCode>
                <c:ptCount val="4"/>
                <c:pt idx="0">
                  <c:v>-0.172771672771673</c:v>
                </c:pt>
                <c:pt idx="1">
                  <c:v>-0.188644688644689</c:v>
                </c:pt>
                <c:pt idx="2">
                  <c:v>-0.204517704517704</c:v>
                </c:pt>
                <c:pt idx="3">
                  <c:v>-0.219169719169719</c:v>
                </c:pt>
              </c:numCache>
            </c:numRef>
          </c:yVal>
          <c:smooth val="0"/>
        </c:ser>
        <c:axId val="46549225"/>
        <c:axId val="51843230"/>
      </c:scatterChart>
      <c:valAx>
        <c:axId val="465492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843230"/>
        <c:crosses val="autoZero"/>
        <c:crossBetween val="midCat"/>
      </c:valAx>
      <c:valAx>
        <c:axId val="518432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5492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246600</xdr:colOff>
      <xdr:row>16</xdr:row>
      <xdr:rowOff>95760</xdr:rowOff>
    </xdr:from>
    <xdr:to>
      <xdr:col>12</xdr:col>
      <xdr:colOff>447840</xdr:colOff>
      <xdr:row>38</xdr:row>
      <xdr:rowOff>73440</xdr:rowOff>
    </xdr:to>
    <xdr:graphicFrame>
      <xdr:nvGraphicFramePr>
        <xdr:cNvPr id="0" name=""/>
        <xdr:cNvGraphicFramePr/>
      </xdr:nvGraphicFramePr>
      <xdr:xfrm>
        <a:off x="1170360" y="2696400"/>
        <a:ext cx="8620560" cy="35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70200</xdr:colOff>
      <xdr:row>3</xdr:row>
      <xdr:rowOff>55080</xdr:rowOff>
    </xdr:from>
    <xdr:to>
      <xdr:col>12</xdr:col>
      <xdr:colOff>226080</xdr:colOff>
      <xdr:row>23</xdr:row>
      <xdr:rowOff>40320</xdr:rowOff>
    </xdr:to>
    <xdr:graphicFrame>
      <xdr:nvGraphicFramePr>
        <xdr:cNvPr id="1" name=""/>
        <xdr:cNvGraphicFramePr/>
      </xdr:nvGraphicFramePr>
      <xdr:xfrm>
        <a:off x="4654080" y="542520"/>
        <a:ext cx="42897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596520</xdr:colOff>
      <xdr:row>1</xdr:row>
      <xdr:rowOff>74160</xdr:rowOff>
    </xdr:from>
    <xdr:to>
      <xdr:col>10</xdr:col>
      <xdr:colOff>666000</xdr:colOff>
      <xdr:row>21</xdr:row>
      <xdr:rowOff>62280</xdr:rowOff>
    </xdr:to>
    <xdr:graphicFrame>
      <xdr:nvGraphicFramePr>
        <xdr:cNvPr id="2" name=""/>
        <xdr:cNvGraphicFramePr/>
      </xdr:nvGraphicFramePr>
      <xdr:xfrm>
        <a:off x="3702240" y="23652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2.8" zeroHeight="false" outlineLevelRow="0" outlineLevelCol="0"/>
  <cols>
    <col collapsed="false" customWidth="true" hidden="false" outlineLevel="0" max="2" min="1" style="0" width="13.09"/>
    <col collapsed="false" customWidth="true" hidden="false" outlineLevel="0" max="3" min="3" style="0" width="20.37"/>
    <col collapsed="false" customWidth="true" hidden="false" outlineLevel="0" max="4" min="4" style="0" width="18.9"/>
    <col collapsed="false" customWidth="true" hidden="false" outlineLevel="0" max="1025" min="5" style="0" width="8.37"/>
  </cols>
  <sheetData>
    <row r="3" customFormat="false" ht="12.8" hidden="false" customHeight="false" outlineLevel="0" collapsed="false">
      <c r="A3" s="1" t="s">
        <v>0</v>
      </c>
      <c r="B3" s="2" t="s">
        <v>1</v>
      </c>
      <c r="C3" s="1" t="s">
        <v>2</v>
      </c>
      <c r="D3" s="1" t="s">
        <v>3</v>
      </c>
      <c r="E3" s="2"/>
    </row>
    <row r="4" customFormat="false" ht="12.8" hidden="false" customHeight="false" outlineLevel="0" collapsed="false">
      <c r="A4" s="2"/>
      <c r="B4" s="3"/>
      <c r="C4" s="3" t="s">
        <v>4</v>
      </c>
      <c r="D4" s="3" t="s">
        <v>4</v>
      </c>
      <c r="E4" s="2"/>
    </row>
    <row r="5" customFormat="false" ht="12.8" hidden="false" customHeight="false" outlineLevel="0" collapsed="false">
      <c r="A5" s="1" t="n">
        <v>0</v>
      </c>
      <c r="B5" s="1" t="n">
        <v>0</v>
      </c>
      <c r="C5" s="1" t="n">
        <f aca="false">(256-A5)/256*200000 + 60</f>
        <v>200060</v>
      </c>
      <c r="D5" s="1" t="n">
        <v>210430</v>
      </c>
      <c r="E5" s="2"/>
    </row>
    <row r="6" customFormat="false" ht="12.8" hidden="false" customHeight="false" outlineLevel="0" collapsed="false">
      <c r="A6" s="2" t="n">
        <v>10</v>
      </c>
      <c r="B6" s="4" t="n">
        <v>1010</v>
      </c>
      <c r="C6" s="4" t="n">
        <f aca="false">(256-A6)/256*200000 + 60</f>
        <v>192247.5</v>
      </c>
      <c r="D6" s="4" t="n">
        <v>202180</v>
      </c>
      <c r="E6" s="2"/>
    </row>
    <row r="7" customFormat="false" ht="12.8" hidden="false" customHeight="false" outlineLevel="0" collapsed="false">
      <c r="A7" s="2" t="n">
        <v>26</v>
      </c>
      <c r="B7" s="4" t="n">
        <v>11010</v>
      </c>
      <c r="C7" s="4" t="n">
        <f aca="false">(256-A7)/256*200000 + 60</f>
        <v>179747.5</v>
      </c>
      <c r="D7" s="4" t="n">
        <v>189030</v>
      </c>
      <c r="E7" s="2"/>
    </row>
    <row r="8" customFormat="false" ht="12.8" hidden="false" customHeight="false" outlineLevel="0" collapsed="false">
      <c r="A8" s="4" t="n">
        <v>63</v>
      </c>
      <c r="B8" s="5" t="n">
        <v>111111</v>
      </c>
      <c r="C8" s="4" t="n">
        <f aca="false">(256-A8)/256*200000 + 60</f>
        <v>150841.25</v>
      </c>
      <c r="D8" s="4" t="n">
        <v>158640</v>
      </c>
      <c r="E8" s="2"/>
    </row>
    <row r="9" customFormat="false" ht="12.8" hidden="false" customHeight="false" outlineLevel="0" collapsed="false">
      <c r="A9" s="4" t="n">
        <v>78</v>
      </c>
      <c r="B9" s="4" t="n">
        <v>1001110</v>
      </c>
      <c r="C9" s="4" t="n">
        <f aca="false">(256-A9)/256*200000 + 60</f>
        <v>139122.5</v>
      </c>
      <c r="D9" s="4" t="n">
        <v>146310</v>
      </c>
      <c r="E9" s="2"/>
    </row>
    <row r="10" customFormat="false" ht="12.8" hidden="false" customHeight="false" outlineLevel="0" collapsed="false">
      <c r="A10" s="4" t="n">
        <v>110</v>
      </c>
      <c r="B10" s="4" t="n">
        <v>1101110</v>
      </c>
      <c r="C10" s="4" t="n">
        <f aca="false">(256-A10)/256*200000 + 60</f>
        <v>114122.5</v>
      </c>
      <c r="D10" s="4" t="n">
        <v>120030</v>
      </c>
      <c r="E10" s="2"/>
    </row>
    <row r="11" customFormat="false" ht="12.8" hidden="false" customHeight="false" outlineLevel="0" collapsed="false">
      <c r="A11" s="4" t="n">
        <v>147</v>
      </c>
      <c r="B11" s="4" t="n">
        <v>10010011</v>
      </c>
      <c r="C11" s="4" t="n">
        <f aca="false">(256-A11)/256*200000 + 60</f>
        <v>85216.25</v>
      </c>
      <c r="D11" s="4" t="n">
        <v>89660</v>
      </c>
      <c r="E11" s="2"/>
    </row>
    <row r="12" customFormat="false" ht="12.8" hidden="false" customHeight="false" outlineLevel="0" collapsed="false">
      <c r="A12" s="4" t="n">
        <v>187</v>
      </c>
      <c r="B12" s="4" t="n">
        <v>10111011</v>
      </c>
      <c r="C12" s="4" t="n">
        <f aca="false">(256-A12)/256*200000 + 60</f>
        <v>53966.25</v>
      </c>
      <c r="D12" s="4" t="n">
        <v>56810</v>
      </c>
      <c r="E12" s="2"/>
    </row>
    <row r="13" customFormat="false" ht="12.8" hidden="false" customHeight="false" outlineLevel="0" collapsed="false">
      <c r="A13" s="4" t="n">
        <v>199</v>
      </c>
      <c r="B13" s="4" t="n">
        <v>11000111</v>
      </c>
      <c r="C13" s="4" t="n">
        <f aca="false">(256-A13)/256*200000 + 60</f>
        <v>44591.25</v>
      </c>
      <c r="D13" s="4" t="n">
        <v>46960</v>
      </c>
    </row>
    <row r="14" customFormat="false" ht="12.8" hidden="false" customHeight="false" outlineLevel="0" collapsed="false">
      <c r="A14" s="4" t="n">
        <v>235</v>
      </c>
      <c r="B14" s="4" t="n">
        <v>11101011</v>
      </c>
      <c r="C14" s="4" t="n">
        <f aca="false">(256-A14)/256*200000 + 60</f>
        <v>16466.25</v>
      </c>
      <c r="D14" s="4" t="n">
        <v>17380</v>
      </c>
    </row>
    <row r="15" customFormat="false" ht="12.8" hidden="false" customHeight="false" outlineLevel="0" collapsed="false">
      <c r="A15" s="3" t="n">
        <v>255</v>
      </c>
      <c r="B15" s="3" t="n">
        <v>11111111</v>
      </c>
      <c r="C15" s="3" t="n">
        <f aca="false">(256-A15)/256*200000 + 60</f>
        <v>841.25</v>
      </c>
      <c r="D15" s="3" t="n">
        <v>9330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24.3"/>
    <col collapsed="false" customWidth="true" hidden="false" outlineLevel="0" max="3" min="3" style="0" width="24.57"/>
    <col collapsed="false" customWidth="true" hidden="false" outlineLevel="0" max="4" min="4" style="0" width="27.54"/>
    <col collapsed="false" customWidth="true" hidden="false" outlineLevel="0" max="5" min="5" style="0" width="22.95"/>
    <col collapsed="false" customWidth="true" hidden="false" outlineLevel="0" max="6" min="6" style="0" width="26.86"/>
    <col collapsed="false" customWidth="true" hidden="false" outlineLevel="0" max="1025" min="7" style="0" width="8.52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/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11</v>
      </c>
      <c r="E4" s="2" t="s">
        <v>12</v>
      </c>
      <c r="F4" s="2" t="s">
        <v>11</v>
      </c>
      <c r="G4" s="2"/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13</v>
      </c>
      <c r="E5" s="2" t="s">
        <v>14</v>
      </c>
      <c r="F5" s="2" t="s">
        <v>13</v>
      </c>
      <c r="G5" s="2"/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15</v>
      </c>
      <c r="E6" s="2" t="s">
        <v>16</v>
      </c>
      <c r="F6" s="2" t="s">
        <v>17</v>
      </c>
      <c r="G6" s="2"/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18</v>
      </c>
      <c r="E7" s="2" t="s">
        <v>19</v>
      </c>
      <c r="F7" s="2" t="s">
        <v>18</v>
      </c>
      <c r="G7" s="2"/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20</v>
      </c>
      <c r="E8" s="2" t="s">
        <v>21</v>
      </c>
      <c r="F8" s="2" t="s">
        <v>21</v>
      </c>
      <c r="G8" s="2"/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22</v>
      </c>
      <c r="E9" s="2" t="s">
        <v>23</v>
      </c>
      <c r="F9" s="2" t="s">
        <v>24</v>
      </c>
      <c r="G9" s="2"/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25</v>
      </c>
      <c r="E10" s="2" t="s">
        <v>26</v>
      </c>
      <c r="F10" s="2" t="s">
        <v>26</v>
      </c>
      <c r="G10" s="2"/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27</v>
      </c>
      <c r="E11" s="2" t="s">
        <v>28</v>
      </c>
      <c r="F11" s="2" t="s">
        <v>28</v>
      </c>
      <c r="G11" s="2"/>
    </row>
    <row r="12" customFormat="false" ht="12.8" hidden="false" customHeight="false" outlineLevel="0" collapsed="false">
      <c r="B12" s="2" t="n">
        <v>0</v>
      </c>
      <c r="C12" s="2" t="s">
        <v>29</v>
      </c>
      <c r="D12" s="2" t="s">
        <v>30</v>
      </c>
      <c r="E12" s="2" t="s">
        <v>31</v>
      </c>
      <c r="F12" s="2" t="s">
        <v>32</v>
      </c>
      <c r="G12" s="2"/>
    </row>
    <row r="13" customFormat="false" ht="12.8" hidden="false" customHeight="false" outlineLevel="0" collapsed="false">
      <c r="B13" s="2" t="n">
        <v>0</v>
      </c>
      <c r="C13" s="2" t="s">
        <v>33</v>
      </c>
      <c r="D13" s="2" t="s">
        <v>34</v>
      </c>
      <c r="E13" s="2" t="s">
        <v>35</v>
      </c>
      <c r="F13" s="2" t="s">
        <v>36</v>
      </c>
      <c r="G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4.3"/>
    <col collapsed="false" customWidth="true" hidden="false" outlineLevel="0" max="4" min="4" style="0" width="20.52"/>
    <col collapsed="false" customWidth="true" hidden="false" outlineLevel="0" max="5" min="5" style="0" width="22.14"/>
    <col collapsed="false" customWidth="true" hidden="false" outlineLevel="0" max="6" min="6" style="0" width="18.63"/>
    <col collapsed="false" customWidth="true" hidden="false" outlineLevel="0" max="1025" min="7" style="0" width="8.67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37</v>
      </c>
      <c r="E4" s="2" t="s">
        <v>38</v>
      </c>
      <c r="F4" s="2" t="s">
        <v>39</v>
      </c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40</v>
      </c>
      <c r="E5" s="2" t="s">
        <v>41</v>
      </c>
      <c r="F5" s="2" t="s">
        <v>38</v>
      </c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42</v>
      </c>
      <c r="E6" s="2" t="s">
        <v>43</v>
      </c>
      <c r="F6" s="2" t="s">
        <v>37</v>
      </c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39</v>
      </c>
      <c r="E7" s="2" t="s">
        <v>44</v>
      </c>
      <c r="F7" s="2" t="s">
        <v>38</v>
      </c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37</v>
      </c>
      <c r="E8" s="2" t="s">
        <v>45</v>
      </c>
      <c r="F8" s="2" t="s">
        <v>43</v>
      </c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45</v>
      </c>
      <c r="E9" s="2" t="s">
        <v>46</v>
      </c>
      <c r="F9" s="2" t="s">
        <v>47</v>
      </c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44</v>
      </c>
      <c r="E10" s="2" t="s">
        <v>48</v>
      </c>
      <c r="F10" s="2" t="s">
        <v>39</v>
      </c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43</v>
      </c>
      <c r="E11" s="2" t="s">
        <v>37</v>
      </c>
      <c r="F11" s="2" t="s">
        <v>45</v>
      </c>
    </row>
    <row r="18" customFormat="false" ht="12.8" hidden="false" customHeight="false" outlineLevel="0" collapsed="false">
      <c r="B18" s="2" t="s">
        <v>5</v>
      </c>
      <c r="C18" s="2" t="s">
        <v>49</v>
      </c>
      <c r="D18" s="2" t="s">
        <v>50</v>
      </c>
      <c r="E18" s="2"/>
      <c r="F18" s="2"/>
    </row>
    <row r="19" customFormat="false" ht="12.8" hidden="false" customHeight="false" outlineLevel="0" collapsed="false">
      <c r="B19" s="2" t="n">
        <v>0</v>
      </c>
      <c r="C19" s="2" t="s">
        <v>51</v>
      </c>
      <c r="D19" s="2" t="s">
        <v>52</v>
      </c>
      <c r="E19" s="2"/>
      <c r="F19" s="2"/>
    </row>
    <row r="20" customFormat="false" ht="12.8" hidden="false" customHeight="false" outlineLevel="0" collapsed="false">
      <c r="B20" s="2" t="n">
        <v>0</v>
      </c>
      <c r="C20" s="2" t="s">
        <v>53</v>
      </c>
      <c r="D20" s="2" t="s">
        <v>54</v>
      </c>
      <c r="E20" s="2"/>
      <c r="F20" s="2"/>
    </row>
    <row r="21" customFormat="false" ht="12.8" hidden="false" customHeight="false" outlineLevel="0" collapsed="false">
      <c r="B21" s="2" t="n">
        <v>0</v>
      </c>
      <c r="C21" s="2" t="s">
        <v>55</v>
      </c>
      <c r="D21" s="2" t="s">
        <v>56</v>
      </c>
      <c r="E21" s="2"/>
      <c r="F21" s="2"/>
    </row>
    <row r="22" customFormat="false" ht="12.8" hidden="false" customHeight="false" outlineLevel="0" collapsed="false">
      <c r="B22" s="2" t="n">
        <v>0</v>
      </c>
      <c r="C22" s="2" t="s">
        <v>57</v>
      </c>
      <c r="D22" s="2" t="s">
        <v>58</v>
      </c>
      <c r="E22" s="2"/>
      <c r="F22" s="2"/>
    </row>
    <row r="23" customFormat="false" ht="12.8" hidden="false" customHeight="false" outlineLevel="0" collapsed="false">
      <c r="B23" s="2" t="n">
        <v>0</v>
      </c>
      <c r="C23" s="2" t="s">
        <v>59</v>
      </c>
      <c r="D23" s="2" t="s">
        <v>60</v>
      </c>
      <c r="E23" s="2"/>
      <c r="F23" s="2"/>
    </row>
    <row r="24" customFormat="false" ht="12.8" hidden="false" customHeight="false" outlineLevel="0" collapsed="false">
      <c r="B24" s="2" t="n">
        <v>0</v>
      </c>
      <c r="C24" s="2" t="s">
        <v>61</v>
      </c>
      <c r="D24" s="2" t="s">
        <v>62</v>
      </c>
      <c r="E24" s="2"/>
      <c r="F24" s="2"/>
    </row>
    <row r="25" customFormat="false" ht="12.8" hidden="false" customHeight="false" outlineLevel="0" collapsed="false">
      <c r="B25" s="2" t="n">
        <v>0</v>
      </c>
      <c r="C25" s="2" t="s">
        <v>63</v>
      </c>
      <c r="D25" s="2" t="s">
        <v>64</v>
      </c>
      <c r="E25" s="2"/>
      <c r="F25" s="2"/>
    </row>
    <row r="26" customFormat="false" ht="12.8" hidden="false" customHeight="false" outlineLevel="0" collapsed="false">
      <c r="B26" s="2" t="n">
        <v>0</v>
      </c>
      <c r="C26" s="2" t="s">
        <v>65</v>
      </c>
      <c r="D26" s="2" t="s">
        <v>66</v>
      </c>
      <c r="E26" s="2"/>
      <c r="F26" s="2"/>
    </row>
    <row r="27" customFormat="false" ht="12.8" hidden="false" customHeight="false" outlineLevel="0" collapsed="false">
      <c r="B27" s="2" t="n">
        <v>0</v>
      </c>
      <c r="C27" s="2" t="s">
        <v>67</v>
      </c>
      <c r="D27" s="2" t="s">
        <v>68</v>
      </c>
      <c r="E27" s="2"/>
      <c r="F27" s="2"/>
    </row>
    <row r="28" customFormat="false" ht="12.8" hidden="false" customHeight="false" outlineLevel="0" collapsed="false">
      <c r="B28" s="2" t="n">
        <v>0</v>
      </c>
      <c r="C28" s="2" t="s">
        <v>69</v>
      </c>
      <c r="D28" s="2" t="s">
        <v>70</v>
      </c>
      <c r="E28" s="2"/>
      <c r="F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2.8" zeroHeight="false" outlineLevelRow="0" outlineLevelCol="0"/>
  <cols>
    <col collapsed="false" customWidth="true" hidden="false" outlineLevel="0" max="1" min="1" style="0" width="13.23"/>
    <col collapsed="false" customWidth="true" hidden="false" outlineLevel="0" max="2" min="2" style="0" width="12.56"/>
    <col collapsed="false" customWidth="true" hidden="false" outlineLevel="0" max="3" min="3" style="0" width="15.27"/>
    <col collapsed="false" customWidth="true" hidden="false" outlineLevel="0" max="4" min="4" style="0" width="15.53"/>
    <col collapsed="false" customWidth="true" hidden="false" outlineLevel="0" max="1025" min="5" style="0" width="8.37"/>
  </cols>
  <sheetData>
    <row r="3" customFormat="false" ht="12.8" hidden="false" customHeight="false" outlineLevel="0" collapsed="false">
      <c r="A3" s="0" t="s">
        <v>0</v>
      </c>
      <c r="B3" s="1" t="s">
        <v>71</v>
      </c>
      <c r="C3" s="1" t="s">
        <v>72</v>
      </c>
      <c r="D3" s="1" t="s">
        <v>50</v>
      </c>
    </row>
    <row r="4" customFormat="false" ht="12.8" hidden="false" customHeight="false" outlineLevel="0" collapsed="false">
      <c r="B4" s="3"/>
      <c r="C4" s="3" t="s">
        <v>73</v>
      </c>
      <c r="D4" s="3" t="s">
        <v>73</v>
      </c>
    </row>
    <row r="5" customFormat="false" ht="12.8" hidden="false" customHeight="false" outlineLevel="0" collapsed="false">
      <c r="A5" s="0" t="n">
        <v>0</v>
      </c>
      <c r="B5" s="1" t="s">
        <v>74</v>
      </c>
      <c r="C5" s="1" t="n">
        <v>0</v>
      </c>
      <c r="D5" s="1" t="n">
        <v>0</v>
      </c>
    </row>
    <row r="6" customFormat="false" ht="12.8" hidden="false" customHeight="false" outlineLevel="0" collapsed="false">
      <c r="A6" s="0" t="n">
        <v>1</v>
      </c>
      <c r="B6" s="6" t="s">
        <v>75</v>
      </c>
      <c r="C6" s="6" t="n">
        <v>2.5</v>
      </c>
      <c r="D6" s="6" t="n">
        <v>2.3316</v>
      </c>
    </row>
    <row r="7" customFormat="false" ht="12.8" hidden="false" customHeight="false" outlineLevel="0" collapsed="false">
      <c r="A7" s="0" t="n">
        <v>2</v>
      </c>
      <c r="B7" s="6" t="s">
        <v>76</v>
      </c>
      <c r="C7" s="6" t="n">
        <v>5</v>
      </c>
      <c r="D7" s="6" t="n">
        <v>4.6453</v>
      </c>
    </row>
    <row r="8" customFormat="false" ht="12.8" hidden="false" customHeight="false" outlineLevel="0" collapsed="false">
      <c r="A8" s="0" t="n">
        <v>1</v>
      </c>
      <c r="B8" s="6" t="s">
        <v>77</v>
      </c>
      <c r="C8" s="6" t="n">
        <v>-2.5</v>
      </c>
      <c r="D8" s="6" t="n">
        <v>-2.3385</v>
      </c>
    </row>
    <row r="9" customFormat="false" ht="12.8" hidden="false" customHeight="false" outlineLevel="0" collapsed="false">
      <c r="A9" s="0" t="n">
        <v>2</v>
      </c>
      <c r="B9" s="3" t="s">
        <v>78</v>
      </c>
      <c r="C9" s="3" t="n">
        <v>-5</v>
      </c>
      <c r="D9" s="3" t="n">
        <v>-4.688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.8" zeroHeight="false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17.67"/>
    <col collapsed="false" customWidth="true" hidden="false" outlineLevel="0" max="3" min="3" style="0" width="19.45"/>
    <col collapsed="false" customWidth="true" hidden="false" outlineLevel="0" max="4" min="4" style="0" width="20.98"/>
    <col collapsed="false" customWidth="true" hidden="false" outlineLevel="0" max="5" min="5" style="0" width="14.72"/>
    <col collapsed="false" customWidth="true" hidden="false" outlineLevel="0" max="6" min="6" style="0" width="16.81"/>
    <col collapsed="false" customWidth="true" hidden="false" outlineLevel="0" max="7" min="7" style="0" width="16.11"/>
    <col collapsed="false" customWidth="true" hidden="false" outlineLevel="0" max="8" min="8" style="0" width="19.04"/>
    <col collapsed="false" customWidth="true" hidden="false" outlineLevel="0" max="10" min="9" style="0" width="20.14"/>
    <col collapsed="false" customWidth="true" hidden="false" outlineLevel="0" max="11" min="11" style="0" width="16.36"/>
    <col collapsed="false" customWidth="true" hidden="false" outlineLevel="0" max="12" min="12" style="0" width="16.67"/>
    <col collapsed="false" customWidth="true" hidden="false" outlineLevel="0" max="1025" min="13" style="0" width="11.34"/>
  </cols>
  <sheetData>
    <row r="3" customFormat="false" ht="12.8" hidden="false" customHeight="false" outlineLevel="0" collapsed="false">
      <c r="A3" s="1" t="s">
        <v>79</v>
      </c>
      <c r="B3" s="7" t="s">
        <v>80</v>
      </c>
      <c r="C3" s="7" t="s">
        <v>81</v>
      </c>
      <c r="D3" s="1" t="s">
        <v>82</v>
      </c>
      <c r="E3" s="7" t="s">
        <v>83</v>
      </c>
      <c r="F3" s="7" t="s">
        <v>84</v>
      </c>
      <c r="G3" s="8" t="s">
        <v>81</v>
      </c>
      <c r="H3" s="9" t="s">
        <v>85</v>
      </c>
      <c r="I3" s="7" t="s">
        <v>86</v>
      </c>
      <c r="J3" s="9" t="s">
        <v>87</v>
      </c>
      <c r="K3" s="1" t="s">
        <v>88</v>
      </c>
      <c r="L3" s="1" t="s">
        <v>89</v>
      </c>
    </row>
    <row r="4" customFormat="false" ht="12.8" hidden="false" customHeight="false" outlineLevel="0" collapsed="false">
      <c r="A4" s="10" t="s">
        <v>90</v>
      </c>
      <c r="B4" s="11" t="s">
        <v>91</v>
      </c>
      <c r="C4" s="11" t="s">
        <v>92</v>
      </c>
      <c r="D4" s="10" t="s">
        <v>92</v>
      </c>
      <c r="E4" s="11" t="s">
        <v>93</v>
      </c>
      <c r="F4" s="12" t="s">
        <v>91</v>
      </c>
      <c r="G4" s="13" t="s">
        <v>93</v>
      </c>
      <c r="H4" s="14" t="s">
        <v>94</v>
      </c>
      <c r="I4" s="11" t="s">
        <v>95</v>
      </c>
      <c r="J4" s="14" t="s">
        <v>96</v>
      </c>
      <c r="K4" s="10"/>
      <c r="L4" s="10" t="s">
        <v>90</v>
      </c>
    </row>
    <row r="5" customFormat="false" ht="12.8" hidden="false" customHeight="false" outlineLevel="0" collapsed="false">
      <c r="A5" s="1" t="n">
        <v>996.5</v>
      </c>
      <c r="B5" s="7" t="n">
        <v>1.87</v>
      </c>
      <c r="C5" s="1" t="n">
        <v>1010011010110</v>
      </c>
      <c r="D5" s="7" t="n">
        <v>10001011101</v>
      </c>
      <c r="E5" s="8" t="n">
        <v>-931</v>
      </c>
      <c r="F5" s="15" t="n">
        <f aca="false">(4.096/2)*(E5/1024)</f>
        <v>-1.862</v>
      </c>
      <c r="G5" s="8" t="n">
        <v>-2858</v>
      </c>
      <c r="H5" s="16" t="n">
        <f aca="false">2.5*(G5/(4095))</f>
        <v>-1.74481074481074</v>
      </c>
      <c r="I5" s="7" t="n">
        <v>-1.815</v>
      </c>
      <c r="J5" s="17" t="n">
        <f aca="false">I5/A5</f>
        <v>-0.00182137481184145</v>
      </c>
      <c r="K5" s="18" t="n">
        <f aca="false">H5/J5</f>
        <v>957.963585236313</v>
      </c>
      <c r="L5" s="18" t="n">
        <f aca="false">F5/(H5/1000)</f>
        <v>1067.1644506648</v>
      </c>
    </row>
    <row r="6" customFormat="false" ht="12.8" hidden="false" customHeight="false" outlineLevel="0" collapsed="false">
      <c r="A6" s="4" t="n">
        <v>996.5</v>
      </c>
      <c r="B6" s="2" t="n">
        <v>1.25</v>
      </c>
      <c r="C6" s="4" t="n">
        <v>1011100110010</v>
      </c>
      <c r="D6" s="19" t="n">
        <v>10101111000</v>
      </c>
      <c r="E6" s="20" t="n">
        <v>-648</v>
      </c>
      <c r="F6" s="21" t="n">
        <f aca="false">(4.096/2)*(E6/1024)</f>
        <v>-1.296</v>
      </c>
      <c r="G6" s="20" t="n">
        <v>-2254</v>
      </c>
      <c r="H6" s="22" t="n">
        <f aca="false">2.5*(G6/(4095))</f>
        <v>-1.37606837606838</v>
      </c>
      <c r="I6" s="19" t="n">
        <v>-1.347</v>
      </c>
      <c r="J6" s="23" t="n">
        <f aca="false">I6/A6</f>
        <v>-0.00135173105870547</v>
      </c>
      <c r="K6" s="5" t="n">
        <f aca="false">H6/J6</f>
        <v>1018.00455586647</v>
      </c>
      <c r="L6" s="5" t="n">
        <f aca="false">F6/(H6/1000)</f>
        <v>941.813664596273</v>
      </c>
    </row>
    <row r="7" customFormat="false" ht="12.8" hidden="false" customHeight="false" outlineLevel="0" collapsed="false">
      <c r="A7" s="4" t="n">
        <v>996.5</v>
      </c>
      <c r="B7" s="2" t="n">
        <v>0.62</v>
      </c>
      <c r="C7" s="4" t="n">
        <v>1101100111110</v>
      </c>
      <c r="D7" s="4" t="n">
        <v>11010111011</v>
      </c>
      <c r="E7" s="20" t="n">
        <v>-325</v>
      </c>
      <c r="F7" s="21" t="n">
        <f aca="false">(4.096/2)*(E7/1023)</f>
        <v>-0.650635386119257</v>
      </c>
      <c r="G7" s="20" t="n">
        <v>-1218</v>
      </c>
      <c r="H7" s="22" t="n">
        <f aca="false">2.5*(G7/(4095))</f>
        <v>-0.743589743589744</v>
      </c>
      <c r="I7" s="19" t="n">
        <v>-0.6928</v>
      </c>
      <c r="J7" s="23" t="n">
        <f aca="false">I7/A7</f>
        <v>-0.000695233316608129</v>
      </c>
      <c r="K7" s="5" t="n">
        <f aca="false">H7/J7</f>
        <v>1069.55424290875</v>
      </c>
      <c r="L7" s="5" t="n">
        <f aca="false">F7/(H7/1000)</f>
        <v>874.992415815553</v>
      </c>
    </row>
    <row r="8" customFormat="false" ht="12.8" hidden="false" customHeight="false" outlineLevel="0" collapsed="false">
      <c r="A8" s="4" t="n">
        <v>996.5</v>
      </c>
      <c r="B8" s="2" t="n">
        <v>0</v>
      </c>
      <c r="C8" s="4" t="n">
        <v>1111101000111</v>
      </c>
      <c r="D8" s="19" t="n">
        <v>11111111000</v>
      </c>
      <c r="E8" s="20" t="n">
        <v>-8</v>
      </c>
      <c r="F8" s="21" t="n">
        <f aca="false">(4.096/2)*(E8/1023)</f>
        <v>-0.0160156402737048</v>
      </c>
      <c r="G8" s="20" t="n">
        <v>-185</v>
      </c>
      <c r="H8" s="22" t="n">
        <f aca="false">2.5*(G8/(4095))</f>
        <v>-0.112942612942613</v>
      </c>
      <c r="I8" s="19" t="n">
        <v>-0.0461</v>
      </c>
      <c r="J8" s="23" t="n">
        <f aca="false">I8/A8</f>
        <v>-4.62619167084797E-005</v>
      </c>
      <c r="K8" s="5" t="n">
        <f aca="false">H8/J8</f>
        <v>2441.37340124325</v>
      </c>
      <c r="L8" s="5" t="n">
        <f aca="false">F8/(H8/1000)</f>
        <v>141.803344693667</v>
      </c>
    </row>
    <row r="9" customFormat="false" ht="12.8" hidden="false" customHeight="false" outlineLevel="0" collapsed="false">
      <c r="A9" s="4" t="n">
        <v>996.5</v>
      </c>
      <c r="B9" s="2" t="n">
        <v>-0.5</v>
      </c>
      <c r="C9" s="4" t="n">
        <v>1011110011</v>
      </c>
      <c r="D9" s="19" t="n">
        <v>11110111</v>
      </c>
      <c r="E9" s="20" t="n">
        <v>247</v>
      </c>
      <c r="F9" s="21" t="n">
        <f aca="false">(4.096/2)*(E9/1023)</f>
        <v>0.494482893450635</v>
      </c>
      <c r="G9" s="20" t="n">
        <v>755</v>
      </c>
      <c r="H9" s="22" t="n">
        <f aca="false">2.5*(G9/(4095))</f>
        <v>0.460927960927961</v>
      </c>
      <c r="I9" s="19" t="n">
        <v>0.466</v>
      </c>
      <c r="J9" s="23" t="n">
        <f aca="false">I9/A9</f>
        <v>0.000467636728549925</v>
      </c>
      <c r="K9" s="5" t="n">
        <f aca="false">H9/J9</f>
        <v>985.653890696809</v>
      </c>
      <c r="L9" s="5" t="n">
        <f aca="false">F9/(H9/1000)</f>
        <v>1072.79864830747</v>
      </c>
      <c r="M9" s="19"/>
      <c r="N9" s="19"/>
      <c r="O9" s="19"/>
    </row>
    <row r="10" customFormat="false" ht="12.8" hidden="false" customHeight="false" outlineLevel="0" collapsed="false">
      <c r="A10" s="4" t="n">
        <v>996.5</v>
      </c>
      <c r="B10" s="2" t="n">
        <v>-1</v>
      </c>
      <c r="C10" s="4" t="n">
        <v>10111100100</v>
      </c>
      <c r="D10" s="19" t="n">
        <v>111110001</v>
      </c>
      <c r="E10" s="20" t="n">
        <v>497</v>
      </c>
      <c r="F10" s="21" t="n">
        <f aca="false">(4.096/2)*(E10/1023)</f>
        <v>0.99497165200391</v>
      </c>
      <c r="G10" s="20" t="n">
        <v>1508</v>
      </c>
      <c r="H10" s="22" t="n">
        <f aca="false">2.5*(G10/(4095))</f>
        <v>0.920634920634921</v>
      </c>
      <c r="I10" s="19" t="n">
        <v>0.978</v>
      </c>
      <c r="J10" s="23" t="n">
        <f aca="false">I10/A10</f>
        <v>0.000981435022579027</v>
      </c>
      <c r="K10" s="5" t="n">
        <f aca="false">H10/J10</f>
        <v>938.049793878015</v>
      </c>
      <c r="L10" s="5" t="n">
        <f aca="false">F10/(H10/1000)</f>
        <v>1080.74507028011</v>
      </c>
      <c r="M10" s="19"/>
      <c r="N10" s="19"/>
      <c r="O10" s="19"/>
    </row>
    <row r="11" customFormat="false" ht="12.8" hidden="false" customHeight="false" outlineLevel="0" collapsed="false">
      <c r="A11" s="10" t="n">
        <v>996.5</v>
      </c>
      <c r="B11" s="11" t="n">
        <v>-1.5</v>
      </c>
      <c r="C11" s="10" t="n">
        <v>100110000001</v>
      </c>
      <c r="D11" s="11" t="n">
        <v>1011101100</v>
      </c>
      <c r="E11" s="13" t="n">
        <v>748</v>
      </c>
      <c r="F11" s="24" t="n">
        <f aca="false">(4.096/2)*(E11/1023)</f>
        <v>1.4974623655914</v>
      </c>
      <c r="G11" s="13" t="n">
        <v>2433</v>
      </c>
      <c r="H11" s="25" t="n">
        <f aca="false">2.5*(G11/(4095))</f>
        <v>1.48534798534799</v>
      </c>
      <c r="I11" s="11" t="n">
        <v>1.487</v>
      </c>
      <c r="J11" s="26" t="n">
        <f aca="false">I11/A11</f>
        <v>0.00149222277972905</v>
      </c>
      <c r="K11" s="27" t="n">
        <f aca="false">H11/J11</f>
        <v>995.392916879131</v>
      </c>
      <c r="L11" s="27" t="n">
        <f aca="false">F11/(H11/1000)</f>
        <v>1008.15592060777</v>
      </c>
    </row>
    <row r="12" customFormat="false" ht="12.8" hidden="false" customHeight="false" outlineLevel="0" collapsed="false">
      <c r="A12" s="1" t="n">
        <v>465.5</v>
      </c>
      <c r="B12" s="7" t="n">
        <v>1.87</v>
      </c>
      <c r="C12" s="1" t="n">
        <v>1010001110101</v>
      </c>
      <c r="D12" s="7" t="n">
        <v>11110111101</v>
      </c>
      <c r="E12" s="8" t="n">
        <v>-67</v>
      </c>
      <c r="F12" s="15" t="n">
        <f aca="false">(4.096/2)*(E12/1023)</f>
        <v>-0.134130987292278</v>
      </c>
      <c r="G12" s="7" t="n">
        <v>-2955</v>
      </c>
      <c r="H12" s="28" t="n">
        <f aca="false">2.5*(G12/(4095))</f>
        <v>-1.8040293040293</v>
      </c>
      <c r="I12" s="29" t="n">
        <v>-0.637</v>
      </c>
      <c r="J12" s="17" t="n">
        <f aca="false">I12/A12</f>
        <v>-0.00136842105263158</v>
      </c>
      <c r="K12" s="18" t="n">
        <f aca="false">H12/J12</f>
        <v>1318.32910679065</v>
      </c>
      <c r="L12" s="18" t="n">
        <f aca="false">F12/(H12/1000)</f>
        <v>74.3507807731813</v>
      </c>
    </row>
    <row r="13" customFormat="false" ht="12.8" hidden="false" customHeight="false" outlineLevel="0" collapsed="false">
      <c r="A13" s="4" t="n">
        <v>465.5</v>
      </c>
      <c r="B13" s="2" t="n">
        <v>1.25</v>
      </c>
      <c r="C13" s="4" t="n">
        <v>1010001001110</v>
      </c>
      <c r="D13" s="19" t="n">
        <v>10110101010</v>
      </c>
      <c r="E13" s="20" t="n">
        <v>-598</v>
      </c>
      <c r="F13" s="21" t="n">
        <f aca="false">(4.096/2)*(E13/1023)</f>
        <v>-1.19716911045943</v>
      </c>
      <c r="G13" s="2" t="n">
        <v>-2994</v>
      </c>
      <c r="H13" s="30" t="n">
        <f aca="false">2.5*(G13/(4095))</f>
        <v>-1.82783882783883</v>
      </c>
      <c r="I13" s="31" t="n">
        <v>-1.124</v>
      </c>
      <c r="J13" s="23" t="n">
        <f aca="false">I13/A13</f>
        <v>-0.00241460794844253</v>
      </c>
      <c r="K13" s="5" t="n">
        <f aca="false">H13/J13</f>
        <v>756.991970070262</v>
      </c>
      <c r="L13" s="5" t="n">
        <f aca="false">F13/(H13/1000)</f>
        <v>654.964262836524</v>
      </c>
    </row>
    <row r="14" customFormat="false" ht="12.8" hidden="false" customHeight="false" outlineLevel="0" collapsed="false">
      <c r="A14" s="4" t="n">
        <v>465.5</v>
      </c>
      <c r="B14" s="2" t="n">
        <v>0.62</v>
      </c>
      <c r="C14" s="4" t="n">
        <v>1010110110000</v>
      </c>
      <c r="D14" s="19" t="n">
        <v>11010111001</v>
      </c>
      <c r="E14" s="20" t="n">
        <v>-327</v>
      </c>
      <c r="F14" s="21" t="n">
        <f aca="false">(4.096/2)*(E14/1023)</f>
        <v>-0.654639296187683</v>
      </c>
      <c r="G14" s="2" t="n">
        <v>-2640</v>
      </c>
      <c r="H14" s="30" t="n">
        <f aca="false">2.5*(G14/(4095))</f>
        <v>-1.61172161172161</v>
      </c>
      <c r="I14" s="31" t="n">
        <v>-0.728</v>
      </c>
      <c r="J14" s="23" t="n">
        <f aca="false">I14/A14</f>
        <v>-0.00156390977443609</v>
      </c>
      <c r="K14" s="5" t="n">
        <f aca="false">H14/J14</f>
        <v>1030.57199211045</v>
      </c>
      <c r="L14" s="5" t="n">
        <f aca="false">F14/(H14/1000)</f>
        <v>406.173926952813</v>
      </c>
    </row>
    <row r="15" customFormat="false" ht="12.8" hidden="false" customHeight="false" outlineLevel="0" collapsed="false">
      <c r="A15" s="4" t="n">
        <v>465.5</v>
      </c>
      <c r="B15" s="2" t="n">
        <v>0</v>
      </c>
      <c r="C15" s="4" t="n">
        <v>1111011011001</v>
      </c>
      <c r="D15" s="19" t="n">
        <v>11111110100</v>
      </c>
      <c r="E15" s="20" t="n">
        <v>-12</v>
      </c>
      <c r="F15" s="21" t="n">
        <f aca="false">(4.096/2)*(E15/1023)</f>
        <v>-0.0240234604105572</v>
      </c>
      <c r="G15" s="2" t="n">
        <v>-295</v>
      </c>
      <c r="H15" s="30" t="n">
        <f aca="false">2.5*(G15/(4095))</f>
        <v>-0.18009768009768</v>
      </c>
      <c r="I15" s="31" t="n">
        <v>-0.0677</v>
      </c>
      <c r="J15" s="23" t="n">
        <f aca="false">I15/A15</f>
        <v>-0.000145435016111708</v>
      </c>
      <c r="K15" s="5" t="n">
        <f aca="false">H15/J15</f>
        <v>1238.33781514727</v>
      </c>
      <c r="L15" s="5" t="n">
        <f aca="false">F15/(H15/1000)</f>
        <v>133.391281872857</v>
      </c>
    </row>
    <row r="16" customFormat="false" ht="12.8" hidden="false" customHeight="false" outlineLevel="0" collapsed="false">
      <c r="A16" s="4" t="n">
        <v>465.5</v>
      </c>
      <c r="B16" s="2" t="n">
        <v>-0.5</v>
      </c>
      <c r="C16" s="4" t="n">
        <v>11000101010</v>
      </c>
      <c r="D16" s="19" t="n">
        <v>11110010</v>
      </c>
      <c r="E16" s="20" t="n">
        <v>242</v>
      </c>
      <c r="F16" s="21" t="n">
        <f aca="false">(4.096/2)*(E16/1023)</f>
        <v>0.48447311827957</v>
      </c>
      <c r="G16" s="2" t="n">
        <v>1578</v>
      </c>
      <c r="H16" s="30" t="n">
        <f aca="false">2.5*(G16/(4095))</f>
        <v>0.963369963369963</v>
      </c>
      <c r="I16" s="31" t="n">
        <v>0.4513</v>
      </c>
      <c r="J16" s="23" t="n">
        <f aca="false">I16/A16</f>
        <v>0.000969495166487648</v>
      </c>
      <c r="K16" s="5" t="n">
        <f aca="false">H16/J16</f>
        <v>993.682069463146</v>
      </c>
      <c r="L16" s="5" t="n">
        <f aca="false">F16/(H16/1000)</f>
        <v>502.894149392862</v>
      </c>
    </row>
    <row r="17" customFormat="false" ht="12.8" hidden="false" customHeight="false" outlineLevel="0" collapsed="false">
      <c r="A17" s="4" t="n">
        <v>465.5</v>
      </c>
      <c r="B17" s="2" t="n">
        <v>-1</v>
      </c>
      <c r="C17" s="4" t="n">
        <v>100110011011</v>
      </c>
      <c r="D17" s="19" t="n">
        <v>111101001</v>
      </c>
      <c r="E17" s="20" t="n">
        <v>489</v>
      </c>
      <c r="F17" s="21" t="n">
        <f aca="false">(4.096/2)*(E17/1023)</f>
        <v>0.978956011730205</v>
      </c>
      <c r="G17" s="2" t="n">
        <v>2459</v>
      </c>
      <c r="H17" s="30" t="n">
        <f aca="false">2.5*(G17/(4095))</f>
        <v>1.501221001221</v>
      </c>
      <c r="I17" s="31" t="n">
        <v>0.9819</v>
      </c>
      <c r="J17" s="23" t="n">
        <f aca="false">I17/A17</f>
        <v>0.0021093447905478</v>
      </c>
      <c r="K17" s="5" t="n">
        <f aca="false">H17/J17</f>
        <v>711.700148760949</v>
      </c>
      <c r="L17" s="5" t="n">
        <f aca="false">F17/(H17/1000)</f>
        <v>652.106525910564</v>
      </c>
    </row>
    <row r="18" customFormat="false" ht="12.8" hidden="false" customHeight="false" outlineLevel="0" collapsed="false">
      <c r="A18" s="10" t="n">
        <v>465.5</v>
      </c>
      <c r="B18" s="11" t="n">
        <v>-1.5</v>
      </c>
      <c r="C18" s="10" t="n">
        <v>101111010001</v>
      </c>
      <c r="D18" s="11" t="n">
        <v>1011000001</v>
      </c>
      <c r="E18" s="13" t="n">
        <v>705</v>
      </c>
      <c r="F18" s="24" t="n">
        <f aca="false">(4.096/2)*(E18/1023)</f>
        <v>1.41137829912023</v>
      </c>
      <c r="G18" s="11" t="n">
        <v>3025</v>
      </c>
      <c r="H18" s="32" t="n">
        <f aca="false">2.5*(G18/(4095))</f>
        <v>1.84676434676435</v>
      </c>
      <c r="I18" s="33" t="n">
        <v>1.281</v>
      </c>
      <c r="J18" s="26" t="n">
        <f aca="false">I18/A18</f>
        <v>0.00275187969924812</v>
      </c>
      <c r="K18" s="27" t="n">
        <f aca="false">H18/J18</f>
        <v>671.091962075569</v>
      </c>
      <c r="L18" s="27" t="n">
        <f aca="false">F18/(H18/1000)</f>
        <v>764.243852548411</v>
      </c>
    </row>
    <row r="19" customFormat="false" ht="12.8" hidden="false" customHeight="false" outlineLevel="0" collapsed="false">
      <c r="A19" s="1" t="n">
        <v>9948</v>
      </c>
      <c r="B19" s="7" t="n">
        <v>1.87</v>
      </c>
      <c r="C19" s="1" t="n">
        <v>1111010111110</v>
      </c>
      <c r="D19" s="7" t="n">
        <v>10000111010</v>
      </c>
      <c r="E19" s="8" t="n">
        <v>-966</v>
      </c>
      <c r="F19" s="15" t="n">
        <f aca="false">(4.096/2)*(E19/1023)</f>
        <v>-1.93388856304985</v>
      </c>
      <c r="G19" s="7" t="n">
        <v>-322</v>
      </c>
      <c r="H19" s="28" t="n">
        <f aca="false">2.5*(G19/(4095))</f>
        <v>-0.196581196581197</v>
      </c>
      <c r="I19" s="29" t="n">
        <v>-1.925</v>
      </c>
      <c r="J19" s="17" t="n">
        <f aca="false">I19/A19</f>
        <v>-0.000193506232408524</v>
      </c>
      <c r="K19" s="18" t="n">
        <f aca="false">H19/J19</f>
        <v>1015.89077589078</v>
      </c>
      <c r="L19" s="18" t="n">
        <f aca="false">F19/(H19/1000)</f>
        <v>9837.60703812317</v>
      </c>
    </row>
    <row r="20" customFormat="false" ht="12.8" hidden="false" customHeight="false" outlineLevel="0" collapsed="false">
      <c r="A20" s="4" t="n">
        <v>9948</v>
      </c>
      <c r="B20" s="2" t="n">
        <v>1.25</v>
      </c>
      <c r="C20" s="4" t="n">
        <v>1111100111101</v>
      </c>
      <c r="D20" s="19" t="n">
        <v>10101110111</v>
      </c>
      <c r="E20" s="20" t="n">
        <v>-649</v>
      </c>
      <c r="F20" s="21" t="n">
        <f aca="false">(4.096/2)*(E20/1023)</f>
        <v>-1.2992688172043</v>
      </c>
      <c r="G20" s="2" t="n">
        <v>-195</v>
      </c>
      <c r="H20" s="30" t="n">
        <f aca="false">2.5*(G20/(4095))</f>
        <v>-0.119047619047619</v>
      </c>
      <c r="I20" s="31" t="n">
        <v>-1.289</v>
      </c>
      <c r="J20" s="23" t="n">
        <f aca="false">I20/A20</f>
        <v>-0.000129573783675111</v>
      </c>
      <c r="K20" s="5" t="n">
        <f aca="false">H20/J20</f>
        <v>918.76316081126</v>
      </c>
      <c r="L20" s="5" t="n">
        <f aca="false">F20/(H20/1000)</f>
        <v>10913.8580645161</v>
      </c>
    </row>
    <row r="21" customFormat="false" ht="12.8" hidden="false" customHeight="false" outlineLevel="0" collapsed="false">
      <c r="A21" s="4" t="n">
        <v>9948</v>
      </c>
      <c r="B21" s="2" t="n">
        <v>0.62</v>
      </c>
      <c r="C21" s="4" t="n">
        <v>1111110001011</v>
      </c>
      <c r="D21" s="19" t="n">
        <v>11010110101</v>
      </c>
      <c r="E21" s="20" t="n">
        <v>-331</v>
      </c>
      <c r="F21" s="21" t="n">
        <f aca="false">(4.096/2)*(E21/1023)</f>
        <v>-0.662647116324536</v>
      </c>
      <c r="G21" s="2" t="n">
        <v>-117</v>
      </c>
      <c r="H21" s="30" t="n">
        <f aca="false">2.5*(G21/(4095))</f>
        <v>-0.0714285714285714</v>
      </c>
      <c r="I21" s="31" t="n">
        <v>-0.654</v>
      </c>
      <c r="J21" s="23" t="n">
        <f aca="false">I21/A21</f>
        <v>-6.57418576598311E-005</v>
      </c>
      <c r="K21" s="5" t="n">
        <f aca="false">H21/J21</f>
        <v>1086.50065530799</v>
      </c>
      <c r="L21" s="5" t="n">
        <f aca="false">F21/(H21/1000)</f>
        <v>9277.0596285435</v>
      </c>
    </row>
    <row r="22" customFormat="false" ht="12.8" hidden="false" customHeight="false" outlineLevel="0" collapsed="false">
      <c r="A22" s="4" t="n">
        <v>9948</v>
      </c>
      <c r="B22" s="2" t="n">
        <v>0</v>
      </c>
      <c r="C22" s="4" t="n">
        <v>0</v>
      </c>
      <c r="D22" s="19" t="n">
        <v>11111110110</v>
      </c>
      <c r="E22" s="20" t="n">
        <v>-10</v>
      </c>
      <c r="F22" s="21" t="n">
        <f aca="false">(4.096/2)*(E22/1023)</f>
        <v>-0.020019550342131</v>
      </c>
      <c r="G22" s="2" t="n">
        <v>0</v>
      </c>
      <c r="H22" s="30" t="n">
        <f aca="false">2.5*(G22/(4095))</f>
        <v>0</v>
      </c>
      <c r="I22" s="31" t="n">
        <v>-0.017</v>
      </c>
      <c r="J22" s="23" t="n">
        <f aca="false">I22/A22</f>
        <v>-1.70888620828307E-006</v>
      </c>
      <c r="K22" s="5" t="n">
        <f aca="false">H22/J22</f>
        <v>-0</v>
      </c>
      <c r="L22" s="5" t="e">
        <f aca="false">F22/(H22/1000)</f>
        <v>#DIV/0!</v>
      </c>
    </row>
    <row r="23" customFormat="false" ht="12.8" hidden="false" customHeight="false" outlineLevel="0" collapsed="false">
      <c r="A23" s="4" t="n">
        <v>9948</v>
      </c>
      <c r="B23" s="2" t="n">
        <v>-0.5</v>
      </c>
      <c r="C23" s="4" t="n">
        <v>1011100</v>
      </c>
      <c r="D23" s="19" t="n">
        <v>11110101</v>
      </c>
      <c r="E23" s="20" t="n">
        <v>245</v>
      </c>
      <c r="F23" s="21" t="n">
        <f aca="false">(4.096/2)*(E23/1023)</f>
        <v>0.490478983382209</v>
      </c>
      <c r="G23" s="2" t="n">
        <v>92</v>
      </c>
      <c r="H23" s="30" t="n">
        <f aca="false">2.5*(G23/(4095))</f>
        <v>0.0561660561660562</v>
      </c>
      <c r="I23" s="31" t="n">
        <v>0.492</v>
      </c>
      <c r="J23" s="23" t="n">
        <f aca="false">I23/A23</f>
        <v>4.94571773220748E-005</v>
      </c>
      <c r="K23" s="5" t="n">
        <f aca="false">H23/J23</f>
        <v>1135.65025760148</v>
      </c>
      <c r="L23" s="5" t="n">
        <f aca="false">F23/(H23/1000)</f>
        <v>8732.65842152238</v>
      </c>
    </row>
    <row r="24" customFormat="false" ht="12.8" hidden="false" customHeight="false" outlineLevel="0" collapsed="false">
      <c r="A24" s="4" t="n">
        <v>9948</v>
      </c>
      <c r="B24" s="2" t="n">
        <v>-1</v>
      </c>
      <c r="C24" s="4" t="n">
        <v>10011010</v>
      </c>
      <c r="D24" s="19" t="n">
        <v>111110001</v>
      </c>
      <c r="E24" s="20" t="n">
        <v>497</v>
      </c>
      <c r="F24" s="21" t="n">
        <f aca="false">(4.096/2)*(E24/1023)</f>
        <v>0.99497165200391</v>
      </c>
      <c r="G24" s="2" t="n">
        <v>154</v>
      </c>
      <c r="H24" s="30" t="n">
        <f aca="false">2.5*(G24/(4095))</f>
        <v>0.094017094017094</v>
      </c>
      <c r="I24" s="31" t="n">
        <v>1.0027</v>
      </c>
      <c r="J24" s="23" t="n">
        <f aca="false">I24/A24</f>
        <v>0.000100794129473261</v>
      </c>
      <c r="K24" s="5" t="n">
        <f aca="false">H24/J24</f>
        <v>932.763589590158</v>
      </c>
      <c r="L24" s="5" t="n">
        <f aca="false">F24/(H24/1000)</f>
        <v>10582.880298587</v>
      </c>
    </row>
    <row r="25" customFormat="false" ht="12.8" hidden="false" customHeight="false" outlineLevel="0" collapsed="false">
      <c r="A25" s="10" t="n">
        <v>9948</v>
      </c>
      <c r="B25" s="11" t="n">
        <v>-1.5</v>
      </c>
      <c r="C25" s="10" t="n">
        <v>11011000</v>
      </c>
      <c r="D25" s="11" t="n">
        <v>1011110010</v>
      </c>
      <c r="E25" s="13" t="n">
        <v>754</v>
      </c>
      <c r="F25" s="24" t="n">
        <f aca="false">(4.096/2)*(E25/1023)</f>
        <v>1.50947409579668</v>
      </c>
      <c r="G25" s="11" t="n">
        <v>216</v>
      </c>
      <c r="H25" s="32" t="n">
        <f aca="false">2.5*(G25/(4095))</f>
        <v>0.131868131868132</v>
      </c>
      <c r="I25" s="33" t="n">
        <v>1.512</v>
      </c>
      <c r="J25" s="26" t="n">
        <f aca="false">I25/A25</f>
        <v>0.000151990349819059</v>
      </c>
      <c r="K25" s="27" t="n">
        <f aca="false">H25/J25</f>
        <v>867.608581894296</v>
      </c>
      <c r="L25" s="27" t="n">
        <f aca="false">F25/(H25/1000)</f>
        <v>11446.8452264581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true" hidden="false" outlineLevel="0" max="3" min="3" style="0" width="16.81"/>
    <col collapsed="false" customWidth="false" hidden="false" outlineLevel="0" max="1025" min="4" style="0" width="11.52"/>
  </cols>
  <sheetData>
    <row r="2" customFormat="false" ht="12.8" hidden="false" customHeight="false" outlineLevel="0" collapsed="false">
      <c r="B2" s="2" t="s">
        <v>0</v>
      </c>
      <c r="C2" s="2" t="s">
        <v>84</v>
      </c>
    </row>
    <row r="3" customFormat="false" ht="12.8" hidden="false" customHeight="false" outlineLevel="0" collapsed="false">
      <c r="A3" s="0" t="n">
        <v>1</v>
      </c>
      <c r="B3" s="2" t="n">
        <v>-283</v>
      </c>
      <c r="C3" s="2" t="n">
        <f aca="false">2.5*(B3/(4095))</f>
        <v>-0.172771672771673</v>
      </c>
    </row>
    <row r="4" customFormat="false" ht="12.8" hidden="false" customHeight="false" outlineLevel="0" collapsed="false">
      <c r="A4" s="0" t="n">
        <v>2</v>
      </c>
      <c r="B4" s="2" t="n">
        <v>-309</v>
      </c>
      <c r="C4" s="2" t="n">
        <f aca="false">2.5*(B4/(4095))</f>
        <v>-0.188644688644689</v>
      </c>
    </row>
    <row r="5" customFormat="false" ht="12.8" hidden="false" customHeight="false" outlineLevel="0" collapsed="false">
      <c r="A5" s="0" t="n">
        <v>3</v>
      </c>
      <c r="B5" s="2" t="n">
        <v>-335</v>
      </c>
      <c r="C5" s="2" t="n">
        <f aca="false">2.5*(B5/(4095))</f>
        <v>-0.204517704517704</v>
      </c>
    </row>
    <row r="6" customFormat="false" ht="12.8" hidden="false" customHeight="false" outlineLevel="0" collapsed="false">
      <c r="A6" s="0" t="n">
        <v>4</v>
      </c>
      <c r="B6" s="2" t="n">
        <v>-359</v>
      </c>
      <c r="C6" s="2" t="n">
        <f aca="false">2.5*(B6/(4095))</f>
        <v>-0.219169719169719</v>
      </c>
    </row>
    <row r="7" customFormat="false" ht="12.8" hidden="false" customHeight="false" outlineLevel="0" collapsed="false">
      <c r="B7" s="2"/>
      <c r="C7" s="2" t="n">
        <f aca="false">2.5*(B7/(4095))</f>
        <v>0</v>
      </c>
    </row>
    <row r="8" customFormat="false" ht="12.8" hidden="false" customHeight="false" outlineLevel="0" collapsed="false">
      <c r="A8" s="0" t="n">
        <v>1</v>
      </c>
      <c r="B8" s="2" t="n">
        <v>370</v>
      </c>
      <c r="C8" s="2" t="n">
        <f aca="false">2.5*(B8/(4095))</f>
        <v>0.225885225885226</v>
      </c>
    </row>
    <row r="9" customFormat="false" ht="12.8" hidden="false" customHeight="false" outlineLevel="0" collapsed="false">
      <c r="A9" s="0" t="n">
        <v>2</v>
      </c>
      <c r="B9" s="2" t="n">
        <v>92</v>
      </c>
      <c r="C9" s="2" t="n">
        <f aca="false">2.5*(B9/(4095))</f>
        <v>0.0561660561660562</v>
      </c>
    </row>
    <row r="10" customFormat="false" ht="12.8" hidden="false" customHeight="false" outlineLevel="0" collapsed="false">
      <c r="A10" s="0" t="n">
        <v>3</v>
      </c>
      <c r="B10" s="2" t="n">
        <v>-276</v>
      </c>
      <c r="C10" s="2" t="n">
        <f aca="false">2.5*(B10/(4095))</f>
        <v>-0.168498168498168</v>
      </c>
    </row>
    <row r="11" customFormat="false" ht="12.8" hidden="false" customHeight="false" outlineLevel="0" collapsed="false">
      <c r="A11" s="0" t="n">
        <v>4</v>
      </c>
      <c r="B11" s="2" t="n">
        <v>-426</v>
      </c>
      <c r="C11" s="2" t="n">
        <f aca="false">2.5*(B11/(4095))</f>
        <v>-0.26007326007326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2017-05-05T09:28:56Z</dcterms:created>
  <dc:creator/>
  <dc:description/>
  <dc:language>fr-FR</dc:language>
  <cp:lastModifiedBy/>
  <dcterms:modified xsi:type="dcterms:W3CDTF">2017-07-03T15:48:27Z</dcterms:modified>
  <cp:revision>29</cp:revision>
  <dc:subject/>
  <dc:title/>
</cp:coreProperties>
</file>