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tth\SpreadsheetCoder\"/>
    </mc:Choice>
  </mc:AlternateContent>
  <xr:revisionPtr revIDLastSave="0" documentId="13_ncr:1_{275C8A8D-C220-456E-A440-4C8C1E1A333B}" xr6:coauthVersionLast="47" xr6:coauthVersionMax="47" xr10:uidLastSave="{00000000-0000-0000-0000-000000000000}"/>
  <bookViews>
    <workbookView xWindow="-110" yWindow="-110" windowWidth="19420" windowHeight="11500" xr2:uid="{E9F87DF0-970A-47A7-B1C3-99DCC207FCB6}"/>
  </bookViews>
  <sheets>
    <sheet name="Settings" sheetId="3" r:id="rId1"/>
    <sheet name="IF" sheetId="1" r:id="rId2"/>
    <sheet name="LOG" sheetId="2" r:id="rId3"/>
    <sheet name="VLOOKUP" sheetId="4" r:id="rId4"/>
    <sheet name="HLOOKUP" sheetId="6" r:id="rId5"/>
    <sheet name="NPER4" sheetId="7" r:id="rId6"/>
    <sheet name="NPER5" sheetId="8" r:id="rId7"/>
    <sheet name="PV4" sheetId="9" r:id="rId8"/>
    <sheet name="PV5" sheetId="10" r:id="rId9"/>
    <sheet name="PMT4" sheetId="11" r:id="rId10"/>
    <sheet name="PMT5" sheetId="12" r:id="rId11"/>
    <sheet name="IPMT5" sheetId="13" r:id="rId12"/>
    <sheet name="IPMT6" sheetId="14" r:id="rId13"/>
    <sheet name="FV4" sheetId="15" r:id="rId14"/>
    <sheet name="FV5" sheetId="16" r:id="rId15"/>
    <sheet name="TRUNC" sheetId="17" r:id="rId16"/>
    <sheet name="MATCH" sheetId="18" r:id="rId17"/>
  </sheets>
  <definedNames>
    <definedName name="CalcTestCaseResults">Settings!$C$4</definedName>
    <definedName name="Hello">IF!$C$11</definedName>
    <definedName name="Inputs" localSheetId="13">'FV4'!$C$2:$C$4</definedName>
    <definedName name="Inputs" localSheetId="14">'FV5'!$C$2:$C$5</definedName>
    <definedName name="Inputs" localSheetId="4">HLOOKUP!$C$2:$C$4</definedName>
    <definedName name="Inputs" localSheetId="1">IF!$C$3:$C$4</definedName>
    <definedName name="Inputs" localSheetId="11">IPMT5!$C$2:$C$5</definedName>
    <definedName name="Inputs" localSheetId="12">IPMT6!$C$2:$C$6</definedName>
    <definedName name="Inputs" localSheetId="2">LOG!$C$2</definedName>
    <definedName name="Inputs" localSheetId="16">MATCH!$C$2:$C$3</definedName>
    <definedName name="Inputs" localSheetId="5">NPER4!$C$3:$C$5</definedName>
    <definedName name="Inputs" localSheetId="6">NPER5!$C$3:$C$6</definedName>
    <definedName name="Inputs" localSheetId="9">'PMT4'!$C$2:$C$4</definedName>
    <definedName name="Inputs" localSheetId="10">'PMT5'!$C$2:$C$5</definedName>
    <definedName name="Inputs" localSheetId="7">'PV4'!$C$4:$C$6</definedName>
    <definedName name="Inputs" localSheetId="8">'PV5'!$C$3:$C$6</definedName>
    <definedName name="Inputs" localSheetId="15">TRUNC!$C$2</definedName>
    <definedName name="Inputs" localSheetId="3">VLOOKUP!$C$2:$C$4</definedName>
    <definedName name="LangID">Settings!$C$3</definedName>
    <definedName name="Outputs" localSheetId="13">'FV4'!$C$9:$C$10</definedName>
    <definedName name="Outputs" localSheetId="14">'FV5'!$C$9:$C$10</definedName>
    <definedName name="Outputs" localSheetId="4">HLOOKUP!$C$7:$C$8</definedName>
    <definedName name="Outputs" localSheetId="1">IF!$C$7:$C$8</definedName>
    <definedName name="Outputs" localSheetId="11">IPMT5!$C$9:$C$10</definedName>
    <definedName name="Outputs" localSheetId="12">IPMT6!$C$9:$C$10</definedName>
    <definedName name="Outputs" localSheetId="2">LOG!$C$5:$C$6</definedName>
    <definedName name="Outputs" localSheetId="16">MATCH!$C$7:$C$8</definedName>
    <definedName name="Outputs" localSheetId="5">NPER4!$C$9:$C$10</definedName>
    <definedName name="Outputs" localSheetId="6">NPER5!$C$9:$C$10</definedName>
    <definedName name="Outputs" localSheetId="9">'PMT4'!$C$8:$C$9</definedName>
    <definedName name="Outputs" localSheetId="10">'PMT5'!$C$8:$C$9</definedName>
    <definedName name="Outputs" localSheetId="7">'PV4'!$C$9:$C$10</definedName>
    <definedName name="Outputs" localSheetId="8">'PV5'!$C$9:$C$10</definedName>
    <definedName name="Outputs" localSheetId="15">TRUNC!$C$6:$C$7</definedName>
    <definedName name="Outputs" localSheetId="3">VLOOKUP!$C$7:$C$8</definedName>
    <definedName name="StrictMode">Settings!$C$5</definedName>
    <definedName name="UseNamedRanges" localSheetId="0">Settings!$C$6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8" l="1"/>
  <c r="C7" i="18"/>
  <c r="C7" i="17"/>
  <c r="C6" i="17"/>
  <c r="C10" i="16"/>
  <c r="C9" i="16"/>
  <c r="C10" i="15"/>
  <c r="C9" i="15"/>
  <c r="C10" i="14"/>
  <c r="C9" i="14"/>
  <c r="C10" i="13"/>
  <c r="C9" i="13"/>
  <c r="C9" i="12"/>
  <c r="C8" i="12"/>
  <c r="C9" i="11"/>
  <c r="C8" i="11"/>
  <c r="C10" i="10"/>
  <c r="C9" i="10"/>
  <c r="C10" i="9"/>
  <c r="C9" i="9"/>
  <c r="C10" i="8"/>
  <c r="C9" i="8"/>
  <c r="C10" i="7"/>
  <c r="C9" i="7"/>
  <c r="C8" i="6"/>
  <c r="C7" i="6"/>
  <c r="C6" i="2"/>
  <c r="C5" i="2"/>
  <c r="C3" i="1"/>
  <c r="C8" i="1" s="1"/>
  <c r="C7" i="4" l="1"/>
  <c r="C8" i="4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Matthew F</author>
  </authors>
  <commentList>
    <comment ref="C3" authorId="0" shapeId="0" xr:uid="{09168C22-1926-4BA7-80FF-1302DB1224E4}">
      <text>
        <r>
          <rPr>
            <sz val="9"/>
            <color indexed="81"/>
            <rFont val="Tahoma"/>
            <family val="2"/>
          </rPr>
          <t>Range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B6ED06BF-D8AD-46CB-BAA7-C1EB1BC9F1B8}">
      <text>
        <r>
          <rPr>
            <sz val="9"/>
            <color indexed="81"/>
            <rFont val="Tahoma"/>
            <family val="2"/>
          </rPr>
          <t>Any</t>
        </r>
      </text>
    </comment>
    <comment ref="C8" authorId="0" shapeId="0" xr:uid="{7A650C83-E3FD-4623-BA66-F9FDA8F24AE4}">
      <text>
        <r>
          <rPr>
            <sz val="9"/>
            <color indexed="81"/>
            <rFont val="Tahoma"/>
            <family val="2"/>
          </rPr>
          <t>Any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Matthew F</author>
  </authors>
  <commentList>
    <comment ref="C3" authorId="0" shapeId="0" xr:uid="{A3AE5967-EC7C-469B-8E0F-14308B8BE848}">
      <text>
        <r>
          <rPr>
            <sz val="9"/>
            <color indexed="81"/>
            <rFont val="Tahoma"/>
            <family val="2"/>
          </rPr>
          <t>Range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CF7D59DC-A093-454A-A40A-075C8BE0F88B}">
      <text>
        <r>
          <rPr>
            <sz val="9"/>
            <color indexed="81"/>
            <rFont val="Tahoma"/>
            <family val="2"/>
          </rPr>
          <t>Any</t>
        </r>
      </text>
    </comment>
    <comment ref="C8" authorId="0" shapeId="0" xr:uid="{2B5EA861-F47D-4F1E-9B3C-1FB2B3C82555}">
      <text>
        <r>
          <rPr>
            <sz val="9"/>
            <color indexed="81"/>
            <rFont val="Tahoma"/>
            <family val="2"/>
          </rPr>
          <t>Any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Matthew F</author>
  </authors>
  <commentList>
    <comment ref="C2" authorId="0" shapeId="0" xr:uid="{910BD2D7-8CEC-4DBA-8150-A990492CBC35}">
      <text>
        <r>
          <rPr>
            <sz val="9"/>
            <color indexed="81"/>
            <rFont val="Tahoma"/>
            <family val="2"/>
          </rPr>
          <t>Any</t>
        </r>
      </text>
    </comment>
    <comment ref="C3" authorId="0" shapeId="0" xr:uid="{46AD46FF-DD51-4BBB-932E-190C25F8CFF1}">
      <text>
        <r>
          <rPr>
            <sz val="9"/>
            <color indexed="81"/>
            <rFont val="Tahoma"/>
            <family val="2"/>
          </rPr>
          <t>Range</t>
        </r>
      </text>
    </comment>
    <comment ref="C7" authorId="0" shapeId="0" xr:uid="{A5E21DE6-AF4B-42A5-8D1E-A10B95B39346}">
      <text>
        <r>
          <rPr>
            <sz val="9"/>
            <color indexed="81"/>
            <rFont val="Tahoma"/>
            <family val="2"/>
          </rPr>
          <t>Any</t>
        </r>
      </text>
    </comment>
    <comment ref="C8" authorId="0" shapeId="0" xr:uid="{CFB6E4D8-ED84-4AFE-86E4-587C08F784F8}">
      <text>
        <r>
          <rPr>
            <sz val="9"/>
            <color indexed="81"/>
            <rFont val="Tahoma"/>
            <family val="2"/>
          </rPr>
          <t>Any</t>
        </r>
      </text>
    </comment>
  </commentList>
</comments>
</file>

<file path=xl/sharedStrings.xml><?xml version="1.0" encoding="utf-8"?>
<sst xmlns="http://schemas.openxmlformats.org/spreadsheetml/2006/main" count="105" uniqueCount="41">
  <si>
    <t>From</t>
  </si>
  <si>
    <t>To</t>
  </si>
  <si>
    <t>AddDefault_IF3rd</t>
  </si>
  <si>
    <t>value_if_true</t>
  </si>
  <si>
    <t>logical_test</t>
  </si>
  <si>
    <t>x</t>
  </si>
  <si>
    <t>LangID</t>
  </si>
  <si>
    <t>XML</t>
  </si>
  <si>
    <t>Calc test case results</t>
  </si>
  <si>
    <t>No test cases</t>
  </si>
  <si>
    <t>Strict Mode</t>
  </si>
  <si>
    <t>Number</t>
  </si>
  <si>
    <t>AddDefault_LOG2nd</t>
  </si>
  <si>
    <t>Edit</t>
  </si>
  <si>
    <t>Use if found</t>
  </si>
  <si>
    <t>lookup_value</t>
  </si>
  <si>
    <t>table_array</t>
  </si>
  <si>
    <t>col_index_number</t>
  </si>
  <si>
    <t>AddDefault_HLOOKUP4th</t>
  </si>
  <si>
    <t>AddDefault_VLOOKUP4th</t>
  </si>
  <si>
    <t>rate</t>
  </si>
  <si>
    <t>pmt</t>
  </si>
  <si>
    <t>pv</t>
  </si>
  <si>
    <t>AddDefault_NPER4th</t>
  </si>
  <si>
    <t>fv</t>
  </si>
  <si>
    <t>AddDefault_NPER5th</t>
  </si>
  <si>
    <t>nper</t>
  </si>
  <si>
    <t>AddDefault_PV4th</t>
  </si>
  <si>
    <t>AddDefault_PV5th</t>
  </si>
  <si>
    <t>AddDefault_PMT4th</t>
  </si>
  <si>
    <t>AddDefault_PMT5th</t>
  </si>
  <si>
    <t>per</t>
  </si>
  <si>
    <t>AddDefault_IPMT5th</t>
  </si>
  <si>
    <t>AddDefault_IPMT6th</t>
  </si>
  <si>
    <t>number</t>
  </si>
  <si>
    <t>AddDefault_TRUNC2nd</t>
  </si>
  <si>
    <t>lookup_array</t>
  </si>
  <si>
    <t>value</t>
  </si>
  <si>
    <t>AddDefault_Match3rd</t>
  </si>
  <si>
    <t>AddDefault_FV4th</t>
  </si>
  <si>
    <t>AddDefault_FV5th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</si>
</sst>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1" fillId="0" borderId="0" xfId="0" applyFont="1"/>
    <xf numFmtId="8" fontId="0" fillId="0" borderId="0" xfId="0" applyNumberFormat="1"/>
    <xf numFmtId="164" fontId="0" fillId="0" borderId="0" xfId="1" applyNumberFormat="1" applyFont="1"/>
    <xf numFmtId="3" fontId="0" fillId="0" borderId="0" xfId="0" applyNumberFormat="1"/>
    <xf numFmtId="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B92FB-03E1-4F76-83C1-FD66B47C2A6F}">
  <sheetPr codeName="Sheet2"/>
  <dimension ref="B3:D6"/>
  <sheetViews>
    <sheetView tabSelected="1" workbookViewId="0">
      <selection activeCell="C13" sqref="C13"/>
    </sheetView>
  </sheetViews>
  <sheetFormatPr defaultRowHeight="14.5" x14ac:dyDescent="0.35"/>
  <sheetData>
    <row r="3" spans="2:4" x14ac:dyDescent="0.35">
      <c r="B3" t="s">
        <v>6</v>
      </c>
      <c r="C3" s="1">
        <v>5</v>
      </c>
      <c r="D3" t="s">
        <v>7</v>
      </c>
    </row>
    <row r="4" spans="2:4" x14ac:dyDescent="0.35">
      <c r="B4" t="s">
        <v>8</v>
      </c>
      <c r="C4" s="1" t="s">
        <v>9</v>
      </c>
    </row>
    <row r="5" spans="2:4" x14ac:dyDescent="0.35">
      <c r="B5" t="s">
        <v>10</v>
      </c>
      <c r="C5" s="1" t="b">
        <v>0</v>
      </c>
    </row>
    <row r="6" spans="2:4" x14ac:dyDescent="0.35">
      <c r="B6" t="s">
        <v>13</v>
      </c>
      <c r="C6" s="1" t="s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D06E6-6554-4216-8EAA-CFDF31B1B345}">
  <sheetPr codeName="Sheet10"/>
  <dimension ref="B2:C9"/>
  <sheetViews>
    <sheetView workbookViewId="0">
      <selection activeCell="E4" sqref="E4"/>
    </sheetView>
  </sheetViews>
  <sheetFormatPr defaultRowHeight="14.5" x14ac:dyDescent="0.35"/>
  <sheetData>
    <row r="2" spans="2:3" x14ac:dyDescent="0.35">
      <c r="B2" t="s">
        <v>20</v>
      </c>
      <c r="C2">
        <v>0.05</v>
      </c>
    </row>
    <row r="3" spans="2:3" x14ac:dyDescent="0.35">
      <c r="B3" t="s">
        <v>26</v>
      </c>
      <c r="C3">
        <v>60</v>
      </c>
    </row>
    <row r="4" spans="2:3" x14ac:dyDescent="0.35">
      <c r="B4" t="s">
        <v>22</v>
      </c>
      <c r="C4" s="5">
        <v>-10000</v>
      </c>
    </row>
    <row r="7" spans="2:3" x14ac:dyDescent="0.35">
      <c r="B7" t="s">
        <v>29</v>
      </c>
    </row>
    <row r="8" spans="2:3" x14ac:dyDescent="0.35">
      <c r="B8" t="s">
        <v>0</v>
      </c>
      <c r="C8" s="3">
        <f>PMT(C2,C3,C4)</f>
        <v>528.28184527242365</v>
      </c>
    </row>
    <row r="9" spans="2:3" x14ac:dyDescent="0.35">
      <c r="B9" t="s">
        <v>1</v>
      </c>
      <c r="C9" s="3">
        <f>PMT(C2,C3,C4,0)</f>
        <v>528.28184527242365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6812D-DD16-4540-9107-A80BF4B4B08E}">
  <sheetPr codeName="Sheet11"/>
  <dimension ref="B2:C9"/>
  <sheetViews>
    <sheetView workbookViewId="0">
      <selection activeCell="B7" sqref="B7"/>
    </sheetView>
  </sheetViews>
  <sheetFormatPr defaultRowHeight="14.5" x14ac:dyDescent="0.35"/>
  <sheetData>
    <row r="2" spans="2:3" x14ac:dyDescent="0.35">
      <c r="B2" t="s">
        <v>20</v>
      </c>
      <c r="C2">
        <v>0.05</v>
      </c>
    </row>
    <row r="3" spans="2:3" x14ac:dyDescent="0.35">
      <c r="B3" t="s">
        <v>26</v>
      </c>
      <c r="C3">
        <v>60</v>
      </c>
    </row>
    <row r="4" spans="2:3" x14ac:dyDescent="0.35">
      <c r="B4" t="s">
        <v>22</v>
      </c>
      <c r="C4" s="5">
        <v>-10000</v>
      </c>
    </row>
    <row r="5" spans="2:3" x14ac:dyDescent="0.35">
      <c r="B5" t="s">
        <v>24</v>
      </c>
      <c r="C5">
        <v>0</v>
      </c>
    </row>
    <row r="7" spans="2:3" x14ac:dyDescent="0.35">
      <c r="B7" t="s">
        <v>30</v>
      </c>
    </row>
    <row r="8" spans="2:3" x14ac:dyDescent="0.35">
      <c r="B8" t="s">
        <v>0</v>
      </c>
      <c r="C8" s="3">
        <f>PMT(C2,C3,C4,C5)</f>
        <v>528.28184527242365</v>
      </c>
    </row>
    <row r="9" spans="2:3" x14ac:dyDescent="0.35">
      <c r="B9" t="s">
        <v>1</v>
      </c>
      <c r="C9" s="3">
        <f>PMT(C2,C3,C4,C5,0)</f>
        <v>528.28184527242365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22DE2-7601-4276-A30B-FBC3931C304A}">
  <sheetPr codeName="Sheet12"/>
  <dimension ref="B2:C10"/>
  <sheetViews>
    <sheetView workbookViewId="0">
      <selection activeCell="E5" sqref="E5"/>
    </sheetView>
  </sheetViews>
  <sheetFormatPr defaultRowHeight="14.5" x14ac:dyDescent="0.35"/>
  <sheetData>
    <row r="2" spans="2:3" x14ac:dyDescent="0.35">
      <c r="B2" t="s">
        <v>20</v>
      </c>
      <c r="C2">
        <v>0.05</v>
      </c>
    </row>
    <row r="3" spans="2:3" x14ac:dyDescent="0.35">
      <c r="B3" t="s">
        <v>31</v>
      </c>
      <c r="C3">
        <v>5</v>
      </c>
    </row>
    <row r="4" spans="2:3" x14ac:dyDescent="0.35">
      <c r="B4" t="s">
        <v>26</v>
      </c>
      <c r="C4">
        <v>20</v>
      </c>
    </row>
    <row r="5" spans="2:3" x14ac:dyDescent="0.35">
      <c r="B5" t="s">
        <v>22</v>
      </c>
      <c r="C5" s="5">
        <v>-10000</v>
      </c>
    </row>
    <row r="8" spans="2:3" x14ac:dyDescent="0.35">
      <c r="B8" t="s">
        <v>32</v>
      </c>
    </row>
    <row r="9" spans="2:3" x14ac:dyDescent="0.35">
      <c r="B9" t="s">
        <v>0</v>
      </c>
      <c r="C9" s="3">
        <f>IPMT(C2,C3,C4,C5)</f>
        <v>434.82533444236083</v>
      </c>
    </row>
    <row r="10" spans="2:3" x14ac:dyDescent="0.35">
      <c r="B10" t="s">
        <v>1</v>
      </c>
      <c r="C10" s="3">
        <f>IPMT(C2,C3,C4,C5,0)</f>
        <v>434.82533444236083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BDED6-BD80-4C9E-BAD6-9B50DAE6E7B2}">
  <sheetPr codeName="Sheet13"/>
  <dimension ref="B2:C10"/>
  <sheetViews>
    <sheetView workbookViewId="0">
      <selection activeCell="E4" sqref="E4"/>
    </sheetView>
  </sheetViews>
  <sheetFormatPr defaultRowHeight="14.5" x14ac:dyDescent="0.35"/>
  <sheetData>
    <row r="2" spans="2:3" x14ac:dyDescent="0.35">
      <c r="B2" t="s">
        <v>20</v>
      </c>
      <c r="C2">
        <v>0.05</v>
      </c>
    </row>
    <row r="3" spans="2:3" x14ac:dyDescent="0.35">
      <c r="B3" t="s">
        <v>31</v>
      </c>
      <c r="C3">
        <v>5</v>
      </c>
    </row>
    <row r="4" spans="2:3" x14ac:dyDescent="0.35">
      <c r="B4" t="s">
        <v>26</v>
      </c>
      <c r="C4">
        <v>20</v>
      </c>
    </row>
    <row r="5" spans="2:3" x14ac:dyDescent="0.35">
      <c r="B5" t="s">
        <v>22</v>
      </c>
      <c r="C5" s="5">
        <v>-10000</v>
      </c>
    </row>
    <row r="6" spans="2:3" x14ac:dyDescent="0.35">
      <c r="B6" t="s">
        <v>24</v>
      </c>
      <c r="C6">
        <v>0</v>
      </c>
    </row>
    <row r="8" spans="2:3" x14ac:dyDescent="0.35">
      <c r="B8" t="s">
        <v>33</v>
      </c>
    </row>
    <row r="9" spans="2:3" x14ac:dyDescent="0.35">
      <c r="B9" t="s">
        <v>0</v>
      </c>
      <c r="C9" s="3">
        <f>IPMT(C2,C3,C4,C5,C6)</f>
        <v>434.82533444236083</v>
      </c>
    </row>
    <row r="10" spans="2:3" x14ac:dyDescent="0.35">
      <c r="B10" t="s">
        <v>1</v>
      </c>
      <c r="C10" s="3">
        <f>IPMT(C2,C3,C4,C5,C6,0)</f>
        <v>434.82533444236083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3C5FF-1D0C-40C8-8172-CB232F583496}">
  <sheetPr codeName="Sheet14"/>
  <dimension ref="B2:C10"/>
  <sheetViews>
    <sheetView workbookViewId="0">
      <selection activeCell="C9" sqref="C9"/>
    </sheetView>
  </sheetViews>
  <sheetFormatPr defaultRowHeight="14.5" x14ac:dyDescent="0.35"/>
  <cols>
    <col min="3" max="3" width="11.26953125" customWidth="1"/>
  </cols>
  <sheetData>
    <row r="2" spans="2:3" x14ac:dyDescent="0.35">
      <c r="B2" t="s">
        <v>20</v>
      </c>
      <c r="C2">
        <v>0.05</v>
      </c>
    </row>
    <row r="3" spans="2:3" x14ac:dyDescent="0.35">
      <c r="B3" t="s">
        <v>26</v>
      </c>
      <c r="C3">
        <v>60</v>
      </c>
    </row>
    <row r="4" spans="2:3" x14ac:dyDescent="0.35">
      <c r="B4" t="s">
        <v>21</v>
      </c>
      <c r="C4">
        <v>-500</v>
      </c>
    </row>
    <row r="8" spans="2:3" x14ac:dyDescent="0.35">
      <c r="B8" t="s">
        <v>39</v>
      </c>
    </row>
    <row r="9" spans="2:3" x14ac:dyDescent="0.35">
      <c r="B9" t="s">
        <v>0</v>
      </c>
      <c r="C9" s="6">
        <f>FV(C2,C3,C4)</f>
        <v>176791.85894122958</v>
      </c>
    </row>
    <row r="10" spans="2:3" x14ac:dyDescent="0.35">
      <c r="B10" t="s">
        <v>1</v>
      </c>
      <c r="C10" s="6">
        <f>FV(C2,C3,C4,0)</f>
        <v>176791.85894122958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2E310-89A7-4703-A66E-3FA832DC1B64}">
  <sheetPr codeName="Sheet15"/>
  <dimension ref="B2:C10"/>
  <sheetViews>
    <sheetView workbookViewId="0">
      <selection activeCell="B9" sqref="B9"/>
    </sheetView>
  </sheetViews>
  <sheetFormatPr defaultRowHeight="14.5" x14ac:dyDescent="0.35"/>
  <cols>
    <col min="3" max="3" width="11.26953125" customWidth="1"/>
  </cols>
  <sheetData>
    <row r="2" spans="2:3" x14ac:dyDescent="0.35">
      <c r="B2" t="s">
        <v>20</v>
      </c>
      <c r="C2">
        <v>0.05</v>
      </c>
    </row>
    <row r="3" spans="2:3" x14ac:dyDescent="0.35">
      <c r="B3" t="s">
        <v>26</v>
      </c>
      <c r="C3">
        <v>60</v>
      </c>
    </row>
    <row r="4" spans="2:3" x14ac:dyDescent="0.35">
      <c r="B4" t="s">
        <v>21</v>
      </c>
      <c r="C4">
        <v>-500</v>
      </c>
    </row>
    <row r="5" spans="2:3" x14ac:dyDescent="0.35">
      <c r="B5" t="s">
        <v>22</v>
      </c>
      <c r="C5">
        <v>0</v>
      </c>
    </row>
    <row r="8" spans="2:3" x14ac:dyDescent="0.35">
      <c r="B8" t="s">
        <v>40</v>
      </c>
    </row>
    <row r="9" spans="2:3" x14ac:dyDescent="0.35">
      <c r="B9" t="s">
        <v>0</v>
      </c>
      <c r="C9" s="6">
        <f>FV(C2,C3,C4,C5)</f>
        <v>176791.85894122958</v>
      </c>
    </row>
    <row r="10" spans="2:3" x14ac:dyDescent="0.35">
      <c r="B10" t="s">
        <v>1</v>
      </c>
      <c r="C10" s="6">
        <f>FV(C2,C3,C4,C5,0)</f>
        <v>176791.85894122958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854F7-7ECE-46F6-995B-947E41A90535}">
  <sheetPr codeName="Sheet16"/>
  <dimension ref="B2:C7"/>
  <sheetViews>
    <sheetView workbookViewId="0">
      <selection activeCell="B5" sqref="B5"/>
    </sheetView>
  </sheetViews>
  <sheetFormatPr defaultRowHeight="14.5" x14ac:dyDescent="0.35"/>
  <sheetData>
    <row r="2" spans="2:3" x14ac:dyDescent="0.35">
      <c r="B2" t="s">
        <v>34</v>
      </c>
      <c r="C2">
        <v>2.5</v>
      </c>
    </row>
    <row r="5" spans="2:3" x14ac:dyDescent="0.35">
      <c r="B5" t="s">
        <v>35</v>
      </c>
    </row>
    <row r="6" spans="2:3" x14ac:dyDescent="0.35">
      <c r="B6" t="s">
        <v>0</v>
      </c>
      <c r="C6">
        <f>TRUNC(C2)</f>
        <v>2</v>
      </c>
    </row>
    <row r="7" spans="2:3" x14ac:dyDescent="0.35">
      <c r="B7" t="s">
        <v>1</v>
      </c>
      <c r="C7">
        <f>TRUNC(C2,0)</f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17A62-5F89-40A8-BB5C-48662B8FE22C}">
  <sheetPr codeName="Sheet17"/>
  <dimension ref="B2:C8"/>
  <sheetViews>
    <sheetView workbookViewId="0">
      <selection activeCell="B7" sqref="B7"/>
    </sheetView>
  </sheetViews>
  <sheetFormatPr defaultRowHeight="14.5" x14ac:dyDescent="0.35"/>
  <cols>
    <col min="2" max="2" width="14.36328125" customWidth="1"/>
  </cols>
  <sheetData>
    <row r="2" spans="2:3" x14ac:dyDescent="0.35">
      <c r="B2" t="s">
        <v>37</v>
      </c>
      <c r="C2">
        <v>3</v>
      </c>
    </row>
    <row r="3" spans="2:3" x14ac:dyDescent="0.35">
      <c r="B3" t="s">
        <v>36</v>
      </c>
      <c r="C3">
        <v>2</v>
      </c>
    </row>
    <row r="6" spans="2:3" x14ac:dyDescent="0.35">
      <c r="B6" t="s">
        <v>38</v>
      </c>
    </row>
    <row r="7" spans="2:3" x14ac:dyDescent="0.35">
      <c r="B7" t="s">
        <v>0</v>
      </c>
      <c r="C7">
        <f>MATCH(C2,C3)</f>
        <v>1</v>
      </c>
    </row>
    <row r="8" spans="2:3" x14ac:dyDescent="0.35">
      <c r="B8" t="s">
        <v>1</v>
      </c>
      <c r="C8">
        <f>MATCH(C2,C3,1)</f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1F08B-A8AB-49E2-942C-56B1F867911D}">
  <sheetPr codeName="Sheet1"/>
  <dimension ref="B2:K8"/>
  <sheetViews>
    <sheetView workbookViewId="0">
      <selection activeCell="B15" sqref="B15"/>
    </sheetView>
  </sheetViews>
  <sheetFormatPr defaultRowHeight="14.5" x14ac:dyDescent="0.35"/>
  <cols>
    <col min="1" max="1" width="22.08984375" customWidth="1"/>
    <col min="2" max="2" width="15.08984375" customWidth="1"/>
  </cols>
  <sheetData>
    <row r="2" spans="2:11" x14ac:dyDescent="0.35">
      <c r="K2" t="s">
        <v>5</v>
      </c>
    </row>
    <row r="3" spans="2:11" x14ac:dyDescent="0.35">
      <c r="B3" t="s">
        <v>4</v>
      </c>
      <c r="C3" t="b">
        <f>3=3</f>
        <v>1</v>
      </c>
    </row>
    <row r="4" spans="2:11" x14ac:dyDescent="0.35">
      <c r="B4" t="s">
        <v>3</v>
      </c>
      <c r="C4">
        <v>1</v>
      </c>
    </row>
    <row r="6" spans="2:11" x14ac:dyDescent="0.35">
      <c r="B6" s="2" t="s">
        <v>2</v>
      </c>
    </row>
    <row r="7" spans="2:11" x14ac:dyDescent="0.35">
      <c r="B7" t="s">
        <v>0</v>
      </c>
      <c r="C7">
        <f>IF(C3,C4)</f>
        <v>1</v>
      </c>
    </row>
    <row r="8" spans="2:11" x14ac:dyDescent="0.35">
      <c r="B8" t="s">
        <v>1</v>
      </c>
      <c r="C8">
        <f>IF(C3,C4,FALSE)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E87D2-8DEC-43EC-88B1-24309BD01B37}">
  <sheetPr codeName="Sheet3"/>
  <dimension ref="B2:C6"/>
  <sheetViews>
    <sheetView workbookViewId="0">
      <selection activeCell="B4" sqref="B4"/>
    </sheetView>
  </sheetViews>
  <sheetFormatPr defaultRowHeight="14.5" x14ac:dyDescent="0.35"/>
  <sheetData>
    <row r="2" spans="2:3" x14ac:dyDescent="0.35">
      <c r="B2" t="s">
        <v>11</v>
      </c>
      <c r="C2">
        <v>10</v>
      </c>
    </row>
    <row r="4" spans="2:3" x14ac:dyDescent="0.35">
      <c r="B4" t="s">
        <v>12</v>
      </c>
    </row>
    <row r="5" spans="2:3" x14ac:dyDescent="0.35">
      <c r="B5" t="s">
        <v>0</v>
      </c>
      <c r="C5">
        <f>LOG(C2)</f>
        <v>1</v>
      </c>
    </row>
    <row r="6" spans="2:3" x14ac:dyDescent="0.35">
      <c r="B6" t="s">
        <v>1</v>
      </c>
      <c r="C6">
        <f>LOG(C2,10)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F76C7-6D5F-4D04-A17A-7AE1835B9BB9}">
  <sheetPr codeName="Sheet4"/>
  <dimension ref="B2:C8"/>
  <sheetViews>
    <sheetView workbookViewId="0">
      <selection activeCell="C7" sqref="C7:C8"/>
    </sheetView>
  </sheetViews>
  <sheetFormatPr defaultRowHeight="14.5" x14ac:dyDescent="0.35"/>
  <sheetData>
    <row r="2" spans="2:3" x14ac:dyDescent="0.35">
      <c r="B2" t="s">
        <v>15</v>
      </c>
      <c r="C2">
        <v>3</v>
      </c>
    </row>
    <row r="3" spans="2:3" x14ac:dyDescent="0.35">
      <c r="B3" t="s">
        <v>16</v>
      </c>
      <c r="C3">
        <v>2</v>
      </c>
    </row>
    <row r="4" spans="2:3" x14ac:dyDescent="0.35">
      <c r="B4" t="s">
        <v>17</v>
      </c>
      <c r="C4">
        <v>2</v>
      </c>
    </row>
    <row r="6" spans="2:3" x14ac:dyDescent="0.35">
      <c r="B6" t="s">
        <v>19</v>
      </c>
    </row>
    <row r="7" spans="2:3" x14ac:dyDescent="0.35">
      <c r="B7" t="s">
        <v>0</v>
      </c>
      <c r="C7" t="e">
        <f>VLOOKUP(C2,C3,C4)</f>
        <v>#REF!</v>
      </c>
    </row>
    <row r="8" spans="2:3" x14ac:dyDescent="0.35">
      <c r="B8" t="s">
        <v>1</v>
      </c>
      <c r="C8" t="e">
        <f>VLOOKUP(C2,C3,C4,TRUE)</f>
        <v>#REF!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4158-5E51-41CF-8F16-4F98953F1267}">
  <sheetPr codeName="Sheet5"/>
  <dimension ref="B2:C8"/>
  <sheetViews>
    <sheetView workbookViewId="0">
      <selection activeCell="F10" sqref="F10"/>
    </sheetView>
  </sheetViews>
  <sheetFormatPr defaultRowHeight="14.5" x14ac:dyDescent="0.35"/>
  <sheetData>
    <row r="2" spans="2:3" x14ac:dyDescent="0.35">
      <c r="B2" t="s">
        <v>15</v>
      </c>
      <c r="C2">
        <v>3</v>
      </c>
    </row>
    <row r="3" spans="2:3" x14ac:dyDescent="0.35">
      <c r="B3" t="s">
        <v>16</v>
      </c>
      <c r="C3">
        <v>2</v>
      </c>
    </row>
    <row r="4" spans="2:3" x14ac:dyDescent="0.35">
      <c r="B4" t="s">
        <v>17</v>
      </c>
      <c r="C4">
        <v>2</v>
      </c>
    </row>
    <row r="6" spans="2:3" x14ac:dyDescent="0.35">
      <c r="B6" t="s">
        <v>18</v>
      </c>
    </row>
    <row r="7" spans="2:3" x14ac:dyDescent="0.35">
      <c r="B7" t="s">
        <v>0</v>
      </c>
      <c r="C7" t="e">
        <f>HLOOKUP(C2,C3,C4)</f>
        <v>#REF!</v>
      </c>
    </row>
    <row r="8" spans="2:3" x14ac:dyDescent="0.35">
      <c r="B8" t="s">
        <v>1</v>
      </c>
      <c r="C8" t="e">
        <f>HLOOKUP(C2,C3,C4,TRUE)</f>
        <v>#REF!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D5B41-0F20-45A2-B0F8-76DE89AE2E52}">
  <sheetPr codeName="Sheet6"/>
  <dimension ref="B3:C10"/>
  <sheetViews>
    <sheetView workbookViewId="0">
      <selection activeCell="C2" sqref="C2"/>
    </sheetView>
  </sheetViews>
  <sheetFormatPr defaultRowHeight="14.5" x14ac:dyDescent="0.35"/>
  <sheetData>
    <row r="3" spans="2:3" x14ac:dyDescent="0.35">
      <c r="B3" t="s">
        <v>20</v>
      </c>
      <c r="C3">
        <v>0.05</v>
      </c>
    </row>
    <row r="4" spans="2:3" x14ac:dyDescent="0.35">
      <c r="B4" t="s">
        <v>21</v>
      </c>
      <c r="C4">
        <v>1000</v>
      </c>
    </row>
    <row r="5" spans="2:3" x14ac:dyDescent="0.35">
      <c r="B5" t="s">
        <v>22</v>
      </c>
      <c r="C5">
        <v>-10</v>
      </c>
    </row>
    <row r="8" spans="2:3" x14ac:dyDescent="0.35">
      <c r="B8" t="s">
        <v>23</v>
      </c>
    </row>
    <row r="9" spans="2:3" x14ac:dyDescent="0.35">
      <c r="B9" t="s">
        <v>0</v>
      </c>
      <c r="C9">
        <f>NPER(C3,C4,C5)</f>
        <v>1.0250530003252399E-2</v>
      </c>
    </row>
    <row r="10" spans="2:3" x14ac:dyDescent="0.35">
      <c r="B10" t="s">
        <v>1</v>
      </c>
      <c r="C10">
        <f>NPER(C3,C4,C5,0)</f>
        <v>1.0250530003252399E-2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94EB3-4481-4E77-97DF-DC6074B71785}">
  <sheetPr codeName="Sheet7"/>
  <dimension ref="B3:C10"/>
  <sheetViews>
    <sheetView workbookViewId="0">
      <selection activeCell="B8" sqref="B8"/>
    </sheetView>
  </sheetViews>
  <sheetFormatPr defaultRowHeight="14.5" x14ac:dyDescent="0.35"/>
  <sheetData>
    <row r="3" spans="2:3" x14ac:dyDescent="0.35">
      <c r="B3" t="s">
        <v>20</v>
      </c>
      <c r="C3">
        <v>0.05</v>
      </c>
    </row>
    <row r="4" spans="2:3" x14ac:dyDescent="0.35">
      <c r="B4" t="s">
        <v>21</v>
      </c>
      <c r="C4">
        <v>1000</v>
      </c>
    </row>
    <row r="5" spans="2:3" x14ac:dyDescent="0.35">
      <c r="B5" t="s">
        <v>22</v>
      </c>
      <c r="C5">
        <v>-10</v>
      </c>
    </row>
    <row r="6" spans="2:3" x14ac:dyDescent="0.35">
      <c r="B6" t="s">
        <v>24</v>
      </c>
      <c r="C6">
        <v>0</v>
      </c>
    </row>
    <row r="8" spans="2:3" x14ac:dyDescent="0.35">
      <c r="B8" t="s">
        <v>25</v>
      </c>
    </row>
    <row r="9" spans="2:3" x14ac:dyDescent="0.35">
      <c r="B9" t="s">
        <v>0</v>
      </c>
      <c r="C9">
        <f>NPER(C3,C4,C5,C6)</f>
        <v>1.0250530003252399E-2</v>
      </c>
    </row>
    <row r="10" spans="2:3" x14ac:dyDescent="0.35">
      <c r="B10" t="s">
        <v>1</v>
      </c>
      <c r="C10">
        <f>NPER(C3,C4,C5,C6,0)</f>
        <v>1.0250530003252399E-2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79C07-7754-431F-8ACB-FC3F2D6B1180}">
  <sheetPr codeName="Sheet8"/>
  <dimension ref="B4:C10"/>
  <sheetViews>
    <sheetView workbookViewId="0">
      <selection activeCell="C8" sqref="C8"/>
    </sheetView>
  </sheetViews>
  <sheetFormatPr defaultRowHeight="14.5" x14ac:dyDescent="0.35"/>
  <cols>
    <col min="3" max="3" width="11.08984375" bestFit="1" customWidth="1"/>
  </cols>
  <sheetData>
    <row r="4" spans="2:3" x14ac:dyDescent="0.35">
      <c r="B4" t="s">
        <v>20</v>
      </c>
      <c r="C4">
        <v>0.05</v>
      </c>
    </row>
    <row r="5" spans="2:3" x14ac:dyDescent="0.35">
      <c r="B5" t="s">
        <v>26</v>
      </c>
      <c r="C5">
        <v>60</v>
      </c>
    </row>
    <row r="6" spans="2:3" x14ac:dyDescent="0.35">
      <c r="B6" t="s">
        <v>21</v>
      </c>
      <c r="C6">
        <v>1000</v>
      </c>
    </row>
    <row r="8" spans="2:3" x14ac:dyDescent="0.35">
      <c r="B8" t="s">
        <v>27</v>
      </c>
    </row>
    <row r="9" spans="2:3" x14ac:dyDescent="0.35">
      <c r="B9" t="s">
        <v>0</v>
      </c>
      <c r="C9" s="4">
        <f>PV(C4,C5,C6)</f>
        <v>-18929.289525070115</v>
      </c>
    </row>
    <row r="10" spans="2:3" x14ac:dyDescent="0.35">
      <c r="B10" t="s">
        <v>1</v>
      </c>
      <c r="C10" s="4">
        <f>PV(C4,C5,C6,0)</f>
        <v>-18929.289525070115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A8FE6-9E24-4FB7-BA5A-BB7A1F56FB60}">
  <sheetPr codeName="Sheet9"/>
  <dimension ref="B3:C10"/>
  <sheetViews>
    <sheetView workbookViewId="0">
      <selection activeCell="F11" sqref="F11"/>
    </sheetView>
  </sheetViews>
  <sheetFormatPr defaultRowHeight="14.5" x14ac:dyDescent="0.35"/>
  <sheetData>
    <row r="3" spans="2:3" x14ac:dyDescent="0.35">
      <c r="B3" t="s">
        <v>20</v>
      </c>
      <c r="C3">
        <v>0.05</v>
      </c>
    </row>
    <row r="4" spans="2:3" x14ac:dyDescent="0.35">
      <c r="B4" t="s">
        <v>26</v>
      </c>
      <c r="C4">
        <v>60</v>
      </c>
    </row>
    <row r="5" spans="2:3" x14ac:dyDescent="0.35">
      <c r="B5" t="s">
        <v>21</v>
      </c>
      <c r="C5">
        <v>1000</v>
      </c>
    </row>
    <row r="6" spans="2:3" x14ac:dyDescent="0.35">
      <c r="B6" t="s">
        <v>24</v>
      </c>
      <c r="C6">
        <v>0</v>
      </c>
    </row>
    <row r="8" spans="2:3" x14ac:dyDescent="0.35">
      <c r="B8" t="s">
        <v>28</v>
      </c>
    </row>
    <row r="9" spans="2:3" x14ac:dyDescent="0.35">
      <c r="B9" t="s">
        <v>0</v>
      </c>
      <c r="C9" s="4">
        <f>PV(C3,C4,C5,C6)</f>
        <v>-18929.289525070115</v>
      </c>
    </row>
    <row r="10" spans="2:3" x14ac:dyDescent="0.35">
      <c r="B10" t="s">
        <v>1</v>
      </c>
      <c r="C10" s="4">
        <f>PV(C3,C4,C5,C6,0)</f>
        <v>-18929.289525070115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37</vt:i4>
      </vt:variant>
    </vt:vector>
  </HeadingPairs>
  <TitlesOfParts>
    <vt:vector size="54" baseType="lpstr">
      <vt:lpstr>Settings</vt:lpstr>
      <vt:lpstr>IF</vt:lpstr>
      <vt:lpstr>LOG</vt:lpstr>
      <vt:lpstr>VLOOKUP</vt:lpstr>
      <vt:lpstr>HLOOKUP</vt:lpstr>
      <vt:lpstr>NPER4</vt:lpstr>
      <vt:lpstr>NPER5</vt:lpstr>
      <vt:lpstr>PV4</vt:lpstr>
      <vt:lpstr>PV5</vt:lpstr>
      <vt:lpstr>PMT4</vt:lpstr>
      <vt:lpstr>PMT5</vt:lpstr>
      <vt:lpstr>IPMT5</vt:lpstr>
      <vt:lpstr>IPMT6</vt:lpstr>
      <vt:lpstr>FV4</vt:lpstr>
      <vt:lpstr>FV5</vt:lpstr>
      <vt:lpstr>TRUNC</vt:lpstr>
      <vt:lpstr>MATCH</vt:lpstr>
      <vt:lpstr>CalcTestCaseResults</vt:lpstr>
      <vt:lpstr>Hello</vt:lpstr>
      <vt:lpstr>'FV4'!Inputs</vt:lpstr>
      <vt:lpstr>'FV5'!Inputs</vt:lpstr>
      <vt:lpstr>HLOOKUP!Inputs</vt:lpstr>
      <vt:lpstr>IF!Inputs</vt:lpstr>
      <vt:lpstr>IPMT5!Inputs</vt:lpstr>
      <vt:lpstr>IPMT6!Inputs</vt:lpstr>
      <vt:lpstr>LOG!Inputs</vt:lpstr>
      <vt:lpstr>MATCH!Inputs</vt:lpstr>
      <vt:lpstr>NPER4!Inputs</vt:lpstr>
      <vt:lpstr>NPER5!Inputs</vt:lpstr>
      <vt:lpstr>'PMT4'!Inputs</vt:lpstr>
      <vt:lpstr>'PMT5'!Inputs</vt:lpstr>
      <vt:lpstr>'PV4'!Inputs</vt:lpstr>
      <vt:lpstr>'PV5'!Inputs</vt:lpstr>
      <vt:lpstr>TRUNC!Inputs</vt:lpstr>
      <vt:lpstr>VLOOKUP!Inputs</vt:lpstr>
      <vt:lpstr>LangID</vt:lpstr>
      <vt:lpstr>'FV4'!Outputs</vt:lpstr>
      <vt:lpstr>'FV5'!Outputs</vt:lpstr>
      <vt:lpstr>HLOOKUP!Outputs</vt:lpstr>
      <vt:lpstr>IF!Outputs</vt:lpstr>
      <vt:lpstr>IPMT5!Outputs</vt:lpstr>
      <vt:lpstr>IPMT6!Outputs</vt:lpstr>
      <vt:lpstr>LOG!Outputs</vt:lpstr>
      <vt:lpstr>MATCH!Outputs</vt:lpstr>
      <vt:lpstr>NPER4!Outputs</vt:lpstr>
      <vt:lpstr>NPER5!Outputs</vt:lpstr>
      <vt:lpstr>'PMT4'!Outputs</vt:lpstr>
      <vt:lpstr>'PMT5'!Outputs</vt:lpstr>
      <vt:lpstr>'PV4'!Outputs</vt:lpstr>
      <vt:lpstr>'PV5'!Outputs</vt:lpstr>
      <vt:lpstr>TRUNC!Outputs</vt:lpstr>
      <vt:lpstr>VLOOKUP!Outputs</vt:lpstr>
      <vt:lpstr>StrictMode</vt:lpstr>
      <vt:lpstr>Settings!UseNamedRanges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</dc:creator>
  <cp:lastModifiedBy>Matthew F</cp:lastModifiedBy>
  <dcterms:created xsi:type="dcterms:W3CDTF">2023-12-25T07:10:38Z</dcterms:created>
  <dcterms:modified xsi:type="dcterms:W3CDTF">2023-12-27T08:00:11Z</dcterms:modified>
</cp:coreProperties>
</file>