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reate-work_orders" sheetId="1" r:id="rId1"/>
    <sheet name="create-wos_assets" sheetId="2" r:id="rId2"/>
    <sheet name="insert" sheetId="6" r:id="rId3"/>
    <sheet name="function-one" sheetId="4" r:id="rId4"/>
    <sheet name="function-all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B3" i="2" l="1"/>
  <c r="B2" i="2" l="1"/>
  <c r="A68" i="5" l="1"/>
  <c r="A67" i="5"/>
  <c r="A67" i="4"/>
  <c r="A66" i="5"/>
  <c r="B5" i="5"/>
  <c r="B6" i="5"/>
  <c r="B9" i="5"/>
  <c r="B10" i="5"/>
  <c r="B13" i="5"/>
  <c r="B14" i="5"/>
  <c r="B17" i="5"/>
  <c r="B18" i="5"/>
  <c r="B21" i="5"/>
  <c r="B22" i="5"/>
  <c r="B25" i="5"/>
  <c r="B26" i="5"/>
  <c r="B29" i="5"/>
  <c r="B30" i="5"/>
  <c r="A69" i="5"/>
  <c r="A65" i="5"/>
  <c r="A35" i="5"/>
  <c r="A36" i="5"/>
  <c r="A2" i="5"/>
  <c r="A5" i="5"/>
  <c r="A6" i="5"/>
  <c r="A9" i="5"/>
  <c r="A10" i="5"/>
  <c r="A13" i="5"/>
  <c r="A14" i="5"/>
  <c r="A17" i="5"/>
  <c r="A21" i="5"/>
  <c r="A22" i="5"/>
  <c r="A25" i="5"/>
  <c r="A26" i="5"/>
  <c r="A31" i="5"/>
  <c r="A32" i="5"/>
  <c r="A33" i="5"/>
  <c r="A34" i="5"/>
  <c r="A1" i="5"/>
  <c r="A68" i="4"/>
  <c r="A66" i="4"/>
  <c r="A59" i="4"/>
  <c r="A59" i="5" s="1"/>
  <c r="A60" i="4"/>
  <c r="A60" i="5" s="1"/>
  <c r="A40" i="4"/>
  <c r="A40" i="5" s="1"/>
  <c r="A41" i="4"/>
  <c r="A41" i="5" s="1"/>
  <c r="A44" i="4"/>
  <c r="A44" i="5" s="1"/>
  <c r="A45" i="4"/>
  <c r="A45" i="5" s="1"/>
  <c r="A48" i="4"/>
  <c r="A48" i="5" s="1"/>
  <c r="A49" i="4"/>
  <c r="A49" i="5" s="1"/>
  <c r="A53" i="4"/>
  <c r="A53" i="5" s="1"/>
  <c r="A56" i="4"/>
  <c r="A56" i="5" s="1"/>
  <c r="A37" i="4"/>
  <c r="A37" i="5" s="1"/>
  <c r="B32" i="4"/>
  <c r="B5" i="4"/>
  <c r="B6" i="4"/>
  <c r="B7" i="4"/>
  <c r="B7" i="5" s="1"/>
  <c r="B8" i="4"/>
  <c r="B8" i="5" s="1"/>
  <c r="B9" i="4"/>
  <c r="B10" i="4"/>
  <c r="B11" i="4"/>
  <c r="B11" i="5" s="1"/>
  <c r="B12" i="4"/>
  <c r="B12" i="5" s="1"/>
  <c r="B13" i="4"/>
  <c r="B14" i="4"/>
  <c r="B15" i="4"/>
  <c r="B15" i="5" s="1"/>
  <c r="B16" i="4"/>
  <c r="B16" i="5" s="1"/>
  <c r="B17" i="4"/>
  <c r="B18" i="4"/>
  <c r="B19" i="4"/>
  <c r="B19" i="5" s="1"/>
  <c r="B20" i="4"/>
  <c r="B20" i="5" s="1"/>
  <c r="B21" i="4"/>
  <c r="B22" i="4"/>
  <c r="B23" i="4"/>
  <c r="B23" i="5" s="1"/>
  <c r="B24" i="4"/>
  <c r="B24" i="5" s="1"/>
  <c r="B25" i="4"/>
  <c r="B26" i="4"/>
  <c r="B27" i="4"/>
  <c r="B27" i="5" s="1"/>
  <c r="B28" i="4"/>
  <c r="B28" i="5" s="1"/>
  <c r="B29" i="4"/>
  <c r="B30" i="4"/>
  <c r="B4" i="4"/>
  <c r="B4" i="5" s="1"/>
  <c r="B3" i="4"/>
  <c r="B3" i="5" s="1"/>
  <c r="A28" i="4"/>
  <c r="A28" i="5" s="1"/>
  <c r="A29" i="4"/>
  <c r="A29" i="5" s="1"/>
  <c r="A30" i="4"/>
  <c r="A30" i="5" s="1"/>
  <c r="A21" i="4"/>
  <c r="A55" i="4" s="1"/>
  <c r="A55" i="5" s="1"/>
  <c r="A22" i="4"/>
  <c r="A23" i="4"/>
  <c r="A23" i="5" s="1"/>
  <c r="A24" i="4"/>
  <c r="A24" i="5" s="1"/>
  <c r="A25" i="4"/>
  <c r="A26" i="4"/>
  <c r="A27" i="4"/>
  <c r="A27" i="5" s="1"/>
  <c r="A4" i="4"/>
  <c r="A38" i="4" s="1"/>
  <c r="A38" i="5" s="1"/>
  <c r="A5" i="4"/>
  <c r="A39" i="4" s="1"/>
  <c r="A39" i="5" s="1"/>
  <c r="A6" i="4"/>
  <c r="A7" i="4"/>
  <c r="A7" i="5" s="1"/>
  <c r="A8" i="4"/>
  <c r="A42" i="4" s="1"/>
  <c r="A42" i="5" s="1"/>
  <c r="A9" i="4"/>
  <c r="A43" i="4" s="1"/>
  <c r="A43" i="5" s="1"/>
  <c r="A10" i="4"/>
  <c r="A11" i="4"/>
  <c r="A11" i="5" s="1"/>
  <c r="A12" i="4"/>
  <c r="A46" i="4" s="1"/>
  <c r="A46" i="5" s="1"/>
  <c r="A13" i="4"/>
  <c r="A47" i="4" s="1"/>
  <c r="A47" i="5" s="1"/>
  <c r="A14" i="4"/>
  <c r="A15" i="4"/>
  <c r="A15" i="5" s="1"/>
  <c r="A16" i="4"/>
  <c r="A50" i="4" s="1"/>
  <c r="A50" i="5" s="1"/>
  <c r="A17" i="4"/>
  <c r="A51" i="4" s="1"/>
  <c r="A51" i="5" s="1"/>
  <c r="A18" i="4"/>
  <c r="A19" i="4"/>
  <c r="A19" i="5" s="1"/>
  <c r="A20" i="4"/>
  <c r="A54" i="4" s="1"/>
  <c r="A54" i="5" s="1"/>
  <c r="A3" i="4"/>
  <c r="A3" i="5" s="1"/>
  <c r="C1" i="4"/>
  <c r="C2" i="2"/>
  <c r="A52" i="4" l="1"/>
  <c r="A18" i="5"/>
  <c r="B32" i="5"/>
  <c r="A64" i="4"/>
  <c r="A64" i="5" s="1"/>
  <c r="A63" i="4"/>
  <c r="A63" i="5" s="1"/>
  <c r="A58" i="4"/>
  <c r="A58" i="5" s="1"/>
  <c r="A62" i="4"/>
  <c r="A62" i="5" s="1"/>
  <c r="A20" i="5"/>
  <c r="A16" i="5"/>
  <c r="A12" i="5"/>
  <c r="A8" i="5"/>
  <c r="A4" i="5"/>
  <c r="A57" i="4"/>
  <c r="A57" i="5" s="1"/>
  <c r="A61" i="4"/>
  <c r="A61" i="5" s="1"/>
  <c r="A52" i="5" l="1"/>
  <c r="C3" i="2"/>
</calcChain>
</file>

<file path=xl/sharedStrings.xml><?xml version="1.0" encoding="utf-8"?>
<sst xmlns="http://schemas.openxmlformats.org/spreadsheetml/2006/main" count="617" uniqueCount="288">
  <si>
    <t>CREATE TABLE</t>
  </si>
  <si>
    <t>work_orders</t>
  </si>
  <si>
    <t>(</t>
  </si>
  <si>
    <t>id</t>
  </si>
  <si>
    <t>SERIAL PRIMARY KEY,</t>
  </si>
  <si>
    <t>status1</t>
  </si>
  <si>
    <t>text</t>
  </si>
  <si>
    <t>NOT NULL,</t>
  </si>
  <si>
    <t>prioridade</t>
  </si>
  <si>
    <t>origem</t>
  </si>
  <si>
    <t>responsavel</t>
  </si>
  <si>
    <t>categoria</t>
  </si>
  <si>
    <t>servico</t>
  </si>
  <si>
    <t>descricao</t>
  </si>
  <si>
    <t>data_inicial</t>
  </si>
  <si>
    <t>data_prazo</t>
  </si>
  <si>
    <t>realizado</t>
  </si>
  <si>
    <t>data_criacao</t>
  </si>
  <si>
    <t>data_atualiz</t>
  </si>
  <si>
    <t>sigad</t>
  </si>
  <si>
    <t>solic_orgao</t>
  </si>
  <si>
    <t>contato_nome</t>
  </si>
  <si>
    <t>contato_email</t>
  </si>
  <si>
    <t>contato_tel</t>
  </si>
  <si>
    <t>mensagem</t>
  </si>
  <si>
    <t>orcamento</t>
  </si>
  <si>
    <t>conferido</t>
  </si>
  <si>
    <t>lugar</t>
  </si>
  <si>
    <t>executante</t>
  </si>
  <si>
    <t>os_num</t>
  </si>
  <si>
    <t>ans</t>
  </si>
  <si>
    <t>status2</t>
  </si>
  <si>
    <t>multitarefa</t>
  </si>
  <si>
    <t>);</t>
  </si>
  <si>
    <t>integer</t>
  </si>
  <si>
    <t>NOT NULL</t>
  </si>
  <si>
    <t>wos_assets</t>
  </si>
  <si>
    <t>wo_id</t>
  </si>
  <si>
    <t>asset_id</t>
  </si>
  <si>
    <t>--</t>
  </si>
  <si>
    <t>CREATE OR REPLACE FUNCTION</t>
  </si>
  <si>
    <t>get_work_order</t>
  </si>
  <si>
    <t>-- Attributes from work_orders table</t>
  </si>
  <si>
    <t>,</t>
  </si>
  <si>
    <t>-- Attributes from other tables</t>
  </si>
  <si>
    <t>list_assets</t>
  </si>
  <si>
    <t>)</t>
  </si>
  <si>
    <t>LANGUAGE plpgsql</t>
  </si>
  <si>
    <t>AS $$</t>
  </si>
  <si>
    <t>BEGIN</t>
  </si>
  <si>
    <t>RETURN QUERY SELECT</t>
  </si>
  <si>
    <t>END; $$;</t>
  </si>
  <si>
    <t>get_all_work_orders</t>
  </si>
  <si>
    <t>() RETURNS TABLE(</t>
  </si>
  <si>
    <t>INSERT INTO work_orders VALUES (71757, $$Recebido$$, $$Normal$$, $$João Paulo Medeiros Pegorer$$, $$RCS - Manutenção Hidrossanitária$$, $$04.09.3. Outros serviços de hidráulica+$$, $$limpeza das caixas de gordura  do restaurantes dos senadores anexo 2$$, $$limpeza das caixas de gordura  do restaurantes dos senadores anexo 2$$, $$$$, $$$$, 0, $$2019-07-26T11:42:21Z$$, $$2019-07-26T11:42:21Z$$, $$$$, $$$$, $$$$, $$Sandro da Silva Santos$$, $$$$, $$3469$$, $$$$, $$$$, $$$$, $$$$, $$GENECI$$, $$$$, $$$$, $$$$, $$0$$);</t>
  </si>
  <si>
    <t>INSERT INTO work_orders VALUES (71756, $$Recebido$$, $$Normal$$, $$Sistema Demandas Web$$, $$SEAU$$, $$04.03.3.Outros serviços de elétrica +$$, $$Outros serviços de elétrica - Prezados bom dia! Solicito a retirada de uma luminária e centralizar a outra. - SEGCPA$$, $$Prezados bom dia! Solicito a retirada de uma luminária e centralizar a outra.$$, $$$$, $$$$, 0, $$2019-07-26T11:42:21Z$$, $$2019-07-26T11:42:21Z$$, $$$$, $$SEGCPA (SERVIÇO DE GESTÃO) -&gt; DGER -&gt; SAFIN$$, $$JOÃO HENRIQUE SOARES PEREIRA$$, $$JOÃO HENRIQUE SOARES PEREIRA$$, $$jhsoares@senado.leg.br$$, $$(61)3303-5861$$, $$$$, $$$$, $$$$, $$SEGCPA / BLOCO 17 SALA 24$$, $$$$, $$$$, $$$$, $$$$, $$0$$);</t>
  </si>
  <si>
    <t>INSERT INTO work_orders VALUES (71755, $$Recebido$$, $$Normal$$, $$João Paulo Medeiros Pegorer$$, $$RCS - Manutenção Hidrossanitária$$, $$04.09.3. Outros serviços de hidráulica+$$, $$limpeza das caixas de gordura  do restaurante do espaco do servidor$$, $$limpeza das caixas de gordura  do restaurante do espaco do servidor$$, $$$$, $$$$, 0, $$2019-07-26T11:41:23Z$$, $$2019-07-26T11:41:23Z$$, $$$$, $$$$, $$$$, $$Sandro da Silva Santos$$, $$$$, $$3469$$, $$$$, $$$$, $$$$, $$$$, $$Sebastiao$$, $$$$, $$$$, $$$$, $$0$$);</t>
  </si>
  <si>
    <t>INSERT INTO work_orders VALUES (71754, $$Recebido$$, $$Normal$$, $$João Paulo Medeiros Pegorer$$, $$RCS - Manutenção Hidrossanitária$$, $$04.09.3. Outros serviços de hidráulica+$$, $$limpeza das caixas de gordura  do cafezinho dos senadores e copa da presidencia edificio principal$$, $$limpeza das caixas de gordura  do cafezinho dos senadores e copa da presidencia edificio principal$$, $$$$, $$$$, 0, $$2019-07-26T11:40:30Z$$, $$2019-07-26T11:40:30Z$$, $$$$, $$$$, $$$$, $$Sandro da Silva Santos$$, $$$$, $$3469$$, $$$$, $$$$, $$$$, $$$$, $$Jose Ribamar$$, $$$$, $$$$, $$$$, $$0$$);</t>
  </si>
  <si>
    <t>INSERT INTO work_orders VALUES (71753, $$Recebido$$, $$Normal$$, $$Sistema Demandas Web$$, $$SEAU$$, $$05.07.0.Emoldurar tela +$$, $$Emoldurar tela - Moldura para foto - GSCRODRI$$, $$A pedido do senador Chico Rodrigues, solicito moldura na cor preta, com vidro, para foto oficial do presidente da república.$$, $$$$, $$$$, 0, $$2019-07-26T11:40:01Z$$, $$2019-07-26T11:40:01Z$$, $$$$, $$GSCRODRI (GABINETE DO SENADOR CHICO RODRIGUES)$$, $$PAULA ALBINO DIAS$$, $$PAULA ALBINO DIAS$$, $$albinodias@senado.leg.br$$, $$(61)3303-4694$$, $$$$, $$$$, $$$$, $$Anexo II - Ala Teotônio Vilela - Gabinete 10$$, $$$$, $$$$, $$$$, $$$$, $$0$$);</t>
  </si>
  <si>
    <t>INSERT INTO work_orders VALUES (71752, $$Recebido$$, $$Normal$$, $$Sistema Demandas Web$$, $$SEAU$$, $$04.03.3.Outros serviços de elétrica +$$, $$Outros serviços de elétrica - Solicitamos os reparos (troca do banco de baterias) no Nobreak Spalm n. 00036839, para que seja colocado, posteriormente, no CL-100... - SEINDC$$, $$Tendo em vista que, nas duas últimas semanas, ocorreram problemas no Nobreak do Closet AI-Subsolo (CL-100), por estar com baterias esgotadas... Solicitamos os bons préstimos para consertarem o Nobreak Spalm n. 00036839 - que se encontra na Sala Técnica da RCS Tecnologia no Bloco 1 (Ala de Apoio) - para que, após a troca da bateria e revisão do funcionamento, este nobreak seja colocado no Closet CL-100.  Muito obrigado!!!$$, $$$$, $$$$, 0, $$2019-07-25T20:56:13Z$$, $$2019-07-25T20:56:13Z$$, $$$$, $$SEINDC (SERVIÇO APOIO À INFRA DATACENTER) -&gt; DGER -&gt; PRDSTI -&gt; COINTI$$, $$WANG YING TS$$, $$WANG YING TS$$, $$wang@senado.leg.br$$, $$(61)3303-4356$$, $$$$, $$$$, $$$$, $$Sala da RCS Tecnologia na Ala de Apoio do Bloco 1 (PRDSTI/Prodasen).$$, $$$$, $$$$, $$$$, $$$$, $$0$$);</t>
  </si>
  <si>
    <t>INSERT INTO work_orders VALUES (71751, $$Recebido$$, $$Normal$$, $$Sistema Demandas Web$$, $$SEAU$$, $$05.01.0.Reparo de Marcenaria +$$, $$Reparo de Marcenaria - REVISÃO DAS CADEIRAS  DOS SENADORES, TRIBUNA DE IMPRENSA E ASSESSORIA - SEAPLEN$$, $$EM RAZÃO DA OBRA REALIZADA NO PLENÁRIO, SOLICITO REVISÃO GERAL DAS CADEIRAS DOS SENHORES SENADORES BEM COMO DA TRIBUNA DE IMPRENSA E ASSESSORIA.$$, $$$$, $$$$, 0, $$2019-07-25T20:29:36Z$$, $$2019-07-25T20:29:36Z$$, $$$$, $$SEAPLEN (SERVIÇO DE APOIO AO PLENÁRIO) -&gt; SGM -&gt; COALSGM$$, $$WALDIR RODRIGUES PEREIRA$$, $$WALDIR RODRIGUES PEREIRA$$, $$wrop@senado.leg.br$$, $$(61)3303-2608$$, $$$$, $$$$, $$$$, $$PLENÁRIO DO SENADO$$, $$$$, $$$$, $$$$, $$$$, $$0$$);</t>
  </si>
  <si>
    <t xml:space="preserve">INSERT INTO work_orders VALUES (71750, $$Recebido$$, $$Normal$$, $$Sistema Demandas Web$$, $$Entherm - Manutenção Ar-Condicionado$$, $$04.02.Ar-condicionado +$$, $$Ar-condicionado - Solicito a troca do aparelho de ar condicionado. - SEPOZE$$, $$O aparelho já foi consertado e os técnicos disseram que não te a peça, o aparelho faz um barulho muito alto. Insuportável que vem do  ventilador. </t>
  </si>
  <si>
    <t>Portanto solicito a troca. Pois a nossa sala é muito quente e deste jeito não da para ligar o ar. Urgente.$$, $$$$, $$$$, 0, $$2019-07-25T20:25:37Z$$, $$2019-07-25T20:25:37Z$$, $$$$, $$SEPOZE (SERVIÇO DE PORTARIA E ZELADORIA) -&gt; DGER -&gt; SPATR -&gt; COGER$$, $$DAVY CASTRO DA MATTA$$, $$DAVY CASTRO DA MATTA$$, $$davymatt@senado.leg.br$$, $$(61)3303-4427$$, $$$$, $$$$, $$$$, $$Senado federal grafica Bloco 18 sala de correspontencias$$, $$$$, $$$$, $$$$, $$$$, $$0$$);</t>
  </si>
  <si>
    <t>INSERT INTO work_orders VALUES (71749, $$Ordem de serviço$$, $$Normal$$, $$Ricardo Palet$$, $$RCS - Elétrica Posto 13 (AX02.1)$$, $$04.03.0.Elétrica +$$, $$ELÉTRICA - Transferência dos circuitos de iluminação para o quadro novo - Plenário 2 (Ala Nilo Coelho)$$, $$Transferir os circuitos de iluminação do Plenário 2 para o quadro de energia normal situado dentro da sala.$$, $$2019-07-26$$, $$2019-07-30$$, 0, $$2019-07-25T20:24:23Z$$, $$2019-07-25T20:29:39Z$$, $$$$, $$SINFRA (SECRETARIA DE INFRAESTRUTURA) -&gt; DGER$$, $$Ricardo Palet$$, $$Ricardo Palet$$, $$coemant@senado.leg.br$$, $$1857$$, $$$$, $$$$, $$0$$, $$Ala Nilo Coelho, primeiro pavimento, Plenário 2$$, $$$$, $$$$, $$$$, $$$$, $$0$$);</t>
  </si>
  <si>
    <t xml:space="preserve">INSERT INTO work_orders VALUES (71748, $$Recebido$$, $$Normal$$, $$Francisco Sidnei de Morais$$, $$SEMAC$$, $$11.00.0.■■■DEMOLIÇÃO/RASGO/FURO -$$, $$SEMAC - Abertura de vala para instalação de infraestrutura$$, $$Prezados, </t>
  </si>
  <si>
    <t xml:space="preserve">      Solicitamos a abertura de vala para instalação de infraestrutura para rede de dados entre o Ed. Anexo II e o Castelo d'água próximo à avenida N2. Entrar cm contato com o colaborador Francisco Matos (RCS) no ramal 3497 para maiores informações quanto ao serviço a ser realizado. Segue fotos.$$, $$$$, $$$$, 0, $$2019-07-25T19:56:48Z$$, $$2019-07-25T19:57:25Z$$, $$$$, $$COEMANT (COORDENAÇÃO DE ENGENHARIA DE MANUTENÇÃO) -&gt; DGER -&gt; SINFRA$$, $$Sidnei$$, $$Francisco Matos$$, $$$$, $$3497$$, $$$$, $$$$, $$1$$, $$Castelo d'água do anexo 2$$, $$$$, $$$$, $$$$, $$$$, $$0$$);</t>
  </si>
  <si>
    <t>INSERT INTO work_orders VALUES (71747, $$Recebido$$, $$Normal$$, $$Sistema Demandas Web$$, $$SEAU$$, $$05.08.0.Fixação de objeto (ex.: quadro) +$$, $$Fixação de objeto (ex.: quadro) - Fixação de objeto na copa do gabinete - GLIDPSL$$, $$Fixação de objeto na copa do gabinete.$$, $$$$, $$$$, 0, $$2019-07-25T19:46:28Z$$, $$2019-07-25T19:46:28Z$$, $$$$, $$GLIDPSL (GABINETE DA LIDERANÇA DO PSL)$$, $$THAISA FERNANDES DE SOUSA DO AMARAL$$, $$THAISA FERNANDES DE SOUSA DO AMARAL$$, $$thaisaf@senado.leg.br$$, $$(61)3303-1228$$, $$$$, $$$$, $$$$, $$Anexo II - Ala Senador Filinto Muller - Gabinete 06$$, $$$$, $$$$, $$$$, $$$$, $$0$$);</t>
  </si>
  <si>
    <t>INSERT INTO work_orders VALUES (71746, $$Cancelado$$, $$Normal$$, $$Sistema Demandas Web$$, $$SEAU$$, $$05.08.0.Fixação de objeto (ex.: quadro) +$$, $$Fixação de objeto (ex.: quadro) - Confecção e fixação de prateleira para máquina de café - GLIDPSL$$, $$Solicita confecção de prateleira para colocar a máquina de café do gabinete de forma a otimizar o uso do espaço da bancada da copa.$$, $$$$, $$$$, 0, $$2019-07-25T19:30:30Z$$, $$2019-07-25T19:40:46Z$$, $$$$, $$GLIDPSL (GABINETE DA LIDERANÇA DO PSL)$$, $$ECINELE BRENDA RODRIGUES BATISTA DE SOUZA$$, $$ECINELE BRENDA RODRIGUES BATISTA DE SOUZA$$, $$ecinele.souza@senado.leg.br$$, $$(61)3303-1225$$, $$$$, $$$$, $$$$, $$Gabinete 06 - Ala Filinto Müller - Anexo II$$, $$$$, $$$$, $$$$, $$$$, $$0$$);</t>
  </si>
  <si>
    <t>INSERT INTO work_orders VALUES (71745, $$Recebido$$, $$Normal$$, $$Sistema Demandas Web$$, $$SEAU$$, $$04.09.3. Outros serviços de hidráulica+$$, $$Outros serviços de hidráulica - Trocar o ralo do banheiro da sala de Atendimento - COBIB$$, $$O ralo está solto e quando esbarram no mesmo sai baratas.$$, $$$$, $$$$, 0, $$2019-07-25T19:30:00Z$$, $$2019-07-25T19:30:00Z$$, $$$$, $$COBIB (COORDENAÇÃO DE BIBLIOTECA) -&gt; DGER -&gt; SGIDOC$$, $$DéBORAH CARDOSO DOS SANTOS$$, $$DéBORAH CARDOSO DOS SANTOS$$, $$deborah.santos@senado.leg.br$$, $$(61)3003-3263$$, $$$$, $$$$, $$$$, $$Biblioteca do Senado- Banheiro do atendimento.$$, $$$$, $$$$, $$$$, $$$$, $$0$$);</t>
  </si>
  <si>
    <t>INSERT INTO work_orders VALUES (71744, $$Recebido$$, $$Normal$$, $$Sistema Demandas Web$$, $$SEAU$$, $$04.03.3.Outros serviços de elétrica +$$, $$Outros serviços de elétrica - manutenção ou troca dos fios expostos. - SEPREV$$, $$Solicito manutenção ou troca dos fios expostos das portinholas que dão acesso a componentes da infraestruturas de refrigeração, corredor que dá acesso a Ala Filinto Muller, corredor lateral da biblioteca. Fotos em anexo.$$, $$$$, $$$$, 0, $$2019-07-25T19:26:32Z$$, $$2019-07-25T19:26:32Z$$, $$$$, $$SEPREV (SERV PREV ACIDENTES SEGURANÇA TRAB) -&gt; DGER -&gt; SPOL$$, $$Gilvan Pereira da Silva$$, $$Gilvan Pereira da Silva$$, $$gilvanps@senado.leg.br$$, $$(61)3303-3108$$, $$$$, $$$$, $$$$, $$biblioteca-corredor de acesso a filinto muller$$, $$$$, $$$$, $$$$, $$$$, $$0$$);</t>
  </si>
  <si>
    <t>INSERT INTO work_orders VALUES (71743, $$Execução$$, $$Normal$$, $$Sistema Demandas Web$$, $$Entherm - Equipe B (Rafael)$$, $$04.02.Ar-condicionado +$$, $$Ar-condicionado - Filtro do ar condicionado muito sujo - RCS$$, $$Favor realizar limpeza no filtro do ar condicionado pois o mesmo está muito sujo devido a poeira dos veículos na garagem.$$, $$2019-07-26$$, $$2019-07-26$$, 0, $$2019-07-25T19:20:55Z$$, $$2019-07-26T12:03:23Z$$, $$$$, $$RCS (RCS TECNOLOGIA LTDA ())$$, $$João Ferreira da Guarda$$, $$João Ferreira da Guarda$$, $$senadoanexo2@rcstecnologia.com.br$$, $$(61)3303-3459$$, $$$$, $$$$, $$$$, $$Sala da manutenção elétrica anexo 2 (garagem coberta)$$, $$$$, $$$$, $$$$, $$$$, $$0$$);</t>
  </si>
  <si>
    <t>INSERT INTO work_orders VALUES (71742, $$Cancelado$$, $$Normal$$, $$Sistema Demandas Web$$, $$SEAU$$, $$04.03.3.Outros serviços de elétrica +$$, $$Outros serviços de elétrica - NÃO FUNCIONAMENTO DA INSTALAÇÃO ELÉTRICA. - SEAPA$$, $$AS INSTALAÇÕES ELÉTRICAS DOS AR-CONDICIONADOS NÃO ESTÃO FUNCIONANDO.$$, $$$$, $$$$, 0, $$2019-07-25T18:53:12Z$$, $$2019-07-25T19:19:40Z$$, $$$$, $$SEAPA (SERVIÇO DE APOIO ADMINISTRATIVO) -&gt; SGM -&gt; COALSGM$$, $$THAÍS MARA REBOUÇAS AGUIAR$$, $$THAÍS MARA REBOUÇAS AGUIAR$$, $$taguiar@senado.leg.br$$, $$(61)3303-4166$$, $$$$, $$$$, $$$$, $$COORDENAÇÃO DE APOIO LOGÍSTICO DA SGM - COALSGM$$, $$$$, $$$$, $$$$, $$$$, $$0$$);</t>
  </si>
  <si>
    <t>INSERT INTO work_orders VALUES (71741, $$Recebido$$, $$Normal$$, $$Sistema Demandas Web$$, $$SEAU$$, $$04.03.3.Outros serviços de elétrica +$$, $$Outros serviços de elétrica - Verificação de disponibilidade de 15 pontos elétricos e instalação de extensões - NQPPPS$$, $$Nossa equipe teve que mudar de localização para reforma e agora está prestes a retornar. O espaço tem piso flutuante e atualmente está apenas com o mobiliário, nos locais certos, mas ainda sem as pessoas e equipamentos. Solicito serviço de verificar a existência e funcionamento dos pontos elétricos nos locais adequados e a instalação de extensões em todas as mesas (total de 15 pontos).$$, $$$$, $$$$, 0, $$2019-07-25T18:51:02Z$$, $$2019-07-25T18:51:02Z$$, $$$$, $$NQPPPS (NÚC QUAL PADRONIZAÇÃO PROC PROD SOFT) -&gt; DGER -&gt; PRDSTI$$, $$DANIEL DE MELLO VIERO$$, $$DANIEL DE MELLO VIERO$$, $$danielv@senado.leg.br$$, $$(61)3303-3677$$, $$$$, $$$$, $$$$, $$Bloco 1 (Prodasen) - Ala A - NQPPPS$$, $$$$, $$$$, $$$$, $$$$, $$0$$);</t>
  </si>
  <si>
    <t>INSERT INTO work_orders VALUES (71740, $$Recebido$$, $$Normal$$, $$Sistema Demandas Web$$, $$SEAU$$, $$04.03.3.Outros serviços de elétrica +$$, $$Outros serviços de elétrica - Retirar torre de aterramento no telhado Bloco  D - COARO$$, $$Retirar torre de aterramento  para facilitar o trabalho que esta sendo feito no telhado urgente$$, $$$$, $$$$, 0, $$2019-07-25T18:47:28Z$$, $$2019-07-25T18:47:28Z$$, $$$$, $$COARO (COORD ADM RESIDÊNCIAS OFICIAIS) -&gt; DGER -&gt; SPATR$$, $$Ramon Freitas Cordeiro$$, $$Ramon Freitas Cordeiro$$, $$ramonfc@senado.leg.br$$, $$(61)3303-5604$$, $$$$, $$$$, $$$$, $$SQS 309 BLOCO D$$, $$$$, $$$$, $$$$, $$$$, $$0$$);</t>
  </si>
  <si>
    <t>INSERT INTO work_orders VALUES (71739, $$Recebido$$, $$Normal$$, $$Sistema Demandas Web$$, $$SEAU$$, $$05.01.0.Reparo de Marcenaria +$$, $$Reparo de Marcenaria - Confecção de totem para Visitação, conforme acertado com Marcos Fábio - COVISITA$$, $$Confecção de um segundo totem para a Visitação. A Marcenaria já trabalha em um, conforme OS 69950, aberta pela servidora Janaína de Araújo Martins. O projeto envolvia a produção de dois, no entanto, essa quantidade não foi especificada na OS original, de modo que esta OS lhe serve de complemento.$$, $$$$, $$$$, 0, $$2019-07-25T18:43:10Z$$, $$2019-07-25T18:43:10Z$$, $$$$, $$COVISITA (COORD VISITAÇÃO INSTITUCIONAL RELAC COM) -&gt; SECOM -&gt; SRPPM$$, $$TADEU SPOSITO DO AMARAL$$, $$TADEU SPOSITO DO AMARAL$$, $$tadeuspm@senado.leg.br$$, $$(61)3303-1113$$, $$$$, $$$$, $$$$, $$Secretaria de Relações Públicas, Publicidade e Marketing$$, $$$$, $$$$, $$$$, $$$$, $$0$$);</t>
  </si>
  <si>
    <t>INSERT INTO work_orders VALUES (71738, $$Recebido$$, $$Normal$$, $$Sistema Demandas Web$$, $$SEAU$$, $$10.05.3.Película +$$, $$Película - PEÍCULA PARA VIDRO (ESPELHADA) - COTREN$$, $$BLECAUTE PARA VIDRO DA  PORTA DA SALA DO COORDENADOR.$$, $$$$, $$$$, 0, $$2019-07-25T18:37:18Z$$, $$2019-07-25T18:37:18Z$$, $$$$, $$COTREN (COORD CAPAC, TREIN ENSINO) -&gt; ILB -&gt; DEXILB$$, $$Mônica dos Santos Pereira$$, $$Mônica dos Santos Pereira$$, $$monicasp@senado.leg.br$$, $$(61)3303-1954$$, $$$$, $$$$, $$$$, $$bloco 12 ILB$$, $$$$, $$$$, $$$$, $$$$, $$0$$);</t>
  </si>
  <si>
    <t>INSERT INTO work_orders VALUES (71737, $$Recebido$$, $$Normal$$, $$Ricardo Palet$$, $$SEMARCE$$, $$06.03.3.Remover carpete -$$, $$MARCENARIA - Carpete - Recolar e complementar o carpete - Galeria do Plenário$$, $$Recolar o capete que foi parcialmente descolado na Galeria do Plenário, bem como complementar os espaços descobertos.</t>
  </si>
  <si>
    <t>Para maiores informações, contactar o fiscal Jônatas (ramal 3445).$$, $$2019-07-25$$, $$2019-07-26$$, 0, $$2019-07-25T17:43:22Z$$, $$2019-07-25T17:43:22Z$$, $$$$, $$SEMAINST (SERVIÇO DE MANUTENÇÃO DE INSTALAÇÕES) -&gt; DGER -&gt; SINFRA -&gt; COEMANT$$, $$Ricardo Palet$$, $$Ricardo Palet$$, $$coemant@senado.leg.br$$, $$1857$$, $$$$, $$$$, $$0$$, $$PLENÁRIO DO SENADO$$, $$$$, $$$$, $$$$, $$$$, $$0$$);</t>
  </si>
  <si>
    <t>INSERT INTO work_orders VALUES (71736, $$Recebido$$, $$Normal$$, $$Sistema Demandas Web$$, $$SEAU$$, $$04.09.3. Outros serviços de hidráulica+$$, $$Outros serviços de hidráulica - TROCAR REPARO DA CAIXA ACOPLADA E O ACENTO DO VASO - SPATR$$, $$A tampa do vaso e o reparo da caixa acoplada do vaso do banheiro masculino do bloco 08 próximo ao Almoxarifado da Fortaleza precisa ser trocado$$, $$$$, $$$$, 0, $$2019-07-25T17:40:46Z$$, $$2019-07-25T17:40:46Z$$, $$$$, $$SPATR (SECRETARIA DE PATRIMÔNIO) -&gt; DGER$$, $$Ducineide Souza Machado$$, $$Ducineide Souza Machado$$, $$ducineid@senado.leg.br$$, $$(61)3303-3910$$, $$$$, $$$$, $$$$, $$BLOCO 08$$, $$$$, $$$$, $$$$, $$$$, $$0$$);</t>
  </si>
  <si>
    <t>INSERT INTO work_orders VALUES (71735, $$Recebido$$, $$Normal$$, $$Sistema Demandas Web$$, $$SEAU$$, $$06.06.0.Piso ou Rodapé de Madeira +$$, $$Piso ou Rodapé de Madeira - Parafusos que estão no suporte da porta de entrada estão soltos. - SEADGR$$, $$Parafusos que estão no suporte da porta de entrada da sala estão soltos.$$, $$$$, $$$$, 0, $$2019-07-25T17:40:27Z$$, $$2019-07-25T17:40:27Z$$, $$$$, $$SEADGR (SERVIÇO APOIO ADM GBDGER) -&gt; DGER -&gt; GBDGER$$, $$SARAH RACHEL VIEIRA CALDEIRA DA COSTA$$, $$SARAH RACHEL VIEIRA CALDEIRA DA COSTA$$, $$sarahvcc@senado.leg.br$$, $$(61)3303-1735$$, $$$$, $$$$, $$$$, $$Bloco 10 sala 18$$, $$$$, $$$$, $$$$, $$$$, $$0$$);</t>
  </si>
  <si>
    <t>INSERT INTO work_orders VALUES (71734, $$Recebido$$, $$Normal$$, $$Sistema Demandas Web$$, $$SEAU$$, $$05.01.0.Reparo de Marcenaria +$$, $$Reparo de Marcenaria - A porta da Copa está precisando de uma lubrificação, está fazendo barulho chato. - CORCID$$, $$A porta da Copa está precisando de uma lubrificação, está fazendo barulho chato.$$, $$$$, $$$$, 0, $$2019-07-25T17:37:33Z$$, $$2019-07-25T17:37:33Z$$, $$$$, $$CORCID (COORD RELAC COM O CIDADÃO) -&gt; OUVIDSF$$, $$Estephan Nunes de Sousa$$, $$Estephan Nunes de Sousa$$, $$estephan@senado.leg.br$$, $$(61)3303-3840$$, $$$$, $$$$, $$$$, $$Ouvidoria do Senado em frente a Caixa Econômica da Gráfica$$, $$$$, $$$$, $$$$, $$$$, $$0$$);</t>
  </si>
  <si>
    <t>INSERT INTO work_orders VALUES (71733, $$Concluído$$, $$Normal$$, $$Sistema Demandas Web$$, $$SEMAINST$$, $$04.03.1.Troca de lâmpada +$$, $$Troca de lâmpada - TROCA DE DUAS LAMPADAS - GBSEGP$$, $$Lâmpadas queimadas.$$, $$2019-07-25$$, $$2019-07-31$$, 100, $$2019-07-25T17:25:39Z$$, $$2019-07-25T19:55:27Z$$, $$$$, $$GBSEGP (GABINETE ADMINISTRATIVO DA SEGP) -&gt; DGER -&gt; SEGP$$, $$MARIA TEREZINHA NUNES$$, $$MARIA TEREZINHA NUNES$$, $$nunes@senado.leg.br$$, $$(61)3303-1345$$, $$$$, $$$$, $$1$$, $$SESTI, Secretaria de Gestão de Pessoas, Subsolo, sala 16, SESTI$$, $$$$, $$$$, $$$$, $$$$, $$0$$);</t>
  </si>
  <si>
    <t xml:space="preserve">INSERT INTO work_orders VALUES (71732, $$Recebido$$, $$Normal$$, $$Sistema Demandas Web$$, $$SEAU$$, $$05.01.0.Reparo de Marcenaria +$$, $$Reparo de Marcenaria - Vernizar as portas do gabinete. - GSCMOURA$$, $$Solicito, por favor, vernizar as portas do gabinete. </t>
  </si>
  <si>
    <t>Serão 4 portas: - 3 (três) dos banheiros - masculino, feminino e banheiro do Senador; - porta de entrada da sala do Senador.</t>
  </si>
  <si>
    <t>Desde já agradeço.$$, $$$$, $$$$, 0, $$2019-07-25T17:24:12Z$$, $$2019-07-25T17:24:12Z$$, $$$$, $$GSCMOURA (GABINETE DO SENADOR CONFUCIO MOURA)$$, $$NOILTON DE PAULA PEREIRA FERNANDES$$, $$NOILTON DE PAULA PEREIRA FERNANDES$$, $$noilton@senado.leg.br$$, $$(61)3303-2162$$, $$$$, $$$$, $$$$, $$Anexo 2 Ala Teotônio Vilela Gabinete 05$$, $$$$, $$$$, $$$$, $$$$, $$0$$);</t>
  </si>
  <si>
    <t>INSERT INTO work_orders VALUES (71731, $$Recebido$$, $$Normal$$, $$Giulia Lacerda de Carvalho$$, $$SEMAC$$, $$02.02.0.Concretagem -$$, $$Fixação de bituqueiras conforme planejamento feito em projeto $$, $$Os locais para fixação estão detalhados no projeto. Entrar em contato com o SEAU, pois fizemos um levantamento das posições atuais das bituqueiras. $$, $$$$, $$$$, 0, $$2019-07-25T17:22:18Z$$, $$2019-07-25T17:22:18Z$$, $$$$, $$SEAU (SERVIÇO DE ATENDIMENTO AO USUÁRIO) -&gt; DGER -&gt; SINFRA$$, $$GIULIA LACERDA DE CARVALHO$$, $$GIULIA LACERDA DE CARVALHO$$, $$giulia.carvalho@senado.leg.br$$, $$1006$$, $$$$, $$$$, $$0$$, $$$$, $$$$, $$$$, $$$$, $$$$, $$0$$);</t>
  </si>
  <si>
    <t>INSERT INTO work_orders VALUES (71730, $$Recebido$$, $$Normal$$, $$Sistema Demandas Web$$, $$SEAU$$, $$04.09.2. Acessórios Sanitários+$$, $$Acessórios Sanitários - TAMPA DO VASO FEMININO QUEBRADA - DIREG$$, $$Por gentileza solicito que seja  feito um reparo na tampa do vaso do banheiro feminino que quebrou$$, $$$$, $$$$, 0, $$2019-07-25T17:17:48Z$$, $$2019-07-25T17:17:48Z$$, $$$$, $$DIREG (DIRETORIA-EXECUTIVA DE GESTÃO) -&gt; DGER$$, $$PÊDRA REINALDA DOS SANTOS$$, $$PÊDRA REINALDA DOS SANTOS$$, $$pedra@senado.leg.br$$, $$(61)3303-4002$$, $$$$, $$$$, $$$$, $$( DIREG) DIRETORIA  EXECUTIVA DE GESTÂO BLOCO 10 SALA 06$$, $$$$, $$$$, $$$$, $$$$, $$0$$);</t>
  </si>
  <si>
    <t>INSERT INTO work_orders VALUES (71729, $$Recebido$$, $$Normal$$, $$Sistema Demandas Web$$, $$SEAU$$, $$08.00.0.■■■SERRALHERIA +$$, $$SERRALHERIA - A FECHADURA DA PORTA DE FERRO PRECISA DE REPARO. - SEPREV$$, $$A PORTA DE FERRO TEM UMA FECHADURA QUE COM MUITA DIFICULTADE PARA ABRIR E FECHAR E A PORTA NÕA PODE FICA ABERTA E A CHAVE COM A POLICIA DO SENADO. FOTOS EM ANEXO.$$, $$$$, $$$$, 0, $$2019-07-25T17:12:06Z$$, $$2019-07-25T17:12:06Z$$, $$$$, $$SEPREV (SERV PREV ACIDENTES SEGURANÇA TRAB) -&gt; DGER -&gt; SPOL$$, $$Gilvan Pereira da Silva$$, $$Gilvan Pereira da Silva$$, $$gilvanps@senado.leg.br$$, $$(61)99554-8715$$, $$$$, $$$$, $$$$, $$porta de acesso a laje casa de maquina elevador chumbão anexo II$$, $$$$, $$$$, $$$$, $$$$, $$0$$);</t>
  </si>
  <si>
    <t>INSERT INTO work_orders VALUES (71728, $$Recebido$$, $$Normal$$, $$Giulia Lacerda de Carvalho$$, $$SEMAC$$, $$10.04.0.Esquadria+$$, $$Substituição de Vidro por uma Janela de correr - SAFIN$$, $$Atualmente, no local, existe um tijolo de vidro com ventilação. $$, $$$$, $$$$, 0, $$2019-07-25T17:03:50Z$$, $$2019-07-25T17:03:50Z$$, $$$$, $$SEAU (SERVIÇO DE ATENDIMENTO AO USUÁRIO) -&gt; DGER -&gt; SINFRA$$, $$GIULIA LACERDA DE CARVALHO$$, $$GIULIA LACERDA DE CARVALHO$$, $$giulia.carvalho@senado.leg.br$$, $$1006$$, $$$$, $$$$, $$0$$, $$BLOCO 17 - SAFIN$$, $$$$, $$$$, $$$$, $$$$, $$0$$);</t>
  </si>
  <si>
    <t>INSERT INTO work_orders VALUES (71727, $$Recebido$$, $$Normal$$, $$Sistema Demandas Web$$, $$RCS - Manutenção Hidrossanitária$$, $$04.09.1.Desentupimento de vaso sanitário+$$, $$Desentupimento de vaso sanitário - Banheiro entupido e troca das tampinhas do ralo do banheiro - GBSEGP$$, $$Banheiro entupido (Urgente) e troca das tampinhas do ralo do banheiro$$, $$$$, $$$$, 0, $$2019-07-25T16:47:06Z$$, $$2019-07-26T11:53:18Z$$, $$$$, $$GBSEGP (GABINETE ADMINISTRATIVO DA SEGP) -&gt; DGER -&gt; SEGP$$, $$ELENICE TEODORO DA FONSECA$$, $$ELENICE TEODORO DA FONSECA$$, $$elenicet@senado.leg.br$$, $$(61)3303-3379$$, $$$$, $$$$, $$0$$, $$Banheiro masculino da SEGP (O que fica a esquerda da COPA) entupido - URGENTE$$, $$Gilvan $$, $$$$, $$$$, $$$$, $$0$$);</t>
  </si>
  <si>
    <t>INSERT INTO work_orders VALUES (71726, $$Recebido$$, $$Normal$$, $$Sistema Demandas Web$$, $$SEAU$$, $$04.09.3. Outros serviços de hidráulica+$$, $$Outros serviços de hidráulica - Fixação de dispensers de álcool em gel - SPOL$$, $$Fixação de dois dispensers de álcool em gel na copa da Vigilância na Galeria.</t>
  </si>
  <si>
    <t>Dispensers se encontram na Polícia do Senado, Anexo II, Subsolo, Garagem.$$, $$$$, $$$$, 0, $$2019-07-25T15:55:54Z$$, $$2019-07-25T15:55:54Z$$, $$$$, $$SPOL (SECRETARIA DE POLÍCIA DO SENADO FEDERAL) -&gt; DGER$$, $$Luciwany Henrique de Souza$$, $$Luciwany Henrique de Souza$$, $$luciwany@senado.leg.br$$, $$(61)3303-4445$$, $$$$, $$$$, $$$$, $$Copa da Vigilância na Galeria$$, $$$$, $$$$, $$$$, $$$$, $$0$$);</t>
  </si>
  <si>
    <t>INSERT INTO work_orders VALUES (71725, $$Ordem de serviço$$, $$Normal$$, $$Sistema Demandas Web$$, $$RCS - Elétrica Posto 02 (AX02)$$, $$04.03.1.Troca de lâmpada +$$, $$Troca de lâmpada - TROCA DE LÂMPADA QUEIMADA - COPINV$$, $$LÂMPADAS QUEIMADAS NA DELEGACIA$$, $$2019-07-25$$, $$2019-07-31$$, 0, $$2019-07-25T15:13:13Z$$, $$2019-07-25T16:35:32Z$$, $$$$, $$COPINV (COORDENAÇÃO DE POLÍCIA DE INVESTIGAÇÃO) -&gt; DGER -&gt; SPOL$$, $$GERALDO CÉSAR DE DEUS OLIVEIRA$$, $$GERALDO CÉSAR DE DEUS OLIVEIRA$$, $$gcesardo@senado.leg.br$$, $$(61)3303-4329$$, $$$$, $$$$, $$$$, $$DELEGACIA - BLOCO B, ANEXO II SUBSOLO$$, $$$$, $$$$, $$$$, $$$$, $$0$$);</t>
  </si>
  <si>
    <t xml:space="preserve">INSERT INTO work_orders VALUES (71724, $$Recebido$$, $$Normal$$, $$Sistema Demandas Web$$, $$SEAU$$, $$05.08.0.Fixação de objeto (ex.: quadro) +$$, $$Fixação de objeto (ex.: quadro) - Produção de um painel de madeira e instalação (melamínico) - IFI$$, $$A IFI está produzindo vídeo institucionais e, para tanto, precisa de um painel que permita expor o logotipo da instituição. A arte com o logotipo será impressa pela gráfica e colada sobre o painel de madeira que estamos agora solicitando. O painel deve ter as dimensões de 2 metros x 2 metros, e deverá ser confeccionado no material melamínico, próprio para a aderência correta do adesivo. </t>
  </si>
  <si>
    <t>Também será preciso instalar a moldura, na parede da nossa sala, para que seja instalado o painel de madeira. Como a sala é pequena, peço telefonar para o ramal 2859 e combinar o melhor horário para que vocês possam realizar a avaliação técnica necessária à execução do serviço.</t>
  </si>
  <si>
    <t>Como a demanda é urgente, solicito, se possível, que esta primeira etapa seja conduzida ainda hoje (quinta) ou amanhã (sexta). O Alessandro Casalecchi estará à disposição no ramal acima mencionado para quaisquer dúvidas.</t>
  </si>
  <si>
    <t>Agradeço a atenção.</t>
  </si>
  <si>
    <t>Felipe Salto</t>
  </si>
  <si>
    <t>Diretor-Executivo da IFI/Senado$$, $$$$, $$$$, 0, $$2019-07-25T14:51:26Z$$, $$2019-07-25T14:51:26Z$$, $$$$, $$IFI (INSTITUIÇÃO FISCAL INDEPENDENTE)$$, $$FELIPE SCUDELER SALTO$$, $$FELIPE SCUDELER SALTO$$, $$fsalto@senado.leg.br$$, $$(61)3303-2872$$, $$$$, $$$$, $$$$, $$Sala da IFI. Bloco 10 (prédio da DGER), próximo da caixa d'água, ao lado do "Ecoponto" (primeira sala vindo de fora para dentro).$$, $$$$, $$$$, $$$$, $$$$, $$0$$);</t>
  </si>
  <si>
    <t>INSERT INTO work_orders VALUES (71723, $$Recebido$$, $$Normal$$, $$Elza Helena Camargo do Canto e Castro$$, $$SEMAC$$, $$07.02.0.Cerâmica/Granito/Cimento +$$, $$►►GRANITO - Rodapé balcões - Revitaliz. da Portaria do Anexo I                                                                                                                                                                                $$, $$</t>
  </si>
  <si>
    <t>Instalação rodapé Balcões. $$, $$2019-07-27$$, $$2019-07-28$$, 0, $$2019-07-25T14:32:30Z$$, $$2019-07-25T14:32:30Z$$, $$$$, $$SEFIS (SERVIÇO DE FISCALIZAÇÃO) -&gt; DGER -&gt; SINFRA -&gt; COPRE$$, $$Guilherme da Silva Faria Vieira$$, $$Guilherme da Silva Faria Vieira$$, $$$$, $$1527$$, $$$$, $$$$, $$0$$, $$AX01-P01-05$$, $$$$, $$$$, $$$$, $$$$, $$1$$);</t>
  </si>
  <si>
    <t>INSERT INTO work_orders VALUES (71722, $$Recebido$$, $$Normal$$, $$Sistema Demandas Web$$, $$SEAU$$, $$05.08.0.Fixação de objeto (ex.: quadro) +$$, $$Fixação de objeto (ex.: quadro) - Prender cortina no trilho - Altura - SEPROT$$, $$Precisamos prender uma cortina que saiu do trilho e o mesmo se encontra muito alto.$$, $$$$, $$$$, 0, $$2019-07-25T14:25:51Z$$, $$2019-07-25T14:25:51Z$$, $$$$, $$SEPROT (SERVIÇO DE PROTOCOLO ADMINISTRATIVO) -&gt; DGER -&gt; SGIDOC -&gt; COARQ$$, $$ADÃO JOSÉ MUROWANIECKI NETO$$, $$ADÃO JOSÉ MUROWANIECKI NETO$$, $$adaojmn@senado.leg.br$$, $$(61)3303-3734$$, $$$$, $$$$, $$$$, $$COARQ-SEARAD$$, $$$$, $$$$, $$$$, $$$$, $$0$$);</t>
  </si>
  <si>
    <t>INSERT INTO work_orders VALUES (71721, $$Recebido$$, $$Normal$$, $$Sistema Demandas Web$$, $$SEAU$$, $$04.09.3. Outros serviços de hidráulica+$$, $$Outros serviços de hidráulica - Avaliação da hidráulica para avaliar parede da copa - GLIDPSL$$, $$Solicito avaliação da hidráulica para avaliar parede da copa, pois queremos colocar um escorregador de pratos na parede.$$, $$$$, $$$$, 0, $$2019-07-25T14:25:29Z$$, $$2019-07-25T14:25:29Z$$, $$$$, $$GLIDPSL (GABINETE DA LIDERANÇA DO PSL)$$, $$THAISA FERNANDES DE SOUSA DO AMARAL$$, $$THAISA FERNANDES DE SOUSA DO AMARAL$$, $$thaisaf@senado.leg.br$$, $$(61)3303-1228$$, $$$$, $$$$, $$$$, $$ALA SENADOR  FILINTO MULLER - GABINETE 06$$, $$$$, $$$$, $$$$, $$$$, $$0$$);</t>
  </si>
  <si>
    <t>INSERT INTO work_orders VALUES (71720, $$Recebido$$, $$Normal$$, $$Sistema Demandas Web$$, $$SEAU$$, $$10.05.1.2.Reparar persiana / painel +$$, $$Reparar persiana / painel - REPARO NA PERSIANA DA COPA - SEPROT$$, $$A PERSIANA ENCONTRA-SE SEM A HASTE E A CORDA ESTÁ DESGASTADA.$$, $$$$, $$$$, 0, $$2019-07-25T14:09:22Z$$, $$2019-07-25T14:09:22Z$$, $$$$, $$SEPROT (SERVIÇO DE PROTOCOLO ADMINISTRATIVO) -&gt; DGER -&gt; SGIDOC -&gt; COARQ$$, $$SANDRO MASANORI TUTIDA$$, $$SANDRO MASANORI TUTIDA$$, $$masanori@senado.leg.br$$, $$(61)3303-3357$$, $$$$, $$$$, $$$$, $$SERVIÇO DE PROTOCOLO - BLOCO 04 - COPA DA SALA DE ACESSIBILIDADE$$, $$$$, $$$$, $$$$, $$$$, $$0$$);</t>
  </si>
  <si>
    <t>INSERT INTO work_orders VALUES (71719, $$Concluído$$, $$Normal$$, $$Sistema Demandas Web$$, $$SEMAC$$, $$04.09.1.Desentupimento de vaso sanitário+$$, $$Desentupimento de vaso sanitário - Desentupimento de vaso sanitário - GBPRD$$, $$Solicito por gentileza o desentupimento de vaso sanitário.$$, $$2019-07-25$$, $$2019-07-25$$, 100, $$2019-07-25T14:09:05Z$$, $$2019-07-26T11:17:07Z$$, $$$$, $$GBPRD (GABINETE ADMINISTRATIVO DO PRODASEN) -&gt; DGER -&gt; PRDSTI$$, $$JUAREZ DE OLIVEIRA$$, $$JUAREZ DE OLIVEIRA$$, $$juarezol@senado.leg.br$$, $$(61)3303-2780$$, $$$$, $$$$, $$0$$, $$Banheiro masculino bloco de apoio próximo ao nivel 1$$, $$Wellington Coimbra$$, $$$$, $$$$, $$$$, $$0$$);</t>
  </si>
  <si>
    <t>INSERT INTO work_orders VALUES (71718, $$Execução$$, $$Normal$$, $$Sistema Demandas Web$$, $$Entherm - Equipe D (Aulemarques)$$, $$04.02.Ar-condicionado +$$, $$Ar-condicionado - Pilhas para o controle do ar condicionado do gabinete (sala) do Senador Alvaro Dias - GSADIA$$, $$O fiscal do ar condicionado veio fazer a visita de rotina dos aparelhos de ar condicionado do gabinete e verificou que o controle remoto do aparelho da sala do Senador Alvaro estava precisando trocar as pilhas. O funcionário já levou o controle para executar o serviço.$$, $$2019-07-25$$, $$2019-07-25$$, 10, $$2019-07-25T14:05:37Z$$, $$2019-07-25T14:45:01Z$$, $$$$, $$GSADIA (GABINETE DO SENADOR ALVARO DIAS)$$, $$MARIA EDUARDA COSTA NEVES$$, $$MARIA EDUARDA COSTA NEVES$$, $$mecosta@senado.leg.br$$, $$(61)3303-4059$$, $$$$, $$$$, $$$$, $$Ala Nilo Coelho, gabinete 10$$, $$Aulemarques $$, $$$$, $$$$, $$$$, $$0$$);</t>
  </si>
  <si>
    <t>INSERT INTO work_orders VALUES (71717, $$Execução$$, $$Normal$$, $$Sistema Demandas Web$$, $$Entherm - Equipe D (Aulemarques)$$, $$04.05.Exaustores +$$, $$Exaustores - O exaustor do banheiro privativo está funcionando 24 horas por dia - GSJAYM$$, $$O exaustor do Banheiro privativo está funcionando sem parar, isto é, funciona 24 horas por dia.</t>
  </si>
  <si>
    <t>O exaustor em condições normais desliga após certo período e costuma ser acionado quando a luz é acesa.</t>
  </si>
  <si>
    <t>Para evitar desperdício de energia elétrica</t>
  </si>
  <si>
    <t>Para evitar consequências graves decorrentes de eventual superaquecimento, pede-se, deslocamento de equipe técnica para a solução do problema relatado.$$, $$2019-07-25$$, $$2019-07-25$$, 10, $$2019-07-25T14:02:53Z$$, $$2019-07-25T14:39:09Z$$, $$$$, $$GSJAYM (GABINETE DO SENADOR JAYME CAMPOS)$$, $$JOSÉ RICARDO MELO ALBUQUERQUE$$, $$JOSÉ RICARDO MELO ALBUQUERQUE$$, $$jralb@senado.leg.br$$, $$(61)3303-2386$$, $$$$, $$$$, $$$$, $$Ala Afonso Arinos Gabiente 9 - Senador Jayme Campos$$, $$Aulemarques $$, $$$$, $$$$, $$$$, $$0$$);</t>
  </si>
  <si>
    <t>INSERT INTO work_orders VALUES (71716, $$Recebido$$, $$Normal$$, $$Sistema Demandas Web$$, $$RCS - Manutenção Hidrossanitária$$, $$04.09.3. Outros serviços de hidráulica+$$, $$Outros serviços de hidráulica - Verificação de existência de ponto hidráulico para fixação de objeto na parede - SACE$$, $$Necessitamos verificar se há algum encanamento no local definido para posterior fixação de objeto na parede.$$, $$$$, $$$$, 0, $$2019-07-25T14:02:05Z$$, $$2019-07-26T11:23:06Z$$, $$$$, $$SACE (SECRETARIA APOIO À COM EDUC, CULTURA ESPORTE) -&gt; SGM -&gt; SCOM -&gt; COCPSF$$, $$CLAUDIA SEIXAS ALVES$$, $$CLAUDIA SEIXAS ALVES$$, $$seixas@senado.leg.br$$, $$(61)3303-2006$$, $$$$, $$$$, $$0$$, $$Ala Senador Alexandre Costa sala 17A$$, $$$$, $$$$, $$$$, $$$$, $$0$$);</t>
  </si>
  <si>
    <t>INSERT INTO work_orders VALUES (71715, $$Suspenso$$, $$Normal$$, $$Jary do Araguaia Câmara de Sousa$$, $$Entherm - Almoxarifado$$, $$04.02.Ar-condicionado +$$, $$Ar-Condicionado - Substituição de atuador - ENTHERM$$, $$Verificar funcionamento de atuador de válvula de circuito de água gelada.$$, $$2019-07-25$$, $$2019-07-25$$, 50, $$2019-07-25T13:59:06Z$$, $$2019-07-25T14:22:21Z$$, $$$$, $$$$, $$$$, $$Jary Sousa$$, $$jaryacs@gmail.com$$, $$4263$$, $$$$, $$$$, $$$$, $$Ala Nilo Coelho, Gab. 10$$, $$Aulemarques / Flávio / Roberto$$, $$$$, $$$$, $$$$, $$0$$);</t>
  </si>
  <si>
    <t>INSERT INTO work_orders VALUES (71714, $$Recebido$$, $$Normal$$, $$Sistema Demandas Web$$, $$SEAU$$, $$05.08.0.Fixação de objeto (ex.: quadro) +$$, $$Fixação de objeto (ex.: quadro) - Fixação de porta copo, ajuste de prateleira já existente e confecção de quatro prateleiras de cor branca a serem medidas aqui no local. - SACE$$, $$Otimização de espaço na copa para melhor atender$$, $$$$, $$$$, 0, $$2019-07-25T13:35:34Z$$, $$2019-07-25T13:35:34Z$$, $$$$, $$SACE (SECRETARIA APOIO À COM EDUC, CULTURA ESPORTE) -&gt; SGM -&gt; SCOM -&gt; COCPSF$$, $$CLAUDIA SEIXAS ALVES$$, $$CLAUDIA SEIXAS ALVES$$, $$seixas@senado.leg.br$$, $$(61)3303-2361$$, $$$$, $$$$, $$$$, $$Ala Senado Alexandre Costa 17A$$, $$$$, $$$$, $$$$, $$$$, $$0$$);</t>
  </si>
  <si>
    <t>INSERT INTO work_orders VALUES (71713, $$Recebido$$, $$Normal$$, $$Sistema Demandas Web$$, $$SEAU$$, $$04.03.3.Outros serviços de elétrica +$$, $$Outros serviços de elétrica - Solicitação de benjamin - GSCRODRI$$, $$Solicito um benjamin (T) para ligar geladeira e micro-ondas na mesma tomada.$$, $$$$, $$$$, 0, $$2019-07-25T13:34:42Z$$, $$2019-07-25T13:34:42Z$$, $$$$, $$GSCRODRI (GABINETE DO SENADOR CHICO RODRIGUES)$$, $$PAULA ALBINO DIAS$$, $$PAULA ALBINO DIAS$$, $$albinodias@senado.leg.br$$, $$(61)3303-4694$$, $$$$, $$$$, $$$$, $$Anexo II - Ala Teotônio Vilela - Gabinete 10$$, $$$$, $$$$, $$$$, $$$$, $$0$$);</t>
  </si>
  <si>
    <t>INSERT INTO work_orders VALUES (71712, $$Ordem de serviço$$, $$Normal$$, $$Sistema Demandas Web$$, $$RCS - Elétrica Posto 02 (AX02)$$, $$04.03.1.Troca de lâmpada +$$, $$Troca de lâmpada - solicito a troca da lampada ou a troca do interrupitor - FORTALEZA$$, $$sala da hidráulica na entrada no embarque e desembarque perto da policia, solicito o reparo da lâmpada ou tomada...$$, $$2019-07-25$$, $$2019-07-31$$, 0, $$2019-07-25T13:31:42Z$$, $$2019-07-26T09:44:30Z$$, $$$$, $$FORTALEZA (FORTALEZA SERVIÇOS EMPRESARIAIS LTDA)$$, $$Renato dos Santos Silva$$, $$Renato dos Santos Silva$$, $$resilva@senado.leg.br$$, $$(61)3303-3411$$, $$$$, $$$$, $$$$, $$SALA DA HIDRAULICA$$, $$$$, $$$$, $$$$, $$$$, $$0$$);</t>
  </si>
  <si>
    <t>INSERT INTO work_orders VALUES (71711, $$Concluído$$, $$Normal$$, $$Sistema Demandas Web$$, $$SEMAINST$$, $$04.03.3.Outros serviços de elétrica +$$, $$Outros serviços de elétrica - tomada não funciona - GSZMARIN$$, $$tomada não funciona.$$, $$2019-07-25$$, $$2019-07-29$$, 100, $$2019-07-25T13:24:50Z$$, $$2019-07-25T19:56:09Z$$, $$$$, $$GSZMARIN (GABINETE DO SENADOR ZEQUINHA MARINHO)$$, $$TONY DE MEDEIROS PALMEIRA$$, $$Michel Jorge$$, $$michelf@senado.leg.br$$, $$(61)3303-6622$$, $$$$, $$$$, $$1$$, $$Ala Teotônio Vilela, gabinete 18$$, $$$$, $$$$, $$$$, $$$$, $$0$$);</t>
  </si>
  <si>
    <t>INSERT INTO work_orders VALUES (71710, $$Recebido$$, $$Normal$$, $$Sistema Demandas Web$$, $$SEAU$$, $$04.09.3. Outros serviços de hidráulica+$$, $$Outros serviços de hidráulica - Desentupimento de mictório - GBPATR$$, $$Desentupimento de mictório$$, $$$$, $$$$, 0, $$2019-07-25T13:19:44Z$$, $$2019-07-25T13:19:44Z$$, $$$$, $$GBPATR (GABINETE ADMINISTRATIVO  DA SPATR) -&gt; DGER -&gt; SPATR$$, $$THAIS DE CARVALHO BORGES$$, $$THAIS DE CARVALHO BORGES$$, $$thaisc@senado.leg.br$$, $$(61)3303-4778$$, $$$$, $$$$, $$$$, $$Gabinete da Secretaria de Patrimônio- BLOCO 16$$, $$$$, $$$$, $$$$, $$$$, $$0$$);</t>
  </si>
  <si>
    <t>INSERT INTO work_orders VALUES (71709, $$Recebido$$, $$Normal$$, $$Sistema Demandas Web$$, $$SEAU$$, $$06.07.1.Reparar Piso elevado +$$, $$Reparar Piso elevado - Corte em placa de piso elevado para dar continuidade ao serviço da Elétrica - SETETV$$, $$Bom dia.</t>
  </si>
  <si>
    <t>Solicito realizar recortes em "U" no canto de 7 placas de piso elevado da TV Senado, para passagem de fios.</t>
  </si>
  <si>
    <t>Justificativa: Visbilizar instalação elétrica de circuito dedicado aos equipamentos da creditagem das comissões, na sala da CCP-A.$$, $$$$, $$$$, 0, $$2019-07-25T13:16:26Z$$, $$2019-07-25T13:16:26Z$$, $$$$, $$SETETV (SERVIÇO TÉCNICO DE TV) -&gt; SECOM -&gt; SEC -&gt; COENGTVR$$, $$TATIANA DE MIRANDA ATAÍDE$$, $$TATIANA DE MIRANDA ATAÍDE$$, $$tatiana.miranda@senado.leg.br$$, $$(61)3303-4781$$, $$$$, $$$$, $$$$, $$Anexo II B, subsolo, TV Senado, CCP-A$$, $$$$, $$$$, $$$$, $$$$, $$0$$);</t>
  </si>
  <si>
    <t>INSERT INTO work_orders VALUES (71708, $$Recebido$$, $$Normal$$, $$Sistema Demandas Web$$, $$SEAU$$, $$04.09.3. Outros serviços de hidráulica+$$, $$Outros serviços de hidráulica - Cano do banheiro maasculino estourou - SPATR$$, $$o cano do banheiro masculino próximo ao almoxarifado da Fortaleza está estourado vazando muita água$$, $$$$, $$$$, 0, $$2019-07-25T12:37:27Z$$, $$2019-07-25T12:37:27Z$$, $$$$, $$SPATR (SECRETARIA DE PATRIMÔNIO) -&gt; DGER$$, $$Ducineide Souza Machado$$, $$Ducineide Souza Machado$$, $$ducineid@senado.leg.br$$, $$(61)3303-3910$$, $$$$, $$$$, $$$$, $$BLOCO 08$$, $$$$, $$$$, $$$$, $$$$, $$0$$);</t>
  </si>
  <si>
    <t xml:space="preserve">INSERT INTO work_orders VALUES (71707, $$Execução$$, $$Normal$$, $$Sistema Demandas Web$$, $$Entherm - Residências Oficiais$$, $$04.02.Ar-condicionado +$$, $$Ar-condicionado - LIMPEZA - COARO$$, $$gostaria que fosse feito uma limpeza geral nos aparelhos de ar-condicionado da Residencia Oficial </t>
  </si>
  <si>
    <t>na segunda feira dia 29/07/2019$$, $$2019-07-26$$, $$2019-07-29$$, 10, $$2019-07-25T12:33:24Z$$, $$2019-07-25T13:22:39Z$$, $$$$, $$COARO (COORD ADM RESIDÊNCIAS OFICIAIS) -&gt; DGER -&gt; SPATR$$, $$FRANCISCO JOAREZ CORDEIRO GOMES$$, $$FRANCISCO JOAREZ CORDEIRO GOMES$$, $$fjgomes@senado.leg.br$$, $$(61)3303-5660$$, $$$$, $$$$, $$$$, $$QL 12 CONJUNTO 11 CASA 03 LAGO SUL$$, $$Externa$$, $$$$, $$$$, $$$$, $$0$$);</t>
  </si>
  <si>
    <t>INSERT INTO work_orders VALUES (71706, $$Ordem de serviço$$, $$Normal$$, $$Sistema Demandas Web$$, $$RCS - Elétrica Posto 08 (SQS 309)$$, $$04.03.1.Troca de lâmpada +$$, $$Troca de lâmpada - Troca de lâmpada - Hall social entrada 1/2 - COARO$$, $$Troca de lâmpada$$, $$2019-07-25$$, $$2019-07-31$$, 0, $$2019-07-25T12:25:36Z$$, $$2019-07-25T12:27:07Z$$, $$$$, $$COARO (COORD ADM RESIDÊNCIAS OFICIAIS) -&gt; DGER -&gt; SPATR$$, $$Ramon Freitas Cordeiro$$, $$Ramon Freitas Cordeiro$$, $$ramonfc@senado.leg.br$$, $$(61)3303-5604$$, $$$$, $$$$, $$$$, $$SQS 309 BLOCO G  ENTRADA 1/2$$, $$$$, $$$$, $$$$, $$$$, $$0$$);</t>
  </si>
  <si>
    <t>INSERT INTO work_orders VALUES (71705, $$Concluído$$, $$Normal$$, $$Sistema Demandas Web$$, $$SEMAINST$$, $$04.03.1.Troca de lâmpada +$$, $$Troca de lâmpada - TROCA DE LAMPADA DO BANHEIRO FEMININO DO SECFAT - SECFAT$$, $$TROCA DE LAMPADA DO BANHEIRO FEMININO DO SECFAT - SERVIÇO DE CONVENIOS E FATURAMENTO, SEGRAF, 1. SUBSOLO DA GRAFICA. QUALQUER DÚVIDA FALAR COM RUI RAMAL 3803. OBRIGADO.$$, $$2019-07-25$$, $$2019-07-31$$, 100, $$2019-07-25T12:23:41Z$$, $$2019-07-25T19:56:58Z$$, $$$$, $$SECFAT (SERVIÇO DE CONVÊNIOS E FATURAMENTO) -&gt; DGER -&gt; SEGRAF$$, $$RUI DE OLIVEIRA VASCONCELOS$$, $$RUI DE OLIVEIRA VASCONCELOS$$, $$ruivasco@senado.leg.br$$, $$(61)3303-3803$$, $$$$, $$$$, $$1$$, $$SECFAT SERVIÇO DE CONVENIOS E FATURAMENTO / SEGRAF - GRÁFICA$$, $$$$, $$$$, $$$$, $$$$, $$0$$);</t>
  </si>
  <si>
    <t>INSERT INTO work_orders VALUES (71704, $$Recebido$$, $$Normal$$, $$Sistema Demandas Web$$, $$SEMARCE$$, $$05.01.0.Reparo de Marcenaria +$$, $$Reparo de Marcenaria - corta um MDF medindo 105,5 X51 - GBPRD$$, $$para uso no setor NQPPPS, para o novo Layout da sala.$$, $$$$, $$$$, 0, $$2019-07-25T12:23:19Z$$, $$2019-07-25T14:03:06Z$$, $$$$, $$GBPRD (GABINETE ADMINISTRATIVO DO PRODASEN) -&gt; DGER -&gt; PRDSTI$$, $$JUAREZ DE OLIVEIRA$$, $$JUAREZ DE OLIVEIRA$$, $$juarezol@senado.leg.br$$, $$(61)3303-2780$$, $$$$, $$$$, $$0$$, $$Prodasen bloco A sala NQPPPS$$, $$$$, $$$$, $$$$, $$$$, $$0$$);</t>
  </si>
  <si>
    <t>INSERT INTO work_orders VALUES (71703, $$Recebido$$, $$Normal$$, $$Sistema Demandas Web$$, $$SEAU$$, $$04.03.3.Outros serviços de elétrica +$$, $$Outros serviços de elétrica - MAL CONTATO NO INTERRUPTOR.      (AUDITÓRIO DO ILB) - COADFI$$, $$AS LÃMPADAS NÃO ESTÃO ACENDENDO CORRETAMENTE.   (FICAM PISCANDO)</t>
  </si>
  <si>
    <t>ATRAPALHANDO O EVENTO -  CURSOS DE INVERNO.   (DA DIRETORIA)</t>
  </si>
  <si>
    <t>Att.$$, $$$$, $$$$, 0, $$2019-07-25T12:00:57Z$$, $$2019-07-25T12:00:57Z$$, $$$$, $$COADFI (COORDENAÇÃO ADMINISTRATIVA E FINANCEIRA) -&gt; ILB -&gt; DEXILB$$, $$Suemar Souza Silva$$, $$Suemar Souza Silva$$, $$suemar@senado.leg.br$$, $$(61)3303-5079$$, $$$$, $$$$, $$$$, $$AV N2    BLOCO  12   ILB$$, $$$$, $$$$, $$$$, $$$$, $$0$$);</t>
  </si>
  <si>
    <t>INSERT INTO work_orders VALUES (71702, $$Recebido$$, $$Normal$$, $$Sistema Demandas Web$$, $$SEAU$$, $$06.07.1.Reparar Piso elevado +$$, $$Reparar Piso elevado - reparação do piso elevado - SEPUBL$$, $$Garrafão de água vazou e afetou o piso elevado fazendo com que as placas se soltassem parcialmente.$$, $$$$, $$$$, 0, $$2019-07-25T11:36:27Z$$, $$2019-07-25T11:36:27Z$$, $$$$, $$SEPUBL (SERVIÇO DE PUBLICAÇÕES OFICIAIS) -&gt; DGER -&gt; SEGRAF -&gt; COIND$$, $$JOSÉ RIBAMAR FREITAS BATISTA$$, $$JOSÉ RIBAMAR FREITAS BATISTA$$, $$joriba@senado.leg.br$$, $$(61)3303-3806$$, $$$$, $$$$, $$$$, $$SEPUBL - Bloco 8 sala 13 1º Subsolo ao lado da sala dos brigadistas$$, $$$$, $$$$, $$$$, $$$$, $$0$$);</t>
  </si>
  <si>
    <t>INSERT INTO work_orders VALUES (71701, $$Recebido$$, $$Normal$$, $$Sistema Demandas Web$$, $$SEAU$$, $$04.03.3.Outros serviços de elétrica +$$, $$Outros serviços de elétrica - consertar tomadas - SEPREV$$, $$temos 2 tomadas que estar com fios exportos.$$, $$$$, $$$$, 0, $$2019-07-25T11:36:10Z$$, $$2019-07-25T11:36:10Z$$, $$$$, $$SEPREV (SERV PREV ACIDENTES SEGURANÇA TRAB) -&gt; DGER -&gt; SPOL$$, $$Gilvan Pereira da Silva$$, $$Gilvan Pereira da Silva$$, $$gilvanps@senado.leg.br$$, $$(61)99554-8715$$, $$$$, $$$$, $$$$, $$sala da brigada na grafica (ramal: 9101)$$, $$$$, $$$$, $$$$, $$$$, $$0$$);</t>
  </si>
  <si>
    <t>INSERT INTO work_orders VALUES (71700, $$Execução$$, $$Urgente$$, $$Vivian Calazans Rodrigues Morais$$, $$RCS - Manutenção Civil$$, $$07.01.0.Pintura (sujeita à análise técnica)+$$, $$PINTURA - Pintura do gabinete Oriovisto - Teotonio Vilela 25$$, $$$$, $$2019-07-25$$, $$2019-08-02$$, 20, $$2019-07-25T11:11:55Z$$, $$2019-07-25T13:59:26Z$$, $$$$, $$SINFRA (SECRETARIA DE INFRAESTRUTURA) -&gt; DGER$$, $$Vivian$$, $$Vivian$$, $$$$, $$3061$$, $$$$, $$$$, $$0$$, $$Teotonio Vilela 25$$, $$$$, $$$$, $$$$, $$$$, $$0$$);</t>
  </si>
  <si>
    <t>INSERT INTO work_orders VALUES (71699, $$Suspenso$$, $$Normal$$, $$Sistema Demandas Web$$, $$SEAU$$, $$04.03.3.Outros serviços de elétrica +$$, $$Outros serviços de elétrica - Solicitação de Pilhas palito - BLVANG$$, $$Solicito 4 pilhas palito, para dois controles de uma TV HD e de um aparelho da NET. Desde já agradeço.$$, $$$$, $$$$, 0, $$2019-07-24T21:11:08Z$$, $$2019-07-25T15:59:32Z$$, $$$$, $$BLVANG (BLOCO PARLAMENTAR VANGUARDA)$$, $$CARMELITA CARVALHO DE MACÊDO FILHA$$, $$CARMELITA CARVALHO DE MACÊDO FILHA$$, $$carme@senado.leg.br$$, $$(61)3303-4663$$, $$               O serviço solicitado, cadastrado em nosso sistema com o nº 71699, não é de competência da Secretaria de Infraestrutura. Orientamos que contate o Atendimento DE ALMOXARIFADO. $$, $$$$, $$0$$, $$ANEXO II Ala Tancredo Neves gab 49$$, $$$$, $$$$, $$$$, $$$$, $$0$$);</t>
  </si>
  <si>
    <t>INSERT INTO work_orders VALUES (71698, $$Cancelado$$, $$Normal$$, $$Sistema Demandas Web$$, $$SEAU$$, $$03.02.0.Forro de Gesso +$$, $$Forro de Gesso - Reparo no forro de gesso - BLVANG$$, $$Devido a troca de lugar de uma canaleta, solicito o reparo do forro de gesso, no tamanho de 15cm quadrado ou menor, em dois lugares. Desde já agradeço.$$, $$$$, $$$$, 0, $$2019-07-24T21:03:28Z$$, $$2019-07-25T19:09:22Z$$, $$$$, $$BLVANG (BLOCO PARLAMENTAR VANGUARDA)$$, $$CARMELITA CARVALHO DE MACÊDO FILHA$$, $$CARMELITA CARVALHO DE MACÊDO FILHA$$, $$carme@senado.leg.br$$, $$(61)3303-4663$$, $$A tarefa está sendo atendida pela solicitação #71365.$$, $$$$, $$0$$, $$ANEXO II Ala Tncredo Neves Gab 49$$, $$$$, $$$$, $$$$, $$$$, $$0$$);</t>
  </si>
  <si>
    <t>INSERT INTO work_orders VALUES (71697, $$Recebido$$, $$Normal$$, $$Sistema Demandas Web$$, $$SEAU$$, $$10.02.0.Vidro Temperado e suas ferragens +$$, $$Vidro Temperado e suas ferragens - REVISAR TODAS AS PORTAS DE VIDRO, GUARDA-CORPOS E ESPELHOS DAS PAREDES DO PLENÁRIO E GALERIA. - SEAPLEN$$, $$REVISÃO PREVENTIVA E CORRETIVA.OBS: TEM VIDRO ESPELHADO FIXADO NA PAREDE DA TRIBUNA DE IMPRENSA COM FALTA DE FIXAÇÃO. RISCO DE ACIDENTE.$$, $$$$, $$$$, 0, $$2019-07-24T21:02:22Z$$, $$2019-07-24T21:02:22Z$$, $$$$, $$SEAPLEN (SERVIÇO DE APOIO AO PLENÁRIO) -&gt; SGM -&gt; COALSGM$$, $$JOSÉ EDINILSON DE OLIVEIRA$$, $$JOSÉ EDINILSON DE OLIVEIRA$$, $$ednilson@senado.leg.br$$, $$(61)3303-3282$$, $$$$, $$$$, $$$$, $$PLENÁRIO/GALERIA/CAFÉ DOS SENADORES(AS)$$, $$$$, $$$$, $$$$, $$$$, $$0$$);</t>
  </si>
  <si>
    <t>INSERT INTO work_orders VALUES (71696, $$Ordem de serviço$$, $$Normal$$, $$Sistema Demandas Web$$, $$RCS - Elétrica Posto 07 (Brises)$$, $$04.03.1.Troca de lâmpada +$$, $$Troca de lâmpada - Troca de duas (2)lâmpadad  no corredor da copa. - PRSECR$$, $$Troca de duas (2)  lâmpada do corredor da copa, pois está oferecendo risco para os funcionário que saem a noite.$$, $$2019-07-25$$, $$2019-07-31$$, 0, $$2019-07-24T20:57:58Z$$, $$2019-07-25T10:40:35Z$$, $$$$, $$PRSECR (PRIMEIRA SECRETARIA) -&gt; COMDIR$$, $$VILMA CARNEIRO SALUSTIANO$$, $$VILMA CARNEIRO SALUSTIANO$$, $$vilmac@senado.leg.br$$, $$(61)3303-6366$$, $$$$, $$$$, $$$$, $$Predio do Interlegeis 2º andar$$, $$$$, $$$$, $$$$, $$$$, $$0$$);</t>
  </si>
  <si>
    <t>INSERT INTO work_orders VALUES (71695, $$Cancelado$$, $$Normal$$, $$Sistema Demandas Web$$, $$SEAU$$, $$07.01.0.Pintura (sujeita à análise técnica)+$$, $$Pintura (sujeita à análise técnica) - Reparo de pintura - BLVANG$$, $$Solicito o reparo de pintura, com pontos de massa corrida, em duas paredes, devido a mudança de duas canaletas. Desde já agradeço$$, $$$$, $$$$, 0, $$2019-07-24T20:43:25Z$$, $$2019-07-25T19:09:34Z$$, $$$$, $$BLVANG (BLOCO PARLAMENTAR VANGUARDA)$$, $$CARMELITA CARVALHO DE MACÊDO FILHA$$, $$CARMELITA CARVALHO DE MACÊDO FILHA$$, $$carme@senado.leg.br$$, $$(61)3303-4663$$, $$A tarefa está sendo atendida pela solicitação #71365.$$, $$$$, $$0$$, $$ANEXO II Ala Tancredo Neves Gab 49$$, $$$$, $$$$, $$$$, $$$$, $$0$$);</t>
  </si>
  <si>
    <t>INSERT INTO work_orders VALUES (71694, $$Recebido$$, $$Normal$$, $$Sistema Demandas Web$$, $$RCS - Manutenção Hidrossanitária$$, $$04.09.2. Acessórios Sanitários+$$, $$Acessórios Sanitários - Instalação de suporte de alcool-gel - GBPRD$$, $$Solicito a instalação de um suporte de álcool-gel no bloco D próximo ao banheiro masculino.</t>
  </si>
  <si>
    <t>Atenciosamente,</t>
  </si>
  <si>
    <t>Catiúcia Dourado$$, $$$$, $$$$, 0, $$2019-07-24T20:36:09Z$$, $$2019-07-26T11:23:53Z$$, $$$$, $$GBPRD (GABINETE ADMINISTRATIVO DO PRODASEN) -&gt; DGER -&gt; PRDSTI$$, $$Catiucia Matos Dourado$$, $$Catiucia Matos Dourado$$, $$catiucia@senado.leg.br$$, $$(61)3303-3676$$, $$$$, $$$$, $$0$$, $$Via N2 Bloco I Ala D$$, $$$$, $$$$, $$$$, $$$$, $$0$$);</t>
  </si>
  <si>
    <t>INSERT INTO work_orders VALUES (71693, $$Ordem de serviço$$, $$Normal$$, $$Sistema Demandas Web$$, $$RCS - Elétrica Posto 02 (AX02)$$, $$04.03.2.Infraestrutura para cabeamento+$$, $$Infraestrutura para cabeamento - 2 extensões (réguas) de 5 metros para mesas instaladas na recepção da RP - SARPSF$$, $$Solicitamos 2 extensões (réguas) de 5 metros para mesas que acabaram de ser instaladas na recepção da RP.$$, $$2019-07-25$$, $$2019-07-30$$, 0, $$2019-07-24T20:09:21Z$$, $$2019-07-25T16:34:02Z$$, $$$$, $$SARPSF (SERVIÇO DE APOIO ADMINISTRATIVO (SRPPM)) -&gt; SECOM -&gt; SRPPM$$, $$MARÍLIA SERRA DE FARIA$$, $$MARÍLIA SERRA DE FARIA$$, $$mariliaf@senado.leg.br$$, $$(61)3303-1586$$, $$$$, $$$$, $$0$$, $$SRPPM anexo 2 térreo$$, $$$$, $$$$, $$$$, $$$$, $$0$$);</t>
  </si>
  <si>
    <t>INSERT INTO work_orders VALUES (71691, $$Recebido$$, $$Normal$$, $$Sistema Demandas Web$$, $$SEAU$$, $$05.08.0.Fixação de objeto (ex.: quadro) +$$, $$Fixação de objeto (ex.: quadro) - Instalação de prateleira - BLVANG$$, $$A pedido do Senador Líder do Bloco, solicito a instalação de 1 prateleira acima da TV, da sala do Senador. Desde já agradeço$$, $$$$, $$$$, 0, $$2019-07-24T20:06:04Z$$, $$2019-07-24T20:06:04Z$$, $$$$, $$BLVANG (BLOCO PARLAMENTAR VANGUARDA)$$, $$CARMELITA CARVALHO DE MACÊDO FILHA$$, $$CARMELITA CARVALHO DE MACÊDO FILHA$$, $$carme@senado.leg.br$$, $$(61)3303-4663$$, $$$$, $$$$, $$$$, $$ANEXO II Ala Tancredo Neves gab 49$$, $$$$, $$$$, $$$$, $$$$, $$0$$);</t>
  </si>
  <si>
    <t>INSERT INTO work_orders VALUES (71690, $$Concluído$$, $$Normal$$, $$Sistema Demandas Web$$, $$SEMAINST$$, $$04.03.1.Troca de lâmpada +$$, $$Troca de lâmpada - Verificar luminária/lâmpadas que não acendem. - COPROJ$$, $$Duas lâmpadas fluorescentes não estão acendendo em uma mesma luminária.$$, $$2019-07-24$$, $$2019-07-30$$, 100, $$2019-07-24T20:04:10Z$$, $$2019-07-25T19:21:19Z$$, $$$$, $$COPROJ (COORD PROJ OBRAS INFRA) -&gt; DGER -&gt; SINFRA$$, $$PAULO SEIJI KUMON ZANDONADE$$, $$PAULO SEIJI KUMON ZANDONADE$$, $$pauloz@senado.leg.br$$, $$(61)3303-4852$$, $$$$, $$$$, $$1$$, $$Sala da COPROJ/SINFRA (Coordenação de Projetos e Obras de Infraestrutura), Bloco 14, Engenharia$$, $$$$, $$$$, $$$$, $$$$, $$0$$);</t>
  </si>
  <si>
    <t>INSERT INTO work_orders VALUES (71689, $$Recebido$$, $$Normal$$, $$Sistema Demandas Web$$, $$SEAU$$, $$05.08.0.Fixação de objeto (ex.: quadro) +$$, $$Fixação de objeto (ex.: quadro) - Fixação de um pequeno quadro na sala do senador - GSJKAJUR$$, $$Fixação de um pequeno quadro na sala do senador$$, $$$$, $$$$, 0, $$2019-07-24T19:53:55Z$$, $$2019-07-24T19:53:55Z$$, $$$$, $$GSJKAJUR (GABINETE DO SENADOR JORGE KAJURU)$$, $$RAUL GUSTAVO SILVA SOUSA$$, $$RAUL GUSTAVO SILVA SOUSA$$, $$raulgs@senado.leg.br$$, $$(61)3303-5283$$, $$$$, $$$$, $$$$, $$Ala Teotônio Vilela Gab.16$$, $$$$, $$$$, $$$$, $$$$, $$0$$);</t>
  </si>
  <si>
    <t>INSERT INTO work_orders VALUES (71688, $$Cancelado$$, $$Normal$$, $$Sistema Demandas Web$$, $$SEAU$$, $$04.03.3.Outros serviços de elétrica +$$, $$Outros serviços de elétrica - Solicitação de cabo para TV SANSUNG - BLVANG$$, $$Solicito um cabo de força com 3 pinos  da TV SANSUNG 50 polegadas, para tomada padrão.$$, $$$$, $$$$, 0, $$2019-07-24T19:51:37Z$$, $$2019-07-25T12:35:37Z$$, $$$$, $$BLVANG (BLOCO PARLAMENTAR VANGUARDA)$$, $$CARMELITA CARVALHO DE MACÊDO FILHA$$, $$CARMELITA CARVALHO DE MACÊDO FILHA$$, $$carme@senado.leg.br$$, $$(61)3303-4663$$, $$$$, $$$$, $$$$, $$ANEXO II Ala Tancredo Neves gab 49$$, $$$$, $$$$, $$$$, $$$$, $$0$$);</t>
  </si>
  <si>
    <t>INSERT INTO work_orders VALUES (71687, $$Concluído$$, $$Normal$$, $$Sistema Demandas Web$$, $$SEMAC$$, $$04.09.1.Desentupimento de vaso sanitário+$$, $$Desentupimento de vaso sanitário - desentupir vaso sanitário. - GSPVALER$$, $$Desentupir vaso sanitário.$$, $$2019-07-24$$, $$2019-07-24$$, 100, $$2019-07-24T19:16:08Z$$, $$2019-07-25T12:16:12Z$$, $$$$, $$GSPVALER (GABINETE DO SENADOR PLÍNIO VALÉRIO)$$, $$PEDRO HOLLANDA$$, $$PEDRO HOLLANDA$$, $$pedrohol@senado.leg.br$$, $$(61)3303-6105$$, $$$$, $$$$, $$0$$, $$Ala Alexandre Costa - Gabinete 1$$, $$Antonio Nelson$$, $$$$, $$$$, $$$$, $$0$$);</t>
  </si>
  <si>
    <t>INSERT INTO work_orders VALUES (71686, $$Recebido$$, $$Normal$$, $$Sistema Demandas Web$$, $$SEMARCE$$, $$05.01.0.Reparo de Marcenaria +$$, $$Reparo de Marcenaria - Troca da mola da porta do gabinete do Senador - GSMVAL$$, $$A mola estava com defeito e foi levada pelos marceneiros para troca.$$, $$$$, $$$$, 0, $$2019-07-24T18:53:30Z$$, $$2019-07-25T16:03:22Z$$, $$$$, $$GSMVAL (GABINETE DO SENADOR MARCOS DO VAL)$$, $$REGINA MARIA DE BORBA BENEVIDES DIAS$$, $$REGINA MARIA DE BORBA BENEVIDES DIAS$$, $$rborba@senado.leg.br$$, $$(61)3303-6752$$, $$$$, $$$$, $$0$$, $$Anexo I$$, $$$$, $$$$, $$$$, $$$$, $$0$$);</t>
  </si>
  <si>
    <t>INSERT INTO work_orders VALUES (71685, $$Concluído$$, $$Normal$$, $$Sistema Demandas Web$$, $$SEMAINST$$, $$04.03.3.Outros serviços de elétrica +$$, $$Outros serviços de elétrica - problema na lâmpada - CEDIT$$, $$Lâmpada foi trocada, mas continua com mal contato, piscando o tempo todo. Por favor verificar urgente .$$, $$2019-07-25$$, $$2019-07-29$$, 100, $$2019-07-24T18:48:49Z$$, $$2019-07-25T19:57:38Z$$, $$$$, $$CEDIT (CONSELHO EDITORIAL) -&gt; COMDIR$$, $$RENATA GOMES CHILANO DECARO$$, $$RENATA GOMES CHILANO DECARO$$, $$decaro@senado.leg.br$$, $$(61)3303-4658$$, $$$$, $$$$, $$1$$, $$Gráfica, na Casa branca$$, $$$$, $$$$, $$$$, $$$$, $$0$$);</t>
  </si>
  <si>
    <t>INSERT INTO work_orders VALUES (71684, $$Recebido$$, $$Normal$$, $$Rayane da Silva Franco$$, $$SEMAC$$, $$06.01.1.Reparar piso Cerâmica/Granito/Cimento +$$, $$Levantar pedra da calçada  ILB BLOCO 12$$, $$Para evitar acidentes, foi solicitado que levantasse a pedra da calçada do ILB, segue fotos em anexo. $$, $$$$, $$$$, 0, $$2019-07-24T18:38:28Z$$, $$2019-07-24T18:38:28Z$$, $$$$, $$SINFRA (SECRETARIA DE INFRAESTRUTURA) -&gt; DGER$$, $$Reinaldo da Silva Nascimento$$, $$$$, $$$$, $$$$, $$$$, $$$$, $$0$$, $$BLOCO 12 ILB$$, $$$$, $$$$, $$$$, $$$$, $$0$$);</t>
  </si>
  <si>
    <t>INSERT INTO work_orders VALUES (71683, $$Suspenso$$, $$Normal$$, $$Patrícia de Matos Carvalho$$, $$Entherm - Almoxarifado$$, $$04.02.Ar-condicionado +$$, $$AR CONDICIONADO - Manutenção preventiva e Limpeza  - ENTHERM$$, $$Manutenção preventiva e Limpeza.$$, $$2019-07-24$$, $$2019-07-24$$, 40, $$2019-07-24T18:36:20Z$$, $$2019-07-25T11:44:13Z$$, $$$$, $$$$, $$$$, $$Fernando$$, $$fernando.fonseca@senado.leg.br$$, $$4263$$, $$$$, $$$$, $$$$, $$Fancolete Cassete 1 - Edifício Principal - Avu$$, $$Rafael / Fraelton / Rodolfo$$, $$$$, $$$$, $$$$, $$0$$);</t>
  </si>
  <si>
    <t xml:space="preserve">INSERT INTO work_orders VALUES (71682, $$Recebido$$, $$Normal$$, $$Sistema Demandas Web$$, $$SEMARCE$$, $$10.05.1.3.Remover persiana / painel +$$, $$Remover persiana / painel - Remover e recolocar cortinas - GSRROD$$, $$Remover cortina atual e recoloca-la em outro lugar. </t>
  </si>
  <si>
    <t>Na recolocação mudar posição dos puxadores ( esquerdo para o direito)$$, $$$$, $$$$, 0, $$2019-07-24T18:32:53Z$$, $$2019-07-24T18:32:53Z$$, $$$$, $$GSRROD (GABINETE DO SENADOR RANDOLFE RODRIGUES)$$, $$Márcia Quirino dos Santos$$, $$Márcia Quirino dos Santos$$, $$marciaq@senado.leg.br$$, $$(61)3303-6568$$, $$$$, $$$$, $$$$, $$Sala de reunião em frente a copa - 9º andar anexo I$$, $$$$, $$$$, $$$$, $$$$, $$0$$);</t>
  </si>
  <si>
    <t>INSERT INTO work_orders VALUES (71681, $$Concluído$$, $$Normal$$, $$Sistema Demandas Web$$, $$SEMAC$$, $$04.09.1.Desentupimento de vaso sanitário+$$, $$Desentupimento de vaso sanitário - vaso sanitario entupido banheiro masculino - GLDMIN$$, $$quando da a descarga, água não estar descendo.$$, $$2019-07-24$$, $$2019-07-24$$, 100, $$2019-07-24T18:25:06Z$$, $$2019-07-25T12:16:25Z$$, $$$$, $$GLDMIN (GABINETE LID BLOCO MINORIA)$$, $$KAROL PONTES MONTEIRO$$, $$KAROL PONTES MONTEIRO$$, $$karol.monteiro@senado.leg.br$$, $$(61)3303-2214$$, $$$$, $$$$, $$0$$, $$gabinete senador Randolfe Rodrigues 9º andar anexo I$$, $$Jose Devanir$$, $$$$, $$$$, $$$$, $$0$$);</t>
  </si>
  <si>
    <t>INSERT INTO work_orders VALUES (71680, $$Suspenso$$, $$Normal$$, $$Patrícia de Matos Carvalho$$, $$Entherm - Almoxarifado$$, $$04.02.Ar-condicionado +$$, $$AR CONDICIONADO - Manutenção preventiva - Limpeza - ENTHERM$$, $$Manutenção preventiva - Limpeza.$$, $$2019-07-24$$, $$2019-07-31$$, 40, $$2019-07-24T18:23:49Z$$, $$2019-07-25T11:44:52Z$$, $$$$, $$$$, $$$$, $$Fernando$$, $$fernando.fonseca@senado.leg.br$$, $$4263$$, $$$$, $$$$, $$$$, $$Edifício Principal - Avulso - Fancolete Cassete 3$$, $$Rafael / Fraelton / Rodolfo$$, $$$$, $$$$, $$$$, $$0$$);</t>
  </si>
  <si>
    <t>INSERT INTO work_orders VALUES (71679, $$Recebido$$, $$Normal$$, $$Sistema Demandas Web$$, $$RCS - Manutenção Hidrossanitária$$, $$04.09.3. Outros serviços de hidráulica+$$, $$Outros serviços de hidráulica - COLOCAÇÃO DE UMA TELA NA TAMPA DO RALO PRÓXIMO A COPA DO SECFAT - SECFAT$$, $$COLOCAÇÃO DE UMA TELA NA TAMPA DO RALO PRÓXIMO A COPA DO SECFAT, PARA EVITAR PROLIFERAÇÃO DE ESCORPIÕES. JÁ FOI ENCONTRADO MAIS DE UMA VEZ ESCORPIÃO NA SEÇÃO.$$, $$$$, $$$$, 0, $$2019-07-24T17:49:54Z$$, $$2019-07-26T11:24:19Z$$, $$$$, $$SECFAT (SERVIÇO DE CONVÊNIOS E FATURAMENTO) -&gt; DGER -&gt; SEGRAF$$, $$RUI DE OLIVEIRA VASCONCELOS$$, $$RUI DE OLIVEIRA VASCONCELOS$$, $$ruivasco@senado.leg.br$$, $$(61)3303-3803$$, $$$$, $$$$, $$0$$, $$SECFAT - SERVIÇO DE CONVENIOS E FATURAMENTO - SEGRAF - 1. SUBSOLO DA GRÁFICA$$, $$$$, $$$$, $$$$, $$$$, $$0$$);</t>
  </si>
  <si>
    <t xml:space="preserve">INSERT INTO work_orders VALUES (71678, $$Suspenso$$, $$Normal$$, $$Sistema Demandas Web$$, $$SEAU$$, $$04.03.3.Outros serviços de elétrica +$$, $$Outros serviços de elétrica - Geladeira não está gelando - SETRAN$$, $$Solicito um técnico para solução do problema e a possível troca por outra geladeira nova. Pois não é a primeira vez que relatamos isso. Somente o freezer está refrigerando.$$, $$$$, $$$$, 0, $$2019-07-24T17:44:22Z$$, $$2019-07-25T16:06:33Z$$, $$$$, $$SETRAN (SERVIÇO DE TRANSPORTES) -&gt; DGER -&gt; SPATR -&gt; COGER$$, $$Ana Gabriela Pereira Teixeira$$, $$Ana Gabriela Pereira Teixeira$$, $$ana.teixeira@senado.leg.br$$, $$(61)3303-4411$$, $$Prezado (a) Ana Gabriela, </t>
  </si>
  <si>
    <t xml:space="preserve"> No que tange à demanda cadastrada em nosso sistema com o nº 71678, solicitamos, por gentileza, que verifique, preliminarmente, a disponibilidade do reparo do móvel junto a Secretaria de Patrimônio-SPATR (1800).  </t>
  </si>
  <si>
    <t>$$, $$$$, $$0$$, $$Garagem externa do Senado Federal$$, $$$$, $$$$, $$$$, $$$$, $$0$$);</t>
  </si>
  <si>
    <t>INSERT INTO work_orders VALUES (71677, $$Concluído$$, $$Normal$$, $$Sistema Demandas Web$$, $$SEMAINST$$, $$04.03.3.Outros serviços de elétrica +$$, $$Outros serviços de elétrica - Solicito extensão - GSRPACHE$$, $$Solicito extensão de 2 metros, com pelo menos 3 entradas e tomada com formato 90º.</t>
  </si>
  <si>
    <t xml:space="preserve">A sra. Viviane, secretária, não tem acesso à tomada que fica atras de sua mesa. </t>
  </si>
  <si>
    <t>Solicito que a extensão tenha tomada 90º para que possa ocupar menos espaço atras da estação de trabalho.$$, $$2019-07-25$$, $$2019-07-29$$, 100, $$2019-07-24T17:35:30Z$$, $$2019-07-25T19:58:47Z$$, $$$$, $$GSRPACHE (GABINETE DO SENADOR RODRIGO PACHECO)$$, $$RAFAEL MELO RANGEL$$, $$RAFAEL MELO RANGEL$$, $$rafaelmr@senado.leg.br$$, $$(61)3303-2818$$, $$$$, $$$$, $$1$$, $$Ala Teotonio Vilela - Gab 24$$, $$$$, $$$$, $$$$, $$$$, $$0$$);</t>
  </si>
  <si>
    <t>INSERT INTO work_orders VALUES (71676, $$Recebido$$, $$Normal$$, $$Francisco Sidnei de Morais$$, $$SEMARCE$$, $$04.03.3.Outros serviços de elétrica +$$, $$SEMARCE - Fazer corte em divisória de madeira$$, $$Prezados;</t>
  </si>
  <si>
    <t>Solicitamos que sejam feitos cortes em divisória de madeira para instalação de tomadas. Entrar em contato com o colaborador Márcio (RCS) no ramal 3030 para que o mesmo indique os locais dos cortes. O serviço de instalação das tomadas será realizado dia 27/07, por este motivo solicitamos que os cortes sejam feitos antes desta data.$$, $$$$, $$$$, 0, $$2019-07-24T17:35:12Z$$, $$2019-07-24T17:35:19Z$$, $$$$, $$SEMAINST (SERVIÇO DE MANUTENÇÃO DE INSTALAÇÕES) -&gt; DGER -&gt; SINFRA -&gt; COEMANT$$, $$Sidnei$$, $$Márcio$$, $$$$, $$3030$$, $$$$, $$$$, $$0$$, $$Bloco 01 Prodasen rol de entrada do bloco C perto da sala cofre.$$, $$$$, $$$$, $$$$, $$$$, $$0$$);</t>
  </si>
  <si>
    <t>INSERT INTO work_orders VALUES (71675, $$Recebido$$, $$Normal$$, $$Ricardo Palet$$, $$SEMAC$$, $$06.01.1.Reparar piso Cerâmica/Granito/Cimento +$$, $$CIVIL - Recomposição do piso - Galeria do Plenário$$, $$As infraestruturas foram substituídas. Já é possível realizar a recomposição do piso.$$, $$2019-07-24$$, $$2019-07-25$$, 0, $$2019-07-24T17:20:29Z$$, $$2019-07-24T17:20:29Z$$, $$$$, $$SEMAINST (SERVIÇO DE MANUTENÇÃO DE INSTALAÇÕES) -&gt; DGER -&gt; SINFRA -&gt; COEMANT$$, $$Ricardo Palet$$, $$Ricardo Palet$$, $$coemant@senado.leg.br$$, $$1857$$, $$$$, $$$$, $$0$$, $$PLENÁRIO DO SENADO$$, $$$$, $$$$, $$$$, $$$$, $$0$$);</t>
  </si>
  <si>
    <t>INSERT INTO work_orders VALUES (71674, $$Recebido$$, $$Normal$$, $$Sistema Demandas Web$$, $$SEMARCE$$, $$05.01.0.Reparo de Marcenaria +$$, $$Reparo de Marcenaria - Vernizar 3 mesas - GSRPACHE$$, $$Solicito que duas mesas de canto e uma mesa de centro sejam vernizadas.</t>
  </si>
  <si>
    <t>As mesas apresentam muitos arranhões e marcas de uso.$$, $$$$, $$$$, 0, $$2019-07-24T16:20:27Z$$, $$2019-07-25T16:06:52Z$$, $$$$, $$GSRPACHE (GABINETE DO SENADOR RODRIGO PACHECO)$$, $$RAFAEL MELO RANGEL$$, $$RAFAEL MELO RANGEL$$, $$rafaelmr@senado.leg.br$$, $$(61)3303-2818$$, $$$$, $$$$, $$0$$, $$Ala Teotonio Vilela - Gab 24$$, $$$$, $$$$, $$$$, $$$$, $$0$$);</t>
  </si>
  <si>
    <t>INSERT INTO work_orders VALUES (71673, $$Recebido$$, $$Normal$$, $$Sistema Demandas Web$$, $$RCS - Manutenção Hidrossanitária$$, $$04.09.3. Outros serviços de hidráulica+$$, $$Outros serviços de hidráulica - Botão da descarga do vaso sanitário para deficientes não está funcionando. - NATA$$, $$Ao dar descarga o botão não volta para o lugar, causando desperdício de água, desde ontem.</t>
  </si>
  <si>
    <t>Obrigada!$$, $$$$, $$$$, 0, $$2019-07-24T16:03:57Z$$, $$2019-07-26T11:24:35Z$$, $$$$, $$NATA (NÚCLEO DE APOIO TÉCNICO ADMINISTRATIVO) -&gt; ADVOSF$$, $$Vanessa Gomes de Araújo$$, $$Vanessa Gomes de Araújo$$, $$vanear@senado.leg.br$$, $$(61)3303-4383$$, $$$$, $$$$, $$0$$, $$Prédio do INTERLEGIS, 1° andar, Advocacia.$$, $$$$, $$$$, $$$$, $$$$, $$0$$);</t>
  </si>
  <si>
    <t>INSERT INTO work_orders VALUES (71672, $$Recebido$$, $$Normal$$, $$Sistema Demandas Web$$, $$SEAU$$, $$10.05.1.2.Reparar persiana / painel +$$, $$Reparar persiana / painel - Persiana quebrada na recepção do gabinte - GSCGOMES$$, $$Recepção não pode ficar toda estragada. Sol forte e sem condições de utilização da persiana.$$, $$$$, $$$$, 0, $$2019-07-24T16:01:06Z$$, $$2019-07-24T16:01:06Z$$, $$$$, $$GSCGOMES (GABINETE DO SENADOR CID GOMES)$$, $$VERÔNICA DE CARVALHO MAIA BARAVIERA$$, $$VERÔNICA DE CARVALHO MAIA BARAVIERA$$, $$vmaia@senado.leg.br$$, $$(61)3303-6462$$, $$$$, $$$$, $$$$, $$Anexo 1 ,- 10ºandar$$, $$$$, $$$$, $$$$, $$$$, $$0$$);</t>
  </si>
  <si>
    <t>INSERT INTO work_orders VALUES (71671, $$Conclusão da OS$$, $$Normal$$, $$Sistema Demandas Web$$, $$SEMAINST$$, $$04.03.1.Troca de lâmpada +$$, $$Troca de lâmpada - Troca de lâmpadas fluorescentes - GSOLIMPI$$, $$Troca de lâmpadas fluorescentes queimadas em luminária na recepção do Gabinete. Necessário para iluminação adequada do local.$$, $$2019-07-24$$, $$2019-07-30$$, 100, $$2019-07-24T15:20:59Z$$, $$2019-07-25T19:49:56Z$$, $$$$, $$GSOLIMPI (GABINETE DO SENADOR MAJOR OLIMPIO)$$, $$KAUÊ DA SILVA TISSOT$$, $$KAUÊ DA SILVA TISSOT$$, $$kauest@senado.leg.br$$, $$(61)3303-1277$$, $$$$, $$Aprovado$$, $$0$$, $$GSOLIMPI - Gabinete do Senador Major Olimpio$$, $$$$, $$$$, $$$$, $$$$, $$0$$);</t>
  </si>
  <si>
    <t>INSERT INTO work_orders VALUES (71670, $$Concluído$$, $$Normal$$, $$Sistema Demandas Web$$, $$SEMEL$$, $$04.02.Ar-condicionado +$$, $$Ar-condicionado - elevar temperatura do ar condicionado - COADTV$$, $$Dado a diminuição de serviços essa semana, solicitamos que aumente a temperatura do sistema de arrefecimento. ambiente muito gelado$$, $$2019-07-24$$, $$2019-07-24$$, 100, $$2019-07-24T15:15:26Z$$, $$2019-07-25T16:59:07Z$$, $$$$, $$COADTV (COORDENAÇÃO ADMINISTRATIVA) -&gt; SECOM -&gt; STVSEN$$, $$Anderson de Souza Oliveira$$, $$Anderson de Souza Oliveira$$, $$andersso@senado.leg.br$$, $$(61)3303-1340$$, $$$$, $$$$, $$0$$, $$STVSEN/Administrativo da TV Senado$$, $$Rafael / Júlio$$, $$$$, $$$$, $$$$, $$0$$);</t>
  </si>
  <si>
    <t>INSERT INTO work_orders VALUES (71669, $$Ordem de serviço$$, $$Normal$$, $$Sistema Demandas Web$$, $$RCS - Elétrica Posto 13 (AX02.1)$$, $$04.03.3.Outros serviços de elétrica +$$, $$Outros serviços de elétrica - Lampadas quueimadas - COCM$$, $$São 04 lâmpadas$$, $$2019-07-25$$, $$2019-07-30$$, 0, $$2019-07-24T14:44:09Z$$, $$2019-07-25T16:32:24Z$$, $$$$, $$COCM (COORDENAÇÃO DE COMISSÕES MISTAS) -&gt; SGM -&gt; SCOM$$, $$ANA LÚCIA LOPES DA PAZ$$, $$ANA LÚCIA LOPES DA PAZ$$, $$anldapaz@senado.leg.br$$, $$(61)3303-4256$$, $$$$, $$$$, $$0$$, $$Ala Nilo Coelho Subsolo sala 06$$, $$$$, $$$$, $$$$, $$$$, $$0$$);</t>
  </si>
  <si>
    <t>INSERT INTO work_orders VALUES (71668, $$Concluído$$, $$Normal$$, $$Sistema Demandas Web$$, $$SEMAINST$$, $$04.03.1.Troca de lâmpada +$$, $$Troca de lâmpada - LAMPADA FLUORECENTE QUEIMADA - SEOPER$$, $$LAMPADA QUEIMADA$$, $$2019-07-24$$, $$2019-07-30$$, 100, $$2019-07-24T14:40:28Z$$, $$2019-07-25T19:22:10Z$$, $$$$, $$SEOPER (SERVIÇO DE OPERAÇÃO) -&gt; SECOM -&gt; STVSEN -&gt; COADTV$$, $$Carlos Ernesto de Oliveira Almeida$$, $$Carlos Ernesto de Oliveira Almeida$$, $$carloseo@senado.leg.br$$, $$(61)3303-1310$$, $$$$, $$$$, $$1$$, $$ILHA DE EDIÇÃO Nº 2 JORNALISMO TV SENADO$$, $$$$, $$$$, $$$$, $$$$, $$0$$);</t>
  </si>
  <si>
    <t xml:space="preserve">INSERT INTO work_orders VALUES (71667, $$Suspenso$$, $$Normal$$, $$Sistema Demandas Web$$, $$SEAU$$, $$08.00.0.■■■SERRALHERIA +$$, $$SERRALHERIA - solicito um metalao med 40X40X1,50 prender uma divisoria. - GBPRD$$, $$mudança de divisórias sala NQPPPS.$$, $$$$, $$$$, 0, $$2019-07-24T14:26:05Z$$, $$2019-07-25T16:21:08Z$$, $$$$, $$GBPRD (GABINETE ADMINISTRATIVO DO PRODASEN) -&gt; DGER -&gt; PRDSTI$$, $$JUAREZ DE OLIVEIRA$$, $$JUAREZ DE OLIVEIRA$$, $$juarezol@senado.leg.br$$, $$(61)3303-2780$$, $$Prezado (a), Juarez </t>
  </si>
  <si>
    <t>Informamos que o contrato para substituição do referido material não está mais vigente. Por gentileza, aguardar nova licitação.  Até a normalização da situação contratual a tarefa ficará suspensa.</t>
  </si>
  <si>
    <t>$$, $$$$, $$0$$, $$Bloco A prodasen mudança de divisorias$$, $$$$, $$$$, $$$$, $$$$, $$0$$);</t>
  </si>
  <si>
    <t>INSERT INTO work_orders VALUES (71666, $$Recebido$$, $$Normal$$, $$Sistema Demandas Web$$, $$SEAU$$, $$05.01.0.Reparo de Marcenaria +$$, $$Reparo de Marcenaria - corte de MDF 6MM - GBPRD$$, $$mudança na sala NQPPPS.$$, $$$$, $$$$, 0, $$2019-07-24T14:17:21Z$$, $$2019-07-24T14:17:21Z$$, $$$$, $$GBPRD (GABINETE ADMINISTRATIVO DO PRODASEN) -&gt; DGER -&gt; PRDSTI$$, $$JUAREZ DE OLIVEIRA$$, $$JUAREZ DE OLIVEIRA$$, $$juarezol@senado.leg.br$$, $$(61)3303-2780$$, $$$$, $$$$, $$$$, $$Bloco A sala NQPPPS$$, $$$$, $$$$, $$$$, $$$$, $$0$$);</t>
  </si>
  <si>
    <t>INSERT INTO work_orders VALUES (71665, $$Ordem de serviço$$, $$Normal$$, $$Sistema Demandas Web$$, $$RCS - Elétrica Posto 07 (Brises)$$, $$04.03.1.Troca de lâmpada +$$, $$Troca de lâmpada - Lâmpada do Corredor Queimada - CEDIT$$, $$Troca da Lâmpada do Corredor queimada que fica em frente a Presidência do Conselho Editorial$$, $$2019-07-24$$, $$2019-07-30$$, 0, $$2019-07-24T14:14:35Z$$, $$2019-07-24T14:17:34Z$$, $$$$, $$CEDIT (CONSELHO EDITORIAL) -&gt; COMDIR$$, $$ERIKA KLEN PANQUESTOR$$, $$ERIKA KLEN PANQUESTOR$$, $$eklen@senado.leg.br$$, $$(61)3303-4343$$, $$$$, $$$$, $$$$, $$Presidência do Conselho Editorial - Cedit - Prédio do Interlegis$$, $$$$, $$$$, $$$$, $$$$, $$0$$);</t>
  </si>
  <si>
    <t>INSERT INTO work_orders VALUES (71664, $$Recebido$$, $$Normal$$, $$Sistema Demandas Web$$, $$SEAU$$, $$05.08.0.Fixação de objeto (ex.: quadro) +$$, $$Fixação de objeto (ex.: quadro) - FIXAR TRÊS PRATELEIRAS - SECOM$$, $$FIXAÇÃO DE TRÊS PRATELEIRAS VISANDO MELHORAR O ESPAÇO$$, $$$$, $$$$, 0, $$2019-07-24T13:51:05Z$$, $$2019-07-24T13:51:05Z$$, $$$$, $$SECOM (SECRETARIA DE COMUNICAÇÃO SOCIAL)$$, $$Denise Nascimento Cantanhede de Souza$$, $$Denise Nascimento Cantanhede de Souza$$, $$denisenc@senado.leg.br$$, $$(61)3303-2851$$, $$$$, $$$$, $$$$, $$COMITE DE IMPRENSA AO LADO DO PLENARIO$$, $$$$, $$$$, $$$$, $$$$, $$0$$);</t>
  </si>
  <si>
    <t>INSERT INTO work_orders VALUES (71663, $$Concluído$$, $$Normal$$, $$Sistema Demandas Web$$, $$SEMAINST$$, $$04.03.1.Troca de lâmpada +$$, $$Troca de lâmpada - TROCA DE LAMPADAS - SECOM$$, $$LAMPADAS QUEIMARAM NOVAMENTE$$, $$2019-07-24$$, $$2019-07-30$$, 100, $$2019-07-24T13:47:34Z$$, $$2019-07-25T19:23:01Z$$, $$$$, $$SECOM (SECRETARIA DE COMUNICAÇÃO SOCIAL)$$, $$Denise Nascimento Cantanhede de Souza$$, $$Denise Nascimento Cantanhede de Souza$$, $$denisenc@senado.leg.br$$, $$(61)3303-2851$$, $$$$, $$$$, $$1$$, $$COMITE DE IMPRENSA AO LADO DO PLENARIO$$, $$$$, $$$$, $$$$, $$$$, $$0$$);</t>
  </si>
  <si>
    <t>INSERT INTO work_orders VALUES (71662, $$Recebido$$, $$Normal$$, $$Francisco Clevanilson Marques e Silva$$, $$RCS - Manutenção Hidrossanitária - Almoxarifado$$, $$04.09.0.Hidrossanitário+$$, $$Limpeza da caixa de água pluvial Prodasen$$, $$Devido a grande quantidade de lama no fundo da caixa, será necessário limpeza com caminhão limpa fossa no local.$$, $$2019-07-27$$, $$$$, 0, $$2019-07-24T13:32:06Z$$, $$2019-07-26T11:28:05Z$$, $$$$, $$SEMAC (SERVIÇO DE MANUTENÇÃO CIVIL) -&gt; DGER -&gt; SINFRA -&gt; COEMANT$$, $$Francisco$$, $$Francisco$$, $$$$, $$$$, $$$$, $$$$, $$0$$, $$$$, $$Gilvaneto$$, $$$$, $$$$, $$$$, $$0$$);</t>
  </si>
  <si>
    <t>INSERT INTO work_orders VALUES (71661, $$Concluído$$, $$Normal$$, $$Jonatas Diniz do Nascimento$$, $$SEMAINST$$, $$04.03.0.Elétrica +$$, $$filtro de linha$$, $$fornecimento para serralheria$$, $$2019-07-24$$, $$2019-07-26$$, 100, $$2019-07-24T13:24:59Z$$, $$2019-07-25T19:24:21Z$$, $$$$, $$COEMANT (COORDENAÇÃO DE ENGENHARIA DE MANUTENÇÃO) -&gt; DGER -&gt; SINFRA$$, $$jonatas diniz$$, $$jonatas diniz$$, $$jonatas@senado.leg.br$$, $$3445$$, $$$$, $$$$, $$1$$, $$serralheria$$, $$$$, $$$$, $$$$, $$$$, $$0$$);</t>
  </si>
  <si>
    <t>INSERT INTO work_orders VALUES (71660, $$Recebido$$, $$Normal$$, $$Sistema Demandas Web$$, $$SEMAC$$, $$10.01.0.Vidro Comum e Espelhos +$$, $$Fixação de objeto (ex.: quadro) - Retirar 2 prateleiras de vidro da sala do Administrativo. - GSOGUIMA$$, $$O gabinete está em obras, preciso que retire as prateleiras urgente para aproveitar o pessoal da pintura p tampar os buracos.$$, $$$$, $$$$, 0, $$2019-07-24T13:11:00Z$$, $$2019-07-25T16:22:17Z$$, $$$$, $$GSOGUIMA (GABINETE DO SENADOR ORIOVISTO GUIMARÃES)$$, $$ANDRÉ AUGUSTO SAK$$, $$Mariana$$, $$mariana.gomes@senado.leg.br$$, $$(61)3303-1649$$, $$$$, $$$$, $$0$$, $$Gabinete 25 - Ala Tetônio Vilela$$, $$$$, $$$$, $$$$, $$$$, $$0$$);</t>
  </si>
  <si>
    <t>INSERT INTO work_orders VALUES (71659, $$Concluído$$, $$Normal$$, $$Sistema Demandas Web$$, $$SEMAINST$$, $$04.03.1.Troca de lâmpada +$$, $$Troca de lâmpada - Troca de lâmpada do banheiro feminino. - GSACORON$$, $$Solicito a troca de lâmpada do banheiro feminino pois a segunda queimou hoje.$$, $$2019-07-24$$, $$2019-07-30$$, 100, $$2019-07-24T12:58:39Z$$, $$2019-07-25T19:25:15Z$$, $$$$, $$GSACORON (GABINETE DO SENADOR ANGELO CORONEL)$$, $$IVANNA SOUZA SUZARTE$$, $$IVANNA SOUZA SUZARTE$$, $$ivanna.suzarte@senado.leg.br$$, $$(61)3303-6103$$, $$$$, $$$$, $$1$$, $$Anexo 2, Ala Afonso Arinos, Gab. 3$$, $$$$, $$$$, $$$$, $$$$, $$0$$);</t>
  </si>
  <si>
    <t>INSERT INTO work_orders VALUES (71658, $$Concluído$$, $$Normal$$, $$Sistema Demandas Web$$, $$SEMAINST$$, $$04.03.1.Troca de lâmpada +$$, $$Troca de lâmpada - Troca de lâmpada queimada - SPOL$$, $$Lâmpada queimada na copa da Polícia do Senado.$$, $$2019-07-24$$, $$2019-07-30$$, 100, $$2019-07-24T12:57:38Z$$, $$2019-07-24T20:11:57Z$$, $$$$, $$SPOL (SECRETARIA DE POLÍCIA DO SENADO FEDERAL) -&gt; DGER$$, $$Luciwany Henrique de Souza$$, $$Luciwany Henrique de Souza$$, $$luciwany@senado.leg.br$$, $$(61)3303-4445$$, $$$$, $$$$, $$1$$, $$SPOL, Polícia do Senado, Anexo II, Subsolo, Garagem (COPA-DIRETORIA)$$, $$$$, $$$$, $$$$, $$$$, $$0$$);</t>
  </si>
  <si>
    <t>INSERT INTO work_orders VALUES (71657, $$Recebido$$, $$Normal$$, $$Sistema Demandas Web$$, $$RCS - Manutenção Hidrossanitária$$, $$04.09.3. Outros serviços de hidráulica+$$, $$Outros serviços de hidráulica - TROCA DO SIFÃO DA PIA DA COPA - SEAPOPE$$, $$O SIFÃO DA PIA DA COPA ESTÁ VAZANDO E MOLHANDO O INTERIOR DO ARMÁRIO.$$, $$$$, $$$$, 0, $$2019-07-24T12:42:51Z$$, $$2019-07-26T11:29:06Z$$, $$$$, $$SEAPOPE (SERVIÇO DE APOIO OPERACIONAL) -&gt; DGER -&gt; SEGP -&gt; COBEP$$, $$ANA CLAUDIA ORNELAS RICART ROCHA$$, $$ANA CLAUDIA ORNELAS RICART ROCHA$$, $$anaclaud@senado.leg.br$$, $$(61)3303-2748$$, $$$$, $$$$, $$0$$, $$COBEP - BLOCO 14$$, $$$$, $$$$, $$$$, $$$$, $$0$$);</t>
  </si>
  <si>
    <t>INSERT INTO wos_assets VALUES (71757, $$CASF-000-000$$);</t>
  </si>
  <si>
    <t>INSERT INTO wos_assets VALUES (71756, $$CASF-000-000$$);</t>
  </si>
  <si>
    <t>INSERT INTO wos_assets VALUES (71755, $$CASF-000-000$$);</t>
  </si>
  <si>
    <t>INSERT INTO wos_assets VALUES (71754, $$CASF-000-000$$);</t>
  </si>
  <si>
    <t>INSERT INTO wos_assets VALUES (71753, $$CASF-000-000$$);</t>
  </si>
  <si>
    <t>INSERT INTO wos_assets VALUES (71752, $$CASF-000-000$$);</t>
  </si>
  <si>
    <t>INSERT INTO wos_assets VALUES (71751, $$CASF-000-000$$);</t>
  </si>
  <si>
    <t>INSERT INTO wos_assets VALUES (71750, $$CASF-000-000$$);</t>
  </si>
  <si>
    <t>INSERT INTO wos_assets VALUES (71749, $$AX02-AN1-004$$);</t>
  </si>
  <si>
    <t>INSERT INTO wos_assets VALUES (71748, $$AX02-TER-000$$);</t>
  </si>
  <si>
    <t>INSERT INTO wos_assets VALUES (71747, $$CASF-000-000$$);</t>
  </si>
  <si>
    <t>INSERT INTO wos_assets VALUES (71746, $$CASF-000-000$$);</t>
  </si>
  <si>
    <t>INSERT INTO wos_assets VALUES (71745, $$CASF-000-000$$);</t>
  </si>
  <si>
    <t>INSERT INTO wos_assets VALUES (71744, $$CASF-000-000$$);</t>
  </si>
  <si>
    <t>INSERT INTO wos_assets VALUES (71743, $$CASF-000-000$$);</t>
  </si>
  <si>
    <t>INSERT INTO wos_assets VALUES (71742, $$CASF-000-000$$);</t>
  </si>
  <si>
    <t>INSERT INTO wos_assets VALUES (71741, $$CASF-000-000$$);</t>
  </si>
  <si>
    <t>INSERT INTO wos_assets VALUES (71740, $$CASF-000-000$$);</t>
  </si>
  <si>
    <t>INSERT INTO wos_assets VALUES (71739, $$CASF-000-000$$);</t>
  </si>
  <si>
    <t>INSERT INTO wos_assets VALUES (71738, $$CASF-000-000$$);</t>
  </si>
  <si>
    <t>INSERT INTO wos_assets VALUES (71737, $$EDPR-P02-000$$);</t>
  </si>
  <si>
    <t>INSERT INTO wos_assets VALUES (71736, $$CASF-000-000$$);</t>
  </si>
  <si>
    <t>INSERT INTO wos_assets VALUES (71735, $$CASF-000-000$$);</t>
  </si>
  <si>
    <t>INSERT INTO wos_assets VALUES (71734, $$CASF-000-000$$);</t>
  </si>
  <si>
    <t>INSERT INTO wos_assets VALUES (71733, $$CASF-000-000$$);</t>
  </si>
  <si>
    <t>INSERT INTO wos_assets VALUES (71732, $$CASF-000-000$$);</t>
  </si>
  <si>
    <t>INSERT INTO wos_assets VALUES (71731, $$CASF-000-000$$);</t>
  </si>
  <si>
    <t>INSERT INTO wos_assets VALUES (71730, $$CASF-000-000$$);</t>
  </si>
  <si>
    <t>INSERT INTO wos_assets VALUES (71729, $$CASF-000-000$$);</t>
  </si>
  <si>
    <t>INSERT INTO wos_assets VALUES (71728, $$BL17-000-000$$);</t>
  </si>
  <si>
    <t>INSERT INTO wos_assets VALUES (71727, $$CASF-000-000$$);</t>
  </si>
  <si>
    <t>INSERT INTO wos_assets VALUES (71726, $$CASF-000-000$$);</t>
  </si>
  <si>
    <t>INSERT INTO wos_assets VALUES (71725, $$CASF-000-000$$);</t>
  </si>
  <si>
    <t>INSERT INTO wos_assets VALUES (71724, $$CASF-000-000$$);</t>
  </si>
  <si>
    <t>INSERT INTO wos_assets VALUES (71723, $$AX01-P01-005$$);</t>
  </si>
  <si>
    <t>INSERT INTO wos_assets VALUES (71722, $$CASF-000-000$$);</t>
  </si>
  <si>
    <t>INSERT INTO wos_assets VALUES (71721, $$CASF-000-000$$);</t>
  </si>
  <si>
    <t>INSERT INTO wos_assets VALUES (71720, $$CASF-000-000$$);</t>
  </si>
  <si>
    <t>INSERT INTO wos_assets VALUES (71719, $$CASF-000-000$$);</t>
  </si>
  <si>
    <t>INSERT INTO wos_assets VALUES (71718, $$CASF-000-000$$);</t>
  </si>
  <si>
    <t>INSERT INTO wos_assets VALUES (71717, $$CASF-000-000$$);</t>
  </si>
  <si>
    <t>INSERT INTO wos_assets VALUES (71716, $$CASF-000-000$$);</t>
  </si>
  <si>
    <t>INSERT INTO wos_assets VALUES (71715, $$AX02-ANT-010$$);</t>
  </si>
  <si>
    <t>INSERT INTO wos_assets VALUES (71714, $$CASF-000-000$$);</t>
  </si>
  <si>
    <t>INSERT INTO wos_assets VALUES (71713, $$CASF-000-000$$);</t>
  </si>
  <si>
    <t>INSERT INTO wos_assets VALUES (71712, $$CASF-000-000$$);</t>
  </si>
  <si>
    <t>INSERT INTO wos_assets VALUES (71711, $$AX02-ATV-018$$);</t>
  </si>
  <si>
    <t>INSERT INTO wos_assets VALUES (71710, $$CASF-000-000$$);</t>
  </si>
  <si>
    <t>INSERT INTO wos_assets VALUES (71709, $$CASF-000-000$$);</t>
  </si>
  <si>
    <t>INSERT INTO wos_assets VALUES (71708, $$CASF-000-000$$);</t>
  </si>
  <si>
    <t>INSERT INTO wos_assets VALUES (71707, $$CASF-000-000$$);</t>
  </si>
  <si>
    <t>INSERT INTO wos_assets VALUES (71706, $$CASF-000-000$$);</t>
  </si>
  <si>
    <t>INSERT INTO wos_assets VALUES (71705, $$CASF-000-000$$);</t>
  </si>
  <si>
    <t>INSERT INTO wos_assets VALUES (71704, $$CASF-000-000$$);</t>
  </si>
  <si>
    <t>INSERT INTO wos_assets VALUES (71703, $$CASF-000-000$$);</t>
  </si>
  <si>
    <t>INSERT INTO wos_assets VALUES (71702, $$CASF-000-000$$);</t>
  </si>
  <si>
    <t>INSERT INTO wos_assets VALUES (71701, $$CASF-000-000$$);</t>
  </si>
  <si>
    <t>INSERT INTO wos_assets VALUES (71700, $$CASF-000-000$$);</t>
  </si>
  <si>
    <t>INSERT INTO wos_assets VALUES (71699, $$CASF-000-000$$);</t>
  </si>
  <si>
    <t>INSERT INTO wos_assets VALUES (71698, $$CASF-000-000$$);</t>
  </si>
  <si>
    <t>INSERT INTO wos_assets VALUES (71697, $$CASF-000-000$$);</t>
  </si>
  <si>
    <t>INSERT INTO wos_assets VALUES (71696, $$CASF-000-000$$);</t>
  </si>
  <si>
    <t>INSERT INTO wos_assets VALUES (71695, $$CASF-000-000$$);</t>
  </si>
  <si>
    <t>INSERT INTO wos_assets VALUES (71694, $$CASF-000-000$$);</t>
  </si>
  <si>
    <t>INSERT INTO wos_assets VALUES (71693, $$CASF-000-000$$);</t>
  </si>
  <si>
    <t>INSERT INTO wos_assets VALUES (71691, $$CASF-000-000$$);</t>
  </si>
  <si>
    <t>INSERT INTO wos_assets VALUES (71690, $$BL14-000-000$$);</t>
  </si>
  <si>
    <t>INSERT INTO wos_assets VALUES (71689, $$CASF-000-000$$);</t>
  </si>
  <si>
    <t>INSERT INTO wos_assets VALUES (71688, $$CASF-000-000$$);</t>
  </si>
  <si>
    <t>INSERT INTO wos_assets VALUES (71687, $$CASF-000-000$$);</t>
  </si>
  <si>
    <t>INSERT INTO wos_assets VALUES (71686, $$CASF-000-000$$);</t>
  </si>
  <si>
    <t>INSERT INTO wos_assets VALUES (71685, $$CASF-000-000$$);</t>
  </si>
  <si>
    <t>INSERT INTO wos_assets VALUES (71684, $$CASF-000-000$$);</t>
  </si>
  <si>
    <t>INSERT INTO wos_assets VALUES (71683, $$EDPR-TER-054$$);</t>
  </si>
  <si>
    <t>INSERT INTO wos_assets VALUES (71682, $$CASF-000-000$$);</t>
  </si>
  <si>
    <t>INSERT INTO wos_assets VALUES (71681, $$CASF-000-000$$);</t>
  </si>
  <si>
    <t>INSERT INTO wos_assets VALUES (71680, $$EDPR-TER-054$$);</t>
  </si>
  <si>
    <t>INSERT INTO wos_assets VALUES (71679, $$CASF-000-000$$);</t>
  </si>
  <si>
    <t>INSERT INTO wos_assets VALUES (71678, $$CASF-000-000$$);</t>
  </si>
  <si>
    <t>INSERT INTO wos_assets VALUES (71677, $$AX02-ATV-024$$);</t>
  </si>
  <si>
    <t>INSERT INTO wos_assets VALUES (71676, $$BL01-ALC-000$$);</t>
  </si>
  <si>
    <t>INSERT INTO wos_assets VALUES (71675, $$EDPR-P02-000$$);</t>
  </si>
  <si>
    <t>INSERT INTO wos_assets VALUES (71674, $$CASF-000-000$$);</t>
  </si>
  <si>
    <t>INSERT INTO wos_assets VALUES (71673, $$CASF-000-000$$);</t>
  </si>
  <si>
    <t>INSERT INTO wos_assets VALUES (71672, $$CASF-000-000$$);</t>
  </si>
  <si>
    <t>INSERT INTO wos_assets VALUES (71671, $$CASF-000-000$$);</t>
  </si>
  <si>
    <t>INSERT INTO wos_assets VALUES (71670, $$AX02-TER-081$$);</t>
  </si>
  <si>
    <t>INSERT INTO wos_assets VALUES (71669, $$CASF-000-000$$);</t>
  </si>
  <si>
    <t>INSERT INTO wos_assets VALUES (71668, $$AX02-SS1-000$$);</t>
  </si>
  <si>
    <t>INSERT INTO wos_assets VALUES (71667, $$CASF-000-000$$);</t>
  </si>
  <si>
    <t>INSERT INTO wos_assets VALUES (71666, $$CASF-000-000$$);</t>
  </si>
  <si>
    <t>INSERT INTO wos_assets VALUES (71665, $$CASF-000-000$$);</t>
  </si>
  <si>
    <t>INSERT INTO wos_assets VALUES (71664, $$CASF-000-000$$);</t>
  </si>
  <si>
    <t>INSERT INTO wos_assets VALUES (71663, $$EDPR-P02-000$$);</t>
  </si>
  <si>
    <t>INSERT INTO wos_assets VALUES (71662, $$CASF-000-000$$);</t>
  </si>
  <si>
    <t>INSERT INTO wos_assets VALUES (71661, $$CASF-000-000$$);</t>
  </si>
  <si>
    <t>INSERT INTO wos_assets VALUES (71660, $$CASF-000-000$$);</t>
  </si>
  <si>
    <t>INSERT INTO wos_assets VALUES (71659, $$AX02-AAA-003$$);</t>
  </si>
  <si>
    <t>INSERT INTO wos_assets VALUES (71658, $$AX02-SS1-000$$);</t>
  </si>
  <si>
    <t>INSERT INTO wos_assets VALUES (71657, $$CASF-000-000$$);</t>
  </si>
  <si>
    <t xml:space="preserve"> </t>
  </si>
  <si>
    <t>solic_nome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</si>
</sst>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as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reate-assets"/>
      <sheetName val="create-assets_parents"/>
      <sheetName val="insert-assets"/>
      <sheetName val="insert-assets_parents"/>
      <sheetName val="function-one"/>
      <sheetName val="function-all"/>
    </sheetNames>
    <sheetDataSet>
      <sheetData sheetId="0" refreshError="1"/>
      <sheetData sheetId="1">
        <row r="1">
          <cell r="A1" t="str">
            <v>CREATE TABLE</v>
          </cell>
          <cell r="B1" t="str">
            <v>assets</v>
          </cell>
        </row>
        <row r="2">
          <cell r="B2" t="str">
            <v>text</v>
          </cell>
        </row>
      </sheetData>
      <sheetData sheetId="2">
        <row r="1">
          <cell r="A1" t="str">
            <v>CREATE TABLE</v>
          </cell>
        </row>
      </sheetData>
      <sheetData sheetId="3">
        <row r="2">
          <cell r="A2" t="str">
            <v>INSERT INTO assets VALUES ('CASF-000-000', 'Complexo Arquitetônico', 'Todos', FALSE, 0, 0, 0, '0', '0');</v>
          </cell>
        </row>
      </sheetData>
      <sheetData sheetId="4">
        <row r="2">
          <cell r="A2" t="str">
            <v>INSERT INTO assets_parents VALUES ('CASF-000-000', 'CASF-000-000');</v>
          </cell>
        </row>
      </sheetData>
      <sheetData sheetId="5">
        <row r="1">
          <cell r="A1" t="str">
            <v>CREATE OR REPLACE FUNCTION</v>
          </cell>
        </row>
        <row r="3">
          <cell r="A3" t="str">
            <v>id</v>
          </cell>
        </row>
      </sheetData>
      <sheetData sheetId="6">
        <row r="1">
          <cell r="A1" t="str">
            <v>CREATE OR REPLACE FUNCTION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6" workbookViewId="0">
      <selection sqref="A1:E30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20.7109375" customWidth="1"/>
    <col min="4" max="4" width="28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286</v>
      </c>
      <c r="E1" s="1" t="s">
        <v>286</v>
      </c>
    </row>
    <row r="2" spans="1:5" x14ac:dyDescent="0.25">
      <c r="A2" s="1" t="s">
        <v>3</v>
      </c>
      <c r="B2" s="1" t="s">
        <v>286</v>
      </c>
      <c r="C2" s="1" t="s">
        <v>4</v>
      </c>
      <c r="D2" s="2" t="s">
        <v>39</v>
      </c>
      <c r="E2" s="1" t="s">
        <v>34</v>
      </c>
    </row>
    <row r="3" spans="1:5" x14ac:dyDescent="0.25">
      <c r="A3" s="1" t="s">
        <v>5</v>
      </c>
      <c r="B3" s="1" t="s">
        <v>6</v>
      </c>
      <c r="C3" s="1" t="s">
        <v>7</v>
      </c>
      <c r="D3" s="3" t="s">
        <v>286</v>
      </c>
      <c r="E3" s="3" t="s">
        <v>286</v>
      </c>
    </row>
    <row r="4" spans="1:5" x14ac:dyDescent="0.25">
      <c r="A4" s="1" t="s">
        <v>8</v>
      </c>
      <c r="B4" s="1" t="s">
        <v>6</v>
      </c>
      <c r="C4" s="1" t="s">
        <v>7</v>
      </c>
      <c r="D4" s="1" t="s">
        <v>286</v>
      </c>
      <c r="E4" s="3" t="s">
        <v>286</v>
      </c>
    </row>
    <row r="5" spans="1:5" x14ac:dyDescent="0.25">
      <c r="A5" s="1" t="s">
        <v>9</v>
      </c>
      <c r="B5" s="1" t="s">
        <v>6</v>
      </c>
      <c r="C5" s="1" t="s">
        <v>7</v>
      </c>
      <c r="D5" s="1" t="s">
        <v>286</v>
      </c>
      <c r="E5" s="3" t="s">
        <v>286</v>
      </c>
    </row>
    <row r="6" spans="1:5" x14ac:dyDescent="0.25">
      <c r="A6" s="1" t="s">
        <v>10</v>
      </c>
      <c r="B6" s="1" t="s">
        <v>6</v>
      </c>
      <c r="C6" s="1" t="s">
        <v>7</v>
      </c>
      <c r="D6" s="1" t="s">
        <v>286</v>
      </c>
      <c r="E6" s="3" t="s">
        <v>286</v>
      </c>
    </row>
    <row r="7" spans="1:5" x14ac:dyDescent="0.25">
      <c r="A7" s="1" t="s">
        <v>11</v>
      </c>
      <c r="B7" s="1" t="s">
        <v>6</v>
      </c>
      <c r="C7" s="1" t="s">
        <v>7</v>
      </c>
      <c r="D7" s="1" t="s">
        <v>286</v>
      </c>
      <c r="E7" s="3" t="s">
        <v>286</v>
      </c>
    </row>
    <row r="8" spans="1:5" x14ac:dyDescent="0.25">
      <c r="A8" s="1" t="s">
        <v>12</v>
      </c>
      <c r="B8" s="1" t="s">
        <v>6</v>
      </c>
      <c r="C8" s="1" t="s">
        <v>7</v>
      </c>
      <c r="D8" s="1" t="s">
        <v>286</v>
      </c>
      <c r="E8" s="3" t="s">
        <v>286</v>
      </c>
    </row>
    <row r="9" spans="1:5" x14ac:dyDescent="0.25">
      <c r="A9" s="1" t="s">
        <v>13</v>
      </c>
      <c r="B9" s="1" t="s">
        <v>6</v>
      </c>
      <c r="C9" s="1" t="s">
        <v>7</v>
      </c>
      <c r="D9" s="1" t="s">
        <v>286</v>
      </c>
      <c r="E9" s="3" t="s">
        <v>286</v>
      </c>
    </row>
    <row r="10" spans="1:5" x14ac:dyDescent="0.25">
      <c r="A10" s="1" t="s">
        <v>14</v>
      </c>
      <c r="B10" s="1" t="s">
        <v>6</v>
      </c>
      <c r="C10" s="1" t="s">
        <v>7</v>
      </c>
      <c r="D10" s="1" t="s">
        <v>286</v>
      </c>
      <c r="E10" s="3" t="s">
        <v>286</v>
      </c>
    </row>
    <row r="11" spans="1:5" x14ac:dyDescent="0.25">
      <c r="A11" s="1" t="s">
        <v>15</v>
      </c>
      <c r="B11" s="1" t="s">
        <v>6</v>
      </c>
      <c r="C11" s="1" t="s">
        <v>7</v>
      </c>
      <c r="D11" s="1" t="s">
        <v>286</v>
      </c>
      <c r="E11" s="3" t="s">
        <v>286</v>
      </c>
    </row>
    <row r="12" spans="1:5" x14ac:dyDescent="0.25">
      <c r="A12" s="1" t="s">
        <v>16</v>
      </c>
      <c r="B12" s="1" t="s">
        <v>34</v>
      </c>
      <c r="C12" s="1" t="s">
        <v>7</v>
      </c>
      <c r="D12" s="1" t="s">
        <v>286</v>
      </c>
      <c r="E12" s="3" t="s">
        <v>286</v>
      </c>
    </row>
    <row r="13" spans="1:5" x14ac:dyDescent="0.25">
      <c r="A13" s="1" t="s">
        <v>17</v>
      </c>
      <c r="B13" s="1" t="s">
        <v>6</v>
      </c>
      <c r="C13" s="1" t="s">
        <v>7</v>
      </c>
      <c r="D13" s="1" t="s">
        <v>286</v>
      </c>
      <c r="E13" s="3" t="s">
        <v>286</v>
      </c>
    </row>
    <row r="14" spans="1:5" x14ac:dyDescent="0.25">
      <c r="A14" s="1" t="s">
        <v>18</v>
      </c>
      <c r="B14" s="1" t="s">
        <v>6</v>
      </c>
      <c r="C14" s="1" t="s">
        <v>7</v>
      </c>
      <c r="D14" s="1" t="s">
        <v>286</v>
      </c>
      <c r="E14" s="3" t="s">
        <v>286</v>
      </c>
    </row>
    <row r="15" spans="1:5" x14ac:dyDescent="0.25">
      <c r="A15" s="1" t="s">
        <v>19</v>
      </c>
      <c r="B15" s="1" t="s">
        <v>6</v>
      </c>
      <c r="C15" s="1" t="s">
        <v>7</v>
      </c>
      <c r="D15" s="1" t="s">
        <v>286</v>
      </c>
      <c r="E15" s="3" t="s">
        <v>286</v>
      </c>
    </row>
    <row r="16" spans="1:5" x14ac:dyDescent="0.25">
      <c r="A16" s="1" t="s">
        <v>20</v>
      </c>
      <c r="B16" s="1" t="s">
        <v>6</v>
      </c>
      <c r="C16" s="1" t="s">
        <v>7</v>
      </c>
      <c r="D16" s="1" t="s">
        <v>286</v>
      </c>
      <c r="E16" s="3" t="s">
        <v>286</v>
      </c>
    </row>
    <row r="17" spans="1:5" x14ac:dyDescent="0.25">
      <c r="A17" s="1" t="s">
        <v>287</v>
      </c>
      <c r="B17" s="1" t="s">
        <v>6</v>
      </c>
      <c r="C17" s="1" t="s">
        <v>7</v>
      </c>
      <c r="D17" s="1" t="s">
        <v>286</v>
      </c>
      <c r="E17" s="3" t="s">
        <v>286</v>
      </c>
    </row>
    <row r="18" spans="1:5" x14ac:dyDescent="0.25">
      <c r="A18" s="1" t="s">
        <v>21</v>
      </c>
      <c r="B18" s="1" t="s">
        <v>6</v>
      </c>
      <c r="C18" s="1" t="s">
        <v>7</v>
      </c>
      <c r="D18" s="1" t="s">
        <v>286</v>
      </c>
      <c r="E18" s="3" t="s">
        <v>286</v>
      </c>
    </row>
    <row r="19" spans="1:5" x14ac:dyDescent="0.25">
      <c r="A19" s="1" t="s">
        <v>22</v>
      </c>
      <c r="B19" s="1" t="s">
        <v>6</v>
      </c>
      <c r="C19" s="1" t="s">
        <v>7</v>
      </c>
      <c r="D19" s="1" t="s">
        <v>286</v>
      </c>
      <c r="E19" s="3" t="s">
        <v>286</v>
      </c>
    </row>
    <row r="20" spans="1:5" x14ac:dyDescent="0.25">
      <c r="A20" s="1" t="s">
        <v>23</v>
      </c>
      <c r="B20" s="1" t="s">
        <v>6</v>
      </c>
      <c r="C20" s="1" t="s">
        <v>7</v>
      </c>
      <c r="D20" s="1" t="s">
        <v>286</v>
      </c>
      <c r="E20" s="3" t="s">
        <v>286</v>
      </c>
    </row>
    <row r="21" spans="1:5" x14ac:dyDescent="0.25">
      <c r="A21" s="1" t="s">
        <v>24</v>
      </c>
      <c r="B21" s="1" t="s">
        <v>6</v>
      </c>
      <c r="C21" s="1" t="s">
        <v>7</v>
      </c>
      <c r="D21" s="1" t="s">
        <v>286</v>
      </c>
      <c r="E21" s="3" t="s">
        <v>286</v>
      </c>
    </row>
    <row r="22" spans="1:5" x14ac:dyDescent="0.25">
      <c r="A22" s="1" t="s">
        <v>25</v>
      </c>
      <c r="B22" s="1" t="s">
        <v>6</v>
      </c>
      <c r="C22" s="1" t="s">
        <v>7</v>
      </c>
      <c r="D22" s="1" t="s">
        <v>286</v>
      </c>
      <c r="E22" s="3" t="s">
        <v>286</v>
      </c>
    </row>
    <row r="23" spans="1:5" x14ac:dyDescent="0.25">
      <c r="A23" s="1" t="s">
        <v>26</v>
      </c>
      <c r="B23" s="1" t="s">
        <v>6</v>
      </c>
      <c r="C23" s="1" t="s">
        <v>7</v>
      </c>
      <c r="D23" s="1" t="s">
        <v>286</v>
      </c>
      <c r="E23" s="3" t="s">
        <v>286</v>
      </c>
    </row>
    <row r="24" spans="1:5" x14ac:dyDescent="0.25">
      <c r="A24" s="1" t="s">
        <v>27</v>
      </c>
      <c r="B24" s="1" t="s">
        <v>6</v>
      </c>
      <c r="C24" s="1" t="s">
        <v>7</v>
      </c>
      <c r="D24" s="1" t="s">
        <v>286</v>
      </c>
      <c r="E24" s="3" t="s">
        <v>286</v>
      </c>
    </row>
    <row r="25" spans="1:5" x14ac:dyDescent="0.25">
      <c r="A25" s="1" t="s">
        <v>28</v>
      </c>
      <c r="B25" s="1" t="s">
        <v>6</v>
      </c>
      <c r="C25" s="1" t="s">
        <v>7</v>
      </c>
      <c r="D25" s="1" t="s">
        <v>286</v>
      </c>
      <c r="E25" s="3" t="s">
        <v>286</v>
      </c>
    </row>
    <row r="26" spans="1:5" x14ac:dyDescent="0.25">
      <c r="A26" s="1" t="s">
        <v>29</v>
      </c>
      <c r="B26" s="1" t="s">
        <v>6</v>
      </c>
      <c r="C26" s="1" t="s">
        <v>7</v>
      </c>
      <c r="D26" s="1" t="s">
        <v>286</v>
      </c>
      <c r="E26" s="3" t="s">
        <v>286</v>
      </c>
    </row>
    <row r="27" spans="1:5" x14ac:dyDescent="0.25">
      <c r="A27" s="1" t="s">
        <v>30</v>
      </c>
      <c r="B27" s="1" t="s">
        <v>6</v>
      </c>
      <c r="C27" s="1" t="s">
        <v>7</v>
      </c>
      <c r="D27" s="1" t="s">
        <v>286</v>
      </c>
      <c r="E27" s="3" t="s">
        <v>286</v>
      </c>
    </row>
    <row r="28" spans="1:5" x14ac:dyDescent="0.25">
      <c r="A28" s="1" t="s">
        <v>31</v>
      </c>
      <c r="B28" s="1" t="s">
        <v>6</v>
      </c>
      <c r="C28" s="1" t="s">
        <v>7</v>
      </c>
      <c r="D28" s="1" t="s">
        <v>286</v>
      </c>
      <c r="E28" s="3" t="s">
        <v>286</v>
      </c>
    </row>
    <row r="29" spans="1:5" x14ac:dyDescent="0.25">
      <c r="A29" s="1" t="s">
        <v>32</v>
      </c>
      <c r="B29" s="1" t="s">
        <v>6</v>
      </c>
      <c r="C29" s="1" t="s">
        <v>35</v>
      </c>
      <c r="D29" s="1" t="s">
        <v>286</v>
      </c>
      <c r="E29" s="3" t="s">
        <v>286</v>
      </c>
    </row>
    <row r="30" spans="1:5" x14ac:dyDescent="0.25">
      <c r="A30" s="1" t="s">
        <v>33</v>
      </c>
      <c r="B30" s="1" t="s">
        <v>286</v>
      </c>
      <c r="C30" s="1" t="s">
        <v>286</v>
      </c>
      <c r="D30" s="1" t="s">
        <v>286</v>
      </c>
      <c r="E30" s="3" t="s">
        <v>286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1" max="1" width="18" customWidth="1"/>
    <col min="2" max="2" width="15.85546875" customWidth="1"/>
    <col min="3" max="3" width="28.140625" bestFit="1" customWidth="1"/>
    <col min="4" max="4" width="18.5703125" customWidth="1"/>
  </cols>
  <sheetData>
    <row r="1" spans="1:3" x14ac:dyDescent="0.25">
      <c r="A1" s="1" t="s">
        <v>0</v>
      </c>
      <c r="B1" s="1" t="s">
        <v>36</v>
      </c>
      <c r="C1" s="1" t="s">
        <v>2</v>
      </c>
    </row>
    <row r="2" spans="1:3" x14ac:dyDescent="0.25">
      <c r="A2" s="1" t="s">
        <v>37</v>
      </c>
      <c r="B2" s="4" t="str">
        <f>'create-work_orders'!E2</f>
        <v>integer</v>
      </c>
      <c r="C2" s="4" t="str">
        <f>CONCATENATE("REFERENCES ",'create-work_orders'!B1," (",'create-work_orders'!A2,"),")</f>
        <v>REFERENCES work_orders (id),</v>
      </c>
    </row>
    <row r="3" spans="1:3" x14ac:dyDescent="0.25">
      <c r="A3" s="1" t="s">
        <v>38</v>
      </c>
      <c r="B3" s="4" t="str">
        <f>'[1]create-assets'!$B$2</f>
        <v>text</v>
      </c>
      <c r="C3" s="4" t="str">
        <f>CONCATENATE("REFERENCES ",'[1]create-assets'!$B$1," (",'[1]function-one'!$A$3,")")</f>
        <v>REFERENCES assets (id)</v>
      </c>
    </row>
    <row r="4" spans="1:3" x14ac:dyDescent="0.25">
      <c r="A4" s="1" t="s">
        <v>33</v>
      </c>
      <c r="B4" s="1" t="s">
        <v>286</v>
      </c>
      <c r="C4" s="1" t="s">
        <v>286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8"/>
  <sheetViews>
    <sheetView tabSelected="1" workbookViewId="0">
      <selection activeCell="K3" sqref="K3"/>
    </sheetView>
  </sheetViews>
  <sheetFormatPr defaultRowHeight="15" x14ac:dyDescent="0.25"/>
  <cols>
    <col min="1" max="16384" width="9.140625" style="1"/>
  </cols>
  <sheetData>
    <row r="2" spans="1:1" x14ac:dyDescent="0.25">
      <c r="A2" s="1" t="s">
        <v>54</v>
      </c>
    </row>
    <row r="3" spans="1:1" x14ac:dyDescent="0.25">
      <c r="A3" s="1" t="s">
        <v>55</v>
      </c>
    </row>
    <row r="4" spans="1:1" x14ac:dyDescent="0.25">
      <c r="A4" s="1" t="s">
        <v>56</v>
      </c>
    </row>
    <row r="5" spans="1:1" x14ac:dyDescent="0.25">
      <c r="A5" s="1" t="s">
        <v>57</v>
      </c>
    </row>
    <row r="6" spans="1:1" x14ac:dyDescent="0.25">
      <c r="A6" s="1" t="s">
        <v>58</v>
      </c>
    </row>
    <row r="7" spans="1:1" x14ac:dyDescent="0.25">
      <c r="A7" s="1" t="s">
        <v>59</v>
      </c>
    </row>
    <row r="8" spans="1:1" x14ac:dyDescent="0.25">
      <c r="A8" s="1" t="s">
        <v>60</v>
      </c>
    </row>
    <row r="9" spans="1:1" x14ac:dyDescent="0.25">
      <c r="A9" s="1" t="s">
        <v>61</v>
      </c>
    </row>
    <row r="10" spans="1:1" x14ac:dyDescent="0.25">
      <c r="A10" s="1" t="s">
        <v>62</v>
      </c>
    </row>
    <row r="11" spans="1:1" x14ac:dyDescent="0.25">
      <c r="A11" s="1" t="s">
        <v>63</v>
      </c>
    </row>
    <row r="12" spans="1:1" x14ac:dyDescent="0.25">
      <c r="A12" s="1" t="s">
        <v>64</v>
      </c>
    </row>
    <row r="13" spans="1:1" x14ac:dyDescent="0.25">
      <c r="A13" s="1" t="s">
        <v>65</v>
      </c>
    </row>
    <row r="14" spans="1:1" x14ac:dyDescent="0.25">
      <c r="A14" s="1" t="s">
        <v>66</v>
      </c>
    </row>
    <row r="15" spans="1:1" x14ac:dyDescent="0.25">
      <c r="A15" s="1" t="s">
        <v>67</v>
      </c>
    </row>
    <row r="16" spans="1:1" x14ac:dyDescent="0.25">
      <c r="A16" s="1" t="s">
        <v>68</v>
      </c>
    </row>
    <row r="17" spans="1:1" x14ac:dyDescent="0.25">
      <c r="A17" s="1" t="s">
        <v>69</v>
      </c>
    </row>
    <row r="18" spans="1:1" x14ac:dyDescent="0.25">
      <c r="A18" s="1" t="s">
        <v>70</v>
      </c>
    </row>
    <row r="19" spans="1:1" x14ac:dyDescent="0.25">
      <c r="A19" s="1" t="s">
        <v>71</v>
      </c>
    </row>
    <row r="20" spans="1:1" x14ac:dyDescent="0.25">
      <c r="A20" s="1" t="s">
        <v>72</v>
      </c>
    </row>
    <row r="21" spans="1:1" x14ac:dyDescent="0.25">
      <c r="A21" s="1" t="s">
        <v>73</v>
      </c>
    </row>
    <row r="22" spans="1:1" x14ac:dyDescent="0.25">
      <c r="A22" s="1" t="s">
        <v>74</v>
      </c>
    </row>
    <row r="23" spans="1:1" x14ac:dyDescent="0.25">
      <c r="A23" s="1" t="s">
        <v>75</v>
      </c>
    </row>
    <row r="24" spans="1:1" x14ac:dyDescent="0.25">
      <c r="A24" s="1" t="s">
        <v>76</v>
      </c>
    </row>
    <row r="25" spans="1:1" x14ac:dyDescent="0.25">
      <c r="A25" s="1" t="s">
        <v>77</v>
      </c>
    </row>
    <row r="26" spans="1:1" x14ac:dyDescent="0.25">
      <c r="A26" s="1" t="s">
        <v>78</v>
      </c>
    </row>
    <row r="27" spans="1:1" x14ac:dyDescent="0.25">
      <c r="A27" s="1" t="s">
        <v>79</v>
      </c>
    </row>
    <row r="28" spans="1:1" x14ac:dyDescent="0.25">
      <c r="A28" s="1" t="s">
        <v>80</v>
      </c>
    </row>
    <row r="29" spans="1:1" x14ac:dyDescent="0.25">
      <c r="A29" s="1" t="s">
        <v>81</v>
      </c>
    </row>
    <row r="30" spans="1:1" x14ac:dyDescent="0.25">
      <c r="A30" s="1" t="s">
        <v>82</v>
      </c>
    </row>
    <row r="31" spans="1:1" x14ac:dyDescent="0.25">
      <c r="A31" s="1" t="s">
        <v>83</v>
      </c>
    </row>
    <row r="32" spans="1:1" x14ac:dyDescent="0.25">
      <c r="A32" s="1" t="s">
        <v>84</v>
      </c>
    </row>
    <row r="33" spans="1:1" x14ac:dyDescent="0.25">
      <c r="A33" s="1" t="s">
        <v>85</v>
      </c>
    </row>
    <row r="34" spans="1:1" x14ac:dyDescent="0.25">
      <c r="A34" s="1" t="s">
        <v>86</v>
      </c>
    </row>
    <row r="35" spans="1:1" x14ac:dyDescent="0.25">
      <c r="A35" s="1" t="s">
        <v>87</v>
      </c>
    </row>
    <row r="36" spans="1:1" x14ac:dyDescent="0.25">
      <c r="A36" s="1" t="s">
        <v>88</v>
      </c>
    </row>
    <row r="37" spans="1:1" x14ac:dyDescent="0.25">
      <c r="A37" s="1" t="s">
        <v>89</v>
      </c>
    </row>
    <row r="38" spans="1:1" x14ac:dyDescent="0.25">
      <c r="A38" s="1" t="s">
        <v>90</v>
      </c>
    </row>
    <row r="39" spans="1:1" x14ac:dyDescent="0.25">
      <c r="A39" s="1" t="s">
        <v>91</v>
      </c>
    </row>
    <row r="40" spans="1:1" x14ac:dyDescent="0.25">
      <c r="A40" s="1" t="s">
        <v>92</v>
      </c>
    </row>
    <row r="41" spans="1:1" x14ac:dyDescent="0.25">
      <c r="A41" s="1" t="s">
        <v>93</v>
      </c>
    </row>
    <row r="43" spans="1:1" x14ac:dyDescent="0.25">
      <c r="A43" s="1" t="s">
        <v>94</v>
      </c>
    </row>
    <row r="45" spans="1:1" x14ac:dyDescent="0.25">
      <c r="A45" s="1" t="s">
        <v>95</v>
      </c>
    </row>
    <row r="47" spans="1:1" x14ac:dyDescent="0.25">
      <c r="A47" s="1" t="s">
        <v>96</v>
      </c>
    </row>
    <row r="49" spans="1:1" x14ac:dyDescent="0.25">
      <c r="A49" s="1" t="s">
        <v>97</v>
      </c>
    </row>
    <row r="50" spans="1:1" x14ac:dyDescent="0.25">
      <c r="A50" s="1" t="s">
        <v>98</v>
      </c>
    </row>
    <row r="51" spans="1:1" x14ac:dyDescent="0.25">
      <c r="A51" s="1" t="s">
        <v>99</v>
      </c>
    </row>
    <row r="52" spans="1:1" x14ac:dyDescent="0.25">
      <c r="A52" s="1" t="s">
        <v>100</v>
      </c>
    </row>
    <row r="53" spans="1:1" x14ac:dyDescent="0.25">
      <c r="A53" s="1" t="s">
        <v>101</v>
      </c>
    </row>
    <row r="54" spans="1:1" x14ac:dyDescent="0.25">
      <c r="A54" s="1" t="s">
        <v>102</v>
      </c>
    </row>
    <row r="55" spans="1:1" x14ac:dyDescent="0.25">
      <c r="A55" s="1" t="s">
        <v>103</v>
      </c>
    </row>
    <row r="56" spans="1:1" x14ac:dyDescent="0.25">
      <c r="A56" s="1" t="s">
        <v>104</v>
      </c>
    </row>
    <row r="57" spans="1:1" x14ac:dyDescent="0.25">
      <c r="A57" s="1" t="s">
        <v>105</v>
      </c>
    </row>
    <row r="58" spans="1:1" x14ac:dyDescent="0.25">
      <c r="A58" s="1" t="s">
        <v>106</v>
      </c>
    </row>
    <row r="59" spans="1:1" x14ac:dyDescent="0.25">
      <c r="A59" s="1" t="s">
        <v>107</v>
      </c>
    </row>
    <row r="60" spans="1:1" x14ac:dyDescent="0.25">
      <c r="A60" s="1" t="s">
        <v>108</v>
      </c>
    </row>
    <row r="61" spans="1:1" x14ac:dyDescent="0.25">
      <c r="A61" s="1" t="s">
        <v>109</v>
      </c>
    </row>
    <row r="62" spans="1:1" x14ac:dyDescent="0.25">
      <c r="A62" s="1" t="s">
        <v>110</v>
      </c>
    </row>
    <row r="63" spans="1:1" x14ac:dyDescent="0.25">
      <c r="A63" s="1" t="s">
        <v>111</v>
      </c>
    </row>
    <row r="64" spans="1:1" x14ac:dyDescent="0.25">
      <c r="A64" s="1" t="s">
        <v>112</v>
      </c>
    </row>
    <row r="65" spans="1:1" x14ac:dyDescent="0.25">
      <c r="A65" s="1" t="s">
        <v>113</v>
      </c>
    </row>
    <row r="66" spans="1:1" x14ac:dyDescent="0.25">
      <c r="A66" s="1" t="s">
        <v>114</v>
      </c>
    </row>
    <row r="67" spans="1:1" x14ac:dyDescent="0.25">
      <c r="A67" s="1" t="s">
        <v>115</v>
      </c>
    </row>
    <row r="68" spans="1:1" x14ac:dyDescent="0.25">
      <c r="A68" s="1" t="s">
        <v>116</v>
      </c>
    </row>
    <row r="69" spans="1:1" x14ac:dyDescent="0.25">
      <c r="A69" s="1" t="s">
        <v>117</v>
      </c>
    </row>
    <row r="70" spans="1:1" x14ac:dyDescent="0.25">
      <c r="A70" s="1" t="s">
        <v>118</v>
      </c>
    </row>
    <row r="71" spans="1:1" x14ac:dyDescent="0.25">
      <c r="A71" s="1" t="s">
        <v>119</v>
      </c>
    </row>
    <row r="72" spans="1:1" x14ac:dyDescent="0.25">
      <c r="A72" s="1" t="s">
        <v>120</v>
      </c>
    </row>
    <row r="73" spans="1:1" x14ac:dyDescent="0.25">
      <c r="A73" s="1" t="s">
        <v>121</v>
      </c>
    </row>
    <row r="75" spans="1:1" x14ac:dyDescent="0.25">
      <c r="A75" s="1" t="s">
        <v>122</v>
      </c>
    </row>
    <row r="76" spans="1:1" x14ac:dyDescent="0.25">
      <c r="A76" s="1" t="s">
        <v>123</v>
      </c>
    </row>
    <row r="77" spans="1:1" x14ac:dyDescent="0.25">
      <c r="A77" s="1" t="s">
        <v>124</v>
      </c>
    </row>
    <row r="78" spans="1:1" x14ac:dyDescent="0.25">
      <c r="A78" s="1" t="s">
        <v>125</v>
      </c>
    </row>
    <row r="79" spans="1:1" x14ac:dyDescent="0.25">
      <c r="A79" s="1" t="s">
        <v>126</v>
      </c>
    </row>
    <row r="80" spans="1:1" x14ac:dyDescent="0.25">
      <c r="A80" s="1" t="s">
        <v>127</v>
      </c>
    </row>
    <row r="81" spans="1:1" x14ac:dyDescent="0.25">
      <c r="A81" s="1" t="s">
        <v>128</v>
      </c>
    </row>
    <row r="82" spans="1:1" x14ac:dyDescent="0.25">
      <c r="A82" s="1" t="s">
        <v>129</v>
      </c>
    </row>
    <row r="83" spans="1:1" x14ac:dyDescent="0.25">
      <c r="A83" s="1" t="s">
        <v>130</v>
      </c>
    </row>
    <row r="84" spans="1:1" x14ac:dyDescent="0.25">
      <c r="A84" s="1" t="s">
        <v>131</v>
      </c>
    </row>
    <row r="85" spans="1:1" x14ac:dyDescent="0.25">
      <c r="A85" s="1" t="s">
        <v>132</v>
      </c>
    </row>
    <row r="86" spans="1:1" x14ac:dyDescent="0.25">
      <c r="A86" s="1" t="s">
        <v>133</v>
      </c>
    </row>
    <row r="87" spans="1:1" x14ac:dyDescent="0.25">
      <c r="A87" s="1" t="s">
        <v>134</v>
      </c>
    </row>
    <row r="88" spans="1:1" x14ac:dyDescent="0.25">
      <c r="A88" s="1" t="s">
        <v>135</v>
      </c>
    </row>
    <row r="89" spans="1:1" x14ac:dyDescent="0.25">
      <c r="A89" s="1" t="s">
        <v>136</v>
      </c>
    </row>
    <row r="90" spans="1:1" x14ac:dyDescent="0.25">
      <c r="A90" s="1" t="s">
        <v>137</v>
      </c>
    </row>
    <row r="92" spans="1:1" x14ac:dyDescent="0.25">
      <c r="A92" s="1" t="s">
        <v>138</v>
      </c>
    </row>
    <row r="94" spans="1:1" x14ac:dyDescent="0.25">
      <c r="A94" s="1" t="s">
        <v>139</v>
      </c>
    </row>
    <row r="95" spans="1:1" x14ac:dyDescent="0.25">
      <c r="A95" s="1" t="s">
        <v>140</v>
      </c>
    </row>
    <row r="96" spans="1:1" x14ac:dyDescent="0.25">
      <c r="A96" s="1" t="s">
        <v>141</v>
      </c>
    </row>
    <row r="97" spans="1:1" x14ac:dyDescent="0.25">
      <c r="A97" s="1" t="s">
        <v>142</v>
      </c>
    </row>
    <row r="98" spans="1:1" x14ac:dyDescent="0.25">
      <c r="A98" s="1" t="s">
        <v>143</v>
      </c>
    </row>
    <row r="99" spans="1:1" x14ac:dyDescent="0.25">
      <c r="A99" s="1" t="s">
        <v>144</v>
      </c>
    </row>
    <row r="100" spans="1:1" x14ac:dyDescent="0.25">
      <c r="A100" s="1" t="s">
        <v>145</v>
      </c>
    </row>
    <row r="101" spans="1:1" x14ac:dyDescent="0.25">
      <c r="A101" s="1" t="s">
        <v>146</v>
      </c>
    </row>
    <row r="102" spans="1:1" x14ac:dyDescent="0.25">
      <c r="A102" s="1" t="s">
        <v>147</v>
      </c>
    </row>
    <row r="103" spans="1:1" x14ac:dyDescent="0.25">
      <c r="A103" s="1" t="s">
        <v>148</v>
      </c>
    </row>
    <row r="104" spans="1:1" x14ac:dyDescent="0.25">
      <c r="A104" s="1" t="s">
        <v>149</v>
      </c>
    </row>
    <row r="105" spans="1:1" x14ac:dyDescent="0.25">
      <c r="A105" s="1" t="s">
        <v>150</v>
      </c>
    </row>
    <row r="106" spans="1:1" x14ac:dyDescent="0.25">
      <c r="A106" s="1" t="s">
        <v>151</v>
      </c>
    </row>
    <row r="107" spans="1:1" x14ac:dyDescent="0.25">
      <c r="A107" s="1" t="s">
        <v>152</v>
      </c>
    </row>
    <row r="108" spans="1:1" x14ac:dyDescent="0.25">
      <c r="A108" s="1" t="s">
        <v>153</v>
      </c>
    </row>
    <row r="109" spans="1:1" x14ac:dyDescent="0.25">
      <c r="A109" s="1" t="s">
        <v>154</v>
      </c>
    </row>
    <row r="110" spans="1:1" x14ac:dyDescent="0.25">
      <c r="A110" s="1" t="s">
        <v>155</v>
      </c>
    </row>
    <row r="112" spans="1:1" x14ac:dyDescent="0.25">
      <c r="A112" s="1" t="s">
        <v>156</v>
      </c>
    </row>
    <row r="113" spans="1:1" x14ac:dyDescent="0.25">
      <c r="A113" s="1" t="s">
        <v>157</v>
      </c>
    </row>
    <row r="114" spans="1:1" x14ac:dyDescent="0.25">
      <c r="A114" s="1" t="s">
        <v>158</v>
      </c>
    </row>
    <row r="115" spans="1:1" x14ac:dyDescent="0.25">
      <c r="A115" s="1" t="s">
        <v>159</v>
      </c>
    </row>
    <row r="116" spans="1:1" x14ac:dyDescent="0.25">
      <c r="A116" s="1" t="s">
        <v>160</v>
      </c>
    </row>
    <row r="117" spans="1:1" x14ac:dyDescent="0.25">
      <c r="A117" s="1" t="s">
        <v>161</v>
      </c>
    </row>
    <row r="118" spans="1:1" x14ac:dyDescent="0.25">
      <c r="A118" s="1" t="s">
        <v>162</v>
      </c>
    </row>
    <row r="119" spans="1:1" x14ac:dyDescent="0.25">
      <c r="A119" s="1" t="s">
        <v>163</v>
      </c>
    </row>
    <row r="120" spans="1:1" x14ac:dyDescent="0.25">
      <c r="A120" s="1" t="s">
        <v>164</v>
      </c>
    </row>
    <row r="122" spans="1:1" x14ac:dyDescent="0.25">
      <c r="A122" s="1" t="s">
        <v>165</v>
      </c>
    </row>
    <row r="123" spans="1:1" x14ac:dyDescent="0.25">
      <c r="A123" s="1" t="s">
        <v>166</v>
      </c>
    </row>
    <row r="125" spans="1:1" x14ac:dyDescent="0.25">
      <c r="A125" s="1" t="s">
        <v>167</v>
      </c>
    </row>
    <row r="126" spans="1:1" x14ac:dyDescent="0.25">
      <c r="A126" s="1" t="s">
        <v>168</v>
      </c>
    </row>
    <row r="127" spans="1:1" x14ac:dyDescent="0.25">
      <c r="A127" s="1" t="s">
        <v>169</v>
      </c>
    </row>
    <row r="128" spans="1:1" x14ac:dyDescent="0.25">
      <c r="A128" s="1" t="s">
        <v>170</v>
      </c>
    </row>
    <row r="129" spans="1:1" x14ac:dyDescent="0.25">
      <c r="A129" s="1" t="s">
        <v>171</v>
      </c>
    </row>
    <row r="130" spans="1:1" x14ac:dyDescent="0.25">
      <c r="A130" s="1" t="s">
        <v>172</v>
      </c>
    </row>
    <row r="131" spans="1:1" x14ac:dyDescent="0.25">
      <c r="A131" s="1" t="s">
        <v>173</v>
      </c>
    </row>
    <row r="133" spans="1:1" x14ac:dyDescent="0.25">
      <c r="A133" s="1" t="s">
        <v>174</v>
      </c>
    </row>
    <row r="134" spans="1:1" x14ac:dyDescent="0.25">
      <c r="A134" s="1" t="s">
        <v>175</v>
      </c>
    </row>
    <row r="135" spans="1:1" x14ac:dyDescent="0.25">
      <c r="A135" s="1" t="s">
        <v>176</v>
      </c>
    </row>
    <row r="136" spans="1:1" x14ac:dyDescent="0.25">
      <c r="A136" s="1" t="s">
        <v>177</v>
      </c>
    </row>
    <row r="137" spans="1:1" x14ac:dyDescent="0.25">
      <c r="A137" s="1" t="s">
        <v>178</v>
      </c>
    </row>
    <row r="138" spans="1:1" x14ac:dyDescent="0.25">
      <c r="A138" s="1" t="s">
        <v>179</v>
      </c>
    </row>
    <row r="139" spans="1:1" x14ac:dyDescent="0.25">
      <c r="A139" s="1" t="s">
        <v>180</v>
      </c>
    </row>
    <row r="140" spans="1:1" x14ac:dyDescent="0.25">
      <c r="A140" s="1" t="s">
        <v>181</v>
      </c>
    </row>
    <row r="141" spans="1:1" x14ac:dyDescent="0.25">
      <c r="A141" s="1" t="s">
        <v>182</v>
      </c>
    </row>
    <row r="142" spans="1:1" x14ac:dyDescent="0.25">
      <c r="A142" s="1" t="s">
        <v>183</v>
      </c>
    </row>
    <row r="143" spans="1:1" x14ac:dyDescent="0.25">
      <c r="A143" s="1" t="s">
        <v>184</v>
      </c>
    </row>
    <row r="144" spans="1:1" x14ac:dyDescent="0.25">
      <c r="A144" s="1" t="s">
        <v>185</v>
      </c>
    </row>
    <row r="149" spans="1:1" x14ac:dyDescent="0.25">
      <c r="A149" s="1" t="s">
        <v>186</v>
      </c>
    </row>
    <row r="150" spans="1:1" x14ac:dyDescent="0.25">
      <c r="A150" s="1" t="s">
        <v>187</v>
      </c>
    </row>
    <row r="151" spans="1:1" x14ac:dyDescent="0.25">
      <c r="A151" s="1" t="s">
        <v>188</v>
      </c>
    </row>
    <row r="152" spans="1:1" x14ac:dyDescent="0.25">
      <c r="A152" s="1" t="s">
        <v>189</v>
      </c>
    </row>
    <row r="153" spans="1:1" x14ac:dyDescent="0.25">
      <c r="A153" s="1" t="s">
        <v>190</v>
      </c>
    </row>
    <row r="154" spans="1:1" x14ac:dyDescent="0.25">
      <c r="A154" s="1" t="s">
        <v>191</v>
      </c>
    </row>
    <row r="155" spans="1:1" x14ac:dyDescent="0.25">
      <c r="A155" s="1" t="s">
        <v>192</v>
      </c>
    </row>
    <row r="156" spans="1:1" x14ac:dyDescent="0.25">
      <c r="A156" s="1" t="s">
        <v>193</v>
      </c>
    </row>
    <row r="157" spans="1:1" x14ac:dyDescent="0.25">
      <c r="A157" s="1" t="s">
        <v>194</v>
      </c>
    </row>
    <row r="158" spans="1:1" x14ac:dyDescent="0.25">
      <c r="A158" s="1" t="s">
        <v>195</v>
      </c>
    </row>
    <row r="159" spans="1:1" x14ac:dyDescent="0.25">
      <c r="A159" s="1" t="s">
        <v>196</v>
      </c>
    </row>
    <row r="160" spans="1:1" x14ac:dyDescent="0.25">
      <c r="A160" s="1" t="s">
        <v>197</v>
      </c>
    </row>
    <row r="161" spans="1:1" x14ac:dyDescent="0.25">
      <c r="A161" s="1" t="s">
        <v>198</v>
      </c>
    </row>
    <row r="162" spans="1:1" x14ac:dyDescent="0.25">
      <c r="A162" s="1" t="s">
        <v>199</v>
      </c>
    </row>
    <row r="163" spans="1:1" x14ac:dyDescent="0.25">
      <c r="A163" s="1" t="s">
        <v>200</v>
      </c>
    </row>
    <row r="164" spans="1:1" x14ac:dyDescent="0.25">
      <c r="A164" s="1" t="s">
        <v>201</v>
      </c>
    </row>
    <row r="165" spans="1:1" x14ac:dyDescent="0.25">
      <c r="A165" s="1" t="s">
        <v>202</v>
      </c>
    </row>
    <row r="166" spans="1:1" x14ac:dyDescent="0.25">
      <c r="A166" s="1" t="s">
        <v>203</v>
      </c>
    </row>
    <row r="167" spans="1:1" x14ac:dyDescent="0.25">
      <c r="A167" s="1" t="s">
        <v>204</v>
      </c>
    </row>
    <row r="168" spans="1:1" x14ac:dyDescent="0.25">
      <c r="A168" s="1" t="s">
        <v>205</v>
      </c>
    </row>
    <row r="169" spans="1:1" x14ac:dyDescent="0.25">
      <c r="A169" s="1" t="s">
        <v>206</v>
      </c>
    </row>
    <row r="170" spans="1:1" x14ac:dyDescent="0.25">
      <c r="A170" s="1" t="s">
        <v>207</v>
      </c>
    </row>
    <row r="171" spans="1:1" x14ac:dyDescent="0.25">
      <c r="A171" s="1" t="s">
        <v>208</v>
      </c>
    </row>
    <row r="172" spans="1:1" x14ac:dyDescent="0.25">
      <c r="A172" s="1" t="s">
        <v>209</v>
      </c>
    </row>
    <row r="173" spans="1:1" x14ac:dyDescent="0.25">
      <c r="A173" s="1" t="s">
        <v>210</v>
      </c>
    </row>
    <row r="174" spans="1:1" x14ac:dyDescent="0.25">
      <c r="A174" s="1" t="s">
        <v>211</v>
      </c>
    </row>
    <row r="175" spans="1:1" x14ac:dyDescent="0.25">
      <c r="A175" s="1" t="s">
        <v>212</v>
      </c>
    </row>
    <row r="176" spans="1:1" x14ac:dyDescent="0.25">
      <c r="A176" s="1" t="s">
        <v>213</v>
      </c>
    </row>
    <row r="177" spans="1:1" x14ac:dyDescent="0.25">
      <c r="A177" s="1" t="s">
        <v>214</v>
      </c>
    </row>
    <row r="178" spans="1:1" x14ac:dyDescent="0.25">
      <c r="A178" s="1" t="s">
        <v>215</v>
      </c>
    </row>
    <row r="179" spans="1:1" x14ac:dyDescent="0.25">
      <c r="A179" s="1" t="s">
        <v>216</v>
      </c>
    </row>
    <row r="180" spans="1:1" x14ac:dyDescent="0.25">
      <c r="A180" s="1" t="s">
        <v>217</v>
      </c>
    </row>
    <row r="181" spans="1:1" x14ac:dyDescent="0.25">
      <c r="A181" s="1" t="s">
        <v>218</v>
      </c>
    </row>
    <row r="182" spans="1:1" x14ac:dyDescent="0.25">
      <c r="A182" s="1" t="s">
        <v>219</v>
      </c>
    </row>
    <row r="183" spans="1:1" x14ac:dyDescent="0.25">
      <c r="A183" s="1" t="s">
        <v>220</v>
      </c>
    </row>
    <row r="184" spans="1:1" x14ac:dyDescent="0.25">
      <c r="A184" s="1" t="s">
        <v>221</v>
      </c>
    </row>
    <row r="185" spans="1:1" x14ac:dyDescent="0.25">
      <c r="A185" s="1" t="s">
        <v>222</v>
      </c>
    </row>
    <row r="186" spans="1:1" x14ac:dyDescent="0.25">
      <c r="A186" s="1" t="s">
        <v>223</v>
      </c>
    </row>
    <row r="187" spans="1:1" x14ac:dyDescent="0.25">
      <c r="A187" s="1" t="s">
        <v>224</v>
      </c>
    </row>
    <row r="188" spans="1:1" x14ac:dyDescent="0.25">
      <c r="A188" s="1" t="s">
        <v>225</v>
      </c>
    </row>
    <row r="189" spans="1:1" x14ac:dyDescent="0.25">
      <c r="A189" s="1" t="s">
        <v>226</v>
      </c>
    </row>
    <row r="190" spans="1:1" x14ac:dyDescent="0.25">
      <c r="A190" s="1" t="s">
        <v>227</v>
      </c>
    </row>
    <row r="191" spans="1:1" x14ac:dyDescent="0.25">
      <c r="A191" s="1" t="s">
        <v>228</v>
      </c>
    </row>
    <row r="192" spans="1:1" x14ac:dyDescent="0.25">
      <c r="A192" s="1" t="s">
        <v>229</v>
      </c>
    </row>
    <row r="193" spans="1:1" x14ac:dyDescent="0.25">
      <c r="A193" s="1" t="s">
        <v>230</v>
      </c>
    </row>
    <row r="194" spans="1:1" x14ac:dyDescent="0.25">
      <c r="A194" s="1" t="s">
        <v>231</v>
      </c>
    </row>
    <row r="195" spans="1:1" x14ac:dyDescent="0.25">
      <c r="A195" s="1" t="s">
        <v>232</v>
      </c>
    </row>
    <row r="196" spans="1:1" x14ac:dyDescent="0.25">
      <c r="A196" s="1" t="s">
        <v>233</v>
      </c>
    </row>
    <row r="197" spans="1:1" x14ac:dyDescent="0.25">
      <c r="A197" s="1" t="s">
        <v>234</v>
      </c>
    </row>
    <row r="198" spans="1:1" x14ac:dyDescent="0.25">
      <c r="A198" s="1" t="s">
        <v>235</v>
      </c>
    </row>
    <row r="199" spans="1:1" x14ac:dyDescent="0.25">
      <c r="A199" s="1" t="s">
        <v>236</v>
      </c>
    </row>
    <row r="200" spans="1:1" x14ac:dyDescent="0.25">
      <c r="A200" s="1" t="s">
        <v>237</v>
      </c>
    </row>
    <row r="201" spans="1:1" x14ac:dyDescent="0.25">
      <c r="A201" s="1" t="s">
        <v>238</v>
      </c>
    </row>
    <row r="202" spans="1:1" x14ac:dyDescent="0.25">
      <c r="A202" s="1" t="s">
        <v>239</v>
      </c>
    </row>
    <row r="203" spans="1:1" x14ac:dyDescent="0.25">
      <c r="A203" s="1" t="s">
        <v>240</v>
      </c>
    </row>
    <row r="204" spans="1:1" x14ac:dyDescent="0.25">
      <c r="A204" s="1" t="s">
        <v>241</v>
      </c>
    </row>
    <row r="205" spans="1:1" x14ac:dyDescent="0.25">
      <c r="A205" s="1" t="s">
        <v>242</v>
      </c>
    </row>
    <row r="206" spans="1:1" x14ac:dyDescent="0.25">
      <c r="A206" s="1" t="s">
        <v>243</v>
      </c>
    </row>
    <row r="207" spans="1:1" x14ac:dyDescent="0.25">
      <c r="A207" s="1" t="s">
        <v>244</v>
      </c>
    </row>
    <row r="208" spans="1:1" x14ac:dyDescent="0.25">
      <c r="A208" s="1" t="s">
        <v>245</v>
      </c>
    </row>
    <row r="209" spans="1:1" x14ac:dyDescent="0.25">
      <c r="A209" s="1" t="s">
        <v>246</v>
      </c>
    </row>
    <row r="210" spans="1:1" x14ac:dyDescent="0.25">
      <c r="A210" s="1" t="s">
        <v>247</v>
      </c>
    </row>
    <row r="211" spans="1:1" x14ac:dyDescent="0.25">
      <c r="A211" s="1" t="s">
        <v>248</v>
      </c>
    </row>
    <row r="212" spans="1:1" x14ac:dyDescent="0.25">
      <c r="A212" s="1" t="s">
        <v>249</v>
      </c>
    </row>
    <row r="213" spans="1:1" x14ac:dyDescent="0.25">
      <c r="A213" s="1" t="s">
        <v>250</v>
      </c>
    </row>
    <row r="214" spans="1:1" x14ac:dyDescent="0.25">
      <c r="A214" s="1" t="s">
        <v>251</v>
      </c>
    </row>
    <row r="215" spans="1:1" x14ac:dyDescent="0.25">
      <c r="A215" s="1" t="s">
        <v>252</v>
      </c>
    </row>
    <row r="216" spans="1:1" x14ac:dyDescent="0.25">
      <c r="A216" s="1" t="s">
        <v>253</v>
      </c>
    </row>
    <row r="217" spans="1:1" x14ac:dyDescent="0.25">
      <c r="A217" s="1" t="s">
        <v>254</v>
      </c>
    </row>
    <row r="218" spans="1:1" x14ac:dyDescent="0.25">
      <c r="A218" s="1" t="s">
        <v>255</v>
      </c>
    </row>
    <row r="219" spans="1:1" x14ac:dyDescent="0.25">
      <c r="A219" s="1" t="s">
        <v>256</v>
      </c>
    </row>
    <row r="220" spans="1:1" x14ac:dyDescent="0.25">
      <c r="A220" s="1" t="s">
        <v>257</v>
      </c>
    </row>
    <row r="221" spans="1:1" x14ac:dyDescent="0.25">
      <c r="A221" s="1" t="s">
        <v>258</v>
      </c>
    </row>
    <row r="222" spans="1:1" x14ac:dyDescent="0.25">
      <c r="A222" s="1" t="s">
        <v>259</v>
      </c>
    </row>
    <row r="223" spans="1:1" x14ac:dyDescent="0.25">
      <c r="A223" s="1" t="s">
        <v>260</v>
      </c>
    </row>
    <row r="224" spans="1:1" x14ac:dyDescent="0.25">
      <c r="A224" s="1" t="s">
        <v>261</v>
      </c>
    </row>
    <row r="225" spans="1:1" x14ac:dyDescent="0.25">
      <c r="A225" s="1" t="s">
        <v>262</v>
      </c>
    </row>
    <row r="226" spans="1:1" x14ac:dyDescent="0.25">
      <c r="A226" s="1" t="s">
        <v>263</v>
      </c>
    </row>
    <row r="227" spans="1:1" x14ac:dyDescent="0.25">
      <c r="A227" s="1" t="s">
        <v>264</v>
      </c>
    </row>
    <row r="228" spans="1:1" x14ac:dyDescent="0.25">
      <c r="A228" s="1" t="s">
        <v>265</v>
      </c>
    </row>
    <row r="229" spans="1:1" x14ac:dyDescent="0.25">
      <c r="A229" s="1" t="s">
        <v>266</v>
      </c>
    </row>
    <row r="230" spans="1:1" x14ac:dyDescent="0.25">
      <c r="A230" s="1" t="s">
        <v>267</v>
      </c>
    </row>
    <row r="231" spans="1:1" x14ac:dyDescent="0.25">
      <c r="A231" s="1" t="s">
        <v>268</v>
      </c>
    </row>
    <row r="232" spans="1:1" x14ac:dyDescent="0.25">
      <c r="A232" s="1" t="s">
        <v>269</v>
      </c>
    </row>
    <row r="233" spans="1:1" x14ac:dyDescent="0.25">
      <c r="A233" s="1" t="s">
        <v>270</v>
      </c>
    </row>
    <row r="234" spans="1:1" x14ac:dyDescent="0.25">
      <c r="A234" s="1" t="s">
        <v>271</v>
      </c>
    </row>
    <row r="235" spans="1:1" x14ac:dyDescent="0.25">
      <c r="A235" s="1" t="s">
        <v>272</v>
      </c>
    </row>
    <row r="236" spans="1:1" x14ac:dyDescent="0.25">
      <c r="A236" s="1" t="s">
        <v>273</v>
      </c>
    </row>
    <row r="237" spans="1:1" x14ac:dyDescent="0.25">
      <c r="A237" s="1" t="s">
        <v>274</v>
      </c>
    </row>
    <row r="238" spans="1:1" x14ac:dyDescent="0.25">
      <c r="A238" s="1" t="s">
        <v>275</v>
      </c>
    </row>
    <row r="239" spans="1:1" x14ac:dyDescent="0.25">
      <c r="A239" s="1" t="s">
        <v>276</v>
      </c>
    </row>
    <row r="240" spans="1:1" x14ac:dyDescent="0.25">
      <c r="A240" s="1" t="s">
        <v>277</v>
      </c>
    </row>
    <row r="241" spans="1:1" x14ac:dyDescent="0.25">
      <c r="A241" s="1" t="s">
        <v>278</v>
      </c>
    </row>
    <row r="242" spans="1:1" x14ac:dyDescent="0.25">
      <c r="A242" s="1" t="s">
        <v>279</v>
      </c>
    </row>
    <row r="243" spans="1:1" x14ac:dyDescent="0.25">
      <c r="A243" s="1" t="s">
        <v>280</v>
      </c>
    </row>
    <row r="244" spans="1:1" x14ac:dyDescent="0.25">
      <c r="A244" s="1" t="s">
        <v>281</v>
      </c>
    </row>
    <row r="245" spans="1:1" x14ac:dyDescent="0.25">
      <c r="A245" s="1" t="s">
        <v>282</v>
      </c>
    </row>
    <row r="246" spans="1:1" x14ac:dyDescent="0.25">
      <c r="A246" s="1" t="s">
        <v>283</v>
      </c>
    </row>
    <row r="247" spans="1:1" x14ac:dyDescent="0.25">
      <c r="A247" s="1" t="s">
        <v>284</v>
      </c>
    </row>
    <row r="248" spans="1:1" x14ac:dyDescent="0.25">
      <c r="A248" s="1" t="s">
        <v>285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61" workbookViewId="0">
      <selection sqref="A1:C69"/>
    </sheetView>
  </sheetViews>
  <sheetFormatPr defaultRowHeight="15" x14ac:dyDescent="0.25"/>
  <cols>
    <col min="1" max="1" width="64.42578125" customWidth="1"/>
    <col min="2" max="2" width="18.42578125" customWidth="1"/>
    <col min="3" max="3" width="27.5703125" customWidth="1"/>
  </cols>
  <sheetData>
    <row r="1" spans="1:3" x14ac:dyDescent="0.25">
      <c r="A1" s="1" t="s">
        <v>40</v>
      </c>
      <c r="B1" s="1" t="s">
        <v>41</v>
      </c>
      <c r="C1" s="4" t="str">
        <f>CONCATENATE("(",'create-work_orders'!E2,") RETURNS TABLE(")</f>
        <v>(integer) RETURNS TABLE(</v>
      </c>
    </row>
    <row r="2" spans="1:3" x14ac:dyDescent="0.25">
      <c r="A2" s="2" t="s">
        <v>42</v>
      </c>
      <c r="B2" s="1" t="s">
        <v>286</v>
      </c>
      <c r="C2" s="1" t="s">
        <v>286</v>
      </c>
    </row>
    <row r="3" spans="1:3" x14ac:dyDescent="0.25">
      <c r="A3" s="4" t="str">
        <f>'create-work_orders'!A2</f>
        <v>id</v>
      </c>
      <c r="B3" s="4" t="str">
        <f>'create-work_orders'!E2</f>
        <v>integer</v>
      </c>
      <c r="C3" s="1" t="s">
        <v>43</v>
      </c>
    </row>
    <row r="4" spans="1:3" x14ac:dyDescent="0.25">
      <c r="A4" s="4" t="str">
        <f>'create-work_orders'!A3</f>
        <v>status1</v>
      </c>
      <c r="B4" s="4" t="str">
        <f>'create-work_orders'!B3</f>
        <v>text</v>
      </c>
      <c r="C4" s="1" t="s">
        <v>43</v>
      </c>
    </row>
    <row r="5" spans="1:3" x14ac:dyDescent="0.25">
      <c r="A5" s="4" t="str">
        <f>'create-work_orders'!A4</f>
        <v>prioridade</v>
      </c>
      <c r="B5" s="4" t="str">
        <f>'create-work_orders'!B4</f>
        <v>text</v>
      </c>
      <c r="C5" s="1" t="s">
        <v>43</v>
      </c>
    </row>
    <row r="6" spans="1:3" x14ac:dyDescent="0.25">
      <c r="A6" s="4" t="str">
        <f>'create-work_orders'!A5</f>
        <v>origem</v>
      </c>
      <c r="B6" s="4" t="str">
        <f>'create-work_orders'!B5</f>
        <v>text</v>
      </c>
      <c r="C6" s="1" t="s">
        <v>43</v>
      </c>
    </row>
    <row r="7" spans="1:3" x14ac:dyDescent="0.25">
      <c r="A7" s="4" t="str">
        <f>'create-work_orders'!A6</f>
        <v>responsavel</v>
      </c>
      <c r="B7" s="4" t="str">
        <f>'create-work_orders'!B6</f>
        <v>text</v>
      </c>
      <c r="C7" s="1" t="s">
        <v>43</v>
      </c>
    </row>
    <row r="8" spans="1:3" x14ac:dyDescent="0.25">
      <c r="A8" s="4" t="str">
        <f>'create-work_orders'!A7</f>
        <v>categoria</v>
      </c>
      <c r="B8" s="4" t="str">
        <f>'create-work_orders'!B7</f>
        <v>text</v>
      </c>
      <c r="C8" s="1" t="s">
        <v>43</v>
      </c>
    </row>
    <row r="9" spans="1:3" x14ac:dyDescent="0.25">
      <c r="A9" s="4" t="str">
        <f>'create-work_orders'!A8</f>
        <v>servico</v>
      </c>
      <c r="B9" s="4" t="str">
        <f>'create-work_orders'!B8</f>
        <v>text</v>
      </c>
      <c r="C9" s="1" t="s">
        <v>43</v>
      </c>
    </row>
    <row r="10" spans="1:3" x14ac:dyDescent="0.25">
      <c r="A10" s="4" t="str">
        <f>'create-work_orders'!A9</f>
        <v>descricao</v>
      </c>
      <c r="B10" s="4" t="str">
        <f>'create-work_orders'!B9</f>
        <v>text</v>
      </c>
      <c r="C10" s="1" t="s">
        <v>43</v>
      </c>
    </row>
    <row r="11" spans="1:3" x14ac:dyDescent="0.25">
      <c r="A11" s="4" t="str">
        <f>'create-work_orders'!A10</f>
        <v>data_inicial</v>
      </c>
      <c r="B11" s="4" t="str">
        <f>'create-work_orders'!B10</f>
        <v>text</v>
      </c>
      <c r="C11" s="1" t="s">
        <v>43</v>
      </c>
    </row>
    <row r="12" spans="1:3" x14ac:dyDescent="0.25">
      <c r="A12" s="4" t="str">
        <f>'create-work_orders'!A11</f>
        <v>data_prazo</v>
      </c>
      <c r="B12" s="4" t="str">
        <f>'create-work_orders'!B11</f>
        <v>text</v>
      </c>
      <c r="C12" s="1" t="s">
        <v>43</v>
      </c>
    </row>
    <row r="13" spans="1:3" x14ac:dyDescent="0.25">
      <c r="A13" s="4" t="str">
        <f>'create-work_orders'!A12</f>
        <v>realizado</v>
      </c>
      <c r="B13" s="4" t="str">
        <f>'create-work_orders'!B12</f>
        <v>integer</v>
      </c>
      <c r="C13" s="1" t="s">
        <v>43</v>
      </c>
    </row>
    <row r="14" spans="1:3" x14ac:dyDescent="0.25">
      <c r="A14" s="4" t="str">
        <f>'create-work_orders'!A13</f>
        <v>data_criacao</v>
      </c>
      <c r="B14" s="4" t="str">
        <f>'create-work_orders'!B13</f>
        <v>text</v>
      </c>
      <c r="C14" s="1" t="s">
        <v>43</v>
      </c>
    </row>
    <row r="15" spans="1:3" x14ac:dyDescent="0.25">
      <c r="A15" s="4" t="str">
        <f>'create-work_orders'!A14</f>
        <v>data_atualiz</v>
      </c>
      <c r="B15" s="4" t="str">
        <f>'create-work_orders'!B14</f>
        <v>text</v>
      </c>
      <c r="C15" s="1" t="s">
        <v>43</v>
      </c>
    </row>
    <row r="16" spans="1:3" x14ac:dyDescent="0.25">
      <c r="A16" s="4" t="str">
        <f>'create-work_orders'!A15</f>
        <v>sigad</v>
      </c>
      <c r="B16" s="4" t="str">
        <f>'create-work_orders'!B15</f>
        <v>text</v>
      </c>
      <c r="C16" s="1" t="s">
        <v>43</v>
      </c>
    </row>
    <row r="17" spans="1:3" x14ac:dyDescent="0.25">
      <c r="A17" s="4" t="str">
        <f>'create-work_orders'!A16</f>
        <v>solic_orgao</v>
      </c>
      <c r="B17" s="4" t="str">
        <f>'create-work_orders'!B16</f>
        <v>text</v>
      </c>
      <c r="C17" s="1" t="s">
        <v>43</v>
      </c>
    </row>
    <row r="18" spans="1:3" x14ac:dyDescent="0.25">
      <c r="A18" s="4" t="str">
        <f>'create-work_orders'!A17</f>
        <v>solic_nome</v>
      </c>
      <c r="B18" s="4" t="str">
        <f>'create-work_orders'!B17</f>
        <v>text</v>
      </c>
      <c r="C18" s="1" t="s">
        <v>43</v>
      </c>
    </row>
    <row r="19" spans="1:3" x14ac:dyDescent="0.25">
      <c r="A19" s="4" t="str">
        <f>'create-work_orders'!A18</f>
        <v>contato_nome</v>
      </c>
      <c r="B19" s="4" t="str">
        <f>'create-work_orders'!B18</f>
        <v>text</v>
      </c>
      <c r="C19" s="1" t="s">
        <v>43</v>
      </c>
    </row>
    <row r="20" spans="1:3" x14ac:dyDescent="0.25">
      <c r="A20" s="4" t="str">
        <f>'create-work_orders'!A19</f>
        <v>contato_email</v>
      </c>
      <c r="B20" s="4" t="str">
        <f>'create-work_orders'!B19</f>
        <v>text</v>
      </c>
      <c r="C20" s="1" t="s">
        <v>43</v>
      </c>
    </row>
    <row r="21" spans="1:3" x14ac:dyDescent="0.25">
      <c r="A21" s="4" t="str">
        <f>'create-work_orders'!A20</f>
        <v>contato_tel</v>
      </c>
      <c r="B21" s="4" t="str">
        <f>'create-work_orders'!B20</f>
        <v>text</v>
      </c>
      <c r="C21" s="1" t="s">
        <v>43</v>
      </c>
    </row>
    <row r="22" spans="1:3" x14ac:dyDescent="0.25">
      <c r="A22" s="4" t="str">
        <f>'create-work_orders'!A21</f>
        <v>mensagem</v>
      </c>
      <c r="B22" s="4" t="str">
        <f>'create-work_orders'!B21</f>
        <v>text</v>
      </c>
      <c r="C22" s="1" t="s">
        <v>43</v>
      </c>
    </row>
    <row r="23" spans="1:3" x14ac:dyDescent="0.25">
      <c r="A23" s="4" t="str">
        <f>'create-work_orders'!A22</f>
        <v>orcamento</v>
      </c>
      <c r="B23" s="4" t="str">
        <f>'create-work_orders'!B22</f>
        <v>text</v>
      </c>
      <c r="C23" s="1" t="s">
        <v>43</v>
      </c>
    </row>
    <row r="24" spans="1:3" x14ac:dyDescent="0.25">
      <c r="A24" s="4" t="str">
        <f>'create-work_orders'!A23</f>
        <v>conferido</v>
      </c>
      <c r="B24" s="4" t="str">
        <f>'create-work_orders'!B23</f>
        <v>text</v>
      </c>
      <c r="C24" s="1" t="s">
        <v>43</v>
      </c>
    </row>
    <row r="25" spans="1:3" x14ac:dyDescent="0.25">
      <c r="A25" s="4" t="str">
        <f>'create-work_orders'!A24</f>
        <v>lugar</v>
      </c>
      <c r="B25" s="4" t="str">
        <f>'create-work_orders'!B24</f>
        <v>text</v>
      </c>
      <c r="C25" s="1" t="s">
        <v>43</v>
      </c>
    </row>
    <row r="26" spans="1:3" x14ac:dyDescent="0.25">
      <c r="A26" s="4" t="str">
        <f>'create-work_orders'!A25</f>
        <v>executante</v>
      </c>
      <c r="B26" s="4" t="str">
        <f>'create-work_orders'!B25</f>
        <v>text</v>
      </c>
      <c r="C26" s="1" t="s">
        <v>43</v>
      </c>
    </row>
    <row r="27" spans="1:3" x14ac:dyDescent="0.25">
      <c r="A27" s="4" t="str">
        <f>'create-work_orders'!A26</f>
        <v>os_num</v>
      </c>
      <c r="B27" s="4" t="str">
        <f>'create-work_orders'!B26</f>
        <v>text</v>
      </c>
      <c r="C27" s="1" t="s">
        <v>43</v>
      </c>
    </row>
    <row r="28" spans="1:3" x14ac:dyDescent="0.25">
      <c r="A28" s="4" t="str">
        <f>'create-work_orders'!A27</f>
        <v>ans</v>
      </c>
      <c r="B28" s="4" t="str">
        <f>'create-work_orders'!B27</f>
        <v>text</v>
      </c>
      <c r="C28" s="1" t="s">
        <v>43</v>
      </c>
    </row>
    <row r="29" spans="1:3" x14ac:dyDescent="0.25">
      <c r="A29" s="4" t="str">
        <f>'create-work_orders'!A28</f>
        <v>status2</v>
      </c>
      <c r="B29" s="4" t="str">
        <f>'create-work_orders'!B28</f>
        <v>text</v>
      </c>
      <c r="C29" s="1" t="s">
        <v>43</v>
      </c>
    </row>
    <row r="30" spans="1:3" x14ac:dyDescent="0.25">
      <c r="A30" s="4" t="str">
        <f>'create-work_orders'!A29</f>
        <v>multitarefa</v>
      </c>
      <c r="B30" s="4" t="str">
        <f>'create-work_orders'!B29</f>
        <v>text</v>
      </c>
      <c r="C30" s="1" t="s">
        <v>43</v>
      </c>
    </row>
    <row r="31" spans="1:3" x14ac:dyDescent="0.25">
      <c r="A31" s="2" t="s">
        <v>44</v>
      </c>
      <c r="B31" s="1" t="s">
        <v>286</v>
      </c>
      <c r="C31" s="1" t="s">
        <v>286</v>
      </c>
    </row>
    <row r="32" spans="1:3" x14ac:dyDescent="0.25">
      <c r="A32" s="1" t="s">
        <v>45</v>
      </c>
      <c r="B32" s="4" t="str">
        <f>CONCATENATE('create-wos_assets'!B3,"[]")</f>
        <v>text[]</v>
      </c>
      <c r="C32" s="1" t="s">
        <v>46</v>
      </c>
    </row>
    <row r="33" spans="1:3" x14ac:dyDescent="0.25">
      <c r="A33" s="1" t="s">
        <v>47</v>
      </c>
      <c r="B33" s="1" t="s">
        <v>286</v>
      </c>
      <c r="C33" s="1" t="s">
        <v>286</v>
      </c>
    </row>
    <row r="34" spans="1:3" x14ac:dyDescent="0.25">
      <c r="A34" s="1" t="s">
        <v>48</v>
      </c>
      <c r="B34" s="1" t="s">
        <v>286</v>
      </c>
      <c r="C34" s="1" t="s">
        <v>286</v>
      </c>
    </row>
    <row r="35" spans="1:3" x14ac:dyDescent="0.25">
      <c r="A35" s="1" t="s">
        <v>49</v>
      </c>
      <c r="B35" s="1" t="s">
        <v>286</v>
      </c>
      <c r="C35" s="1" t="s">
        <v>286</v>
      </c>
    </row>
    <row r="36" spans="1:3" x14ac:dyDescent="0.25">
      <c r="A36" s="1" t="s">
        <v>50</v>
      </c>
      <c r="B36" s="1" t="s">
        <v>286</v>
      </c>
      <c r="C36" s="1" t="s">
        <v>286</v>
      </c>
    </row>
    <row r="37" spans="1:3" x14ac:dyDescent="0.25">
      <c r="A37" s="4" t="str">
        <f>CONCATENATE("a.",A3,",")</f>
        <v>a.id,</v>
      </c>
      <c r="B37" s="1" t="s">
        <v>286</v>
      </c>
      <c r="C37" s="1" t="s">
        <v>286</v>
      </c>
    </row>
    <row r="38" spans="1:3" x14ac:dyDescent="0.25">
      <c r="A38" s="4" t="str">
        <f t="shared" ref="A38:A64" si="0">CONCATENATE("a.",A4,",")</f>
        <v>a.status1,</v>
      </c>
      <c r="B38" s="1" t="s">
        <v>286</v>
      </c>
      <c r="C38" s="1" t="s">
        <v>286</v>
      </c>
    </row>
    <row r="39" spans="1:3" x14ac:dyDescent="0.25">
      <c r="A39" s="4" t="str">
        <f t="shared" si="0"/>
        <v>a.prioridade,</v>
      </c>
      <c r="B39" s="1" t="s">
        <v>286</v>
      </c>
      <c r="C39" s="1" t="s">
        <v>286</v>
      </c>
    </row>
    <row r="40" spans="1:3" x14ac:dyDescent="0.25">
      <c r="A40" s="4" t="str">
        <f t="shared" si="0"/>
        <v>a.origem,</v>
      </c>
      <c r="B40" s="1" t="s">
        <v>286</v>
      </c>
      <c r="C40" s="1" t="s">
        <v>286</v>
      </c>
    </row>
    <row r="41" spans="1:3" x14ac:dyDescent="0.25">
      <c r="A41" s="4" t="str">
        <f t="shared" si="0"/>
        <v>a.responsavel,</v>
      </c>
      <c r="B41" s="1" t="s">
        <v>286</v>
      </c>
      <c r="C41" s="1" t="s">
        <v>286</v>
      </c>
    </row>
    <row r="42" spans="1:3" x14ac:dyDescent="0.25">
      <c r="A42" s="4" t="str">
        <f t="shared" si="0"/>
        <v>a.categoria,</v>
      </c>
      <c r="B42" s="1" t="s">
        <v>286</v>
      </c>
      <c r="C42" s="1" t="s">
        <v>286</v>
      </c>
    </row>
    <row r="43" spans="1:3" x14ac:dyDescent="0.25">
      <c r="A43" s="4" t="str">
        <f t="shared" si="0"/>
        <v>a.servico,</v>
      </c>
      <c r="B43" s="1" t="s">
        <v>286</v>
      </c>
      <c r="C43" s="1" t="s">
        <v>286</v>
      </c>
    </row>
    <row r="44" spans="1:3" x14ac:dyDescent="0.25">
      <c r="A44" s="4" t="str">
        <f t="shared" si="0"/>
        <v>a.descricao,</v>
      </c>
      <c r="B44" s="1" t="s">
        <v>286</v>
      </c>
      <c r="C44" s="1" t="s">
        <v>286</v>
      </c>
    </row>
    <row r="45" spans="1:3" x14ac:dyDescent="0.25">
      <c r="A45" s="4" t="str">
        <f t="shared" si="0"/>
        <v>a.data_inicial,</v>
      </c>
      <c r="B45" s="1" t="s">
        <v>286</v>
      </c>
      <c r="C45" s="1" t="s">
        <v>286</v>
      </c>
    </row>
    <row r="46" spans="1:3" x14ac:dyDescent="0.25">
      <c r="A46" s="4" t="str">
        <f t="shared" si="0"/>
        <v>a.data_prazo,</v>
      </c>
      <c r="B46" s="1" t="s">
        <v>286</v>
      </c>
      <c r="C46" s="1" t="s">
        <v>286</v>
      </c>
    </row>
    <row r="47" spans="1:3" x14ac:dyDescent="0.25">
      <c r="A47" s="4" t="str">
        <f t="shared" si="0"/>
        <v>a.realizado,</v>
      </c>
      <c r="B47" s="1" t="s">
        <v>286</v>
      </c>
      <c r="C47" s="1" t="s">
        <v>286</v>
      </c>
    </row>
    <row r="48" spans="1:3" x14ac:dyDescent="0.25">
      <c r="A48" s="4" t="str">
        <f t="shared" si="0"/>
        <v>a.data_criacao,</v>
      </c>
      <c r="B48" s="1" t="s">
        <v>286</v>
      </c>
      <c r="C48" s="1" t="s">
        <v>286</v>
      </c>
    </row>
    <row r="49" spans="1:3" x14ac:dyDescent="0.25">
      <c r="A49" s="4" t="str">
        <f t="shared" si="0"/>
        <v>a.data_atualiz,</v>
      </c>
      <c r="B49" s="1" t="s">
        <v>286</v>
      </c>
      <c r="C49" s="1" t="s">
        <v>286</v>
      </c>
    </row>
    <row r="50" spans="1:3" x14ac:dyDescent="0.25">
      <c r="A50" s="4" t="str">
        <f t="shared" si="0"/>
        <v>a.sigad,</v>
      </c>
      <c r="B50" s="1" t="s">
        <v>286</v>
      </c>
      <c r="C50" s="1" t="s">
        <v>286</v>
      </c>
    </row>
    <row r="51" spans="1:3" x14ac:dyDescent="0.25">
      <c r="A51" s="4" t="str">
        <f t="shared" si="0"/>
        <v>a.solic_orgao,</v>
      </c>
      <c r="B51" s="1" t="s">
        <v>286</v>
      </c>
      <c r="C51" s="1" t="s">
        <v>286</v>
      </c>
    </row>
    <row r="52" spans="1:3" x14ac:dyDescent="0.25">
      <c r="A52" s="4" t="str">
        <f t="shared" si="0"/>
        <v>a.solic_nome,</v>
      </c>
      <c r="B52" s="1" t="s">
        <v>286</v>
      </c>
      <c r="C52" s="1" t="s">
        <v>286</v>
      </c>
    </row>
    <row r="53" spans="1:3" x14ac:dyDescent="0.25">
      <c r="A53" s="4" t="str">
        <f t="shared" si="0"/>
        <v>a.contato_nome,</v>
      </c>
      <c r="B53" s="1" t="s">
        <v>286</v>
      </c>
      <c r="C53" s="1" t="s">
        <v>286</v>
      </c>
    </row>
    <row r="54" spans="1:3" x14ac:dyDescent="0.25">
      <c r="A54" s="4" t="str">
        <f t="shared" si="0"/>
        <v>a.contato_email,</v>
      </c>
      <c r="B54" s="1" t="s">
        <v>286</v>
      </c>
      <c r="C54" s="1" t="s">
        <v>286</v>
      </c>
    </row>
    <row r="55" spans="1:3" x14ac:dyDescent="0.25">
      <c r="A55" s="4" t="str">
        <f t="shared" si="0"/>
        <v>a.contato_tel,</v>
      </c>
      <c r="B55" s="1" t="s">
        <v>286</v>
      </c>
      <c r="C55" s="1" t="s">
        <v>286</v>
      </c>
    </row>
    <row r="56" spans="1:3" x14ac:dyDescent="0.25">
      <c r="A56" s="4" t="str">
        <f t="shared" si="0"/>
        <v>a.mensagem,</v>
      </c>
      <c r="B56" s="1" t="s">
        <v>286</v>
      </c>
      <c r="C56" s="1" t="s">
        <v>286</v>
      </c>
    </row>
    <row r="57" spans="1:3" x14ac:dyDescent="0.25">
      <c r="A57" s="4" t="str">
        <f>CONCATENATE("a.",A23,",")</f>
        <v>a.orcamento,</v>
      </c>
      <c r="B57" s="1" t="s">
        <v>286</v>
      </c>
      <c r="C57" s="1" t="s">
        <v>286</v>
      </c>
    </row>
    <row r="58" spans="1:3" x14ac:dyDescent="0.25">
      <c r="A58" s="4" t="str">
        <f t="shared" si="0"/>
        <v>a.conferido,</v>
      </c>
      <c r="B58" s="1" t="s">
        <v>286</v>
      </c>
      <c r="C58" s="1" t="s">
        <v>286</v>
      </c>
    </row>
    <row r="59" spans="1:3" x14ac:dyDescent="0.25">
      <c r="A59" s="4" t="str">
        <f t="shared" si="0"/>
        <v>a.lugar,</v>
      </c>
      <c r="B59" s="1" t="s">
        <v>286</v>
      </c>
      <c r="C59" s="1" t="s">
        <v>286</v>
      </c>
    </row>
    <row r="60" spans="1:3" x14ac:dyDescent="0.25">
      <c r="A60" s="4" t="str">
        <f t="shared" si="0"/>
        <v>a.executante,</v>
      </c>
      <c r="B60" s="1" t="s">
        <v>286</v>
      </c>
      <c r="C60" s="1" t="s">
        <v>286</v>
      </c>
    </row>
    <row r="61" spans="1:3" x14ac:dyDescent="0.25">
      <c r="A61" s="4" t="str">
        <f>CONCATENATE("a.",A27,",")</f>
        <v>a.os_num,</v>
      </c>
      <c r="B61" s="1" t="s">
        <v>286</v>
      </c>
      <c r="C61" s="1" t="s">
        <v>286</v>
      </c>
    </row>
    <row r="62" spans="1:3" x14ac:dyDescent="0.25">
      <c r="A62" s="4" t="str">
        <f t="shared" si="0"/>
        <v>a.ans,</v>
      </c>
      <c r="B62" s="1" t="s">
        <v>286</v>
      </c>
      <c r="C62" s="1" t="s">
        <v>286</v>
      </c>
    </row>
    <row r="63" spans="1:3" x14ac:dyDescent="0.25">
      <c r="A63" s="4" t="str">
        <f t="shared" si="0"/>
        <v>a.status2,</v>
      </c>
      <c r="B63" s="1" t="s">
        <v>286</v>
      </c>
      <c r="C63" s="1" t="s">
        <v>286</v>
      </c>
    </row>
    <row r="64" spans="1:3" x14ac:dyDescent="0.25">
      <c r="A64" s="4" t="str">
        <f t="shared" si="0"/>
        <v>a.multitarefa,</v>
      </c>
      <c r="B64" s="1" t="s">
        <v>286</v>
      </c>
      <c r="C64" s="1" t="s">
        <v>286</v>
      </c>
    </row>
    <row r="65" spans="1:3" x14ac:dyDescent="0.25">
      <c r="A65" s="2" t="s">
        <v>44</v>
      </c>
      <c r="B65" s="1" t="s">
        <v>286</v>
      </c>
      <c r="C65" s="1" t="s">
        <v>286</v>
      </c>
    </row>
    <row r="66" spans="1:3" x14ac:dyDescent="0.25">
      <c r="A66" s="4" t="str">
        <f>CONCATENATE("ARRAY(SELECT b.",'create-wos_assets'!A3," FROM ",'create-wos_assets'!B1," AS b WHERE b.",'create-wos_assets'!A2," = $1)")</f>
        <v>ARRAY(SELECT b.asset_id FROM wos_assets AS b WHERE b.wo_id = $1)</v>
      </c>
      <c r="B66" s="1" t="s">
        <v>286</v>
      </c>
      <c r="C66" s="1" t="s">
        <v>286</v>
      </c>
    </row>
    <row r="67" spans="1:3" x14ac:dyDescent="0.25">
      <c r="A67" s="4" t="str">
        <f>CONCATENATE("FROM ",'create-work_orders'!B1," AS a",)</f>
        <v>FROM work_orders AS a</v>
      </c>
      <c r="B67" s="1" t="s">
        <v>286</v>
      </c>
      <c r="C67" s="1" t="s">
        <v>286</v>
      </c>
    </row>
    <row r="68" spans="1:3" x14ac:dyDescent="0.25">
      <c r="A68" s="4" t="str">
        <f>CONCATENATE("WHERE a.",'create-work_orders'!A2," = $1;")</f>
        <v>WHERE a.id = $1;</v>
      </c>
      <c r="B68" s="1" t="s">
        <v>286</v>
      </c>
      <c r="C68" s="1" t="s">
        <v>286</v>
      </c>
    </row>
    <row r="69" spans="1:3" x14ac:dyDescent="0.25">
      <c r="A69" s="1" t="s">
        <v>51</v>
      </c>
      <c r="B69" s="1" t="s">
        <v>286</v>
      </c>
      <c r="C69" s="1" t="s">
        <v>286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61" workbookViewId="0">
      <selection activeCell="F72" sqref="F72"/>
    </sheetView>
  </sheetViews>
  <sheetFormatPr defaultRowHeight="15" x14ac:dyDescent="0.25"/>
  <cols>
    <col min="1" max="1" width="68.28515625" customWidth="1"/>
    <col min="2" max="2" width="19.42578125" customWidth="1"/>
    <col min="3" max="3" width="20.7109375" customWidth="1"/>
  </cols>
  <sheetData>
    <row r="1" spans="1:3" x14ac:dyDescent="0.25">
      <c r="A1" s="1" t="str">
        <f>'function-one'!A1</f>
        <v>CREATE OR REPLACE FUNCTION</v>
      </c>
      <c r="B1" s="1" t="s">
        <v>52</v>
      </c>
      <c r="C1" s="1" t="s">
        <v>53</v>
      </c>
    </row>
    <row r="2" spans="1:3" x14ac:dyDescent="0.25">
      <c r="A2" s="1" t="str">
        <f>'function-one'!A2</f>
        <v>-- Attributes from work_orders table</v>
      </c>
      <c r="B2" s="1" t="s">
        <v>286</v>
      </c>
      <c r="C2" s="1" t="s">
        <v>286</v>
      </c>
    </row>
    <row r="3" spans="1:3" x14ac:dyDescent="0.25">
      <c r="A3" s="4" t="str">
        <f>'function-one'!A3</f>
        <v>id</v>
      </c>
      <c r="B3" s="4" t="str">
        <f>'function-one'!B3</f>
        <v>integer</v>
      </c>
      <c r="C3" s="1" t="s">
        <v>43</v>
      </c>
    </row>
    <row r="4" spans="1:3" x14ac:dyDescent="0.25">
      <c r="A4" s="4" t="str">
        <f>'function-one'!A4</f>
        <v>status1</v>
      </c>
      <c r="B4" s="4" t="str">
        <f>'function-one'!B4</f>
        <v>text</v>
      </c>
      <c r="C4" s="1" t="s">
        <v>43</v>
      </c>
    </row>
    <row r="5" spans="1:3" x14ac:dyDescent="0.25">
      <c r="A5" s="4" t="str">
        <f>'function-one'!A5</f>
        <v>prioridade</v>
      </c>
      <c r="B5" s="4" t="str">
        <f>'function-one'!B5</f>
        <v>text</v>
      </c>
      <c r="C5" s="1" t="s">
        <v>43</v>
      </c>
    </row>
    <row r="6" spans="1:3" x14ac:dyDescent="0.25">
      <c r="A6" s="4" t="str">
        <f>'function-one'!A6</f>
        <v>origem</v>
      </c>
      <c r="B6" s="4" t="str">
        <f>'function-one'!B6</f>
        <v>text</v>
      </c>
      <c r="C6" s="1" t="s">
        <v>43</v>
      </c>
    </row>
    <row r="7" spans="1:3" x14ac:dyDescent="0.25">
      <c r="A7" s="4" t="str">
        <f>'function-one'!A7</f>
        <v>responsavel</v>
      </c>
      <c r="B7" s="4" t="str">
        <f>'function-one'!B7</f>
        <v>text</v>
      </c>
      <c r="C7" s="1" t="s">
        <v>43</v>
      </c>
    </row>
    <row r="8" spans="1:3" x14ac:dyDescent="0.25">
      <c r="A8" s="4" t="str">
        <f>'function-one'!A8</f>
        <v>categoria</v>
      </c>
      <c r="B8" s="4" t="str">
        <f>'function-one'!B8</f>
        <v>text</v>
      </c>
      <c r="C8" s="1" t="s">
        <v>43</v>
      </c>
    </row>
    <row r="9" spans="1:3" x14ac:dyDescent="0.25">
      <c r="A9" s="4" t="str">
        <f>'function-one'!A9</f>
        <v>servico</v>
      </c>
      <c r="B9" s="4" t="str">
        <f>'function-one'!B9</f>
        <v>text</v>
      </c>
      <c r="C9" s="1" t="s">
        <v>43</v>
      </c>
    </row>
    <row r="10" spans="1:3" x14ac:dyDescent="0.25">
      <c r="A10" s="4" t="str">
        <f>'function-one'!A10</f>
        <v>descricao</v>
      </c>
      <c r="B10" s="4" t="str">
        <f>'function-one'!B10</f>
        <v>text</v>
      </c>
      <c r="C10" s="1" t="s">
        <v>43</v>
      </c>
    </row>
    <row r="11" spans="1:3" x14ac:dyDescent="0.25">
      <c r="A11" s="4" t="str">
        <f>'function-one'!A11</f>
        <v>data_inicial</v>
      </c>
      <c r="B11" s="4" t="str">
        <f>'function-one'!B11</f>
        <v>text</v>
      </c>
      <c r="C11" s="1" t="s">
        <v>43</v>
      </c>
    </row>
    <row r="12" spans="1:3" x14ac:dyDescent="0.25">
      <c r="A12" s="4" t="str">
        <f>'function-one'!A12</f>
        <v>data_prazo</v>
      </c>
      <c r="B12" s="4" t="str">
        <f>'function-one'!B12</f>
        <v>text</v>
      </c>
      <c r="C12" s="1" t="s">
        <v>43</v>
      </c>
    </row>
    <row r="13" spans="1:3" x14ac:dyDescent="0.25">
      <c r="A13" s="4" t="str">
        <f>'function-one'!A13</f>
        <v>realizado</v>
      </c>
      <c r="B13" s="4" t="str">
        <f>'function-one'!B13</f>
        <v>integer</v>
      </c>
      <c r="C13" s="1" t="s">
        <v>43</v>
      </c>
    </row>
    <row r="14" spans="1:3" x14ac:dyDescent="0.25">
      <c r="A14" s="4" t="str">
        <f>'function-one'!A14</f>
        <v>data_criacao</v>
      </c>
      <c r="B14" s="4" t="str">
        <f>'function-one'!B14</f>
        <v>text</v>
      </c>
      <c r="C14" s="1" t="s">
        <v>43</v>
      </c>
    </row>
    <row r="15" spans="1:3" x14ac:dyDescent="0.25">
      <c r="A15" s="4" t="str">
        <f>'function-one'!A15</f>
        <v>data_atualiz</v>
      </c>
      <c r="B15" s="4" t="str">
        <f>'function-one'!B15</f>
        <v>text</v>
      </c>
      <c r="C15" s="1" t="s">
        <v>43</v>
      </c>
    </row>
    <row r="16" spans="1:3" x14ac:dyDescent="0.25">
      <c r="A16" s="4" t="str">
        <f>'function-one'!A16</f>
        <v>sigad</v>
      </c>
      <c r="B16" s="4" t="str">
        <f>'function-one'!B16</f>
        <v>text</v>
      </c>
      <c r="C16" s="1" t="s">
        <v>43</v>
      </c>
    </row>
    <row r="17" spans="1:3" x14ac:dyDescent="0.25">
      <c r="A17" s="4" t="str">
        <f>'function-one'!A17</f>
        <v>solic_orgao</v>
      </c>
      <c r="B17" s="4" t="str">
        <f>'function-one'!B17</f>
        <v>text</v>
      </c>
      <c r="C17" s="1" t="s">
        <v>43</v>
      </c>
    </row>
    <row r="18" spans="1:3" x14ac:dyDescent="0.25">
      <c r="A18" s="4" t="str">
        <f>'function-one'!A18</f>
        <v>solic_nome</v>
      </c>
      <c r="B18" s="4" t="str">
        <f>'function-one'!B18</f>
        <v>text</v>
      </c>
      <c r="C18" s="1" t="s">
        <v>43</v>
      </c>
    </row>
    <row r="19" spans="1:3" x14ac:dyDescent="0.25">
      <c r="A19" s="4" t="str">
        <f>'function-one'!A19</f>
        <v>contato_nome</v>
      </c>
      <c r="B19" s="4" t="str">
        <f>'function-one'!B19</f>
        <v>text</v>
      </c>
      <c r="C19" s="1" t="s">
        <v>43</v>
      </c>
    </row>
    <row r="20" spans="1:3" x14ac:dyDescent="0.25">
      <c r="A20" s="4" t="str">
        <f>'function-one'!A20</f>
        <v>contato_email</v>
      </c>
      <c r="B20" s="4" t="str">
        <f>'function-one'!B20</f>
        <v>text</v>
      </c>
      <c r="C20" s="1" t="s">
        <v>43</v>
      </c>
    </row>
    <row r="21" spans="1:3" x14ac:dyDescent="0.25">
      <c r="A21" s="4" t="str">
        <f>'function-one'!A21</f>
        <v>contato_tel</v>
      </c>
      <c r="B21" s="4" t="str">
        <f>'function-one'!B21</f>
        <v>text</v>
      </c>
      <c r="C21" s="1" t="s">
        <v>43</v>
      </c>
    </row>
    <row r="22" spans="1:3" x14ac:dyDescent="0.25">
      <c r="A22" s="4" t="str">
        <f>'function-one'!A22</f>
        <v>mensagem</v>
      </c>
      <c r="B22" s="4" t="str">
        <f>'function-one'!B22</f>
        <v>text</v>
      </c>
      <c r="C22" s="1" t="s">
        <v>43</v>
      </c>
    </row>
    <row r="23" spans="1:3" x14ac:dyDescent="0.25">
      <c r="A23" s="4" t="str">
        <f>'function-one'!A23</f>
        <v>orcamento</v>
      </c>
      <c r="B23" s="4" t="str">
        <f>'function-one'!B23</f>
        <v>text</v>
      </c>
      <c r="C23" s="1" t="s">
        <v>43</v>
      </c>
    </row>
    <row r="24" spans="1:3" x14ac:dyDescent="0.25">
      <c r="A24" s="4" t="str">
        <f>'function-one'!A24</f>
        <v>conferido</v>
      </c>
      <c r="B24" s="4" t="str">
        <f>'function-one'!B24</f>
        <v>text</v>
      </c>
      <c r="C24" s="1" t="s">
        <v>43</v>
      </c>
    </row>
    <row r="25" spans="1:3" x14ac:dyDescent="0.25">
      <c r="A25" s="4" t="str">
        <f>'function-one'!A25</f>
        <v>lugar</v>
      </c>
      <c r="B25" s="4" t="str">
        <f>'function-one'!B25</f>
        <v>text</v>
      </c>
      <c r="C25" s="1" t="s">
        <v>43</v>
      </c>
    </row>
    <row r="26" spans="1:3" x14ac:dyDescent="0.25">
      <c r="A26" s="4" t="str">
        <f>'function-one'!A26</f>
        <v>executante</v>
      </c>
      <c r="B26" s="4" t="str">
        <f>'function-one'!B26</f>
        <v>text</v>
      </c>
      <c r="C26" s="1" t="s">
        <v>43</v>
      </c>
    </row>
    <row r="27" spans="1:3" x14ac:dyDescent="0.25">
      <c r="A27" s="4" t="str">
        <f>'function-one'!A27</f>
        <v>os_num</v>
      </c>
      <c r="B27" s="4" t="str">
        <f>'function-one'!B27</f>
        <v>text</v>
      </c>
      <c r="C27" s="1" t="s">
        <v>43</v>
      </c>
    </row>
    <row r="28" spans="1:3" x14ac:dyDescent="0.25">
      <c r="A28" s="4" t="str">
        <f>'function-one'!A28</f>
        <v>ans</v>
      </c>
      <c r="B28" s="4" t="str">
        <f>'function-one'!B28</f>
        <v>text</v>
      </c>
      <c r="C28" s="1" t="s">
        <v>43</v>
      </c>
    </row>
    <row r="29" spans="1:3" x14ac:dyDescent="0.25">
      <c r="A29" s="4" t="str">
        <f>'function-one'!A29</f>
        <v>status2</v>
      </c>
      <c r="B29" s="4" t="str">
        <f>'function-one'!B29</f>
        <v>text</v>
      </c>
      <c r="C29" s="1" t="s">
        <v>43</v>
      </c>
    </row>
    <row r="30" spans="1:3" x14ac:dyDescent="0.25">
      <c r="A30" s="4" t="str">
        <f>'function-one'!A30</f>
        <v>multitarefa</v>
      </c>
      <c r="B30" s="4" t="str">
        <f>'function-one'!B30</f>
        <v>text</v>
      </c>
      <c r="C30" s="1" t="s">
        <v>43</v>
      </c>
    </row>
    <row r="31" spans="1:3" x14ac:dyDescent="0.25">
      <c r="A31" s="1" t="str">
        <f>'function-one'!A31</f>
        <v>-- Attributes from other tables</v>
      </c>
      <c r="B31" s="1" t="s">
        <v>286</v>
      </c>
      <c r="C31" s="1" t="s">
        <v>286</v>
      </c>
    </row>
    <row r="32" spans="1:3" x14ac:dyDescent="0.25">
      <c r="A32" s="4" t="str">
        <f>'function-one'!A32</f>
        <v>list_assets</v>
      </c>
      <c r="B32" s="4" t="str">
        <f>'function-one'!B32</f>
        <v>text[]</v>
      </c>
      <c r="C32" s="1" t="s">
        <v>46</v>
      </c>
    </row>
    <row r="33" spans="1:3" x14ac:dyDescent="0.25">
      <c r="A33" s="1" t="str">
        <f>'function-one'!A33</f>
        <v>LANGUAGE plpgsql</v>
      </c>
      <c r="B33" s="1" t="s">
        <v>286</v>
      </c>
      <c r="C33" s="1" t="s">
        <v>286</v>
      </c>
    </row>
    <row r="34" spans="1:3" x14ac:dyDescent="0.25">
      <c r="A34" s="1" t="str">
        <f>'function-one'!A34</f>
        <v>AS $$</v>
      </c>
      <c r="B34" s="1" t="s">
        <v>286</v>
      </c>
      <c r="C34" s="1" t="s">
        <v>286</v>
      </c>
    </row>
    <row r="35" spans="1:3" x14ac:dyDescent="0.25">
      <c r="A35" s="1" t="str">
        <f>'function-one'!A35</f>
        <v>BEGIN</v>
      </c>
      <c r="B35" s="1" t="s">
        <v>286</v>
      </c>
      <c r="C35" s="1" t="s">
        <v>286</v>
      </c>
    </row>
    <row r="36" spans="1:3" x14ac:dyDescent="0.25">
      <c r="A36" s="1" t="str">
        <f>'function-one'!A36</f>
        <v>RETURN QUERY SELECT</v>
      </c>
      <c r="B36" s="1" t="s">
        <v>286</v>
      </c>
      <c r="C36" s="1" t="s">
        <v>286</v>
      </c>
    </row>
    <row r="37" spans="1:3" x14ac:dyDescent="0.25">
      <c r="A37" s="4" t="str">
        <f>'function-one'!A37</f>
        <v>a.id,</v>
      </c>
      <c r="B37" s="1" t="s">
        <v>286</v>
      </c>
      <c r="C37" s="1" t="s">
        <v>286</v>
      </c>
    </row>
    <row r="38" spans="1:3" x14ac:dyDescent="0.25">
      <c r="A38" s="4" t="str">
        <f>'function-one'!A38</f>
        <v>a.status1,</v>
      </c>
      <c r="B38" s="1" t="s">
        <v>286</v>
      </c>
      <c r="C38" s="1" t="s">
        <v>286</v>
      </c>
    </row>
    <row r="39" spans="1:3" x14ac:dyDescent="0.25">
      <c r="A39" s="4" t="str">
        <f>'function-one'!A39</f>
        <v>a.prioridade,</v>
      </c>
      <c r="B39" s="1" t="s">
        <v>286</v>
      </c>
      <c r="C39" s="1" t="s">
        <v>286</v>
      </c>
    </row>
    <row r="40" spans="1:3" x14ac:dyDescent="0.25">
      <c r="A40" s="4" t="str">
        <f>'function-one'!A40</f>
        <v>a.origem,</v>
      </c>
      <c r="B40" s="1" t="s">
        <v>286</v>
      </c>
      <c r="C40" s="1" t="s">
        <v>286</v>
      </c>
    </row>
    <row r="41" spans="1:3" x14ac:dyDescent="0.25">
      <c r="A41" s="4" t="str">
        <f>'function-one'!A41</f>
        <v>a.responsavel,</v>
      </c>
      <c r="B41" s="1" t="s">
        <v>286</v>
      </c>
      <c r="C41" s="1" t="s">
        <v>286</v>
      </c>
    </row>
    <row r="42" spans="1:3" x14ac:dyDescent="0.25">
      <c r="A42" s="4" t="str">
        <f>'function-one'!A42</f>
        <v>a.categoria,</v>
      </c>
      <c r="B42" s="1" t="s">
        <v>286</v>
      </c>
      <c r="C42" s="1" t="s">
        <v>286</v>
      </c>
    </row>
    <row r="43" spans="1:3" x14ac:dyDescent="0.25">
      <c r="A43" s="4" t="str">
        <f>'function-one'!A43</f>
        <v>a.servico,</v>
      </c>
      <c r="B43" s="1" t="s">
        <v>286</v>
      </c>
      <c r="C43" s="1" t="s">
        <v>286</v>
      </c>
    </row>
    <row r="44" spans="1:3" x14ac:dyDescent="0.25">
      <c r="A44" s="4" t="str">
        <f>'function-one'!A44</f>
        <v>a.descricao,</v>
      </c>
      <c r="B44" s="1" t="s">
        <v>286</v>
      </c>
      <c r="C44" s="1" t="s">
        <v>286</v>
      </c>
    </row>
    <row r="45" spans="1:3" x14ac:dyDescent="0.25">
      <c r="A45" s="4" t="str">
        <f>'function-one'!A45</f>
        <v>a.data_inicial,</v>
      </c>
      <c r="B45" s="1" t="s">
        <v>286</v>
      </c>
      <c r="C45" s="1" t="s">
        <v>286</v>
      </c>
    </row>
    <row r="46" spans="1:3" x14ac:dyDescent="0.25">
      <c r="A46" s="4" t="str">
        <f>'function-one'!A46</f>
        <v>a.data_prazo,</v>
      </c>
      <c r="B46" s="1" t="s">
        <v>286</v>
      </c>
      <c r="C46" s="1" t="s">
        <v>286</v>
      </c>
    </row>
    <row r="47" spans="1:3" x14ac:dyDescent="0.25">
      <c r="A47" s="4" t="str">
        <f>'function-one'!A47</f>
        <v>a.realizado,</v>
      </c>
      <c r="B47" s="1" t="s">
        <v>286</v>
      </c>
      <c r="C47" s="1" t="s">
        <v>286</v>
      </c>
    </row>
    <row r="48" spans="1:3" x14ac:dyDescent="0.25">
      <c r="A48" s="4" t="str">
        <f>'function-one'!A48</f>
        <v>a.data_criacao,</v>
      </c>
      <c r="B48" s="1" t="s">
        <v>286</v>
      </c>
      <c r="C48" s="1" t="s">
        <v>286</v>
      </c>
    </row>
    <row r="49" spans="1:3" x14ac:dyDescent="0.25">
      <c r="A49" s="4" t="str">
        <f>'function-one'!A49</f>
        <v>a.data_atualiz,</v>
      </c>
      <c r="B49" s="1" t="s">
        <v>286</v>
      </c>
      <c r="C49" s="1" t="s">
        <v>286</v>
      </c>
    </row>
    <row r="50" spans="1:3" x14ac:dyDescent="0.25">
      <c r="A50" s="4" t="str">
        <f>'function-one'!A50</f>
        <v>a.sigad,</v>
      </c>
      <c r="B50" s="1" t="s">
        <v>286</v>
      </c>
      <c r="C50" s="1" t="s">
        <v>286</v>
      </c>
    </row>
    <row r="51" spans="1:3" x14ac:dyDescent="0.25">
      <c r="A51" s="4" t="str">
        <f>'function-one'!A51</f>
        <v>a.solic_orgao,</v>
      </c>
      <c r="B51" s="1" t="s">
        <v>286</v>
      </c>
      <c r="C51" s="1" t="s">
        <v>286</v>
      </c>
    </row>
    <row r="52" spans="1:3" x14ac:dyDescent="0.25">
      <c r="A52" s="4" t="str">
        <f>'function-one'!A52</f>
        <v>a.solic_nome,</v>
      </c>
      <c r="B52" s="1" t="s">
        <v>286</v>
      </c>
      <c r="C52" s="1" t="s">
        <v>286</v>
      </c>
    </row>
    <row r="53" spans="1:3" x14ac:dyDescent="0.25">
      <c r="A53" s="4" t="str">
        <f>'function-one'!A53</f>
        <v>a.contato_nome,</v>
      </c>
      <c r="B53" s="1" t="s">
        <v>286</v>
      </c>
      <c r="C53" s="1" t="s">
        <v>286</v>
      </c>
    </row>
    <row r="54" spans="1:3" x14ac:dyDescent="0.25">
      <c r="A54" s="4" t="str">
        <f>'function-one'!A54</f>
        <v>a.contato_email,</v>
      </c>
      <c r="B54" s="1" t="s">
        <v>286</v>
      </c>
      <c r="C54" s="1" t="s">
        <v>286</v>
      </c>
    </row>
    <row r="55" spans="1:3" x14ac:dyDescent="0.25">
      <c r="A55" s="4" t="str">
        <f>'function-one'!A55</f>
        <v>a.contato_tel,</v>
      </c>
      <c r="B55" s="1" t="s">
        <v>286</v>
      </c>
      <c r="C55" s="1" t="s">
        <v>286</v>
      </c>
    </row>
    <row r="56" spans="1:3" x14ac:dyDescent="0.25">
      <c r="A56" s="4" t="str">
        <f>'function-one'!A56</f>
        <v>a.mensagem,</v>
      </c>
      <c r="B56" s="1" t="s">
        <v>286</v>
      </c>
      <c r="C56" s="1" t="s">
        <v>286</v>
      </c>
    </row>
    <row r="57" spans="1:3" x14ac:dyDescent="0.25">
      <c r="A57" s="4" t="str">
        <f>'function-one'!A57</f>
        <v>a.orcamento,</v>
      </c>
      <c r="B57" s="1" t="s">
        <v>286</v>
      </c>
      <c r="C57" s="1" t="s">
        <v>286</v>
      </c>
    </row>
    <row r="58" spans="1:3" x14ac:dyDescent="0.25">
      <c r="A58" s="4" t="str">
        <f>'function-one'!A58</f>
        <v>a.conferido,</v>
      </c>
      <c r="B58" s="1" t="s">
        <v>286</v>
      </c>
      <c r="C58" s="1" t="s">
        <v>286</v>
      </c>
    </row>
    <row r="59" spans="1:3" x14ac:dyDescent="0.25">
      <c r="A59" s="4" t="str">
        <f>'function-one'!A59</f>
        <v>a.lugar,</v>
      </c>
      <c r="B59" s="1" t="s">
        <v>286</v>
      </c>
      <c r="C59" s="1" t="s">
        <v>286</v>
      </c>
    </row>
    <row r="60" spans="1:3" x14ac:dyDescent="0.25">
      <c r="A60" s="4" t="str">
        <f>'function-one'!A60</f>
        <v>a.executante,</v>
      </c>
      <c r="B60" s="1" t="s">
        <v>286</v>
      </c>
      <c r="C60" s="1" t="s">
        <v>286</v>
      </c>
    </row>
    <row r="61" spans="1:3" x14ac:dyDescent="0.25">
      <c r="A61" s="4" t="str">
        <f>'function-one'!A61</f>
        <v>a.os_num,</v>
      </c>
      <c r="B61" s="1" t="s">
        <v>286</v>
      </c>
      <c r="C61" s="1" t="s">
        <v>286</v>
      </c>
    </row>
    <row r="62" spans="1:3" x14ac:dyDescent="0.25">
      <c r="A62" s="4" t="str">
        <f>'function-one'!A62</f>
        <v>a.ans,</v>
      </c>
      <c r="B62" s="1" t="s">
        <v>286</v>
      </c>
      <c r="C62" s="1" t="s">
        <v>286</v>
      </c>
    </row>
    <row r="63" spans="1:3" x14ac:dyDescent="0.25">
      <c r="A63" s="4" t="str">
        <f>'function-one'!A63</f>
        <v>a.status2,</v>
      </c>
      <c r="B63" s="1" t="s">
        <v>286</v>
      </c>
      <c r="C63" s="1" t="s">
        <v>286</v>
      </c>
    </row>
    <row r="64" spans="1:3" x14ac:dyDescent="0.25">
      <c r="A64" s="4" t="str">
        <f>'function-one'!A64</f>
        <v>a.multitarefa,</v>
      </c>
      <c r="B64" s="1" t="s">
        <v>286</v>
      </c>
      <c r="C64" s="1" t="s">
        <v>286</v>
      </c>
    </row>
    <row r="65" spans="1:3" x14ac:dyDescent="0.25">
      <c r="A65" s="1" t="str">
        <f>'function-one'!A65</f>
        <v>-- Attributes from other tables</v>
      </c>
      <c r="B65" s="1" t="s">
        <v>286</v>
      </c>
      <c r="C65" s="1" t="s">
        <v>286</v>
      </c>
    </row>
    <row r="66" spans="1:3" x14ac:dyDescent="0.25">
      <c r="A66" s="4" t="str">
        <f>CONCATENATE("ARRAY(SELECT b.",'create-wos_assets'!A3," FROM ",'create-wos_assets'!B1," AS b WHERE b.",'create-wos_assets'!A2," = a.",'create-work_orders'!A2,")")</f>
        <v>ARRAY(SELECT b.asset_id FROM wos_assets AS b WHERE b.wo_id = a.id)</v>
      </c>
      <c r="B66" s="1" t="s">
        <v>286</v>
      </c>
      <c r="C66" s="1" t="s">
        <v>286</v>
      </c>
    </row>
    <row r="67" spans="1:3" x14ac:dyDescent="0.25">
      <c r="A67" s="4" t="str">
        <f>'function-one'!A67</f>
        <v>FROM work_orders AS a</v>
      </c>
      <c r="B67" s="1" t="s">
        <v>286</v>
      </c>
      <c r="C67" s="1" t="s">
        <v>286</v>
      </c>
    </row>
    <row r="68" spans="1:3" x14ac:dyDescent="0.25">
      <c r="A68" s="4" t="str">
        <f>CONCATENATE("ORDER BY a.",'create-work_orders'!A2,";")</f>
        <v>ORDER BY a.id;</v>
      </c>
      <c r="B68" s="1" t="s">
        <v>286</v>
      </c>
      <c r="C68" s="1" t="s">
        <v>286</v>
      </c>
    </row>
    <row r="69" spans="1:3" x14ac:dyDescent="0.25">
      <c r="A69" s="1" t="str">
        <f>'function-one'!A69</f>
        <v>END; $$;</v>
      </c>
      <c r="B69" s="1" t="s">
        <v>286</v>
      </c>
      <c r="C69" s="1" t="s">
        <v>286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create-work_orders</vt:lpstr>
      <vt:lpstr>create-wos_assets</vt:lpstr>
      <vt:lpstr>insert</vt:lpstr>
      <vt:lpstr>function-one</vt:lpstr>
      <vt:lpstr>function-all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2019-07-31T13:40:00Z</dcterms:modified>
</cp:coreProperties>
</file>