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\sinfra\COEMANT\SEPLAG\CMMS\Banco de dados\"/>
    </mc:Choice>
  </mc:AlternateContent>
  <bookViews>
    <workbookView xWindow="0" yWindow="0" windowWidth="17970" windowHeight="6120" tabRatio="875" activeTab="8"/>
  </bookViews>
  <sheets>
    <sheet name="pre-raw" sheetId="1" r:id="rId1"/>
    <sheet name="raw" sheetId="4" r:id="rId2"/>
    <sheet name="create-caesb_meters" sheetId="9" r:id="rId3"/>
    <sheet name="create-caesb_data" sheetId="10" r:id="rId4"/>
    <sheet name="create-caesb_meters_assets" sheetId="11" r:id="rId5"/>
    <sheet name="insert-meters" sheetId="8" r:id="rId6"/>
    <sheet name="insert-data" sheetId="7" r:id="rId7"/>
    <sheet name="function-meters" sheetId="12" r:id="rId8"/>
    <sheet name="function-bills" sheetId="13" r:id="rId9"/>
  </sheets>
  <externalReferences>
    <externalReference r:id="rId1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0" l="1"/>
  <c r="I39" i="8" l="1"/>
  <c r="I43" i="8"/>
  <c r="B43" i="8"/>
  <c r="B42" i="8"/>
  <c r="I42" i="8" s="1"/>
  <c r="B41" i="8"/>
  <c r="I41" i="8" s="1"/>
  <c r="B40" i="8"/>
  <c r="I40" i="8" s="1"/>
  <c r="B39" i="8"/>
  <c r="B38" i="8"/>
  <c r="I38" i="8" s="1"/>
  <c r="B37" i="8"/>
  <c r="I37" i="8" s="1"/>
  <c r="B36" i="8"/>
  <c r="I36" i="8" s="1"/>
  <c r="B35" i="8"/>
  <c r="I35" i="8" s="1"/>
  <c r="B33" i="8"/>
  <c r="B32" i="8"/>
  <c r="I32" i="8" s="1"/>
  <c r="B31" i="8"/>
  <c r="I31" i="8" s="1"/>
  <c r="B30" i="8"/>
  <c r="B29" i="8"/>
  <c r="I29" i="8" s="1"/>
  <c r="B28" i="8"/>
  <c r="I28" i="8" s="1"/>
  <c r="B27" i="8"/>
  <c r="I27" i="8" s="1"/>
  <c r="B26" i="8"/>
  <c r="B25" i="8"/>
  <c r="B24" i="8"/>
  <c r="I24" i="8" s="1"/>
  <c r="I26" i="8"/>
  <c r="B23" i="8"/>
  <c r="I23" i="8" s="1"/>
  <c r="B22" i="8"/>
  <c r="I22" i="8"/>
  <c r="I25" i="8"/>
  <c r="I30" i="8"/>
  <c r="I33" i="8"/>
  <c r="I34" i="8"/>
  <c r="B21" i="8"/>
  <c r="I21" i="8" s="1"/>
  <c r="B20" i="8"/>
  <c r="I20" i="8" s="1"/>
  <c r="C17" i="8"/>
  <c r="B19" i="8"/>
  <c r="I19" i="8" s="1"/>
  <c r="B17" i="8"/>
  <c r="B18" i="8"/>
  <c r="I18" i="8" s="1"/>
  <c r="A7" i="13" l="1"/>
  <c r="B6" i="13"/>
  <c r="C5" i="13"/>
  <c r="B5" i="13"/>
  <c r="B4" i="13"/>
  <c r="B3" i="13"/>
  <c r="C1" i="13"/>
  <c r="B8" i="12"/>
  <c r="B3" i="12"/>
  <c r="B4" i="12"/>
  <c r="B5" i="12"/>
  <c r="B6" i="12"/>
  <c r="B7" i="12"/>
  <c r="B2" i="12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2" i="7"/>
  <c r="A14" i="10" a="1"/>
  <c r="A14" i="10" s="1"/>
  <c r="A2" i="10" a="1"/>
  <c r="A2" i="10" s="1"/>
  <c r="C3" i="11"/>
  <c r="B3" i="11"/>
  <c r="B2" i="11"/>
  <c r="A16" i="10" l="1"/>
  <c r="A15" i="10"/>
  <c r="A17" i="10"/>
  <c r="A18" i="10"/>
  <c r="A12" i="10"/>
  <c r="A4" i="10"/>
  <c r="A11" i="10"/>
  <c r="A7" i="10"/>
  <c r="A3" i="10"/>
  <c r="A13" i="10"/>
  <c r="A9" i="10"/>
  <c r="A5" i="10"/>
  <c r="A8" i="10"/>
  <c r="A10" i="10"/>
  <c r="A6" i="10"/>
  <c r="A19" i="10" l="1"/>
  <c r="A2" i="9" a="1"/>
  <c r="A6" i="9" s="1"/>
  <c r="A6" i="12" s="1"/>
  <c r="A15" i="12" s="1"/>
  <c r="A2" i="9" l="1"/>
  <c r="A2" i="12" s="1"/>
  <c r="A11" i="12" s="1"/>
  <c r="A5" i="9"/>
  <c r="A5" i="12" s="1"/>
  <c r="A14" i="12" s="1"/>
  <c r="A4" i="9"/>
  <c r="A4" i="12" s="1"/>
  <c r="A13" i="12" s="1"/>
  <c r="A7" i="9"/>
  <c r="A7" i="12" s="1"/>
  <c r="A16" i="12" s="1"/>
  <c r="A3" i="9"/>
  <c r="A3" i="12" s="1"/>
  <c r="A12" i="12" s="1"/>
  <c r="I15" i="8"/>
  <c r="I3" i="8"/>
  <c r="I4" i="8"/>
  <c r="I5" i="8"/>
  <c r="I6" i="8"/>
  <c r="I7" i="8"/>
  <c r="I8" i="8"/>
  <c r="I9" i="8"/>
  <c r="I10" i="8"/>
  <c r="I11" i="8"/>
  <c r="I12" i="8"/>
  <c r="I13" i="8"/>
  <c r="I14" i="8"/>
  <c r="I2" i="8"/>
  <c r="C2" i="11" l="1"/>
  <c r="A2" i="11"/>
  <c r="C2" i="10"/>
  <c r="G2" i="4"/>
  <c r="A394" i="4"/>
  <c r="B394" i="4"/>
  <c r="C394" i="4"/>
  <c r="D394" i="4"/>
  <c r="E394" i="4"/>
  <c r="F394" i="4"/>
  <c r="G394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A381" i="4"/>
  <c r="B381" i="4"/>
  <c r="C381" i="4"/>
  <c r="D381" i="4"/>
  <c r="E381" i="4"/>
  <c r="F381" i="4"/>
  <c r="G381" i="4"/>
  <c r="H381" i="4"/>
  <c r="I381" i="4"/>
  <c r="J381" i="4"/>
  <c r="K381" i="4"/>
  <c r="L381" i="4"/>
  <c r="M381" i="4"/>
  <c r="N381" i="4"/>
  <c r="O381" i="4"/>
  <c r="P381" i="4"/>
  <c r="Q381" i="4"/>
  <c r="R381" i="4"/>
  <c r="S381" i="4"/>
  <c r="A382" i="4"/>
  <c r="B382" i="4"/>
  <c r="C382" i="4"/>
  <c r="D382" i="4"/>
  <c r="E382" i="4"/>
  <c r="F382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A383" i="4"/>
  <c r="B383" i="4"/>
  <c r="C383" i="4"/>
  <c r="D383" i="4"/>
  <c r="E383" i="4"/>
  <c r="F383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A384" i="4"/>
  <c r="B384" i="4"/>
  <c r="C384" i="4"/>
  <c r="D384" i="4"/>
  <c r="E384" i="4"/>
  <c r="F384" i="4"/>
  <c r="G384" i="4"/>
  <c r="H384" i="4"/>
  <c r="I384" i="4"/>
  <c r="J384" i="4"/>
  <c r="K384" i="4"/>
  <c r="L384" i="4"/>
  <c r="M384" i="4"/>
  <c r="N384" i="4"/>
  <c r="O384" i="4"/>
  <c r="P384" i="4"/>
  <c r="Q384" i="4"/>
  <c r="R384" i="4"/>
  <c r="S384" i="4"/>
  <c r="A385" i="4"/>
  <c r="B385" i="4"/>
  <c r="C385" i="4"/>
  <c r="D385" i="4"/>
  <c r="E385" i="4"/>
  <c r="F385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A386" i="4"/>
  <c r="B386" i="4"/>
  <c r="C386" i="4"/>
  <c r="D386" i="4"/>
  <c r="E386" i="4"/>
  <c r="F386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A387" i="4"/>
  <c r="B387" i="4"/>
  <c r="C387" i="4"/>
  <c r="D387" i="4"/>
  <c r="E387" i="4"/>
  <c r="F387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A388" i="4"/>
  <c r="B388" i="4"/>
  <c r="C388" i="4"/>
  <c r="D388" i="4"/>
  <c r="E388" i="4"/>
  <c r="F388" i="4"/>
  <c r="G388" i="4"/>
  <c r="H388" i="4"/>
  <c r="I388" i="4"/>
  <c r="J388" i="4"/>
  <c r="K388" i="4"/>
  <c r="L388" i="4"/>
  <c r="M388" i="4"/>
  <c r="N388" i="4"/>
  <c r="O388" i="4"/>
  <c r="P388" i="4"/>
  <c r="Q388" i="4"/>
  <c r="R388" i="4"/>
  <c r="S388" i="4"/>
  <c r="A389" i="4"/>
  <c r="B389" i="4"/>
  <c r="C389" i="4"/>
  <c r="D389" i="4"/>
  <c r="E389" i="4"/>
  <c r="F389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A390" i="4"/>
  <c r="B390" i="4"/>
  <c r="C390" i="4"/>
  <c r="D390" i="4"/>
  <c r="E390" i="4"/>
  <c r="F390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A391" i="4"/>
  <c r="B391" i="4"/>
  <c r="C391" i="4"/>
  <c r="D391" i="4"/>
  <c r="E391" i="4"/>
  <c r="F391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A392" i="4"/>
  <c r="B392" i="4"/>
  <c r="C392" i="4"/>
  <c r="D392" i="4"/>
  <c r="E392" i="4"/>
  <c r="F392" i="4"/>
  <c r="G392" i="4"/>
  <c r="H392" i="4"/>
  <c r="I392" i="4"/>
  <c r="J392" i="4"/>
  <c r="K392" i="4"/>
  <c r="L392" i="4"/>
  <c r="M392" i="4"/>
  <c r="N392" i="4"/>
  <c r="O392" i="4"/>
  <c r="P392" i="4"/>
  <c r="Q392" i="4"/>
  <c r="R392" i="4"/>
  <c r="S392" i="4"/>
  <c r="A393" i="4"/>
  <c r="B393" i="4"/>
  <c r="C393" i="4"/>
  <c r="D393" i="4"/>
  <c r="E393" i="4"/>
  <c r="F393" i="4"/>
  <c r="G393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A18" i="12" l="1"/>
  <c r="A17" i="12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2" i="4"/>
  <c r="A2" i="4" l="1"/>
  <c r="B2" i="4"/>
  <c r="C2" i="4"/>
  <c r="E2" i="4"/>
  <c r="H2" i="4"/>
  <c r="I2" i="4"/>
  <c r="J2" i="4"/>
  <c r="K2" i="4"/>
  <c r="L2" i="4"/>
  <c r="M2" i="4"/>
  <c r="N2" i="4"/>
  <c r="O2" i="4"/>
  <c r="P2" i="4"/>
  <c r="Q2" i="4"/>
  <c r="R2" i="4"/>
  <c r="S2" i="4"/>
  <c r="A3" i="4"/>
  <c r="B3" i="4"/>
  <c r="C3" i="4"/>
  <c r="E3" i="4"/>
  <c r="G3" i="4"/>
  <c r="H3" i="4"/>
  <c r="I3" i="4"/>
  <c r="J3" i="4"/>
  <c r="K3" i="4"/>
  <c r="L3" i="4"/>
  <c r="M3" i="4"/>
  <c r="N3" i="4"/>
  <c r="O3" i="4"/>
  <c r="P3" i="4"/>
  <c r="Q3" i="4"/>
  <c r="R3" i="4"/>
  <c r="S3" i="4"/>
  <c r="A4" i="4"/>
  <c r="B4" i="4"/>
  <c r="C4" i="4"/>
  <c r="E4" i="4"/>
  <c r="G4" i="4"/>
  <c r="H4" i="4"/>
  <c r="I4" i="4"/>
  <c r="J4" i="4"/>
  <c r="K4" i="4"/>
  <c r="L4" i="4"/>
  <c r="M4" i="4"/>
  <c r="N4" i="4"/>
  <c r="O4" i="4"/>
  <c r="P4" i="4"/>
  <c r="Q4" i="4"/>
  <c r="R4" i="4"/>
  <c r="S4" i="4"/>
  <c r="A5" i="4"/>
  <c r="B5" i="4"/>
  <c r="C5" i="4"/>
  <c r="E5" i="4"/>
  <c r="G5" i="4"/>
  <c r="H5" i="4"/>
  <c r="I5" i="4"/>
  <c r="J5" i="4"/>
  <c r="K5" i="4"/>
  <c r="L5" i="4"/>
  <c r="M5" i="4"/>
  <c r="N5" i="4"/>
  <c r="O5" i="4"/>
  <c r="P5" i="4"/>
  <c r="Q5" i="4"/>
  <c r="R5" i="4"/>
  <c r="S5" i="4"/>
  <c r="A6" i="4"/>
  <c r="B6" i="4"/>
  <c r="C6" i="4"/>
  <c r="E6" i="4"/>
  <c r="G6" i="4"/>
  <c r="H6" i="4"/>
  <c r="I6" i="4"/>
  <c r="J6" i="4"/>
  <c r="K6" i="4"/>
  <c r="L6" i="4"/>
  <c r="M6" i="4"/>
  <c r="N6" i="4"/>
  <c r="O6" i="4"/>
  <c r="P6" i="4"/>
  <c r="Q6" i="4"/>
  <c r="R6" i="4"/>
  <c r="S6" i="4"/>
  <c r="A7" i="4"/>
  <c r="B7" i="4"/>
  <c r="C7" i="4"/>
  <c r="E7" i="4"/>
  <c r="G7" i="4"/>
  <c r="H7" i="4"/>
  <c r="I7" i="4"/>
  <c r="J7" i="4"/>
  <c r="K7" i="4"/>
  <c r="L7" i="4"/>
  <c r="M7" i="4"/>
  <c r="N7" i="4"/>
  <c r="O7" i="4"/>
  <c r="P7" i="4"/>
  <c r="Q7" i="4"/>
  <c r="R7" i="4"/>
  <c r="S7" i="4"/>
  <c r="A8" i="4"/>
  <c r="B8" i="4"/>
  <c r="C8" i="4"/>
  <c r="E8" i="4"/>
  <c r="G8" i="4"/>
  <c r="H8" i="4"/>
  <c r="I8" i="4"/>
  <c r="J8" i="4"/>
  <c r="K8" i="4"/>
  <c r="L8" i="4"/>
  <c r="M8" i="4"/>
  <c r="N8" i="4"/>
  <c r="O8" i="4"/>
  <c r="P8" i="4"/>
  <c r="Q8" i="4"/>
  <c r="R8" i="4"/>
  <c r="S8" i="4"/>
  <c r="A9" i="4"/>
  <c r="B9" i="4"/>
  <c r="C9" i="4"/>
  <c r="E9" i="4"/>
  <c r="G9" i="4"/>
  <c r="H9" i="4"/>
  <c r="I9" i="4"/>
  <c r="J9" i="4"/>
  <c r="K9" i="4"/>
  <c r="L9" i="4"/>
  <c r="M9" i="4"/>
  <c r="N9" i="4"/>
  <c r="O9" i="4"/>
  <c r="P9" i="4"/>
  <c r="Q9" i="4"/>
  <c r="R9" i="4"/>
  <c r="S9" i="4"/>
  <c r="A10" i="4"/>
  <c r="B10" i="4"/>
  <c r="C10" i="4"/>
  <c r="E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A11" i="4"/>
  <c r="B11" i="4"/>
  <c r="C11" i="4"/>
  <c r="E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A12" i="4"/>
  <c r="B12" i="4"/>
  <c r="C12" i="4"/>
  <c r="E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A13" i="4"/>
  <c r="B13" i="4"/>
  <c r="C13" i="4"/>
  <c r="E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A14" i="4"/>
  <c r="B14" i="4"/>
  <c r="C14" i="4"/>
  <c r="E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A15" i="4"/>
  <c r="B15" i="4"/>
  <c r="C15" i="4"/>
  <c r="E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A16" i="4"/>
  <c r="B16" i="4"/>
  <c r="C16" i="4"/>
  <c r="E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A17" i="4"/>
  <c r="B17" i="4"/>
  <c r="C17" i="4"/>
  <c r="E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A18" i="4"/>
  <c r="B18" i="4"/>
  <c r="C18" i="4"/>
  <c r="E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A19" i="4"/>
  <c r="B19" i="4"/>
  <c r="C19" i="4"/>
  <c r="E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A20" i="4"/>
  <c r="B20" i="4"/>
  <c r="C20" i="4"/>
  <c r="E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A21" i="4"/>
  <c r="B21" i="4"/>
  <c r="C21" i="4"/>
  <c r="E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A22" i="4"/>
  <c r="B22" i="4"/>
  <c r="C22" i="4"/>
  <c r="E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A23" i="4"/>
  <c r="B23" i="4"/>
  <c r="C23" i="4"/>
  <c r="E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A24" i="4"/>
  <c r="B24" i="4"/>
  <c r="C24" i="4"/>
  <c r="E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A25" i="4"/>
  <c r="B25" i="4"/>
  <c r="C25" i="4"/>
  <c r="E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A26" i="4"/>
  <c r="B26" i="4"/>
  <c r="C26" i="4"/>
  <c r="E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A27" i="4"/>
  <c r="B27" i="4"/>
  <c r="C27" i="4"/>
  <c r="E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A28" i="4"/>
  <c r="B28" i="4"/>
  <c r="C28" i="4"/>
  <c r="E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A29" i="4"/>
  <c r="B29" i="4"/>
  <c r="C29" i="4"/>
  <c r="E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A30" i="4"/>
  <c r="B30" i="4"/>
  <c r="C30" i="4"/>
  <c r="E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A31" i="4"/>
  <c r="B31" i="4"/>
  <c r="C31" i="4"/>
  <c r="E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A32" i="4"/>
  <c r="B32" i="4"/>
  <c r="C32" i="4"/>
  <c r="E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A33" i="4"/>
  <c r="B33" i="4"/>
  <c r="C33" i="4"/>
  <c r="E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A34" i="4"/>
  <c r="B34" i="4"/>
  <c r="C34" i="4"/>
  <c r="E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A35" i="4"/>
  <c r="B35" i="4"/>
  <c r="C35" i="4"/>
  <c r="E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A36" i="4"/>
  <c r="B36" i="4"/>
  <c r="C36" i="4"/>
  <c r="E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A37" i="4"/>
  <c r="B37" i="4"/>
  <c r="C37" i="4"/>
  <c r="E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A38" i="4"/>
  <c r="B38" i="4"/>
  <c r="C38" i="4"/>
  <c r="E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A39" i="4"/>
  <c r="B39" i="4"/>
  <c r="C39" i="4"/>
  <c r="E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A40" i="4"/>
  <c r="B40" i="4"/>
  <c r="C40" i="4"/>
  <c r="E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A41" i="4"/>
  <c r="B41" i="4"/>
  <c r="C41" i="4"/>
  <c r="E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A42" i="4"/>
  <c r="B42" i="4"/>
  <c r="C42" i="4"/>
  <c r="E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A43" i="4"/>
  <c r="B43" i="4"/>
  <c r="C43" i="4"/>
  <c r="E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A44" i="4"/>
  <c r="B44" i="4"/>
  <c r="C44" i="4"/>
  <c r="E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A45" i="4"/>
  <c r="B45" i="4"/>
  <c r="C45" i="4"/>
  <c r="E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A46" i="4"/>
  <c r="B46" i="4"/>
  <c r="C46" i="4"/>
  <c r="E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A47" i="4"/>
  <c r="B47" i="4"/>
  <c r="C47" i="4"/>
  <c r="E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A48" i="4"/>
  <c r="B48" i="4"/>
  <c r="C48" i="4"/>
  <c r="E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A49" i="4"/>
  <c r="B49" i="4"/>
  <c r="C49" i="4"/>
  <c r="E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A50" i="4"/>
  <c r="B50" i="4"/>
  <c r="C50" i="4"/>
  <c r="E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A51" i="4"/>
  <c r="B51" i="4"/>
  <c r="C51" i="4"/>
  <c r="E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A52" i="4"/>
  <c r="B52" i="4"/>
  <c r="C52" i="4"/>
  <c r="E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A53" i="4"/>
  <c r="B53" i="4"/>
  <c r="C53" i="4"/>
  <c r="E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A54" i="4"/>
  <c r="B54" i="4"/>
  <c r="C54" i="4"/>
  <c r="E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A55" i="4"/>
  <c r="B55" i="4"/>
  <c r="C55" i="4"/>
  <c r="E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A56" i="4"/>
  <c r="B56" i="4"/>
  <c r="C56" i="4"/>
  <c r="E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A57" i="4"/>
  <c r="B57" i="4"/>
  <c r="C57" i="4"/>
  <c r="E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A58" i="4"/>
  <c r="B58" i="4"/>
  <c r="C58" i="4"/>
  <c r="E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A59" i="4"/>
  <c r="B59" i="4"/>
  <c r="C59" i="4"/>
  <c r="E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A60" i="4"/>
  <c r="B60" i="4"/>
  <c r="C60" i="4"/>
  <c r="E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A61" i="4"/>
  <c r="B61" i="4"/>
  <c r="C61" i="4"/>
  <c r="E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A62" i="4"/>
  <c r="B62" i="4"/>
  <c r="C62" i="4"/>
  <c r="E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A63" i="4"/>
  <c r="B63" i="4"/>
  <c r="C63" i="4"/>
  <c r="E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A64" i="4"/>
  <c r="B64" i="4"/>
  <c r="C64" i="4"/>
  <c r="E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A65" i="4"/>
  <c r="B65" i="4"/>
  <c r="C65" i="4"/>
  <c r="E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A66" i="4"/>
  <c r="B66" i="4"/>
  <c r="C66" i="4"/>
  <c r="E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A67" i="4"/>
  <c r="B67" i="4"/>
  <c r="C67" i="4"/>
  <c r="E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A68" i="4"/>
  <c r="B68" i="4"/>
  <c r="C68" i="4"/>
  <c r="E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A69" i="4"/>
  <c r="B69" i="4"/>
  <c r="C69" i="4"/>
  <c r="E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A70" i="4"/>
  <c r="B70" i="4"/>
  <c r="C70" i="4"/>
  <c r="E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A71" i="4"/>
  <c r="B71" i="4"/>
  <c r="C71" i="4"/>
  <c r="E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A72" i="4"/>
  <c r="B72" i="4"/>
  <c r="C72" i="4"/>
  <c r="E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A73" i="4"/>
  <c r="B73" i="4"/>
  <c r="C73" i="4"/>
  <c r="E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A74" i="4"/>
  <c r="B74" i="4"/>
  <c r="C74" i="4"/>
  <c r="E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A75" i="4"/>
  <c r="B75" i="4"/>
  <c r="C75" i="4"/>
  <c r="E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A76" i="4"/>
  <c r="B76" i="4"/>
  <c r="C76" i="4"/>
  <c r="E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A77" i="4"/>
  <c r="B77" i="4"/>
  <c r="C77" i="4"/>
  <c r="E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A78" i="4"/>
  <c r="B78" i="4"/>
  <c r="C78" i="4"/>
  <c r="E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A79" i="4"/>
  <c r="B79" i="4"/>
  <c r="C79" i="4"/>
  <c r="E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A80" i="4"/>
  <c r="B80" i="4"/>
  <c r="C80" i="4"/>
  <c r="E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A81" i="4"/>
  <c r="B81" i="4"/>
  <c r="C81" i="4"/>
  <c r="E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A82" i="4"/>
  <c r="B82" i="4"/>
  <c r="C82" i="4"/>
  <c r="E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A83" i="4"/>
  <c r="B83" i="4"/>
  <c r="C83" i="4"/>
  <c r="E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A84" i="4"/>
  <c r="B84" i="4"/>
  <c r="C84" i="4"/>
  <c r="E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A85" i="4"/>
  <c r="B85" i="4"/>
  <c r="C85" i="4"/>
  <c r="E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A86" i="4"/>
  <c r="B86" i="4"/>
  <c r="C86" i="4"/>
  <c r="E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A87" i="4"/>
  <c r="B87" i="4"/>
  <c r="C87" i="4"/>
  <c r="E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A88" i="4"/>
  <c r="B88" i="4"/>
  <c r="C88" i="4"/>
  <c r="E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A89" i="4"/>
  <c r="B89" i="4"/>
  <c r="C89" i="4"/>
  <c r="E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A90" i="4"/>
  <c r="B90" i="4"/>
  <c r="C90" i="4"/>
  <c r="E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A91" i="4"/>
  <c r="B91" i="4"/>
  <c r="C91" i="4"/>
  <c r="E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A92" i="4"/>
  <c r="B92" i="4"/>
  <c r="C92" i="4"/>
  <c r="E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A93" i="4"/>
  <c r="B93" i="4"/>
  <c r="C93" i="4"/>
  <c r="E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A94" i="4"/>
  <c r="B94" i="4"/>
  <c r="C94" i="4"/>
  <c r="E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A95" i="4"/>
  <c r="B95" i="4"/>
  <c r="C95" i="4"/>
  <c r="E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A96" i="4"/>
  <c r="B96" i="4"/>
  <c r="C96" i="4"/>
  <c r="E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A97" i="4"/>
  <c r="B97" i="4"/>
  <c r="C97" i="4"/>
  <c r="E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A98" i="4"/>
  <c r="B98" i="4"/>
  <c r="C98" i="4"/>
  <c r="E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A99" i="4"/>
  <c r="B99" i="4"/>
  <c r="C99" i="4"/>
  <c r="E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A100" i="4"/>
  <c r="B100" i="4"/>
  <c r="C100" i="4"/>
  <c r="E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A101" i="4"/>
  <c r="B101" i="4"/>
  <c r="C101" i="4"/>
  <c r="E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A102" i="4"/>
  <c r="B102" i="4"/>
  <c r="C102" i="4"/>
  <c r="E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A103" i="4"/>
  <c r="B103" i="4"/>
  <c r="C103" i="4"/>
  <c r="E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A104" i="4"/>
  <c r="B104" i="4"/>
  <c r="C104" i="4"/>
  <c r="E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A105" i="4"/>
  <c r="B105" i="4"/>
  <c r="C105" i="4"/>
  <c r="E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A106" i="4"/>
  <c r="B106" i="4"/>
  <c r="C106" i="4"/>
  <c r="E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A107" i="4"/>
  <c r="B107" i="4"/>
  <c r="C107" i="4"/>
  <c r="E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A108" i="4"/>
  <c r="B108" i="4"/>
  <c r="C108" i="4"/>
  <c r="E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A109" i="4"/>
  <c r="B109" i="4"/>
  <c r="C109" i="4"/>
  <c r="E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A110" i="4"/>
  <c r="B110" i="4"/>
  <c r="C110" i="4"/>
  <c r="E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A111" i="4"/>
  <c r="B111" i="4"/>
  <c r="C111" i="4"/>
  <c r="E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A112" i="4"/>
  <c r="B112" i="4"/>
  <c r="C112" i="4"/>
  <c r="E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A113" i="4"/>
  <c r="B113" i="4"/>
  <c r="C113" i="4"/>
  <c r="E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A114" i="4"/>
  <c r="B114" i="4"/>
  <c r="C114" i="4"/>
  <c r="E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A115" i="4"/>
  <c r="B115" i="4"/>
  <c r="C115" i="4"/>
  <c r="E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A116" i="4"/>
  <c r="B116" i="4"/>
  <c r="C116" i="4"/>
  <c r="E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A117" i="4"/>
  <c r="B117" i="4"/>
  <c r="C117" i="4"/>
  <c r="E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A118" i="4"/>
  <c r="B118" i="4"/>
  <c r="C118" i="4"/>
  <c r="E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A119" i="4"/>
  <c r="B119" i="4"/>
  <c r="C119" i="4"/>
  <c r="E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A120" i="4"/>
  <c r="B120" i="4"/>
  <c r="C120" i="4"/>
  <c r="E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A121" i="4"/>
  <c r="B121" i="4"/>
  <c r="C121" i="4"/>
  <c r="E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A122" i="4"/>
  <c r="B122" i="4"/>
  <c r="C122" i="4"/>
  <c r="E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A123" i="4"/>
  <c r="B123" i="4"/>
  <c r="C123" i="4"/>
  <c r="E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A124" i="4"/>
  <c r="B124" i="4"/>
  <c r="C124" i="4"/>
  <c r="E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A125" i="4"/>
  <c r="B125" i="4"/>
  <c r="C125" i="4"/>
  <c r="E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A126" i="4"/>
  <c r="B126" i="4"/>
  <c r="C126" i="4"/>
  <c r="E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A127" i="4"/>
  <c r="B127" i="4"/>
  <c r="C127" i="4"/>
  <c r="E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A128" i="4"/>
  <c r="B128" i="4"/>
  <c r="C128" i="4"/>
  <c r="E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A129" i="4"/>
  <c r="B129" i="4"/>
  <c r="C129" i="4"/>
  <c r="E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A130" i="4"/>
  <c r="B130" i="4"/>
  <c r="C130" i="4"/>
  <c r="E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A131" i="4"/>
  <c r="B131" i="4"/>
  <c r="C131" i="4"/>
  <c r="E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A132" i="4"/>
  <c r="B132" i="4"/>
  <c r="C132" i="4"/>
  <c r="E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A133" i="4"/>
  <c r="B133" i="4"/>
  <c r="C133" i="4"/>
  <c r="E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A134" i="4"/>
  <c r="B134" i="4"/>
  <c r="C134" i="4"/>
  <c r="E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A135" i="4"/>
  <c r="B135" i="4"/>
  <c r="C135" i="4"/>
  <c r="E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A136" i="4"/>
  <c r="B136" i="4"/>
  <c r="C136" i="4"/>
  <c r="E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A137" i="4"/>
  <c r="B137" i="4"/>
  <c r="C137" i="4"/>
  <c r="E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A138" i="4"/>
  <c r="B138" i="4"/>
  <c r="C138" i="4"/>
  <c r="E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A139" i="4"/>
  <c r="B139" i="4"/>
  <c r="C139" i="4"/>
  <c r="E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A140" i="4"/>
  <c r="B140" i="4"/>
  <c r="C140" i="4"/>
  <c r="E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A141" i="4"/>
  <c r="B141" i="4"/>
  <c r="C141" i="4"/>
  <c r="E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A142" i="4"/>
  <c r="B142" i="4"/>
  <c r="C142" i="4"/>
  <c r="E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A143" i="4"/>
  <c r="B143" i="4"/>
  <c r="C143" i="4"/>
  <c r="E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A144" i="4"/>
  <c r="B144" i="4"/>
  <c r="C144" i="4"/>
  <c r="E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A145" i="4"/>
  <c r="B145" i="4"/>
  <c r="C145" i="4"/>
  <c r="E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A146" i="4"/>
  <c r="B146" i="4"/>
  <c r="C146" i="4"/>
  <c r="E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A147" i="4"/>
  <c r="B147" i="4"/>
  <c r="C147" i="4"/>
  <c r="E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A148" i="4"/>
  <c r="B148" i="4"/>
  <c r="C148" i="4"/>
  <c r="E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A149" i="4"/>
  <c r="B149" i="4"/>
  <c r="C149" i="4"/>
  <c r="E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A150" i="4"/>
  <c r="B150" i="4"/>
  <c r="C150" i="4"/>
  <c r="E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A151" i="4"/>
  <c r="B151" i="4"/>
  <c r="C151" i="4"/>
  <c r="E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A152" i="4"/>
  <c r="B152" i="4"/>
  <c r="C152" i="4"/>
  <c r="E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A153" i="4"/>
  <c r="B153" i="4"/>
  <c r="C153" i="4"/>
  <c r="E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A154" i="4"/>
  <c r="B154" i="4"/>
  <c r="C154" i="4"/>
  <c r="E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A155" i="4"/>
  <c r="B155" i="4"/>
  <c r="C155" i="4"/>
  <c r="E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A156" i="4"/>
  <c r="B156" i="4"/>
  <c r="C156" i="4"/>
  <c r="E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A157" i="4"/>
  <c r="B157" i="4"/>
  <c r="C157" i="4"/>
  <c r="E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A158" i="4"/>
  <c r="B158" i="4"/>
  <c r="C158" i="4"/>
  <c r="E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A159" i="4"/>
  <c r="B159" i="4"/>
  <c r="C159" i="4"/>
  <c r="E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A160" i="4"/>
  <c r="B160" i="4"/>
  <c r="C160" i="4"/>
  <c r="E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A161" i="4"/>
  <c r="B161" i="4"/>
  <c r="C161" i="4"/>
  <c r="E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A162" i="4"/>
  <c r="B162" i="4"/>
  <c r="C162" i="4"/>
  <c r="E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A163" i="4"/>
  <c r="B163" i="4"/>
  <c r="C163" i="4"/>
  <c r="E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A164" i="4"/>
  <c r="B164" i="4"/>
  <c r="C164" i="4"/>
  <c r="E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A165" i="4"/>
  <c r="B165" i="4"/>
  <c r="C165" i="4"/>
  <c r="E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A166" i="4"/>
  <c r="B166" i="4"/>
  <c r="C166" i="4"/>
  <c r="E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A167" i="4"/>
  <c r="B167" i="4"/>
  <c r="C167" i="4"/>
  <c r="E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A168" i="4"/>
  <c r="B168" i="4"/>
  <c r="C168" i="4"/>
  <c r="E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A169" i="4"/>
  <c r="B169" i="4"/>
  <c r="C169" i="4"/>
  <c r="E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A170" i="4"/>
  <c r="B170" i="4"/>
  <c r="C170" i="4"/>
  <c r="E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A171" i="4"/>
  <c r="B171" i="4"/>
  <c r="C171" i="4"/>
  <c r="E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A172" i="4"/>
  <c r="B172" i="4"/>
  <c r="C172" i="4"/>
  <c r="E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A173" i="4"/>
  <c r="B173" i="4"/>
  <c r="C173" i="4"/>
  <c r="E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A174" i="4"/>
  <c r="B174" i="4"/>
  <c r="C174" i="4"/>
  <c r="E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A175" i="4"/>
  <c r="B175" i="4"/>
  <c r="C175" i="4"/>
  <c r="E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A176" i="4"/>
  <c r="B176" i="4"/>
  <c r="C176" i="4"/>
  <c r="E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A177" i="4"/>
  <c r="B177" i="4"/>
  <c r="C177" i="4"/>
  <c r="E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A178" i="4"/>
  <c r="B178" i="4"/>
  <c r="C178" i="4"/>
  <c r="E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A179" i="4"/>
  <c r="B179" i="4"/>
  <c r="C179" i="4"/>
  <c r="E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A180" i="4"/>
  <c r="B180" i="4"/>
  <c r="C180" i="4"/>
  <c r="E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A181" i="4"/>
  <c r="B181" i="4"/>
  <c r="C181" i="4"/>
  <c r="E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A182" i="4"/>
  <c r="B182" i="4"/>
  <c r="C182" i="4"/>
  <c r="E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A183" i="4"/>
  <c r="B183" i="4"/>
  <c r="C183" i="4"/>
  <c r="E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A184" i="4"/>
  <c r="B184" i="4"/>
  <c r="C184" i="4"/>
  <c r="E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A185" i="4"/>
  <c r="B185" i="4"/>
  <c r="C185" i="4"/>
  <c r="E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A186" i="4"/>
  <c r="B186" i="4"/>
  <c r="C186" i="4"/>
  <c r="E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A187" i="4"/>
  <c r="B187" i="4"/>
  <c r="C187" i="4"/>
  <c r="E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A188" i="4"/>
  <c r="B188" i="4"/>
  <c r="C188" i="4"/>
  <c r="E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A189" i="4"/>
  <c r="B189" i="4"/>
  <c r="C189" i="4"/>
  <c r="E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A190" i="4"/>
  <c r="B190" i="4"/>
  <c r="C190" i="4"/>
  <c r="E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A191" i="4"/>
  <c r="B191" i="4"/>
  <c r="C191" i="4"/>
  <c r="E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A192" i="4"/>
  <c r="B192" i="4"/>
  <c r="C192" i="4"/>
  <c r="E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A193" i="4"/>
  <c r="B193" i="4"/>
  <c r="C193" i="4"/>
  <c r="E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A194" i="4"/>
  <c r="B194" i="4"/>
  <c r="C194" i="4"/>
  <c r="E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A195" i="4"/>
  <c r="B195" i="4"/>
  <c r="C195" i="4"/>
  <c r="E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A196" i="4"/>
  <c r="B196" i="4"/>
  <c r="C196" i="4"/>
  <c r="E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A197" i="4"/>
  <c r="B197" i="4"/>
  <c r="C197" i="4"/>
  <c r="E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A198" i="4"/>
  <c r="B198" i="4"/>
  <c r="C198" i="4"/>
  <c r="E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A199" i="4"/>
  <c r="B199" i="4"/>
  <c r="C199" i="4"/>
  <c r="E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A200" i="4"/>
  <c r="B200" i="4"/>
  <c r="C200" i="4"/>
  <c r="E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A201" i="4"/>
  <c r="B201" i="4"/>
  <c r="C201" i="4"/>
  <c r="E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A202" i="4"/>
  <c r="B202" i="4"/>
  <c r="C202" i="4"/>
  <c r="E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A203" i="4"/>
  <c r="B203" i="4"/>
  <c r="C203" i="4"/>
  <c r="E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A204" i="4"/>
  <c r="B204" i="4"/>
  <c r="C204" i="4"/>
  <c r="E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A205" i="4"/>
  <c r="B205" i="4"/>
  <c r="C205" i="4"/>
  <c r="E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A206" i="4"/>
  <c r="B206" i="4"/>
  <c r="C206" i="4"/>
  <c r="E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A207" i="4"/>
  <c r="B207" i="4"/>
  <c r="C207" i="4"/>
  <c r="E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A208" i="4"/>
  <c r="B208" i="4"/>
  <c r="C208" i="4"/>
  <c r="E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A209" i="4"/>
  <c r="B209" i="4"/>
  <c r="C209" i="4"/>
  <c r="E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A210" i="4"/>
  <c r="B210" i="4"/>
  <c r="C210" i="4"/>
  <c r="E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A211" i="4"/>
  <c r="B211" i="4"/>
  <c r="C211" i="4"/>
  <c r="E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A212" i="4"/>
  <c r="B212" i="4"/>
  <c r="C212" i="4"/>
  <c r="E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A213" i="4"/>
  <c r="B213" i="4"/>
  <c r="C213" i="4"/>
  <c r="E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A214" i="4"/>
  <c r="B214" i="4"/>
  <c r="C214" i="4"/>
  <c r="E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A215" i="4"/>
  <c r="B215" i="4"/>
  <c r="C215" i="4"/>
  <c r="E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A216" i="4"/>
  <c r="B216" i="4"/>
  <c r="C216" i="4"/>
  <c r="E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A217" i="4"/>
  <c r="B217" i="4"/>
  <c r="C217" i="4"/>
  <c r="E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A218" i="4"/>
  <c r="B218" i="4"/>
  <c r="C218" i="4"/>
  <c r="E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A219" i="4"/>
  <c r="B219" i="4"/>
  <c r="C219" i="4"/>
  <c r="E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A220" i="4"/>
  <c r="B220" i="4"/>
  <c r="C220" i="4"/>
  <c r="E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A221" i="4"/>
  <c r="B221" i="4"/>
  <c r="C221" i="4"/>
  <c r="E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A222" i="4"/>
  <c r="B222" i="4"/>
  <c r="C222" i="4"/>
  <c r="E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A223" i="4"/>
  <c r="B223" i="4"/>
  <c r="C223" i="4"/>
  <c r="E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A224" i="4"/>
  <c r="B224" i="4"/>
  <c r="C224" i="4"/>
  <c r="E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A225" i="4"/>
  <c r="B225" i="4"/>
  <c r="C225" i="4"/>
  <c r="E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A226" i="4"/>
  <c r="B226" i="4"/>
  <c r="C226" i="4"/>
  <c r="E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A227" i="4"/>
  <c r="B227" i="4"/>
  <c r="C227" i="4"/>
  <c r="E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A228" i="4"/>
  <c r="B228" i="4"/>
  <c r="C228" i="4"/>
  <c r="E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A229" i="4"/>
  <c r="B229" i="4"/>
  <c r="C229" i="4"/>
  <c r="E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A230" i="4"/>
  <c r="B230" i="4"/>
  <c r="C230" i="4"/>
  <c r="E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A231" i="4"/>
  <c r="B231" i="4"/>
  <c r="C231" i="4"/>
  <c r="E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A232" i="4"/>
  <c r="B232" i="4"/>
  <c r="C232" i="4"/>
  <c r="E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A233" i="4"/>
  <c r="B233" i="4"/>
  <c r="C233" i="4"/>
  <c r="E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A234" i="4"/>
  <c r="B234" i="4"/>
  <c r="C234" i="4"/>
  <c r="E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A235" i="4"/>
  <c r="B235" i="4"/>
  <c r="C235" i="4"/>
  <c r="E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A236" i="4"/>
  <c r="B236" i="4"/>
  <c r="C236" i="4"/>
  <c r="E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A237" i="4"/>
  <c r="B237" i="4"/>
  <c r="C237" i="4"/>
  <c r="E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A238" i="4"/>
  <c r="B238" i="4"/>
  <c r="C238" i="4"/>
  <c r="E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A239" i="4"/>
  <c r="B239" i="4"/>
  <c r="C239" i="4"/>
  <c r="E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A240" i="4"/>
  <c r="B240" i="4"/>
  <c r="C240" i="4"/>
  <c r="E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A241" i="4"/>
  <c r="B241" i="4"/>
  <c r="C241" i="4"/>
  <c r="E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A242" i="4"/>
  <c r="B242" i="4"/>
  <c r="C242" i="4"/>
  <c r="E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A243" i="4"/>
  <c r="B243" i="4"/>
  <c r="C243" i="4"/>
  <c r="E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A244" i="4"/>
  <c r="B244" i="4"/>
  <c r="C244" i="4"/>
  <c r="E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A245" i="4"/>
  <c r="B245" i="4"/>
  <c r="C245" i="4"/>
  <c r="E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A246" i="4"/>
  <c r="B246" i="4"/>
  <c r="C246" i="4"/>
  <c r="E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A247" i="4"/>
  <c r="B247" i="4"/>
  <c r="C247" i="4"/>
  <c r="E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A248" i="4"/>
  <c r="B248" i="4"/>
  <c r="C248" i="4"/>
  <c r="E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A249" i="4"/>
  <c r="B249" i="4"/>
  <c r="C249" i="4"/>
  <c r="E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A250" i="4"/>
  <c r="B250" i="4"/>
  <c r="C250" i="4"/>
  <c r="E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A251" i="4"/>
  <c r="B251" i="4"/>
  <c r="C251" i="4"/>
  <c r="E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A252" i="4"/>
  <c r="B252" i="4"/>
  <c r="C252" i="4"/>
  <c r="E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A253" i="4"/>
  <c r="B253" i="4"/>
  <c r="C253" i="4"/>
  <c r="E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A254" i="4"/>
  <c r="B254" i="4"/>
  <c r="C254" i="4"/>
  <c r="E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A255" i="4"/>
  <c r="B255" i="4"/>
  <c r="C255" i="4"/>
  <c r="E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A256" i="4"/>
  <c r="B256" i="4"/>
  <c r="C256" i="4"/>
  <c r="E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A257" i="4"/>
  <c r="B257" i="4"/>
  <c r="C257" i="4"/>
  <c r="E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A258" i="4"/>
  <c r="B258" i="4"/>
  <c r="C258" i="4"/>
  <c r="E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A259" i="4"/>
  <c r="B259" i="4"/>
  <c r="C259" i="4"/>
  <c r="E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A260" i="4"/>
  <c r="B260" i="4"/>
  <c r="C260" i="4"/>
  <c r="E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A261" i="4"/>
  <c r="B261" i="4"/>
  <c r="C261" i="4"/>
  <c r="E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A262" i="4"/>
  <c r="B262" i="4"/>
  <c r="C262" i="4"/>
  <c r="E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A263" i="4"/>
  <c r="B263" i="4"/>
  <c r="C263" i="4"/>
  <c r="E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A264" i="4"/>
  <c r="B264" i="4"/>
  <c r="C264" i="4"/>
  <c r="E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A265" i="4"/>
  <c r="B265" i="4"/>
  <c r="C265" i="4"/>
  <c r="E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A266" i="4"/>
  <c r="B266" i="4"/>
  <c r="C266" i="4"/>
  <c r="E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A267" i="4"/>
  <c r="B267" i="4"/>
  <c r="C267" i="4"/>
  <c r="E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A268" i="4"/>
  <c r="B268" i="4"/>
  <c r="C268" i="4"/>
  <c r="E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A269" i="4"/>
  <c r="B269" i="4"/>
  <c r="C269" i="4"/>
  <c r="E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A270" i="4"/>
  <c r="B270" i="4"/>
  <c r="C270" i="4"/>
  <c r="E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A271" i="4"/>
  <c r="B271" i="4"/>
  <c r="C271" i="4"/>
  <c r="E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A272" i="4"/>
  <c r="B272" i="4"/>
  <c r="C272" i="4"/>
  <c r="E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A273" i="4"/>
  <c r="B273" i="4"/>
  <c r="C273" i="4"/>
  <c r="E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A274" i="4"/>
  <c r="B274" i="4"/>
  <c r="C274" i="4"/>
  <c r="E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A275" i="4"/>
  <c r="B275" i="4"/>
  <c r="C275" i="4"/>
  <c r="E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A276" i="4"/>
  <c r="B276" i="4"/>
  <c r="C276" i="4"/>
  <c r="E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A277" i="4"/>
  <c r="B277" i="4"/>
  <c r="C277" i="4"/>
  <c r="E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A278" i="4"/>
  <c r="B278" i="4"/>
  <c r="C278" i="4"/>
  <c r="E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A279" i="4"/>
  <c r="B279" i="4"/>
  <c r="C279" i="4"/>
  <c r="E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A280" i="4"/>
  <c r="B280" i="4"/>
  <c r="C280" i="4"/>
  <c r="E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A281" i="4"/>
  <c r="B281" i="4"/>
  <c r="C281" i="4"/>
  <c r="E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A282" i="4"/>
  <c r="B282" i="4"/>
  <c r="C282" i="4"/>
  <c r="E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A283" i="4"/>
  <c r="B283" i="4"/>
  <c r="C283" i="4"/>
  <c r="E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A284" i="4"/>
  <c r="B284" i="4"/>
  <c r="C284" i="4"/>
  <c r="E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A285" i="4"/>
  <c r="B285" i="4"/>
  <c r="C285" i="4"/>
  <c r="E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A286" i="4"/>
  <c r="B286" i="4"/>
  <c r="C286" i="4"/>
  <c r="E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A287" i="4"/>
  <c r="B287" i="4"/>
  <c r="C287" i="4"/>
  <c r="E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A288" i="4"/>
  <c r="B288" i="4"/>
  <c r="C288" i="4"/>
  <c r="E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A289" i="4"/>
  <c r="B289" i="4"/>
  <c r="C289" i="4"/>
  <c r="E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A290" i="4"/>
  <c r="B290" i="4"/>
  <c r="C290" i="4"/>
  <c r="E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A291" i="4"/>
  <c r="B291" i="4"/>
  <c r="C291" i="4"/>
  <c r="E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A292" i="4"/>
  <c r="B292" i="4"/>
  <c r="C292" i="4"/>
  <c r="E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A293" i="4"/>
  <c r="B293" i="4"/>
  <c r="C293" i="4"/>
  <c r="E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A294" i="4"/>
  <c r="B294" i="4"/>
  <c r="C294" i="4"/>
  <c r="E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A295" i="4"/>
  <c r="B295" i="4"/>
  <c r="C295" i="4"/>
  <c r="E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A296" i="4"/>
  <c r="B296" i="4"/>
  <c r="C296" i="4"/>
  <c r="E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A297" i="4"/>
  <c r="B297" i="4"/>
  <c r="C297" i="4"/>
  <c r="E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A298" i="4"/>
  <c r="B298" i="4"/>
  <c r="C298" i="4"/>
  <c r="E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A299" i="4"/>
  <c r="B299" i="4"/>
  <c r="C299" i="4"/>
  <c r="E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A300" i="4"/>
  <c r="B300" i="4"/>
  <c r="C300" i="4"/>
  <c r="E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A301" i="4"/>
  <c r="B301" i="4"/>
  <c r="C301" i="4"/>
  <c r="E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A302" i="4"/>
  <c r="B302" i="4"/>
  <c r="C302" i="4"/>
  <c r="E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A303" i="4"/>
  <c r="B303" i="4"/>
  <c r="C303" i="4"/>
  <c r="E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A304" i="4"/>
  <c r="B304" i="4"/>
  <c r="C304" i="4"/>
  <c r="E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A305" i="4"/>
  <c r="B305" i="4"/>
  <c r="C305" i="4"/>
  <c r="E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A306" i="4"/>
  <c r="B306" i="4"/>
  <c r="C306" i="4"/>
  <c r="E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A307" i="4"/>
  <c r="B307" i="4"/>
  <c r="C307" i="4"/>
  <c r="E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A308" i="4"/>
  <c r="B308" i="4"/>
  <c r="C308" i="4"/>
  <c r="E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A309" i="4"/>
  <c r="B309" i="4"/>
  <c r="C309" i="4"/>
  <c r="E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A310" i="4"/>
  <c r="B310" i="4"/>
  <c r="C310" i="4"/>
  <c r="E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A311" i="4"/>
  <c r="B311" i="4"/>
  <c r="C311" i="4"/>
  <c r="E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A312" i="4"/>
  <c r="B312" i="4"/>
  <c r="C312" i="4"/>
  <c r="E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A313" i="4"/>
  <c r="B313" i="4"/>
  <c r="C313" i="4"/>
  <c r="E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A314" i="4"/>
  <c r="B314" i="4"/>
  <c r="C314" i="4"/>
  <c r="E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A315" i="4"/>
  <c r="B315" i="4"/>
  <c r="C315" i="4"/>
  <c r="E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A316" i="4"/>
  <c r="B316" i="4"/>
  <c r="C316" i="4"/>
  <c r="E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A317" i="4"/>
  <c r="B317" i="4"/>
  <c r="C317" i="4"/>
  <c r="E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A318" i="4"/>
  <c r="B318" i="4"/>
  <c r="C318" i="4"/>
  <c r="E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A319" i="4"/>
  <c r="B319" i="4"/>
  <c r="C319" i="4"/>
  <c r="E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A320" i="4"/>
  <c r="B320" i="4"/>
  <c r="C320" i="4"/>
  <c r="E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A321" i="4"/>
  <c r="B321" i="4"/>
  <c r="C321" i="4"/>
  <c r="E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A322" i="4"/>
  <c r="B322" i="4"/>
  <c r="C322" i="4"/>
  <c r="E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A323" i="4"/>
  <c r="B323" i="4"/>
  <c r="C323" i="4"/>
  <c r="E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A324" i="4"/>
  <c r="B324" i="4"/>
  <c r="C324" i="4"/>
  <c r="E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A325" i="4"/>
  <c r="B325" i="4"/>
  <c r="C325" i="4"/>
  <c r="E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A326" i="4"/>
  <c r="B326" i="4"/>
  <c r="C326" i="4"/>
  <c r="E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A327" i="4"/>
  <c r="B327" i="4"/>
  <c r="C327" i="4"/>
  <c r="E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A328" i="4"/>
  <c r="B328" i="4"/>
  <c r="C328" i="4"/>
  <c r="E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A329" i="4"/>
  <c r="B329" i="4"/>
  <c r="C329" i="4"/>
  <c r="E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A330" i="4"/>
  <c r="B330" i="4"/>
  <c r="C330" i="4"/>
  <c r="E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A331" i="4"/>
  <c r="B331" i="4"/>
  <c r="C331" i="4"/>
  <c r="E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A332" i="4"/>
  <c r="B332" i="4"/>
  <c r="C332" i="4"/>
  <c r="E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A333" i="4"/>
  <c r="B333" i="4"/>
  <c r="C333" i="4"/>
  <c r="E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A334" i="4"/>
  <c r="B334" i="4"/>
  <c r="C334" i="4"/>
  <c r="E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A335" i="4"/>
  <c r="B335" i="4"/>
  <c r="C335" i="4"/>
  <c r="E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A336" i="4"/>
  <c r="B336" i="4"/>
  <c r="C336" i="4"/>
  <c r="E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A337" i="4"/>
  <c r="B337" i="4"/>
  <c r="C337" i="4"/>
  <c r="E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A338" i="4"/>
  <c r="B338" i="4"/>
  <c r="C338" i="4"/>
  <c r="E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A339" i="4"/>
  <c r="B339" i="4"/>
  <c r="C339" i="4"/>
  <c r="E339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A340" i="4"/>
  <c r="B340" i="4"/>
  <c r="C340" i="4"/>
  <c r="E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A341" i="4"/>
  <c r="B341" i="4"/>
  <c r="C341" i="4"/>
  <c r="E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A342" i="4"/>
  <c r="B342" i="4"/>
  <c r="C342" i="4"/>
  <c r="E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A343" i="4"/>
  <c r="B343" i="4"/>
  <c r="C343" i="4"/>
  <c r="E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A344" i="4"/>
  <c r="B344" i="4"/>
  <c r="C344" i="4"/>
  <c r="E344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A345" i="4"/>
  <c r="B345" i="4"/>
  <c r="C345" i="4"/>
  <c r="E345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A346" i="4"/>
  <c r="B346" i="4"/>
  <c r="C346" i="4"/>
  <c r="E346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A347" i="4"/>
  <c r="B347" i="4"/>
  <c r="C347" i="4"/>
  <c r="E347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A348" i="4"/>
  <c r="B348" i="4"/>
  <c r="C348" i="4"/>
  <c r="E348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A349" i="4"/>
  <c r="B349" i="4"/>
  <c r="C349" i="4"/>
  <c r="E349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A350" i="4"/>
  <c r="B350" i="4"/>
  <c r="C350" i="4"/>
  <c r="E350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A351" i="4"/>
  <c r="B351" i="4"/>
  <c r="C351" i="4"/>
  <c r="E351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A352" i="4"/>
  <c r="B352" i="4"/>
  <c r="C352" i="4"/>
  <c r="E352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A353" i="4"/>
  <c r="B353" i="4"/>
  <c r="C353" i="4"/>
  <c r="E353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A354" i="4"/>
  <c r="B354" i="4"/>
  <c r="C354" i="4"/>
  <c r="E354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A355" i="4"/>
  <c r="B355" i="4"/>
  <c r="C355" i="4"/>
  <c r="E355" i="4"/>
  <c r="G355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A356" i="4"/>
  <c r="B356" i="4"/>
  <c r="C356" i="4"/>
  <c r="E356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A357" i="4"/>
  <c r="B357" i="4"/>
  <c r="C357" i="4"/>
  <c r="E357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A358" i="4"/>
  <c r="B358" i="4"/>
  <c r="C358" i="4"/>
  <c r="E358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A359" i="4"/>
  <c r="B359" i="4"/>
  <c r="C359" i="4"/>
  <c r="E359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A360" i="4"/>
  <c r="B360" i="4"/>
  <c r="C360" i="4"/>
  <c r="E360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A361" i="4"/>
  <c r="B361" i="4"/>
  <c r="C361" i="4"/>
  <c r="E361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A362" i="4"/>
  <c r="B362" i="4"/>
  <c r="C362" i="4"/>
  <c r="E362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A363" i="4"/>
  <c r="B363" i="4"/>
  <c r="C363" i="4"/>
  <c r="E363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A364" i="4"/>
  <c r="B364" i="4"/>
  <c r="C364" i="4"/>
  <c r="E364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A365" i="4"/>
  <c r="B365" i="4"/>
  <c r="C365" i="4"/>
  <c r="E365" i="4"/>
  <c r="G365" i="4"/>
  <c r="H365" i="4"/>
  <c r="I365" i="4"/>
  <c r="J365" i="4"/>
  <c r="K365" i="4"/>
  <c r="L365" i="4"/>
  <c r="M365" i="4"/>
  <c r="N365" i="4"/>
  <c r="O365" i="4"/>
  <c r="P365" i="4"/>
  <c r="Q365" i="4"/>
  <c r="R365" i="4"/>
  <c r="S365" i="4"/>
  <c r="A366" i="4"/>
  <c r="B366" i="4"/>
  <c r="C366" i="4"/>
  <c r="E366" i="4"/>
  <c r="G366" i="4"/>
  <c r="H366" i="4"/>
  <c r="I366" i="4"/>
  <c r="J366" i="4"/>
  <c r="K366" i="4"/>
  <c r="L366" i="4"/>
  <c r="M366" i="4"/>
  <c r="N366" i="4"/>
  <c r="O366" i="4"/>
  <c r="P366" i="4"/>
  <c r="Q366" i="4"/>
  <c r="R366" i="4"/>
  <c r="S366" i="4"/>
  <c r="A367" i="4"/>
  <c r="B367" i="4"/>
  <c r="C367" i="4"/>
  <c r="E367" i="4"/>
  <c r="G367" i="4"/>
  <c r="H367" i="4"/>
  <c r="I367" i="4"/>
  <c r="J367" i="4"/>
  <c r="K367" i="4"/>
  <c r="L367" i="4"/>
  <c r="M367" i="4"/>
  <c r="N367" i="4"/>
  <c r="O367" i="4"/>
  <c r="P367" i="4"/>
  <c r="Q367" i="4"/>
  <c r="R367" i="4"/>
  <c r="S367" i="4"/>
  <c r="A368" i="4"/>
  <c r="B368" i="4"/>
  <c r="C368" i="4"/>
  <c r="E368" i="4"/>
  <c r="G368" i="4"/>
  <c r="H368" i="4"/>
  <c r="I368" i="4"/>
  <c r="J368" i="4"/>
  <c r="K368" i="4"/>
  <c r="L368" i="4"/>
  <c r="M368" i="4"/>
  <c r="N368" i="4"/>
  <c r="O368" i="4"/>
  <c r="P368" i="4"/>
  <c r="Q368" i="4"/>
  <c r="R368" i="4"/>
  <c r="S368" i="4"/>
  <c r="A369" i="4"/>
  <c r="B369" i="4"/>
  <c r="C369" i="4"/>
  <c r="E369" i="4"/>
  <c r="G369" i="4"/>
  <c r="H369" i="4"/>
  <c r="I369" i="4"/>
  <c r="J369" i="4"/>
  <c r="K369" i="4"/>
  <c r="L369" i="4"/>
  <c r="M369" i="4"/>
  <c r="N369" i="4"/>
  <c r="O369" i="4"/>
  <c r="P369" i="4"/>
  <c r="Q369" i="4"/>
  <c r="R369" i="4"/>
  <c r="S369" i="4"/>
  <c r="A370" i="4"/>
  <c r="B370" i="4"/>
  <c r="C370" i="4"/>
  <c r="E370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A371" i="4"/>
  <c r="B371" i="4"/>
  <c r="C371" i="4"/>
  <c r="E371" i="4"/>
  <c r="G371" i="4"/>
  <c r="H371" i="4"/>
  <c r="I371" i="4"/>
  <c r="J371" i="4"/>
  <c r="K371" i="4"/>
  <c r="L371" i="4"/>
  <c r="M371" i="4"/>
  <c r="N371" i="4"/>
  <c r="O371" i="4"/>
  <c r="P371" i="4"/>
  <c r="Q371" i="4"/>
  <c r="R371" i="4"/>
  <c r="S371" i="4"/>
  <c r="A372" i="4"/>
  <c r="B372" i="4"/>
  <c r="C372" i="4"/>
  <c r="E372" i="4"/>
  <c r="G372" i="4"/>
  <c r="H372" i="4"/>
  <c r="I372" i="4"/>
  <c r="J372" i="4"/>
  <c r="K372" i="4"/>
  <c r="L372" i="4"/>
  <c r="M372" i="4"/>
  <c r="N372" i="4"/>
  <c r="O372" i="4"/>
  <c r="P372" i="4"/>
  <c r="Q372" i="4"/>
  <c r="R372" i="4"/>
  <c r="S372" i="4"/>
  <c r="A373" i="4"/>
  <c r="B373" i="4"/>
  <c r="C373" i="4"/>
  <c r="E373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A374" i="4"/>
  <c r="B374" i="4"/>
  <c r="C374" i="4"/>
  <c r="E374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A375" i="4"/>
  <c r="B375" i="4"/>
  <c r="C375" i="4"/>
  <c r="E375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A376" i="4"/>
  <c r="B376" i="4"/>
  <c r="C376" i="4"/>
  <c r="E376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A377" i="4"/>
  <c r="B377" i="4"/>
  <c r="C377" i="4"/>
  <c r="E377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A378" i="4"/>
  <c r="B378" i="4"/>
  <c r="C378" i="4"/>
  <c r="E378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A379" i="4"/>
  <c r="B379" i="4"/>
  <c r="C379" i="4"/>
  <c r="E379" i="4"/>
  <c r="G379" i="4"/>
  <c r="H379" i="4"/>
  <c r="I379" i="4"/>
  <c r="J379" i="4"/>
  <c r="K379" i="4"/>
  <c r="L379" i="4"/>
  <c r="M379" i="4"/>
  <c r="N379" i="4"/>
  <c r="O379" i="4"/>
  <c r="P379" i="4"/>
  <c r="Q379" i="4"/>
  <c r="R379" i="4"/>
  <c r="S379" i="4"/>
  <c r="A380" i="4"/>
  <c r="B380" i="4"/>
  <c r="C380" i="4"/>
  <c r="E380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B1" i="4" l="1"/>
</calcChain>
</file>

<file path=xl/sharedStrings.xml><?xml version="1.0" encoding="utf-8"?>
<sst xmlns="http://schemas.openxmlformats.org/spreadsheetml/2006/main" count="246" uniqueCount="142">
  <si>
    <t>Atual</t>
  </si>
  <si>
    <t>Data</t>
  </si>
  <si>
    <t>Anterior</t>
  </si>
  <si>
    <t>Diff. Med.</t>
  </si>
  <si>
    <t>Médio</t>
  </si>
  <si>
    <t>Faturado</t>
  </si>
  <si>
    <t>Água</t>
  </si>
  <si>
    <t>Esgoto</t>
  </si>
  <si>
    <t>Atual Mon</t>
  </si>
  <si>
    <t>Tarifa</t>
  </si>
  <si>
    <t>Total</t>
  </si>
  <si>
    <t>Total Fatura</t>
  </si>
  <si>
    <t>COFINS</t>
  </si>
  <si>
    <t>IRPJ</t>
  </si>
  <si>
    <t>CSLL</t>
  </si>
  <si>
    <t>PASEP</t>
  </si>
  <si>
    <t>Medidor</t>
  </si>
  <si>
    <t>aamm</t>
  </si>
  <si>
    <t>med</t>
  </si>
  <si>
    <t>lat</t>
  </si>
  <si>
    <t>dlat</t>
  </si>
  <si>
    <t>lan</t>
  </si>
  <si>
    <t>dlan</t>
  </si>
  <si>
    <t>dif</t>
  </si>
  <si>
    <t>consm</t>
  </si>
  <si>
    <t>consf</t>
  </si>
  <si>
    <t>vagu</t>
  </si>
  <si>
    <t>vesg</t>
  </si>
  <si>
    <t>adic</t>
  </si>
  <si>
    <t>subtotal</t>
  </si>
  <si>
    <t>cofins</t>
  </si>
  <si>
    <t>irpj</t>
  </si>
  <si>
    <t>csll</t>
  </si>
  <si>
    <t>pasep</t>
  </si>
  <si>
    <t>NÃO USADO</t>
  </si>
  <si>
    <t>id</t>
  </si>
  <si>
    <t>nome</t>
  </si>
  <si>
    <t>contrato</t>
  </si>
  <si>
    <t>CT 20160165</t>
  </si>
  <si>
    <t>hidrom</t>
  </si>
  <si>
    <t>cat</t>
  </si>
  <si>
    <t>D13B900539</t>
  </si>
  <si>
    <t>SQS 309 D</t>
  </si>
  <si>
    <t>005.671-5</t>
  </si>
  <si>
    <t>E09S003984</t>
  </si>
  <si>
    <t>005.675-8</t>
  </si>
  <si>
    <t>SQS 309 C</t>
  </si>
  <si>
    <t>SQS 309 G</t>
  </si>
  <si>
    <t>005.677-4</t>
  </si>
  <si>
    <t>B14B913004</t>
  </si>
  <si>
    <t>K06XV00066</t>
  </si>
  <si>
    <t>Anexo 1</t>
  </si>
  <si>
    <t>008.370-4</t>
  </si>
  <si>
    <t>Anexo 2</t>
  </si>
  <si>
    <t>008.388-7</t>
  </si>
  <si>
    <t>J12XV00289</t>
  </si>
  <si>
    <t>8.424-7</t>
  </si>
  <si>
    <t>Prodasen</t>
  </si>
  <si>
    <t>D15B150494</t>
  </si>
  <si>
    <t>8.425-5</t>
  </si>
  <si>
    <t>Portaria da Gráfica</t>
  </si>
  <si>
    <t>C09S011097</t>
  </si>
  <si>
    <t>008.459-1</t>
  </si>
  <si>
    <t>SETRAN</t>
  </si>
  <si>
    <t>B14B912088</t>
  </si>
  <si>
    <t>A09S359813</t>
  </si>
  <si>
    <t>Setor de Clubes Norte - Clube do Servidor</t>
  </si>
  <si>
    <t>008.535-9</t>
  </si>
  <si>
    <t>A14B951207</t>
  </si>
  <si>
    <t>Residência Oficial</t>
  </si>
  <si>
    <t>031.389-1</t>
  </si>
  <si>
    <t>J06XV00163</t>
  </si>
  <si>
    <t>335.979-4</t>
  </si>
  <si>
    <t>Jardim do Ed. Principal / Rampa</t>
  </si>
  <si>
    <t>D13B901756</t>
  </si>
  <si>
    <t>345.018-1</t>
  </si>
  <si>
    <t>Ed. Interlegis</t>
  </si>
  <si>
    <t>E13X000639</t>
  </si>
  <si>
    <t>Telefonia / Espaço do Servidor</t>
  </si>
  <si>
    <t>G13BV00076</t>
  </si>
  <si>
    <t>361.800-5</t>
  </si>
  <si>
    <t>Gráfica</t>
  </si>
  <si>
    <t>363.549-1</t>
  </si>
  <si>
    <t>caesb_meters_assets</t>
  </si>
  <si>
    <t>(</t>
  </si>
  <si>
    <t xml:space="preserve">CREATE TABLE </t>
  </si>
  <si>
    <t>caesb_meters</t>
  </si>
  <si>
    <t>);</t>
  </si>
  <si>
    <t>integer</t>
  </si>
  <si>
    <t>text</t>
  </si>
  <si>
    <t>NOT NULL PRIMARY KEY,</t>
  </si>
  <si>
    <t>NOT NULL,</t>
  </si>
  <si>
    <t>NOT NULL</t>
  </si>
  <si>
    <t>caesb_data</t>
  </si>
  <si>
    <t xml:space="preserve"> (</t>
  </si>
  <si>
    <t>real</t>
  </si>
  <si>
    <t>asset_id</t>
  </si>
  <si>
    <t xml:space="preserve">CREATE OR REPLACE FUNCTION </t>
  </si>
  <si>
    <t>get_all_caesb_meters</t>
  </si>
  <si>
    <t>() RETURNS TABLE(</t>
  </si>
  <si>
    <t>,</t>
  </si>
  <si>
    <t>locais</t>
  </si>
  <si>
    <t>)</t>
  </si>
  <si>
    <t>LANGUAGE plpgsql AS $$ BEGIN</t>
  </si>
  <si>
    <t>RETURN QUERY SELECT</t>
  </si>
  <si>
    <t>END; $$;</t>
  </si>
  <si>
    <t>CREATE OR REPLACE FUNCTION</t>
  </si>
  <si>
    <t>get_caesb_bills</t>
  </si>
  <si>
    <t>IF $1 = 299 THEN RETURN QUERY SELECT * FROM</t>
  </si>
  <si>
    <t>WHERE TRUE AND</t>
  </si>
  <si>
    <t>BETWEEN $2 AND $3</t>
  </si>
  <si>
    <t>ORDER BY</t>
  </si>
  <si>
    <t>ELSE RETURN QUERY SELECT * FROM</t>
  </si>
  <si>
    <t>END IF;</t>
  </si>
  <si>
    <t>TE 20170002</t>
  </si>
  <si>
    <t>309D-000-000</t>
  </si>
  <si>
    <t>309C-000-000</t>
  </si>
  <si>
    <t>309G-000-000</t>
  </si>
  <si>
    <t>AX01-000-000</t>
  </si>
  <si>
    <t>AX02-000-000</t>
  </si>
  <si>
    <t>BL01-000-000</t>
  </si>
  <si>
    <t>BL03-000-000</t>
  </si>
  <si>
    <t>BL04-000-000</t>
  </si>
  <si>
    <t>BL05-000-000</t>
  </si>
  <si>
    <t>BL06-000-000</t>
  </si>
  <si>
    <t>BL07-000-000</t>
  </si>
  <si>
    <t>BL08-000-000</t>
  </si>
  <si>
    <t>BL09-000-000</t>
  </si>
  <si>
    <t>BL10-000-000</t>
  </si>
  <si>
    <t>BL19-000-000</t>
  </si>
  <si>
    <t>BL20-000-000</t>
  </si>
  <si>
    <t>SHIS-000-000</t>
  </si>
  <si>
    <t>JA01-000-000</t>
  </si>
  <si>
    <t>JA02-000-000</t>
  </si>
  <si>
    <t>JA03-000-000</t>
  </si>
  <si>
    <t>BL02-000-000</t>
  </si>
  <si>
    <t>BL16-000-000</t>
  </si>
  <si>
    <t>BL13-000-000</t>
  </si>
  <si>
    <t>BL11-000-000</t>
  </si>
  <si>
    <t>BL12-000-000</t>
  </si>
  <si>
    <t>CASF-000-000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</si>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</sst>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ass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create-assets"/>
      <sheetName val="create-assets_parents"/>
      <sheetName val="insert-assets"/>
      <sheetName val="insert-assets_parents"/>
      <sheetName val="function-one"/>
      <sheetName val="function-all"/>
    </sheetNames>
    <sheetDataSet>
      <sheetData sheetId="0" refreshError="1"/>
      <sheetData sheetId="1">
        <row r="1">
          <cell r="A1" t="str">
            <v>CREATE TABLE</v>
          </cell>
          <cell r="B1" t="str">
            <v>assets</v>
          </cell>
        </row>
        <row r="2">
          <cell r="A2" t="str">
            <v>id</v>
          </cell>
          <cell r="B2" t="str">
            <v>text</v>
          </cell>
        </row>
      </sheetData>
      <sheetData sheetId="2">
        <row r="1">
          <cell r="A1" t="str">
            <v>CREATE TABLE</v>
          </cell>
        </row>
      </sheetData>
      <sheetData sheetId="3">
        <row r="2">
          <cell r="A2" t="str">
            <v>INSERT INTO assets VALUES ('CASF-000-000', 'Complexo Arquitetônico', 'Todos', FALSE, 0, 0, 0, '0', '0');</v>
          </cell>
        </row>
      </sheetData>
      <sheetData sheetId="4">
        <row r="2">
          <cell r="A2" t="str">
            <v>INSERT INTO assets_parents VALUES ('CASF-000-000', 'CASF-000-000');</v>
          </cell>
        </row>
      </sheetData>
      <sheetData sheetId="5">
        <row r="1">
          <cell r="A1" t="str">
            <v>CREATE OR REPLACE FUNCTION</v>
          </cell>
        </row>
      </sheetData>
      <sheetData sheetId="6">
        <row r="1">
          <cell r="A1" t="str">
            <v>CREATE OR REPLACE FUNCTION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4"/>
  <sheetViews>
    <sheetView workbookViewId="0">
      <selection sqref="A1:XFD1048576"/>
    </sheetView>
  </sheetViews>
  <sheetFormatPr defaultRowHeight="15" x14ac:dyDescent="0.25"/>
  <cols>
    <col min="1" max="1" width="12.28515625" style="1" customWidth="1"/>
    <col min="2" max="2" width="9.5703125" style="1" bestFit="1" customWidth="1"/>
    <col min="3" max="16384" width="9.140625" style="1"/>
  </cols>
  <sheetData>
    <row r="1" spans="1:19" x14ac:dyDescent="0.25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1">
        <v>56715</v>
      </c>
      <c r="B2" s="2">
        <v>1701</v>
      </c>
      <c r="C2" s="1">
        <v>14396</v>
      </c>
      <c r="D2" s="1">
        <v>42767</v>
      </c>
      <c r="E2" s="1">
        <v>14124</v>
      </c>
      <c r="F2" s="1">
        <v>42738</v>
      </c>
      <c r="G2" s="1">
        <v>272</v>
      </c>
      <c r="H2" s="1">
        <v>517</v>
      </c>
      <c r="I2" s="1">
        <v>272</v>
      </c>
      <c r="J2" s="1">
        <v>831.82</v>
      </c>
      <c r="K2" s="1">
        <v>831.82</v>
      </c>
      <c r="L2" s="1">
        <v>332.73</v>
      </c>
      <c r="M2" s="1">
        <v>831.82</v>
      </c>
      <c r="N2" s="1">
        <v>1996.3700000000001</v>
      </c>
      <c r="O2" s="1">
        <v>1996.3700000000001</v>
      </c>
      <c r="P2" s="1">
        <v>59.89</v>
      </c>
      <c r="Q2" s="1">
        <v>95.82</v>
      </c>
      <c r="R2" s="1">
        <v>19.96</v>
      </c>
      <c r="S2" s="1">
        <v>12.97</v>
      </c>
    </row>
    <row r="3" spans="1:19" x14ac:dyDescent="0.25">
      <c r="A3" s="1">
        <v>56758</v>
      </c>
      <c r="B3" s="1">
        <v>1701</v>
      </c>
      <c r="C3" s="1">
        <v>49170</v>
      </c>
      <c r="D3" s="1">
        <v>42767</v>
      </c>
      <c r="E3" s="1">
        <v>48893</v>
      </c>
      <c r="F3" s="1">
        <v>42738</v>
      </c>
      <c r="G3" s="1">
        <v>277</v>
      </c>
      <c r="H3" s="1">
        <v>456</v>
      </c>
      <c r="I3" s="1">
        <v>277</v>
      </c>
      <c r="J3" s="1">
        <v>882.87</v>
      </c>
      <c r="K3" s="1">
        <v>882.87</v>
      </c>
      <c r="L3" s="1">
        <v>353.15</v>
      </c>
      <c r="M3" s="1">
        <v>882.86999999999989</v>
      </c>
      <c r="N3" s="1">
        <v>2118.89</v>
      </c>
      <c r="O3" s="1">
        <v>2118.89</v>
      </c>
      <c r="P3" s="1">
        <v>63.56</v>
      </c>
      <c r="Q3" s="1">
        <v>101.7</v>
      </c>
      <c r="R3" s="1">
        <v>21.18</v>
      </c>
      <c r="S3" s="1">
        <v>13.77</v>
      </c>
    </row>
    <row r="4" spans="1:19" x14ac:dyDescent="0.25">
      <c r="A4" s="1">
        <v>56774</v>
      </c>
      <c r="B4" s="1">
        <v>1701</v>
      </c>
      <c r="C4" s="1">
        <v>6252</v>
      </c>
      <c r="D4" s="1">
        <v>42767</v>
      </c>
      <c r="E4" s="1">
        <v>6109</v>
      </c>
      <c r="F4" s="1">
        <v>42738</v>
      </c>
      <c r="G4" s="1">
        <v>143</v>
      </c>
      <c r="H4" s="1">
        <v>356</v>
      </c>
      <c r="I4" s="1">
        <v>240</v>
      </c>
      <c r="J4" s="1">
        <v>686.4</v>
      </c>
      <c r="K4" s="1">
        <v>686.4</v>
      </c>
      <c r="M4" s="1">
        <v>743.99999999999977</v>
      </c>
      <c r="N4" s="1">
        <v>1372.8</v>
      </c>
      <c r="O4" s="1">
        <v>1372.8</v>
      </c>
      <c r="P4" s="1">
        <v>41.18</v>
      </c>
      <c r="Q4" s="1">
        <v>65.89</v>
      </c>
      <c r="R4" s="1">
        <v>13.72</v>
      </c>
      <c r="S4" s="1">
        <v>8.92</v>
      </c>
    </row>
    <row r="5" spans="1:19" x14ac:dyDescent="0.25">
      <c r="A5" s="1">
        <v>83704</v>
      </c>
      <c r="B5" s="1">
        <v>1701</v>
      </c>
      <c r="C5" s="1">
        <v>242252</v>
      </c>
      <c r="D5" s="1">
        <v>42767</v>
      </c>
      <c r="E5" s="1">
        <v>240966</v>
      </c>
      <c r="F5" s="1">
        <v>42738</v>
      </c>
      <c r="G5" s="1">
        <v>1286</v>
      </c>
      <c r="H5" s="1">
        <v>2128</v>
      </c>
      <c r="I5" s="1">
        <v>1286</v>
      </c>
      <c r="J5" s="1">
        <v>15384.6</v>
      </c>
      <c r="K5" s="1">
        <v>15384.6</v>
      </c>
      <c r="L5" s="1">
        <v>3076.92</v>
      </c>
      <c r="M5" s="1">
        <v>15384.6</v>
      </c>
      <c r="N5" s="1">
        <v>33846.120000000003</v>
      </c>
      <c r="O5" s="1">
        <v>33846.120000000003</v>
      </c>
      <c r="P5" s="1">
        <v>1015.38</v>
      </c>
      <c r="Q5" s="1">
        <v>1624.61</v>
      </c>
      <c r="R5" s="1">
        <v>338.46</v>
      </c>
      <c r="S5" s="1">
        <v>219.99</v>
      </c>
    </row>
    <row r="6" spans="1:19" x14ac:dyDescent="0.25">
      <c r="A6" s="1">
        <v>83887</v>
      </c>
      <c r="B6" s="1">
        <v>1701</v>
      </c>
      <c r="C6" s="1">
        <v>134229</v>
      </c>
      <c r="D6" s="1">
        <v>42767</v>
      </c>
      <c r="E6" s="1">
        <v>131778</v>
      </c>
      <c r="F6" s="1">
        <v>42738</v>
      </c>
      <c r="G6" s="1">
        <v>2451</v>
      </c>
      <c r="H6" s="1">
        <v>3803</v>
      </c>
      <c r="I6" s="1">
        <v>2451</v>
      </c>
      <c r="J6" s="1">
        <v>29364.6</v>
      </c>
      <c r="K6" s="1">
        <v>29364.6</v>
      </c>
      <c r="L6" s="1">
        <v>5872.92</v>
      </c>
      <c r="M6" s="1">
        <v>29364.6</v>
      </c>
      <c r="N6" s="1">
        <v>64602.119999999995</v>
      </c>
      <c r="O6" s="1">
        <v>64602.119999999995</v>
      </c>
      <c r="P6" s="1">
        <v>1938.06</v>
      </c>
      <c r="Q6" s="1">
        <v>3100.9</v>
      </c>
      <c r="R6" s="1">
        <v>646.02</v>
      </c>
      <c r="S6" s="1">
        <v>419.91</v>
      </c>
    </row>
    <row r="7" spans="1:19" x14ac:dyDescent="0.25">
      <c r="A7" s="1">
        <v>84247</v>
      </c>
      <c r="B7" s="1">
        <v>1701</v>
      </c>
      <c r="C7" s="1">
        <v>38381</v>
      </c>
      <c r="D7" s="1">
        <v>42767</v>
      </c>
      <c r="E7" s="1">
        <v>38215</v>
      </c>
      <c r="F7" s="1">
        <v>42738</v>
      </c>
      <c r="G7" s="1">
        <v>166</v>
      </c>
      <c r="H7" s="1">
        <v>263</v>
      </c>
      <c r="I7" s="1">
        <v>166</v>
      </c>
      <c r="J7" s="1">
        <v>1944.6</v>
      </c>
      <c r="K7" s="1">
        <v>1944.6</v>
      </c>
      <c r="L7" s="1">
        <v>388.92</v>
      </c>
      <c r="M7" s="1">
        <v>1944.6</v>
      </c>
      <c r="N7" s="1">
        <v>4278.12</v>
      </c>
      <c r="O7" s="1">
        <v>4278.12</v>
      </c>
      <c r="P7" s="1">
        <v>128.34</v>
      </c>
      <c r="Q7" s="1">
        <v>205.34</v>
      </c>
      <c r="R7" s="1">
        <v>42.78</v>
      </c>
      <c r="S7" s="1">
        <v>27.8</v>
      </c>
    </row>
    <row r="8" spans="1:19" x14ac:dyDescent="0.25">
      <c r="A8" s="1">
        <v>84255</v>
      </c>
      <c r="B8" s="1">
        <v>1701</v>
      </c>
      <c r="C8" s="1">
        <v>8262</v>
      </c>
      <c r="D8" s="1">
        <v>42767</v>
      </c>
      <c r="E8" s="1">
        <v>8161</v>
      </c>
      <c r="F8" s="1">
        <v>42738</v>
      </c>
      <c r="G8" s="1">
        <v>101</v>
      </c>
      <c r="H8" s="1">
        <v>187</v>
      </c>
      <c r="I8" s="1">
        <v>101</v>
      </c>
      <c r="J8" s="1">
        <v>1164.5999999999999</v>
      </c>
      <c r="K8" s="1">
        <v>1164.5999999999999</v>
      </c>
      <c r="L8" s="1">
        <v>232.92</v>
      </c>
      <c r="M8" s="1">
        <v>1164.5999999999999</v>
      </c>
      <c r="N8" s="1">
        <v>2562.12</v>
      </c>
      <c r="O8" s="1">
        <v>2562.12</v>
      </c>
      <c r="P8" s="1">
        <v>76.86</v>
      </c>
      <c r="Q8" s="1">
        <v>122.98</v>
      </c>
      <c r="R8" s="1">
        <v>25.62</v>
      </c>
      <c r="S8" s="1">
        <v>16.649999999999999</v>
      </c>
    </row>
    <row r="9" spans="1:19" x14ac:dyDescent="0.25">
      <c r="A9" s="1">
        <v>84591</v>
      </c>
      <c r="B9" s="1">
        <v>1701</v>
      </c>
      <c r="C9" s="1">
        <v>2448</v>
      </c>
      <c r="D9" s="1">
        <v>42767</v>
      </c>
      <c r="E9" s="1">
        <v>2263</v>
      </c>
      <c r="F9" s="1">
        <v>42738</v>
      </c>
      <c r="G9" s="1">
        <v>185</v>
      </c>
      <c r="H9" s="1">
        <v>299</v>
      </c>
      <c r="I9" s="1">
        <v>185</v>
      </c>
      <c r="J9" s="1">
        <v>2172.6</v>
      </c>
      <c r="K9" s="1">
        <v>2172.6</v>
      </c>
      <c r="L9" s="1">
        <v>434.52</v>
      </c>
      <c r="M9" s="1">
        <v>2172.6</v>
      </c>
      <c r="N9" s="1">
        <v>4779.7199999999993</v>
      </c>
      <c r="O9" s="1">
        <v>4779.7199999999993</v>
      </c>
      <c r="P9" s="1">
        <v>143.38999999999999</v>
      </c>
      <c r="Q9" s="1">
        <v>229.42</v>
      </c>
      <c r="R9" s="1">
        <v>47.79</v>
      </c>
      <c r="S9" s="1">
        <v>31.06</v>
      </c>
    </row>
    <row r="10" spans="1:19" x14ac:dyDescent="0.25">
      <c r="A10" s="1">
        <v>313891</v>
      </c>
      <c r="B10" s="1">
        <v>1701</v>
      </c>
      <c r="C10" s="1">
        <v>7128</v>
      </c>
      <c r="D10" s="1">
        <v>42767</v>
      </c>
      <c r="E10" s="1">
        <v>6938</v>
      </c>
      <c r="F10" s="1">
        <v>42738</v>
      </c>
      <c r="G10" s="1">
        <v>190</v>
      </c>
      <c r="H10" s="1">
        <v>211</v>
      </c>
      <c r="I10" s="1">
        <v>190</v>
      </c>
      <c r="J10" s="1">
        <v>2268.9</v>
      </c>
      <c r="K10" s="1">
        <v>2268.9</v>
      </c>
      <c r="L10" s="1">
        <v>907.56</v>
      </c>
      <c r="M10" s="1">
        <v>2268.9</v>
      </c>
      <c r="N10" s="1">
        <v>5445.3600000000006</v>
      </c>
      <c r="O10" s="1">
        <v>5445.3600000000006</v>
      </c>
      <c r="P10" s="1">
        <v>163.36000000000001</v>
      </c>
      <c r="Q10" s="1">
        <v>261.37</v>
      </c>
      <c r="R10" s="1">
        <v>54.45</v>
      </c>
      <c r="S10" s="1">
        <v>35.39</v>
      </c>
    </row>
    <row r="11" spans="1:19" x14ac:dyDescent="0.25">
      <c r="A11" s="1">
        <v>3359794</v>
      </c>
      <c r="B11" s="1">
        <v>1701</v>
      </c>
      <c r="C11" s="1">
        <v>200189</v>
      </c>
      <c r="D11" s="1">
        <v>42767</v>
      </c>
      <c r="E11" s="1">
        <v>199859</v>
      </c>
      <c r="F11" s="1">
        <v>42738</v>
      </c>
      <c r="G11" s="1">
        <v>330</v>
      </c>
      <c r="H11" s="1">
        <v>1101</v>
      </c>
      <c r="I11" s="1">
        <v>330</v>
      </c>
      <c r="J11" s="1">
        <v>7934.4</v>
      </c>
      <c r="L11" s="1">
        <v>1586.88</v>
      </c>
      <c r="M11" s="1">
        <v>7934.4</v>
      </c>
      <c r="N11" s="1">
        <v>9521.2799999999988</v>
      </c>
      <c r="O11" s="1">
        <v>9521.2799999999988</v>
      </c>
      <c r="P11" s="1">
        <v>285.63</v>
      </c>
      <c r="Q11" s="1">
        <v>457.02</v>
      </c>
      <c r="R11" s="1">
        <v>95.21</v>
      </c>
      <c r="S11" s="1">
        <v>61.88</v>
      </c>
    </row>
    <row r="12" spans="1:19" x14ac:dyDescent="0.25">
      <c r="A12" s="1">
        <v>3450181</v>
      </c>
      <c r="B12" s="1">
        <v>1701</v>
      </c>
      <c r="C12" s="1">
        <v>9307</v>
      </c>
      <c r="D12" s="1">
        <v>42767</v>
      </c>
      <c r="E12" s="1">
        <v>9166</v>
      </c>
      <c r="F12" s="1">
        <v>42738</v>
      </c>
      <c r="G12" s="1">
        <v>141</v>
      </c>
      <c r="H12" s="1">
        <v>219</v>
      </c>
      <c r="I12" s="1">
        <v>141</v>
      </c>
      <c r="J12" s="1">
        <v>1644.6</v>
      </c>
      <c r="K12" s="1">
        <v>1644.6</v>
      </c>
      <c r="L12" s="1">
        <v>328.92</v>
      </c>
      <c r="M12" s="1">
        <v>1644.6</v>
      </c>
      <c r="N12" s="1">
        <v>3618.12</v>
      </c>
      <c r="O12" s="1">
        <v>3618.12</v>
      </c>
      <c r="P12" s="1">
        <v>108.54</v>
      </c>
      <c r="Q12" s="1">
        <v>173.66</v>
      </c>
      <c r="R12" s="1">
        <v>36.18</v>
      </c>
      <c r="S12" s="1">
        <v>23.51</v>
      </c>
    </row>
    <row r="13" spans="1:19" x14ac:dyDescent="0.25">
      <c r="A13" s="1">
        <v>3618005</v>
      </c>
      <c r="B13" s="1">
        <v>1701</v>
      </c>
      <c r="C13" s="1">
        <v>35425</v>
      </c>
      <c r="D13" s="1">
        <v>42767</v>
      </c>
      <c r="E13" s="1">
        <v>34086</v>
      </c>
      <c r="F13" s="1">
        <v>42738</v>
      </c>
      <c r="G13" s="1">
        <v>1339</v>
      </c>
      <c r="H13" s="1">
        <v>1216</v>
      </c>
      <c r="I13" s="1">
        <v>1339</v>
      </c>
      <c r="J13" s="1">
        <v>16020.6</v>
      </c>
      <c r="K13" s="1">
        <v>16020.6</v>
      </c>
      <c r="L13" s="1">
        <v>3204.12</v>
      </c>
      <c r="M13" s="1">
        <v>16020.6</v>
      </c>
      <c r="N13" s="1">
        <v>35245.32</v>
      </c>
      <c r="O13" s="1">
        <v>35245.32</v>
      </c>
      <c r="P13" s="1">
        <v>1057.3499999999999</v>
      </c>
      <c r="Q13" s="1">
        <v>1691.77</v>
      </c>
      <c r="R13" s="1">
        <v>352.45</v>
      </c>
      <c r="S13" s="1">
        <v>229.09</v>
      </c>
    </row>
    <row r="14" spans="1:19" x14ac:dyDescent="0.25">
      <c r="A14" s="1">
        <v>3635491</v>
      </c>
      <c r="B14" s="1">
        <v>1701</v>
      </c>
      <c r="C14" s="1">
        <v>27016</v>
      </c>
      <c r="D14" s="1">
        <v>42767</v>
      </c>
      <c r="E14" s="1">
        <v>26173</v>
      </c>
      <c r="F14" s="1">
        <v>42738</v>
      </c>
      <c r="G14" s="1">
        <v>843</v>
      </c>
      <c r="H14" s="1">
        <v>934</v>
      </c>
      <c r="I14" s="1">
        <v>843</v>
      </c>
      <c r="J14" s="1">
        <v>10068.6</v>
      </c>
      <c r="K14" s="1">
        <v>10068.6</v>
      </c>
      <c r="L14" s="1">
        <v>2013.72</v>
      </c>
      <c r="M14" s="1">
        <v>10068.6</v>
      </c>
      <c r="N14" s="1">
        <v>22150.920000000002</v>
      </c>
      <c r="O14" s="1">
        <v>22150.920000000002</v>
      </c>
      <c r="P14" s="1">
        <v>664.52</v>
      </c>
      <c r="Q14" s="1">
        <v>1063.24</v>
      </c>
      <c r="R14" s="1">
        <v>221.5</v>
      </c>
      <c r="S14" s="1">
        <v>143.97999999999999</v>
      </c>
    </row>
    <row r="15" spans="1:19" x14ac:dyDescent="0.25">
      <c r="A15" s="1">
        <v>56715</v>
      </c>
      <c r="B15" s="1">
        <v>1702</v>
      </c>
      <c r="C15" s="1">
        <v>14847</v>
      </c>
      <c r="D15" s="1">
        <v>42796</v>
      </c>
      <c r="E15" s="1">
        <v>14396</v>
      </c>
      <c r="F15" s="1">
        <v>42767</v>
      </c>
      <c r="G15" s="1">
        <v>451</v>
      </c>
      <c r="H15" s="1">
        <v>508</v>
      </c>
      <c r="I15" s="1">
        <v>451</v>
      </c>
      <c r="J15" s="1">
        <v>1894.03</v>
      </c>
      <c r="K15" s="1">
        <v>1894.03</v>
      </c>
      <c r="L15" s="1">
        <v>757.61</v>
      </c>
      <c r="M15" s="1">
        <v>1894.0299999999997</v>
      </c>
      <c r="N15" s="1">
        <v>4545.67</v>
      </c>
      <c r="O15" s="1">
        <v>4545.67</v>
      </c>
      <c r="P15" s="1">
        <v>136.37</v>
      </c>
      <c r="Q15" s="1">
        <v>218.19</v>
      </c>
      <c r="R15" s="1">
        <v>45.45</v>
      </c>
      <c r="S15" s="1">
        <v>29.54</v>
      </c>
    </row>
    <row r="16" spans="1:19" x14ac:dyDescent="0.25">
      <c r="A16" s="1">
        <v>56758</v>
      </c>
      <c r="B16" s="1">
        <v>1702</v>
      </c>
      <c r="C16" s="1">
        <v>49572</v>
      </c>
      <c r="D16" s="1">
        <v>42796</v>
      </c>
      <c r="E16" s="1">
        <v>49170</v>
      </c>
      <c r="F16" s="1">
        <v>42767</v>
      </c>
      <c r="G16" s="1">
        <v>402</v>
      </c>
      <c r="H16" s="1">
        <v>448</v>
      </c>
      <c r="I16" s="1">
        <v>402</v>
      </c>
      <c r="J16" s="1">
        <v>1608.36</v>
      </c>
      <c r="K16" s="1">
        <v>1608.36</v>
      </c>
      <c r="L16" s="1">
        <v>643.34</v>
      </c>
      <c r="M16" s="1">
        <v>1608.3599999999997</v>
      </c>
      <c r="N16" s="1">
        <v>3860.06</v>
      </c>
      <c r="O16" s="1">
        <v>3860.06</v>
      </c>
      <c r="P16" s="1">
        <v>115.8</v>
      </c>
      <c r="Q16" s="1">
        <v>185.28</v>
      </c>
      <c r="R16" s="1">
        <v>38.6</v>
      </c>
      <c r="S16" s="1">
        <v>25.09</v>
      </c>
    </row>
    <row r="17" spans="1:19" x14ac:dyDescent="0.25">
      <c r="A17" s="1">
        <v>56774</v>
      </c>
      <c r="B17" s="1">
        <v>1702</v>
      </c>
      <c r="C17" s="1">
        <v>6550</v>
      </c>
      <c r="D17" s="1">
        <v>42796</v>
      </c>
      <c r="E17" s="1">
        <v>6252</v>
      </c>
      <c r="F17" s="1">
        <v>42767</v>
      </c>
      <c r="G17" s="1">
        <v>298</v>
      </c>
      <c r="H17" s="1">
        <v>350</v>
      </c>
      <c r="I17" s="1">
        <v>298</v>
      </c>
      <c r="J17" s="1">
        <v>994.38</v>
      </c>
      <c r="K17" s="1">
        <v>994.38</v>
      </c>
      <c r="L17" s="1">
        <v>397.75</v>
      </c>
      <c r="M17" s="1">
        <v>1051.9799999999998</v>
      </c>
      <c r="N17" s="1">
        <v>2386.5100000000002</v>
      </c>
      <c r="O17" s="1">
        <v>2386.5100000000002</v>
      </c>
      <c r="P17" s="1">
        <v>71.59</v>
      </c>
      <c r="Q17" s="1">
        <v>114.55</v>
      </c>
      <c r="R17" s="1">
        <v>23.86</v>
      </c>
      <c r="S17" s="1">
        <v>15.51</v>
      </c>
    </row>
    <row r="18" spans="1:19" x14ac:dyDescent="0.25">
      <c r="A18" s="1">
        <v>83704</v>
      </c>
      <c r="B18" s="1">
        <v>1702</v>
      </c>
      <c r="C18" s="1">
        <v>243731</v>
      </c>
      <c r="D18" s="1">
        <v>42796</v>
      </c>
      <c r="E18" s="1">
        <v>242252</v>
      </c>
      <c r="F18" s="1">
        <v>42767</v>
      </c>
      <c r="G18" s="1">
        <v>1479</v>
      </c>
      <c r="H18" s="1">
        <v>2035</v>
      </c>
      <c r="I18" s="1">
        <v>1479</v>
      </c>
      <c r="J18" s="1">
        <v>17700.599999999999</v>
      </c>
      <c r="K18" s="1">
        <v>17700.599999999999</v>
      </c>
      <c r="L18" s="1">
        <v>3540.12</v>
      </c>
      <c r="M18" s="1">
        <v>17700.599999999999</v>
      </c>
      <c r="N18" s="1">
        <v>38941.32</v>
      </c>
      <c r="O18" s="1">
        <v>38941.32</v>
      </c>
      <c r="P18" s="1">
        <v>1168.23</v>
      </c>
      <c r="Q18" s="1">
        <v>1869.18</v>
      </c>
      <c r="R18" s="1">
        <v>389.41</v>
      </c>
      <c r="S18" s="1">
        <v>253.11</v>
      </c>
    </row>
    <row r="19" spans="1:19" x14ac:dyDescent="0.25">
      <c r="A19" s="1">
        <v>83887</v>
      </c>
      <c r="B19" s="1">
        <v>1702</v>
      </c>
      <c r="C19" s="1">
        <v>137003</v>
      </c>
      <c r="D19" s="1">
        <v>42796</v>
      </c>
      <c r="E19" s="1">
        <v>134229</v>
      </c>
      <c r="F19" s="1">
        <v>42767</v>
      </c>
      <c r="G19" s="1">
        <v>2774</v>
      </c>
      <c r="H19" s="1">
        <v>3707</v>
      </c>
      <c r="I19" s="1">
        <v>2774</v>
      </c>
      <c r="J19" s="1">
        <v>33240.6</v>
      </c>
      <c r="K19" s="1">
        <v>33240.6</v>
      </c>
      <c r="L19" s="1">
        <v>6648.12</v>
      </c>
      <c r="M19" s="1">
        <v>33240.6</v>
      </c>
      <c r="N19" s="1">
        <v>73129.319999999992</v>
      </c>
      <c r="O19" s="1">
        <v>73129.319999999992</v>
      </c>
      <c r="P19" s="1">
        <v>2193.87</v>
      </c>
      <c r="Q19" s="1">
        <v>3510.2</v>
      </c>
      <c r="R19" s="1">
        <v>731.29</v>
      </c>
      <c r="S19" s="1">
        <v>475.34</v>
      </c>
    </row>
    <row r="20" spans="1:19" x14ac:dyDescent="0.25">
      <c r="A20" s="1">
        <v>84247</v>
      </c>
      <c r="B20" s="1">
        <v>1702</v>
      </c>
      <c r="C20" s="1">
        <v>38557</v>
      </c>
      <c r="D20" s="1">
        <v>42796</v>
      </c>
      <c r="E20" s="1">
        <v>38381</v>
      </c>
      <c r="F20" s="1">
        <v>42767</v>
      </c>
      <c r="G20" s="1">
        <v>176</v>
      </c>
      <c r="H20" s="1">
        <v>254</v>
      </c>
      <c r="I20" s="1">
        <v>176</v>
      </c>
      <c r="J20" s="1">
        <v>2064.6</v>
      </c>
      <c r="K20" s="1">
        <v>2064.6</v>
      </c>
      <c r="L20" s="1">
        <v>412.92</v>
      </c>
      <c r="M20" s="1">
        <v>2064.6</v>
      </c>
      <c r="N20" s="1">
        <v>4542.12</v>
      </c>
      <c r="O20" s="1">
        <v>4542.12</v>
      </c>
      <c r="P20" s="1">
        <v>136.26</v>
      </c>
      <c r="Q20" s="1">
        <v>218.02</v>
      </c>
      <c r="R20" s="1">
        <v>45.42</v>
      </c>
      <c r="S20" s="1">
        <v>29.52</v>
      </c>
    </row>
    <row r="21" spans="1:19" x14ac:dyDescent="0.25">
      <c r="A21" s="1">
        <v>84255</v>
      </c>
      <c r="B21" s="1">
        <v>1702</v>
      </c>
      <c r="C21" s="1">
        <v>8378</v>
      </c>
      <c r="D21" s="1">
        <v>42796</v>
      </c>
      <c r="E21" s="1">
        <v>8262</v>
      </c>
      <c r="F21" s="1">
        <v>42767</v>
      </c>
      <c r="G21" s="1">
        <v>116</v>
      </c>
      <c r="H21" s="1">
        <v>182</v>
      </c>
      <c r="I21" s="1">
        <v>116</v>
      </c>
      <c r="J21" s="1">
        <v>1344.6</v>
      </c>
      <c r="K21" s="1">
        <v>1344.6</v>
      </c>
      <c r="L21" s="1">
        <v>268.92</v>
      </c>
      <c r="M21" s="1">
        <v>1344.6</v>
      </c>
      <c r="N21" s="1">
        <v>2958.12</v>
      </c>
      <c r="O21" s="1">
        <v>2958.12</v>
      </c>
      <c r="P21" s="1">
        <v>88.74</v>
      </c>
      <c r="Q21" s="1">
        <v>141.97999999999999</v>
      </c>
      <c r="R21" s="1">
        <v>29.58</v>
      </c>
      <c r="S21" s="1">
        <v>19.22</v>
      </c>
    </row>
    <row r="22" spans="1:19" x14ac:dyDescent="0.25">
      <c r="A22" s="1">
        <v>84591</v>
      </c>
      <c r="B22" s="1">
        <v>1702</v>
      </c>
      <c r="C22" s="1">
        <v>2632</v>
      </c>
      <c r="D22" s="1">
        <v>42796</v>
      </c>
      <c r="E22" s="1">
        <v>2448</v>
      </c>
      <c r="F22" s="1">
        <v>42767</v>
      </c>
      <c r="G22" s="1">
        <v>184</v>
      </c>
      <c r="H22" s="1">
        <v>275</v>
      </c>
      <c r="I22" s="1">
        <v>184</v>
      </c>
      <c r="J22" s="1">
        <v>2160.6</v>
      </c>
      <c r="K22" s="1">
        <v>2160.6</v>
      </c>
      <c r="L22" s="1">
        <v>432.12</v>
      </c>
      <c r="M22" s="1">
        <v>2160.6</v>
      </c>
      <c r="N22" s="1">
        <v>4753.32</v>
      </c>
      <c r="O22" s="1">
        <v>4753.32</v>
      </c>
      <c r="P22" s="1">
        <v>142.59</v>
      </c>
      <c r="Q22" s="1">
        <v>228.15</v>
      </c>
      <c r="R22" s="1">
        <v>47.53</v>
      </c>
      <c r="S22" s="1">
        <v>30.89</v>
      </c>
    </row>
    <row r="23" spans="1:19" x14ac:dyDescent="0.25">
      <c r="A23" s="1">
        <v>313891</v>
      </c>
      <c r="B23" s="1">
        <v>1702</v>
      </c>
      <c r="C23" s="1">
        <v>7270</v>
      </c>
      <c r="D23" s="1">
        <v>42796</v>
      </c>
      <c r="E23" s="1">
        <v>7128</v>
      </c>
      <c r="F23" s="1">
        <v>42767</v>
      </c>
      <c r="G23" s="1">
        <v>142</v>
      </c>
      <c r="H23" s="1">
        <v>213</v>
      </c>
      <c r="I23" s="1">
        <v>142</v>
      </c>
      <c r="J23" s="1">
        <v>1632.9</v>
      </c>
      <c r="K23" s="1">
        <v>1632.9</v>
      </c>
      <c r="L23" s="1">
        <v>653.16</v>
      </c>
      <c r="M23" s="1">
        <v>1632.9</v>
      </c>
      <c r="N23" s="1">
        <v>3918.96</v>
      </c>
      <c r="O23" s="1">
        <v>3918.96</v>
      </c>
      <c r="P23" s="1">
        <v>117.56</v>
      </c>
      <c r="Q23" s="1">
        <v>188.11</v>
      </c>
      <c r="R23" s="1">
        <v>39.18</v>
      </c>
      <c r="S23" s="1">
        <v>25.47</v>
      </c>
    </row>
    <row r="24" spans="1:19" x14ac:dyDescent="0.25">
      <c r="A24" s="1">
        <v>3359794</v>
      </c>
      <c r="B24" s="1">
        <v>1702</v>
      </c>
      <c r="C24" s="1">
        <v>200307</v>
      </c>
      <c r="D24" s="1">
        <v>42796</v>
      </c>
      <c r="E24" s="1">
        <v>200189</v>
      </c>
      <c r="F24" s="1">
        <v>42767</v>
      </c>
      <c r="G24" s="1">
        <v>118</v>
      </c>
      <c r="H24" s="1">
        <v>1124</v>
      </c>
      <c r="I24" s="1">
        <v>118</v>
      </c>
      <c r="J24" s="1">
        <v>2780.68</v>
      </c>
      <c r="L24" s="1">
        <v>556.14</v>
      </c>
      <c r="M24" s="1">
        <v>2780.68</v>
      </c>
      <c r="N24" s="1">
        <v>3336.8199999999997</v>
      </c>
      <c r="O24" s="1">
        <v>3336.8199999999997</v>
      </c>
      <c r="P24" s="1">
        <v>100.1</v>
      </c>
      <c r="Q24" s="1">
        <v>160.16</v>
      </c>
      <c r="R24" s="1">
        <v>33.36</v>
      </c>
      <c r="S24" s="1">
        <v>21.68</v>
      </c>
    </row>
    <row r="25" spans="1:19" x14ac:dyDescent="0.25">
      <c r="A25" s="1">
        <v>3450181</v>
      </c>
      <c r="B25" s="1">
        <v>1702</v>
      </c>
      <c r="C25" s="1">
        <v>9465</v>
      </c>
      <c r="D25" s="1">
        <v>42796</v>
      </c>
      <c r="E25" s="1">
        <v>9307</v>
      </c>
      <c r="F25" s="1">
        <v>42767</v>
      </c>
      <c r="G25" s="1">
        <v>158</v>
      </c>
      <c r="H25" s="1">
        <v>215</v>
      </c>
      <c r="I25" s="1">
        <v>158</v>
      </c>
      <c r="J25" s="1">
        <v>1848.6</v>
      </c>
      <c r="K25" s="1">
        <v>1848.6</v>
      </c>
      <c r="L25" s="1">
        <v>369.72</v>
      </c>
      <c r="M25" s="1">
        <v>1848.6</v>
      </c>
      <c r="N25" s="1">
        <v>4066.92</v>
      </c>
      <c r="O25" s="1">
        <v>4066.92</v>
      </c>
      <c r="P25" s="1">
        <v>122</v>
      </c>
      <c r="Q25" s="1">
        <v>195.21</v>
      </c>
      <c r="R25" s="1">
        <v>40.659999999999997</v>
      </c>
      <c r="S25" s="1">
        <v>26.43</v>
      </c>
    </row>
    <row r="26" spans="1:19" x14ac:dyDescent="0.25">
      <c r="A26" s="1">
        <v>3618005</v>
      </c>
      <c r="B26" s="1">
        <v>1702</v>
      </c>
      <c r="C26" s="1">
        <v>36147</v>
      </c>
      <c r="D26" s="1">
        <v>42796</v>
      </c>
      <c r="E26" s="1">
        <v>35425</v>
      </c>
      <c r="F26" s="1">
        <v>42767</v>
      </c>
      <c r="G26" s="1">
        <v>722</v>
      </c>
      <c r="H26" s="1">
        <v>1239</v>
      </c>
      <c r="I26" s="1">
        <v>722</v>
      </c>
      <c r="J26" s="1">
        <v>8616.6</v>
      </c>
      <c r="K26" s="1">
        <v>8616.6</v>
      </c>
      <c r="L26" s="1">
        <v>1723.32</v>
      </c>
      <c r="M26" s="1">
        <v>8616.6</v>
      </c>
      <c r="N26" s="1">
        <v>18956.52</v>
      </c>
      <c r="O26" s="1">
        <v>18956.52</v>
      </c>
      <c r="P26" s="1">
        <v>568.69000000000005</v>
      </c>
      <c r="Q26" s="1">
        <v>909.91</v>
      </c>
      <c r="R26" s="1">
        <v>189.56</v>
      </c>
      <c r="S26" s="1">
        <v>123.21</v>
      </c>
    </row>
    <row r="27" spans="1:19" x14ac:dyDescent="0.25">
      <c r="A27" s="1">
        <v>3635491</v>
      </c>
      <c r="B27" s="1">
        <v>1702</v>
      </c>
      <c r="C27" s="1">
        <v>28234</v>
      </c>
      <c r="D27" s="1">
        <v>42796</v>
      </c>
      <c r="E27" s="1">
        <v>27016</v>
      </c>
      <c r="F27" s="1">
        <v>42767</v>
      </c>
      <c r="G27" s="1">
        <v>1218</v>
      </c>
      <c r="H27" s="1">
        <v>939</v>
      </c>
      <c r="I27" s="1">
        <v>1218</v>
      </c>
      <c r="J27" s="1">
        <v>14568.6</v>
      </c>
      <c r="K27" s="1">
        <v>14568.6</v>
      </c>
      <c r="L27" s="1">
        <v>2913.72</v>
      </c>
      <c r="M27" s="1">
        <v>14568.6</v>
      </c>
      <c r="N27" s="1">
        <v>32050.920000000002</v>
      </c>
      <c r="O27" s="1">
        <v>32050.920000000002</v>
      </c>
      <c r="P27" s="1">
        <v>961.52</v>
      </c>
      <c r="Q27" s="1">
        <v>1538.44</v>
      </c>
      <c r="R27" s="1">
        <v>320.5</v>
      </c>
      <c r="S27" s="1">
        <v>208.33</v>
      </c>
    </row>
    <row r="28" spans="1:19" x14ac:dyDescent="0.25">
      <c r="A28" s="1">
        <v>56715</v>
      </c>
      <c r="B28" s="1">
        <v>1703</v>
      </c>
      <c r="C28" s="1">
        <v>15377</v>
      </c>
      <c r="D28" s="1">
        <v>42828</v>
      </c>
      <c r="E28" s="1">
        <v>14847</v>
      </c>
      <c r="F28" s="1">
        <v>42796</v>
      </c>
      <c r="G28" s="1">
        <v>530</v>
      </c>
      <c r="H28" s="1">
        <v>523</v>
      </c>
      <c r="I28" s="1">
        <v>530</v>
      </c>
      <c r="J28" s="1">
        <v>2429.65</v>
      </c>
      <c r="K28" s="1">
        <v>2429.65</v>
      </c>
      <c r="L28" s="1">
        <v>971.86</v>
      </c>
      <c r="M28" s="1">
        <v>2429.6499999999996</v>
      </c>
      <c r="N28" s="1">
        <v>5831.16</v>
      </c>
      <c r="O28" s="1">
        <v>5831.16</v>
      </c>
      <c r="P28" s="1">
        <v>174.93</v>
      </c>
      <c r="Q28" s="1">
        <v>279.89</v>
      </c>
      <c r="R28" s="1">
        <v>58.31</v>
      </c>
      <c r="S28" s="1">
        <v>37.9</v>
      </c>
    </row>
    <row r="29" spans="1:19" x14ac:dyDescent="0.25">
      <c r="A29" s="1">
        <v>56758</v>
      </c>
      <c r="B29" s="1">
        <v>1703</v>
      </c>
      <c r="C29" s="1">
        <v>50061</v>
      </c>
      <c r="D29" s="1">
        <v>42828</v>
      </c>
      <c r="E29" s="1">
        <v>49572</v>
      </c>
      <c r="F29" s="1">
        <v>42796</v>
      </c>
      <c r="G29" s="1">
        <v>489</v>
      </c>
      <c r="H29" s="1">
        <v>456</v>
      </c>
      <c r="I29" s="1">
        <v>489</v>
      </c>
      <c r="J29" s="1">
        <v>2198.2199999999998</v>
      </c>
      <c r="K29" s="1">
        <v>2198.2199999999998</v>
      </c>
      <c r="L29" s="1">
        <v>879.29</v>
      </c>
      <c r="M29" s="1">
        <v>2198.2200000000003</v>
      </c>
      <c r="N29" s="1">
        <v>5275.73</v>
      </c>
      <c r="O29" s="1">
        <v>5275.73</v>
      </c>
      <c r="P29" s="1">
        <v>158.27000000000001</v>
      </c>
      <c r="Q29" s="1">
        <v>253.23</v>
      </c>
      <c r="R29" s="1">
        <v>52.75</v>
      </c>
      <c r="S29" s="1">
        <v>34.29</v>
      </c>
    </row>
    <row r="30" spans="1:19" x14ac:dyDescent="0.25">
      <c r="A30" s="1">
        <v>56774</v>
      </c>
      <c r="B30" s="1">
        <v>1703</v>
      </c>
      <c r="C30" s="1">
        <v>6891</v>
      </c>
      <c r="D30" s="1">
        <v>42828</v>
      </c>
      <c r="E30" s="1">
        <v>6550</v>
      </c>
      <c r="F30" s="1">
        <v>42796</v>
      </c>
      <c r="G30" s="1">
        <v>341</v>
      </c>
      <c r="H30" s="1">
        <v>363</v>
      </c>
      <c r="I30" s="1">
        <v>341</v>
      </c>
      <c r="J30" s="1">
        <v>1222.71</v>
      </c>
      <c r="K30" s="1">
        <v>1222.71</v>
      </c>
      <c r="L30" s="1">
        <v>489.08</v>
      </c>
      <c r="M30" s="1">
        <v>1280.3099999999997</v>
      </c>
      <c r="N30" s="1">
        <v>2934.5</v>
      </c>
      <c r="O30" s="1">
        <v>2934.5</v>
      </c>
      <c r="P30" s="1">
        <v>88.03</v>
      </c>
      <c r="Q30" s="1">
        <v>140.85</v>
      </c>
      <c r="R30" s="1">
        <v>29.34</v>
      </c>
      <c r="S30" s="1">
        <v>19.07</v>
      </c>
    </row>
    <row r="31" spans="1:19" x14ac:dyDescent="0.25">
      <c r="A31" s="1">
        <v>83704</v>
      </c>
      <c r="B31" s="1">
        <v>1703</v>
      </c>
      <c r="C31" s="1">
        <v>245697</v>
      </c>
      <c r="D31" s="1">
        <v>42828</v>
      </c>
      <c r="E31" s="1">
        <v>243731</v>
      </c>
      <c r="F31" s="1">
        <v>42796</v>
      </c>
      <c r="G31" s="1">
        <v>1966</v>
      </c>
      <c r="H31" s="1">
        <v>2014</v>
      </c>
      <c r="I31" s="1">
        <v>1966</v>
      </c>
      <c r="J31" s="1">
        <v>23544.6</v>
      </c>
      <c r="K31" s="1">
        <v>23544.6</v>
      </c>
      <c r="L31" s="1">
        <v>4708.92</v>
      </c>
      <c r="M31" s="1">
        <v>23544.6</v>
      </c>
      <c r="N31" s="1">
        <v>51798.119999999995</v>
      </c>
      <c r="O31" s="1">
        <v>51798.119999999995</v>
      </c>
      <c r="P31" s="1">
        <v>1553.94</v>
      </c>
      <c r="Q31" s="1">
        <v>2486.3000000000002</v>
      </c>
      <c r="R31" s="1">
        <v>517.98</v>
      </c>
      <c r="S31" s="1">
        <v>336.68</v>
      </c>
    </row>
    <row r="32" spans="1:19" x14ac:dyDescent="0.25">
      <c r="A32" s="1">
        <v>83887</v>
      </c>
      <c r="B32" s="1">
        <v>1703</v>
      </c>
      <c r="C32" s="1">
        <v>140811</v>
      </c>
      <c r="D32" s="1">
        <v>42828</v>
      </c>
      <c r="E32" s="1">
        <v>137003</v>
      </c>
      <c r="F32" s="1">
        <v>42796</v>
      </c>
      <c r="G32" s="1">
        <v>3808</v>
      </c>
      <c r="H32" s="1">
        <v>3768</v>
      </c>
      <c r="I32" s="1">
        <v>3808</v>
      </c>
      <c r="J32" s="1">
        <v>45648.6</v>
      </c>
      <c r="K32" s="1">
        <v>45648.6</v>
      </c>
      <c r="L32" s="1">
        <v>9129.7199999999993</v>
      </c>
      <c r="M32" s="1">
        <v>45648.6</v>
      </c>
      <c r="N32" s="1">
        <v>100426.92</v>
      </c>
      <c r="O32" s="1">
        <v>100426.92</v>
      </c>
      <c r="P32" s="1">
        <v>3012.8</v>
      </c>
      <c r="Q32" s="1">
        <v>4820.49</v>
      </c>
      <c r="R32" s="1">
        <v>1004.26</v>
      </c>
      <c r="S32" s="1">
        <v>652.77</v>
      </c>
    </row>
    <row r="33" spans="1:19" x14ac:dyDescent="0.25">
      <c r="A33" s="1">
        <v>84247</v>
      </c>
      <c r="B33" s="1">
        <v>1703</v>
      </c>
      <c r="C33" s="1">
        <v>38777</v>
      </c>
      <c r="D33" s="1">
        <v>42828</v>
      </c>
      <c r="E33" s="1">
        <v>38557</v>
      </c>
      <c r="F33" s="1">
        <v>42796</v>
      </c>
      <c r="G33" s="1">
        <v>220</v>
      </c>
      <c r="H33" s="1">
        <v>249</v>
      </c>
      <c r="I33" s="1">
        <v>220</v>
      </c>
      <c r="J33" s="1">
        <v>2592.6</v>
      </c>
      <c r="K33" s="1">
        <v>2592.6</v>
      </c>
      <c r="L33" s="1">
        <v>518.52</v>
      </c>
      <c r="M33" s="1">
        <v>2592.6</v>
      </c>
      <c r="N33" s="1">
        <v>5703.7199999999993</v>
      </c>
      <c r="O33" s="1">
        <v>5703.7199999999993</v>
      </c>
      <c r="P33" s="1">
        <v>171.11</v>
      </c>
      <c r="Q33" s="1">
        <v>273.77</v>
      </c>
      <c r="R33" s="1">
        <v>57.03</v>
      </c>
      <c r="S33" s="1">
        <v>37.07</v>
      </c>
    </row>
    <row r="34" spans="1:19" x14ac:dyDescent="0.25">
      <c r="A34" s="1">
        <v>84255</v>
      </c>
      <c r="B34" s="1">
        <v>1703</v>
      </c>
      <c r="C34" s="1">
        <v>8578</v>
      </c>
      <c r="D34" s="1">
        <v>42828</v>
      </c>
      <c r="E34" s="1">
        <v>8378</v>
      </c>
      <c r="F34" s="1">
        <v>42796</v>
      </c>
      <c r="G34" s="1">
        <v>200</v>
      </c>
      <c r="H34" s="1">
        <v>182</v>
      </c>
      <c r="I34" s="1">
        <v>200</v>
      </c>
      <c r="J34" s="1">
        <v>2352.6</v>
      </c>
      <c r="K34" s="1">
        <v>2352.6</v>
      </c>
      <c r="L34" s="1">
        <v>470.52</v>
      </c>
      <c r="M34" s="1">
        <v>2352.6</v>
      </c>
      <c r="N34" s="1">
        <v>5175.7199999999993</v>
      </c>
      <c r="O34" s="1">
        <v>5175.7199999999993</v>
      </c>
      <c r="P34" s="1">
        <v>155.27000000000001</v>
      </c>
      <c r="Q34" s="1">
        <v>248.43</v>
      </c>
      <c r="R34" s="1">
        <v>51.75</v>
      </c>
      <c r="S34" s="1">
        <v>33.64</v>
      </c>
    </row>
    <row r="35" spans="1:19" x14ac:dyDescent="0.25">
      <c r="A35" s="1">
        <v>84591</v>
      </c>
      <c r="B35" s="1">
        <v>1703</v>
      </c>
      <c r="C35" s="1">
        <v>2877</v>
      </c>
      <c r="D35" s="1">
        <v>42828</v>
      </c>
      <c r="E35" s="1">
        <v>2632</v>
      </c>
      <c r="F35" s="1">
        <v>42796</v>
      </c>
      <c r="G35" s="1">
        <v>245</v>
      </c>
      <c r="H35" s="1">
        <v>257</v>
      </c>
      <c r="I35" s="1">
        <v>245</v>
      </c>
      <c r="J35" s="1">
        <v>2892.6</v>
      </c>
      <c r="K35" s="1">
        <v>2892.6</v>
      </c>
      <c r="L35" s="1">
        <v>578.52</v>
      </c>
      <c r="M35" s="1">
        <v>2892.6</v>
      </c>
      <c r="N35" s="1">
        <v>6363.7199999999993</v>
      </c>
      <c r="O35" s="1">
        <v>6363.7199999999993</v>
      </c>
      <c r="P35" s="1">
        <v>190.91</v>
      </c>
      <c r="Q35" s="1">
        <v>305.45</v>
      </c>
      <c r="R35" s="1">
        <v>63.63</v>
      </c>
      <c r="S35" s="1">
        <v>41.36</v>
      </c>
    </row>
    <row r="36" spans="1:19" x14ac:dyDescent="0.25">
      <c r="A36" s="1">
        <v>313891</v>
      </c>
      <c r="B36" s="1">
        <v>1703</v>
      </c>
      <c r="C36" s="1">
        <v>7458</v>
      </c>
      <c r="D36" s="1">
        <v>42828</v>
      </c>
      <c r="E36" s="1">
        <v>7270</v>
      </c>
      <c r="F36" s="1">
        <v>42796</v>
      </c>
      <c r="G36" s="1">
        <v>188</v>
      </c>
      <c r="H36" s="1">
        <v>218</v>
      </c>
      <c r="I36" s="1">
        <v>188</v>
      </c>
      <c r="J36" s="1">
        <v>2242.4</v>
      </c>
      <c r="K36" s="1">
        <v>2242.4</v>
      </c>
      <c r="L36" s="1">
        <v>896.96</v>
      </c>
      <c r="M36" s="1">
        <v>2242.4</v>
      </c>
      <c r="N36" s="1">
        <v>5381.76</v>
      </c>
      <c r="O36" s="1">
        <v>5381.76</v>
      </c>
      <c r="P36" s="1">
        <v>161.44999999999999</v>
      </c>
      <c r="Q36" s="1">
        <v>258.32</v>
      </c>
      <c r="R36" s="1">
        <v>53.81</v>
      </c>
      <c r="S36" s="1">
        <v>34.979999999999997</v>
      </c>
    </row>
    <row r="37" spans="1:19" x14ac:dyDescent="0.25">
      <c r="A37" s="1">
        <v>3359794</v>
      </c>
      <c r="B37" s="1">
        <v>1703</v>
      </c>
      <c r="C37" s="1">
        <v>200406</v>
      </c>
      <c r="D37" s="1">
        <v>42828</v>
      </c>
      <c r="E37" s="1">
        <v>200307</v>
      </c>
      <c r="F37" s="1">
        <v>42796</v>
      </c>
      <c r="G37" s="1">
        <v>99</v>
      </c>
      <c r="H37" s="1">
        <v>1053</v>
      </c>
      <c r="I37" s="1">
        <v>99</v>
      </c>
      <c r="J37" s="1">
        <v>2318.79</v>
      </c>
      <c r="L37" s="1">
        <v>463.76</v>
      </c>
      <c r="M37" s="1">
        <v>2318.79</v>
      </c>
      <c r="N37" s="1">
        <v>2782.55</v>
      </c>
      <c r="O37" s="1">
        <v>2782.55</v>
      </c>
      <c r="P37" s="1">
        <v>83.47</v>
      </c>
      <c r="Q37" s="1">
        <v>133.56</v>
      </c>
      <c r="R37" s="1">
        <v>27.82</v>
      </c>
      <c r="S37" s="1">
        <v>18.079999999999998</v>
      </c>
    </row>
    <row r="38" spans="1:19" x14ac:dyDescent="0.25">
      <c r="A38" s="1">
        <v>3450181</v>
      </c>
      <c r="B38" s="1">
        <v>1703</v>
      </c>
      <c r="C38" s="1">
        <v>9688</v>
      </c>
      <c r="D38" s="1">
        <v>42828</v>
      </c>
      <c r="E38" s="1">
        <v>9465</v>
      </c>
      <c r="F38" s="1">
        <v>42796</v>
      </c>
      <c r="G38" s="1">
        <v>223</v>
      </c>
      <c r="H38" s="1">
        <v>216</v>
      </c>
      <c r="I38" s="1">
        <v>223</v>
      </c>
      <c r="J38" s="1">
        <v>2628.6</v>
      </c>
      <c r="K38" s="1">
        <v>2628.6</v>
      </c>
      <c r="L38" s="1">
        <v>525.72</v>
      </c>
      <c r="M38" s="1">
        <v>2628.6</v>
      </c>
      <c r="N38" s="1">
        <v>5782.92</v>
      </c>
      <c r="O38" s="1">
        <v>5782.92</v>
      </c>
      <c r="P38" s="1">
        <v>173.48</v>
      </c>
      <c r="Q38" s="1">
        <v>277.58</v>
      </c>
      <c r="R38" s="1">
        <v>57.82</v>
      </c>
      <c r="S38" s="1">
        <v>37.58</v>
      </c>
    </row>
    <row r="39" spans="1:19" x14ac:dyDescent="0.25">
      <c r="A39" s="1">
        <v>3618005</v>
      </c>
      <c r="B39" s="1">
        <v>1703</v>
      </c>
      <c r="C39" s="1">
        <v>36870</v>
      </c>
      <c r="D39" s="1">
        <v>42828</v>
      </c>
      <c r="E39" s="1">
        <v>36147</v>
      </c>
      <c r="F39" s="1">
        <v>42796</v>
      </c>
      <c r="G39" s="1">
        <v>723</v>
      </c>
      <c r="H39" s="1">
        <v>1222</v>
      </c>
      <c r="I39" s="1">
        <v>723</v>
      </c>
      <c r="J39" s="1">
        <v>8628.6</v>
      </c>
      <c r="K39" s="1">
        <v>8628.6</v>
      </c>
      <c r="L39" s="1">
        <v>1725.72</v>
      </c>
      <c r="M39" s="1">
        <v>8628.6</v>
      </c>
      <c r="N39" s="1">
        <v>18982.920000000002</v>
      </c>
      <c r="O39" s="1">
        <v>18982.920000000002</v>
      </c>
      <c r="P39" s="1">
        <v>569.48</v>
      </c>
      <c r="Q39" s="1">
        <v>911.18</v>
      </c>
      <c r="R39" s="1">
        <v>189.82</v>
      </c>
      <c r="S39" s="1">
        <v>123.38</v>
      </c>
    </row>
    <row r="40" spans="1:19" x14ac:dyDescent="0.25">
      <c r="A40" s="1">
        <v>3635491</v>
      </c>
      <c r="B40" s="1">
        <v>1703</v>
      </c>
      <c r="C40" s="1">
        <v>29856</v>
      </c>
      <c r="D40" s="1">
        <v>42828</v>
      </c>
      <c r="E40" s="1">
        <v>28234</v>
      </c>
      <c r="F40" s="1">
        <v>42796</v>
      </c>
      <c r="G40" s="1">
        <v>1622</v>
      </c>
      <c r="H40" s="1">
        <v>977</v>
      </c>
      <c r="I40" s="1">
        <v>1622</v>
      </c>
      <c r="J40" s="1">
        <v>19416.599999999999</v>
      </c>
      <c r="K40" s="1">
        <v>19416.599999999999</v>
      </c>
      <c r="L40" s="1">
        <v>3883.32</v>
      </c>
      <c r="M40" s="1">
        <v>19416.599999999999</v>
      </c>
      <c r="N40" s="1">
        <v>42716.52</v>
      </c>
      <c r="O40" s="1">
        <v>42716.52</v>
      </c>
      <c r="P40" s="1">
        <v>1281.49</v>
      </c>
      <c r="Q40" s="1">
        <v>2050.39</v>
      </c>
      <c r="R40" s="1">
        <v>427.16</v>
      </c>
      <c r="S40" s="1">
        <v>277.64999999999998</v>
      </c>
    </row>
    <row r="41" spans="1:19" x14ac:dyDescent="0.25">
      <c r="A41" s="1">
        <v>56715</v>
      </c>
      <c r="B41" s="1">
        <v>1704</v>
      </c>
      <c r="C41" s="1">
        <v>15839</v>
      </c>
      <c r="D41" s="1">
        <v>42857</v>
      </c>
      <c r="E41" s="1">
        <v>15377</v>
      </c>
      <c r="F41" s="1">
        <v>42828</v>
      </c>
      <c r="G41" s="1">
        <v>462</v>
      </c>
      <c r="H41" s="1">
        <v>529</v>
      </c>
      <c r="I41" s="1">
        <v>462</v>
      </c>
      <c r="J41" s="1">
        <v>1968.61</v>
      </c>
      <c r="K41" s="1">
        <v>1968.61</v>
      </c>
      <c r="L41" s="1">
        <v>787.44</v>
      </c>
      <c r="M41" s="1">
        <v>1968.61</v>
      </c>
      <c r="N41" s="1">
        <v>4724.66</v>
      </c>
      <c r="O41" s="1">
        <v>4724.66</v>
      </c>
      <c r="P41" s="1">
        <v>141.72999999999999</v>
      </c>
      <c r="Q41" s="1">
        <v>226.78</v>
      </c>
      <c r="R41" s="1">
        <v>47.24</v>
      </c>
      <c r="S41" s="1">
        <v>30.71</v>
      </c>
    </row>
    <row r="42" spans="1:19" x14ac:dyDescent="0.25">
      <c r="A42" s="1">
        <v>56758</v>
      </c>
      <c r="B42" s="1">
        <v>1704</v>
      </c>
      <c r="C42" s="1">
        <v>50454</v>
      </c>
      <c r="D42" s="1">
        <v>42857</v>
      </c>
      <c r="E42" s="1">
        <v>50061</v>
      </c>
      <c r="F42" s="1">
        <v>42828</v>
      </c>
      <c r="G42" s="1">
        <v>393</v>
      </c>
      <c r="H42" s="1">
        <v>462</v>
      </c>
      <c r="I42" s="1">
        <v>393</v>
      </c>
      <c r="J42" s="1">
        <v>1547.34</v>
      </c>
      <c r="K42" s="1">
        <v>1547.34</v>
      </c>
      <c r="L42" s="1">
        <v>618.94000000000005</v>
      </c>
      <c r="M42" s="1">
        <v>1547.34</v>
      </c>
      <c r="N42" s="1">
        <v>3713.62</v>
      </c>
      <c r="O42" s="1">
        <v>3713.62</v>
      </c>
      <c r="P42" s="1">
        <v>111.4</v>
      </c>
      <c r="Q42" s="1">
        <v>178.25</v>
      </c>
      <c r="R42" s="1">
        <v>37.130000000000003</v>
      </c>
      <c r="S42" s="1">
        <v>24.13</v>
      </c>
    </row>
    <row r="43" spans="1:19" x14ac:dyDescent="0.25">
      <c r="A43" s="1">
        <v>56774</v>
      </c>
      <c r="B43" s="1">
        <v>1704</v>
      </c>
      <c r="C43" s="1">
        <v>7192</v>
      </c>
      <c r="D43" s="1">
        <v>42857</v>
      </c>
      <c r="E43" s="1">
        <v>6891</v>
      </c>
      <c r="F43" s="1">
        <v>42828</v>
      </c>
      <c r="G43" s="1">
        <v>301</v>
      </c>
      <c r="H43" s="1">
        <v>364</v>
      </c>
      <c r="I43" s="1">
        <v>301</v>
      </c>
      <c r="J43" s="1">
        <v>1010.31</v>
      </c>
      <c r="K43" s="1">
        <v>1010.31</v>
      </c>
      <c r="L43" s="1">
        <v>404.12</v>
      </c>
      <c r="M43" s="1">
        <v>1067.9099999999999</v>
      </c>
      <c r="N43" s="1">
        <v>2424.7399999999998</v>
      </c>
      <c r="O43" s="1">
        <v>2424.7399999999998</v>
      </c>
      <c r="P43" s="1">
        <v>72.739999999999995</v>
      </c>
      <c r="Q43" s="1">
        <v>116.38</v>
      </c>
      <c r="R43" s="1">
        <v>24.24</v>
      </c>
      <c r="S43" s="1">
        <v>15.76</v>
      </c>
    </row>
    <row r="44" spans="1:19" x14ac:dyDescent="0.25">
      <c r="A44" s="1">
        <v>83704</v>
      </c>
      <c r="B44" s="1">
        <v>1704</v>
      </c>
      <c r="C44" s="1">
        <v>247278</v>
      </c>
      <c r="D44" s="1">
        <v>42857</v>
      </c>
      <c r="E44" s="1">
        <v>245697</v>
      </c>
      <c r="F44" s="1">
        <v>42828</v>
      </c>
      <c r="G44" s="1">
        <v>1581</v>
      </c>
      <c r="H44" s="1">
        <v>2000</v>
      </c>
      <c r="I44" s="1">
        <v>1581</v>
      </c>
      <c r="J44" s="1">
        <v>18924.599999999999</v>
      </c>
      <c r="K44" s="1">
        <v>18924.599999999999</v>
      </c>
      <c r="L44" s="1">
        <v>3784.92</v>
      </c>
      <c r="M44" s="1">
        <v>18924.599999999999</v>
      </c>
      <c r="N44" s="1">
        <v>41634.119999999995</v>
      </c>
      <c r="O44" s="1">
        <v>41634.119999999995</v>
      </c>
      <c r="P44" s="1">
        <v>1249.02</v>
      </c>
      <c r="Q44" s="1">
        <v>1998.43</v>
      </c>
      <c r="R44" s="1">
        <v>416.34</v>
      </c>
      <c r="S44" s="1">
        <v>270.62</v>
      </c>
    </row>
    <row r="45" spans="1:19" x14ac:dyDescent="0.25">
      <c r="A45" s="1">
        <v>83887</v>
      </c>
      <c r="B45" s="1">
        <v>1704</v>
      </c>
      <c r="C45" s="1">
        <v>143703</v>
      </c>
      <c r="D45" s="1">
        <v>42857</v>
      </c>
      <c r="E45" s="1">
        <v>140811</v>
      </c>
      <c r="F45" s="1">
        <v>42828</v>
      </c>
      <c r="G45" s="1">
        <v>2892</v>
      </c>
      <c r="H45" s="1">
        <v>3800</v>
      </c>
      <c r="I45" s="1">
        <v>2892</v>
      </c>
      <c r="J45" s="1">
        <v>34656.6</v>
      </c>
      <c r="K45" s="1">
        <v>34656.6</v>
      </c>
      <c r="L45" s="1">
        <v>6931.32</v>
      </c>
      <c r="M45" s="1">
        <v>34656.6</v>
      </c>
      <c r="N45" s="1">
        <v>76244.51999999999</v>
      </c>
      <c r="O45" s="1">
        <v>76244.51999999999</v>
      </c>
      <c r="P45" s="1">
        <v>2287.33</v>
      </c>
      <c r="Q45" s="1">
        <v>3659.73</v>
      </c>
      <c r="R45" s="1">
        <v>762.44</v>
      </c>
      <c r="S45" s="1">
        <v>495.58</v>
      </c>
    </row>
    <row r="46" spans="1:19" x14ac:dyDescent="0.25">
      <c r="A46" s="1">
        <v>84247</v>
      </c>
      <c r="B46" s="1">
        <v>1704</v>
      </c>
      <c r="C46" s="1">
        <v>38948</v>
      </c>
      <c r="D46" s="1">
        <v>42857</v>
      </c>
      <c r="E46" s="1">
        <v>38777</v>
      </c>
      <c r="F46" s="1">
        <v>42828</v>
      </c>
      <c r="G46" s="1">
        <v>171</v>
      </c>
      <c r="H46" s="1">
        <v>247</v>
      </c>
      <c r="I46" s="1">
        <v>171</v>
      </c>
      <c r="J46" s="1">
        <v>2004.6</v>
      </c>
      <c r="K46" s="1">
        <v>2004.6</v>
      </c>
      <c r="L46" s="1">
        <v>400.92</v>
      </c>
      <c r="M46" s="1">
        <v>2004.6</v>
      </c>
      <c r="N46" s="1">
        <v>4410.12</v>
      </c>
      <c r="O46" s="1">
        <v>4410.12</v>
      </c>
      <c r="P46" s="1">
        <v>132.30000000000001</v>
      </c>
      <c r="Q46" s="1">
        <v>211.68</v>
      </c>
      <c r="R46" s="1">
        <v>44.1</v>
      </c>
      <c r="S46" s="1">
        <v>28.66</v>
      </c>
    </row>
    <row r="47" spans="1:19" x14ac:dyDescent="0.25">
      <c r="A47" s="1">
        <v>84255</v>
      </c>
      <c r="B47" s="1">
        <v>1704</v>
      </c>
      <c r="C47" s="1">
        <v>8694</v>
      </c>
      <c r="D47" s="1">
        <v>42857</v>
      </c>
      <c r="E47" s="1">
        <v>8578</v>
      </c>
      <c r="F47" s="1">
        <v>42828</v>
      </c>
      <c r="G47" s="1">
        <v>116</v>
      </c>
      <c r="H47" s="1">
        <v>185</v>
      </c>
      <c r="I47" s="1">
        <v>116</v>
      </c>
      <c r="J47" s="1">
        <v>1344.6</v>
      </c>
      <c r="K47" s="1">
        <v>1344.6</v>
      </c>
      <c r="L47" s="1">
        <v>268.92</v>
      </c>
      <c r="M47" s="1">
        <v>1344.6</v>
      </c>
      <c r="N47" s="1">
        <v>2958.12</v>
      </c>
      <c r="O47" s="1">
        <v>2958.12</v>
      </c>
      <c r="P47" s="1">
        <v>88.74</v>
      </c>
      <c r="Q47" s="1">
        <v>141.97999999999999</v>
      </c>
      <c r="R47" s="1">
        <v>29.58</v>
      </c>
      <c r="S47" s="1">
        <v>19.22</v>
      </c>
    </row>
    <row r="48" spans="1:19" x14ac:dyDescent="0.25">
      <c r="A48" s="1">
        <v>84591</v>
      </c>
      <c r="B48" s="1">
        <v>1704</v>
      </c>
      <c r="C48" s="1">
        <v>3089</v>
      </c>
      <c r="D48" s="1">
        <v>42857</v>
      </c>
      <c r="E48" s="1">
        <v>2877</v>
      </c>
      <c r="F48" s="1">
        <v>42828</v>
      </c>
      <c r="G48" s="1">
        <v>212</v>
      </c>
      <c r="H48" s="1">
        <v>257</v>
      </c>
      <c r="I48" s="1">
        <v>212</v>
      </c>
      <c r="J48" s="1">
        <v>2496.6</v>
      </c>
      <c r="K48" s="1">
        <v>2496.6</v>
      </c>
      <c r="L48" s="1">
        <v>499.32</v>
      </c>
      <c r="M48" s="1">
        <v>2496.6</v>
      </c>
      <c r="N48" s="1">
        <v>5492.5199999999995</v>
      </c>
      <c r="O48" s="1">
        <v>5492.5199999999995</v>
      </c>
      <c r="P48" s="1">
        <v>164.77</v>
      </c>
      <c r="Q48" s="1">
        <v>263.64</v>
      </c>
      <c r="R48" s="1">
        <v>54.92</v>
      </c>
      <c r="S48" s="1">
        <v>35.700000000000003</v>
      </c>
    </row>
    <row r="49" spans="1:19" x14ac:dyDescent="0.25">
      <c r="A49" s="1">
        <v>313891</v>
      </c>
      <c r="B49" s="1">
        <v>1704</v>
      </c>
      <c r="C49" s="1">
        <v>0</v>
      </c>
      <c r="D49" s="1">
        <v>42857</v>
      </c>
      <c r="E49" s="1">
        <v>7458</v>
      </c>
      <c r="F49" s="1">
        <v>42828</v>
      </c>
      <c r="G49" s="1">
        <v>-7458</v>
      </c>
      <c r="H49" s="1">
        <v>218</v>
      </c>
      <c r="I49" s="1">
        <v>218</v>
      </c>
      <c r="J49" s="1">
        <v>2639.9</v>
      </c>
      <c r="K49" s="1">
        <v>2639.9</v>
      </c>
      <c r="L49" s="1">
        <v>1055.96</v>
      </c>
      <c r="M49" s="1">
        <v>2639.9</v>
      </c>
      <c r="N49" s="1">
        <v>6335.76</v>
      </c>
      <c r="O49" s="1">
        <v>6335.76</v>
      </c>
      <c r="P49" s="1">
        <v>190.07</v>
      </c>
      <c r="Q49" s="1">
        <v>304.11</v>
      </c>
      <c r="R49" s="1">
        <v>63.35</v>
      </c>
      <c r="S49" s="1">
        <v>41.18</v>
      </c>
    </row>
    <row r="50" spans="1:19" x14ac:dyDescent="0.25">
      <c r="A50" s="1">
        <v>3359794</v>
      </c>
      <c r="B50" s="1">
        <v>1704</v>
      </c>
      <c r="C50" s="1">
        <v>201438</v>
      </c>
      <c r="D50" s="1">
        <v>42857</v>
      </c>
      <c r="E50" s="1">
        <v>200406</v>
      </c>
      <c r="F50" s="1">
        <v>42828</v>
      </c>
      <c r="G50" s="1">
        <v>1032</v>
      </c>
      <c r="H50" s="1">
        <v>1032</v>
      </c>
      <c r="I50" s="1">
        <v>1032</v>
      </c>
      <c r="J50" s="1">
        <v>25000.02</v>
      </c>
      <c r="L50" s="1">
        <v>5000</v>
      </c>
      <c r="M50" s="1">
        <v>25000.019999999997</v>
      </c>
      <c r="N50" s="1">
        <v>30000.02</v>
      </c>
      <c r="O50" s="1">
        <v>30000.02</v>
      </c>
      <c r="P50" s="1">
        <v>900</v>
      </c>
      <c r="Q50" s="1">
        <v>1440</v>
      </c>
      <c r="R50" s="1">
        <v>300</v>
      </c>
      <c r="S50" s="1">
        <v>195</v>
      </c>
    </row>
    <row r="51" spans="1:19" x14ac:dyDescent="0.25">
      <c r="A51" s="1">
        <v>3450181</v>
      </c>
      <c r="B51" s="1">
        <v>1704</v>
      </c>
      <c r="C51" s="1">
        <v>9834</v>
      </c>
      <c r="D51" s="1">
        <v>42857</v>
      </c>
      <c r="E51" s="1">
        <v>9688</v>
      </c>
      <c r="F51" s="1">
        <v>42828</v>
      </c>
      <c r="G51" s="1">
        <v>146</v>
      </c>
      <c r="H51" s="1">
        <v>210</v>
      </c>
      <c r="I51" s="1">
        <v>146</v>
      </c>
      <c r="J51" s="1">
        <v>1704.6</v>
      </c>
      <c r="K51" s="1">
        <v>1704.6</v>
      </c>
      <c r="L51" s="1">
        <v>340.92</v>
      </c>
      <c r="M51" s="1">
        <v>1704.6</v>
      </c>
      <c r="N51" s="1">
        <v>3750.12</v>
      </c>
      <c r="O51" s="1">
        <v>3750.12</v>
      </c>
      <c r="P51" s="1">
        <v>112.5</v>
      </c>
      <c r="Q51" s="1">
        <v>180</v>
      </c>
      <c r="R51" s="1">
        <v>37.5</v>
      </c>
      <c r="S51" s="1">
        <v>24.37</v>
      </c>
    </row>
    <row r="52" spans="1:19" x14ac:dyDescent="0.25">
      <c r="A52" s="1">
        <v>3618005</v>
      </c>
      <c r="B52" s="1">
        <v>1704</v>
      </c>
      <c r="C52" s="1">
        <v>37492</v>
      </c>
      <c r="D52" s="1">
        <v>42857</v>
      </c>
      <c r="E52" s="1">
        <v>36870</v>
      </c>
      <c r="F52" s="1">
        <v>42828</v>
      </c>
      <c r="G52" s="1">
        <v>622</v>
      </c>
      <c r="H52" s="1">
        <v>1202</v>
      </c>
      <c r="I52" s="1">
        <v>622</v>
      </c>
      <c r="J52" s="1">
        <v>7416.6</v>
      </c>
      <c r="K52" s="1">
        <v>7416.6</v>
      </c>
      <c r="L52" s="1">
        <v>1483.32</v>
      </c>
      <c r="M52" s="1">
        <v>7416.6</v>
      </c>
      <c r="N52" s="1">
        <v>16316.52</v>
      </c>
      <c r="O52" s="1">
        <v>16316.52</v>
      </c>
      <c r="P52" s="1">
        <v>489.49</v>
      </c>
      <c r="Q52" s="1">
        <v>783.19</v>
      </c>
      <c r="R52" s="1">
        <v>163.16</v>
      </c>
      <c r="S52" s="1">
        <v>106.05</v>
      </c>
    </row>
    <row r="53" spans="1:19" x14ac:dyDescent="0.25">
      <c r="A53" s="1">
        <v>3635491</v>
      </c>
      <c r="B53" s="1">
        <v>1704</v>
      </c>
      <c r="C53" s="1">
        <v>30977</v>
      </c>
      <c r="D53" s="1">
        <v>42857</v>
      </c>
      <c r="E53" s="1">
        <v>29856</v>
      </c>
      <c r="F53" s="1">
        <v>42828</v>
      </c>
      <c r="G53" s="1">
        <v>1121</v>
      </c>
      <c r="H53" s="1">
        <v>993</v>
      </c>
      <c r="I53" s="1">
        <v>1121</v>
      </c>
      <c r="J53" s="1">
        <v>13404.6</v>
      </c>
      <c r="K53" s="1">
        <v>13404.6</v>
      </c>
      <c r="L53" s="1">
        <v>2680.92</v>
      </c>
      <c r="M53" s="1">
        <v>13404.6</v>
      </c>
      <c r="N53" s="1">
        <v>29490.120000000003</v>
      </c>
      <c r="O53" s="1">
        <v>29490.120000000003</v>
      </c>
      <c r="P53" s="1">
        <v>884.7</v>
      </c>
      <c r="Q53" s="1">
        <v>1415.52</v>
      </c>
      <c r="R53" s="1">
        <v>294.89999999999998</v>
      </c>
      <c r="S53" s="1">
        <v>191.68</v>
      </c>
    </row>
    <row r="54" spans="1:19" x14ac:dyDescent="0.25">
      <c r="A54" s="1">
        <v>56715</v>
      </c>
      <c r="B54" s="1">
        <v>1705</v>
      </c>
      <c r="C54" s="1">
        <v>16383</v>
      </c>
      <c r="D54" s="1">
        <v>42887</v>
      </c>
      <c r="E54" s="1">
        <v>15839</v>
      </c>
      <c r="F54" s="1">
        <v>42857</v>
      </c>
      <c r="G54" s="1">
        <v>544</v>
      </c>
      <c r="H54" s="1">
        <v>522</v>
      </c>
      <c r="I54" s="1">
        <v>544</v>
      </c>
      <c r="J54" s="1">
        <v>2530.0100000000002</v>
      </c>
      <c r="K54" s="1">
        <v>2530.0100000000002</v>
      </c>
      <c r="M54" s="1">
        <v>2602.5600000000004</v>
      </c>
      <c r="N54" s="1">
        <v>5060.0200000000004</v>
      </c>
      <c r="O54" s="1">
        <v>5060.0200000000004</v>
      </c>
      <c r="P54" s="1">
        <v>151.80000000000001</v>
      </c>
      <c r="Q54" s="1">
        <v>242.88</v>
      </c>
      <c r="R54" s="1">
        <v>50.6</v>
      </c>
      <c r="S54" s="1">
        <v>32.89</v>
      </c>
    </row>
    <row r="55" spans="1:19" x14ac:dyDescent="0.25">
      <c r="A55" s="1">
        <v>56758</v>
      </c>
      <c r="B55" s="1">
        <v>1705</v>
      </c>
      <c r="C55" s="1">
        <v>50952</v>
      </c>
      <c r="D55" s="1">
        <v>42887</v>
      </c>
      <c r="E55" s="1">
        <v>50454</v>
      </c>
      <c r="F55" s="1">
        <v>42857</v>
      </c>
      <c r="G55" s="1">
        <v>498</v>
      </c>
      <c r="H55" s="1">
        <v>453</v>
      </c>
      <c r="I55" s="1">
        <v>498</v>
      </c>
      <c r="J55" s="1">
        <v>2264.2199999999998</v>
      </c>
      <c r="K55" s="1">
        <v>2264.2199999999998</v>
      </c>
      <c r="M55" s="1">
        <v>2329.0200000000004</v>
      </c>
      <c r="N55" s="1">
        <v>4528.4399999999996</v>
      </c>
      <c r="O55" s="1">
        <v>4528.4399999999996</v>
      </c>
      <c r="P55" s="1">
        <v>135.85</v>
      </c>
      <c r="Q55" s="1">
        <v>217.36</v>
      </c>
      <c r="R55" s="1">
        <v>45.28</v>
      </c>
      <c r="S55" s="1">
        <v>29.43</v>
      </c>
    </row>
    <row r="56" spans="1:19" x14ac:dyDescent="0.25">
      <c r="A56" s="1">
        <v>56774</v>
      </c>
      <c r="B56" s="1">
        <v>1705</v>
      </c>
      <c r="C56" s="1">
        <v>7548</v>
      </c>
      <c r="D56" s="1">
        <v>42887</v>
      </c>
      <c r="E56" s="1">
        <v>7192</v>
      </c>
      <c r="F56" s="1">
        <v>42857</v>
      </c>
      <c r="G56" s="1">
        <v>356</v>
      </c>
      <c r="H56" s="1">
        <v>357</v>
      </c>
      <c r="I56" s="1">
        <v>356</v>
      </c>
      <c r="J56" s="1">
        <v>1305.92</v>
      </c>
      <c r="K56" s="1">
        <v>1305.92</v>
      </c>
      <c r="M56" s="1">
        <v>1416.92</v>
      </c>
      <c r="N56" s="1">
        <v>2611.84</v>
      </c>
      <c r="O56" s="1">
        <v>2611.84</v>
      </c>
      <c r="P56" s="1">
        <v>78.349999999999994</v>
      </c>
      <c r="Q56" s="1">
        <v>125.36</v>
      </c>
      <c r="R56" s="1">
        <v>26.11</v>
      </c>
      <c r="S56" s="1">
        <v>16.97</v>
      </c>
    </row>
    <row r="57" spans="1:19" x14ac:dyDescent="0.25">
      <c r="A57" s="1">
        <v>83704</v>
      </c>
      <c r="B57" s="1">
        <v>1705</v>
      </c>
      <c r="C57" s="1">
        <v>249158</v>
      </c>
      <c r="D57" s="1">
        <v>42887</v>
      </c>
      <c r="E57" s="1">
        <v>247278</v>
      </c>
      <c r="F57" s="1">
        <v>42857</v>
      </c>
      <c r="G57" s="1">
        <v>1880</v>
      </c>
      <c r="H57" s="1">
        <v>1950</v>
      </c>
      <c r="I57" s="1">
        <v>1880</v>
      </c>
      <c r="J57" s="1">
        <v>22550.2</v>
      </c>
      <c r="K57" s="1">
        <v>22550.2</v>
      </c>
      <c r="M57" s="1">
        <v>23206.699999999997</v>
      </c>
      <c r="N57" s="1">
        <v>45100.4</v>
      </c>
      <c r="O57" s="1">
        <v>45100.4</v>
      </c>
      <c r="P57" s="1">
        <v>1353.01</v>
      </c>
      <c r="Q57" s="1">
        <v>2164.81</v>
      </c>
      <c r="R57" s="1">
        <v>451</v>
      </c>
      <c r="S57" s="1">
        <v>293.14999999999998</v>
      </c>
    </row>
    <row r="58" spans="1:19" x14ac:dyDescent="0.25">
      <c r="A58" s="1">
        <v>83887</v>
      </c>
      <c r="B58" s="1">
        <v>1705</v>
      </c>
      <c r="C58" s="1">
        <v>147255</v>
      </c>
      <c r="D58" s="1">
        <v>42887</v>
      </c>
      <c r="E58" s="1">
        <v>143703</v>
      </c>
      <c r="F58" s="1">
        <v>42857</v>
      </c>
      <c r="G58" s="1">
        <v>3552</v>
      </c>
      <c r="H58" s="1">
        <v>3699</v>
      </c>
      <c r="I58" s="1">
        <v>3552</v>
      </c>
      <c r="J58" s="1">
        <v>42647.64</v>
      </c>
      <c r="K58" s="1">
        <v>42647.64</v>
      </c>
      <c r="M58" s="1">
        <v>43889.34</v>
      </c>
      <c r="N58" s="1">
        <v>85295.28</v>
      </c>
      <c r="O58" s="1">
        <v>85295.28</v>
      </c>
      <c r="P58" s="1">
        <v>2558.85</v>
      </c>
      <c r="Q58" s="1">
        <v>4094.17</v>
      </c>
      <c r="R58" s="1">
        <v>852.95</v>
      </c>
      <c r="S58" s="1">
        <v>554.41</v>
      </c>
    </row>
    <row r="59" spans="1:19" x14ac:dyDescent="0.25">
      <c r="A59" s="1">
        <v>84247</v>
      </c>
      <c r="B59" s="1">
        <v>1705</v>
      </c>
      <c r="C59" s="1">
        <v>39160</v>
      </c>
      <c r="D59" s="1">
        <v>42887</v>
      </c>
      <c r="E59" s="1">
        <v>38948</v>
      </c>
      <c r="F59" s="1">
        <v>42857</v>
      </c>
      <c r="G59" s="1">
        <v>212</v>
      </c>
      <c r="H59" s="1">
        <v>240</v>
      </c>
      <c r="I59" s="1">
        <v>212</v>
      </c>
      <c r="J59" s="1">
        <v>2500.84</v>
      </c>
      <c r="K59" s="1">
        <v>2500.84</v>
      </c>
      <c r="M59" s="1">
        <v>2573.54</v>
      </c>
      <c r="N59" s="1">
        <v>5001.68</v>
      </c>
      <c r="O59" s="1">
        <v>5001.68</v>
      </c>
      <c r="P59" s="1">
        <v>150.05000000000001</v>
      </c>
      <c r="Q59" s="1">
        <v>240.08</v>
      </c>
      <c r="R59" s="1">
        <v>50.01</v>
      </c>
      <c r="S59" s="1">
        <v>32.51</v>
      </c>
    </row>
    <row r="60" spans="1:19" x14ac:dyDescent="0.25">
      <c r="A60" s="1">
        <v>84255</v>
      </c>
      <c r="B60" s="1">
        <v>1705</v>
      </c>
      <c r="C60" s="1">
        <v>8861</v>
      </c>
      <c r="D60" s="1">
        <v>42887</v>
      </c>
      <c r="E60" s="1">
        <v>8694</v>
      </c>
      <c r="F60" s="1">
        <v>42857</v>
      </c>
      <c r="G60" s="1">
        <v>167</v>
      </c>
      <c r="H60" s="1">
        <v>178</v>
      </c>
      <c r="I60" s="1">
        <v>167</v>
      </c>
      <c r="J60" s="1">
        <v>1959.94</v>
      </c>
      <c r="K60" s="1">
        <v>1959.94</v>
      </c>
      <c r="M60" s="1">
        <v>2016.8899999999999</v>
      </c>
      <c r="N60" s="1">
        <v>3919.88</v>
      </c>
      <c r="O60" s="1">
        <v>3919.88</v>
      </c>
      <c r="P60" s="1">
        <v>117.59</v>
      </c>
      <c r="Q60" s="1">
        <v>188.15</v>
      </c>
      <c r="R60" s="1">
        <v>39.19</v>
      </c>
      <c r="S60" s="1">
        <v>25.47</v>
      </c>
    </row>
    <row r="61" spans="1:19" x14ac:dyDescent="0.25">
      <c r="A61" s="1">
        <v>84591</v>
      </c>
      <c r="B61" s="1">
        <v>1705</v>
      </c>
      <c r="C61" s="1">
        <v>3333</v>
      </c>
      <c r="D61" s="1">
        <v>42887</v>
      </c>
      <c r="E61" s="1">
        <v>3089</v>
      </c>
      <c r="F61" s="1">
        <v>42857</v>
      </c>
      <c r="G61" s="1">
        <v>244</v>
      </c>
      <c r="H61" s="1">
        <v>277</v>
      </c>
      <c r="I61" s="1">
        <v>244</v>
      </c>
      <c r="J61" s="1">
        <v>2885.48</v>
      </c>
      <c r="K61" s="1">
        <v>2885.48</v>
      </c>
      <c r="M61" s="1">
        <v>2969.3799999999997</v>
      </c>
      <c r="N61" s="1">
        <v>5770.96</v>
      </c>
      <c r="O61" s="1">
        <v>5770.96</v>
      </c>
      <c r="P61" s="1">
        <v>173.12</v>
      </c>
      <c r="Q61" s="1">
        <v>277</v>
      </c>
      <c r="R61" s="1">
        <v>57.7</v>
      </c>
      <c r="S61" s="1">
        <v>37.51</v>
      </c>
    </row>
    <row r="62" spans="1:19" x14ac:dyDescent="0.25">
      <c r="A62" s="1">
        <v>313891</v>
      </c>
      <c r="B62" s="1">
        <v>1705</v>
      </c>
      <c r="C62" s="1">
        <v>464</v>
      </c>
      <c r="D62" s="1">
        <v>42887</v>
      </c>
      <c r="E62" s="1">
        <v>0</v>
      </c>
      <c r="F62" s="1">
        <v>42857</v>
      </c>
      <c r="G62" s="1">
        <v>464</v>
      </c>
      <c r="H62" s="1">
        <v>221</v>
      </c>
      <c r="I62" s="1">
        <v>264</v>
      </c>
      <c r="J62" s="1">
        <v>3337.44</v>
      </c>
      <c r="K62" s="1">
        <v>3337.44</v>
      </c>
      <c r="M62" s="1">
        <v>3349.8900000000003</v>
      </c>
      <c r="N62" s="1">
        <v>6674.88</v>
      </c>
      <c r="O62" s="1">
        <v>6674.88</v>
      </c>
      <c r="P62" s="1">
        <v>200.24</v>
      </c>
      <c r="Q62" s="1">
        <v>320.39</v>
      </c>
      <c r="R62" s="1">
        <v>66.739999999999995</v>
      </c>
      <c r="S62" s="1">
        <v>43.38</v>
      </c>
    </row>
    <row r="63" spans="1:19" x14ac:dyDescent="0.25">
      <c r="A63" s="1">
        <v>3359794</v>
      </c>
      <c r="B63" s="1">
        <v>1705</v>
      </c>
      <c r="C63" s="1">
        <v>200806</v>
      </c>
      <c r="D63" s="1">
        <v>42887</v>
      </c>
      <c r="E63" s="1">
        <v>201438</v>
      </c>
      <c r="F63" s="1">
        <v>42857</v>
      </c>
      <c r="G63" s="1">
        <v>-632</v>
      </c>
      <c r="H63" s="1">
        <v>1105</v>
      </c>
      <c r="I63" s="1">
        <v>10</v>
      </c>
      <c r="J63" s="1">
        <v>155.5</v>
      </c>
      <c r="M63" s="1">
        <v>160</v>
      </c>
      <c r="N63" s="1">
        <v>155.5</v>
      </c>
      <c r="O63" s="1">
        <v>155.5</v>
      </c>
      <c r="P63" s="1">
        <v>4.66</v>
      </c>
      <c r="Q63" s="1">
        <v>7.46</v>
      </c>
      <c r="R63" s="1">
        <v>1.55</v>
      </c>
      <c r="S63" s="1">
        <v>1.01</v>
      </c>
    </row>
    <row r="64" spans="1:19" x14ac:dyDescent="0.25">
      <c r="A64" s="1">
        <v>3450181</v>
      </c>
      <c r="B64" s="1">
        <v>1705</v>
      </c>
      <c r="C64" s="1">
        <v>10020</v>
      </c>
      <c r="D64" s="1">
        <v>42887</v>
      </c>
      <c r="E64" s="1">
        <v>9834</v>
      </c>
      <c r="F64" s="1">
        <v>42857</v>
      </c>
      <c r="G64" s="1">
        <v>186</v>
      </c>
      <c r="H64" s="1">
        <v>203</v>
      </c>
      <c r="I64" s="1">
        <v>186</v>
      </c>
      <c r="J64" s="1">
        <v>2188.3200000000002</v>
      </c>
      <c r="K64" s="1">
        <v>2188.3200000000002</v>
      </c>
      <c r="M64" s="1">
        <v>2251.9199999999996</v>
      </c>
      <c r="N64" s="1">
        <v>4376.6400000000003</v>
      </c>
      <c r="O64" s="1">
        <v>4376.6400000000003</v>
      </c>
      <c r="P64" s="1">
        <v>131.29</v>
      </c>
      <c r="Q64" s="1">
        <v>210.07</v>
      </c>
      <c r="R64" s="1">
        <v>43.76</v>
      </c>
      <c r="S64" s="1">
        <v>28.44</v>
      </c>
    </row>
    <row r="65" spans="1:19" x14ac:dyDescent="0.25">
      <c r="A65" s="1">
        <v>3618005</v>
      </c>
      <c r="B65" s="1">
        <v>1705</v>
      </c>
      <c r="C65" s="1">
        <v>38242</v>
      </c>
      <c r="D65" s="1">
        <v>42887</v>
      </c>
      <c r="E65" s="1">
        <v>37492</v>
      </c>
      <c r="F65" s="1">
        <v>42857</v>
      </c>
      <c r="G65" s="1">
        <v>750</v>
      </c>
      <c r="H65" s="1">
        <v>1162</v>
      </c>
      <c r="I65" s="1">
        <v>750</v>
      </c>
      <c r="J65" s="1">
        <v>8967.6</v>
      </c>
      <c r="K65" s="1">
        <v>8967.6</v>
      </c>
      <c r="M65" s="1">
        <v>9228.6</v>
      </c>
      <c r="N65" s="1">
        <v>17935.2</v>
      </c>
      <c r="O65" s="1">
        <v>17935.2</v>
      </c>
      <c r="P65" s="1">
        <v>538.04999999999995</v>
      </c>
      <c r="Q65" s="1">
        <v>860.88</v>
      </c>
      <c r="R65" s="1">
        <v>179.35</v>
      </c>
      <c r="S65" s="1">
        <v>116.57</v>
      </c>
    </row>
    <row r="66" spans="1:19" x14ac:dyDescent="0.25">
      <c r="A66" s="1">
        <v>3635491</v>
      </c>
      <c r="B66" s="1">
        <v>1705</v>
      </c>
      <c r="C66" s="1">
        <v>32282</v>
      </c>
      <c r="D66" s="1">
        <v>42887</v>
      </c>
      <c r="E66" s="1">
        <v>30977</v>
      </c>
      <c r="F66" s="1">
        <v>42857</v>
      </c>
      <c r="G66" s="1">
        <v>1305</v>
      </c>
      <c r="H66" s="1">
        <v>1009</v>
      </c>
      <c r="I66" s="1">
        <v>1305</v>
      </c>
      <c r="J66" s="1">
        <v>15638.7</v>
      </c>
      <c r="K66" s="1">
        <v>15638.7</v>
      </c>
      <c r="M66" s="1">
        <v>16093.949999999999</v>
      </c>
      <c r="N66" s="1">
        <v>31277.4</v>
      </c>
      <c r="O66" s="1">
        <v>31277.4</v>
      </c>
      <c r="P66" s="1">
        <v>938.32</v>
      </c>
      <c r="Q66" s="1">
        <v>1501.31</v>
      </c>
      <c r="R66" s="1">
        <v>312.77</v>
      </c>
      <c r="S66" s="1">
        <v>203.3</v>
      </c>
    </row>
    <row r="67" spans="1:19" x14ac:dyDescent="0.25">
      <c r="A67" s="1">
        <v>56715</v>
      </c>
      <c r="B67" s="1">
        <v>1706</v>
      </c>
      <c r="C67" s="1">
        <v>16965</v>
      </c>
      <c r="D67" s="1">
        <v>42919</v>
      </c>
      <c r="E67" s="1">
        <v>16383</v>
      </c>
      <c r="F67" s="1">
        <v>42887</v>
      </c>
      <c r="G67" s="1">
        <v>582</v>
      </c>
      <c r="H67" s="1">
        <v>517</v>
      </c>
      <c r="I67" s="1">
        <v>582</v>
      </c>
      <c r="J67" s="1">
        <v>2868.18</v>
      </c>
      <c r="K67" s="1">
        <v>2868.18</v>
      </c>
      <c r="M67" s="1">
        <v>2868.1800000000003</v>
      </c>
      <c r="N67" s="1">
        <v>5736.36</v>
      </c>
      <c r="O67" s="1">
        <v>5736.36</v>
      </c>
      <c r="P67" s="1">
        <v>172.09</v>
      </c>
      <c r="Q67" s="1">
        <v>275.33999999999997</v>
      </c>
      <c r="R67" s="1">
        <v>57.36</v>
      </c>
      <c r="S67" s="1">
        <v>37.28</v>
      </c>
    </row>
    <row r="68" spans="1:19" x14ac:dyDescent="0.25">
      <c r="A68" s="1">
        <v>56758</v>
      </c>
      <c r="B68" s="1">
        <v>1706</v>
      </c>
      <c r="C68" s="1">
        <v>51383</v>
      </c>
      <c r="D68" s="1">
        <v>42919</v>
      </c>
      <c r="E68" s="1">
        <v>50952</v>
      </c>
      <c r="F68" s="1">
        <v>42887</v>
      </c>
      <c r="G68" s="1">
        <v>431</v>
      </c>
      <c r="H68" s="1">
        <v>454</v>
      </c>
      <c r="I68" s="1">
        <v>431</v>
      </c>
      <c r="J68" s="1">
        <v>1860.69</v>
      </c>
      <c r="K68" s="1">
        <v>1860.69</v>
      </c>
      <c r="M68" s="1">
        <v>1860.69</v>
      </c>
      <c r="N68" s="1">
        <v>3721.38</v>
      </c>
      <c r="O68" s="1">
        <v>3721.38</v>
      </c>
      <c r="P68" s="1">
        <v>111.64</v>
      </c>
      <c r="Q68" s="1">
        <v>178.62</v>
      </c>
      <c r="R68" s="1">
        <v>37.21</v>
      </c>
      <c r="S68" s="1">
        <v>24.18</v>
      </c>
    </row>
    <row r="69" spans="1:19" x14ac:dyDescent="0.25">
      <c r="A69" s="1">
        <v>56774</v>
      </c>
      <c r="B69" s="1">
        <v>1706</v>
      </c>
      <c r="C69" s="1">
        <v>255</v>
      </c>
      <c r="D69" s="1">
        <v>42919</v>
      </c>
      <c r="E69" s="1">
        <v>7548</v>
      </c>
      <c r="F69" s="1">
        <v>42887</v>
      </c>
      <c r="G69" s="1">
        <v>-7293</v>
      </c>
      <c r="H69" s="1">
        <v>351</v>
      </c>
      <c r="I69" s="1">
        <v>283</v>
      </c>
      <c r="J69" s="1">
        <v>943.21</v>
      </c>
      <c r="K69" s="1">
        <v>943.21</v>
      </c>
      <c r="M69" s="1">
        <v>1017.6099999999999</v>
      </c>
      <c r="N69" s="1">
        <v>1886.42</v>
      </c>
      <c r="O69" s="1">
        <v>1886.42</v>
      </c>
      <c r="P69" s="1">
        <v>56.59</v>
      </c>
      <c r="Q69" s="1">
        <v>90.54</v>
      </c>
      <c r="R69" s="1">
        <v>18.86</v>
      </c>
      <c r="S69" s="1">
        <v>12.26</v>
      </c>
    </row>
    <row r="70" spans="1:19" x14ac:dyDescent="0.25">
      <c r="A70" s="1">
        <v>83704</v>
      </c>
      <c r="B70" s="1">
        <v>1706</v>
      </c>
      <c r="C70" s="1">
        <v>250527</v>
      </c>
      <c r="D70" s="1">
        <v>42919</v>
      </c>
      <c r="E70" s="1">
        <v>249158</v>
      </c>
      <c r="F70" s="1">
        <v>42887</v>
      </c>
      <c r="G70" s="1">
        <v>1369</v>
      </c>
      <c r="H70" s="1">
        <v>1922</v>
      </c>
      <c r="I70" s="1">
        <v>1369</v>
      </c>
      <c r="J70" s="1">
        <v>16885.63</v>
      </c>
      <c r="K70" s="1">
        <v>16885.63</v>
      </c>
      <c r="M70" s="1">
        <v>16885.629999999997</v>
      </c>
      <c r="N70" s="1">
        <v>33771.26</v>
      </c>
      <c r="O70" s="1">
        <v>33771.26</v>
      </c>
      <c r="P70" s="1">
        <v>1013.13</v>
      </c>
      <c r="Q70" s="1">
        <v>1621.02</v>
      </c>
      <c r="R70" s="1">
        <v>337.71</v>
      </c>
      <c r="S70" s="1">
        <v>219.51</v>
      </c>
    </row>
    <row r="71" spans="1:19" x14ac:dyDescent="0.25">
      <c r="A71" s="1">
        <v>83887</v>
      </c>
      <c r="B71" s="1">
        <v>1706</v>
      </c>
      <c r="C71" s="1">
        <v>150399</v>
      </c>
      <c r="D71" s="1">
        <v>42919</v>
      </c>
      <c r="E71" s="1">
        <v>147255</v>
      </c>
      <c r="F71" s="1">
        <v>42887</v>
      </c>
      <c r="G71" s="1">
        <v>3144</v>
      </c>
      <c r="H71" s="1">
        <v>3626</v>
      </c>
      <c r="I71" s="1">
        <v>3144</v>
      </c>
      <c r="J71" s="1">
        <v>38842.379999999997</v>
      </c>
      <c r="K71" s="1">
        <v>38842.379999999997</v>
      </c>
      <c r="M71" s="1">
        <v>38842.379999999997</v>
      </c>
      <c r="N71" s="1">
        <v>77684.759999999995</v>
      </c>
      <c r="O71" s="1">
        <v>77684.759999999995</v>
      </c>
      <c r="P71" s="1">
        <v>2330.54</v>
      </c>
      <c r="Q71" s="1">
        <v>3728.86</v>
      </c>
      <c r="R71" s="1">
        <v>776.84</v>
      </c>
      <c r="S71" s="1">
        <v>504.95</v>
      </c>
    </row>
    <row r="72" spans="1:19" x14ac:dyDescent="0.25">
      <c r="A72" s="1">
        <v>84247</v>
      </c>
      <c r="B72" s="1">
        <v>1706</v>
      </c>
      <c r="C72" s="1">
        <v>39247</v>
      </c>
      <c r="D72" s="1">
        <v>42919</v>
      </c>
      <c r="E72" s="1">
        <v>39160</v>
      </c>
      <c r="F72" s="1">
        <v>42887</v>
      </c>
      <c r="G72" s="1">
        <v>87</v>
      </c>
      <c r="H72" s="1">
        <v>228</v>
      </c>
      <c r="I72" s="1">
        <v>87</v>
      </c>
      <c r="J72" s="1">
        <v>1027.29</v>
      </c>
      <c r="K72" s="1">
        <v>1027.29</v>
      </c>
      <c r="M72" s="1">
        <v>1027.2899999999997</v>
      </c>
      <c r="N72" s="1">
        <v>2054.58</v>
      </c>
      <c r="O72" s="1">
        <v>2054.58</v>
      </c>
      <c r="P72" s="1">
        <v>61.63</v>
      </c>
      <c r="Q72" s="1">
        <v>98.61</v>
      </c>
      <c r="R72" s="1">
        <v>20.54</v>
      </c>
      <c r="S72" s="1">
        <v>13.35</v>
      </c>
    </row>
    <row r="73" spans="1:19" x14ac:dyDescent="0.25">
      <c r="A73" s="1">
        <v>84255</v>
      </c>
      <c r="B73" s="1">
        <v>1706</v>
      </c>
      <c r="C73" s="1">
        <v>9013</v>
      </c>
      <c r="D73" s="1">
        <v>42919</v>
      </c>
      <c r="E73" s="1">
        <v>8861</v>
      </c>
      <c r="F73" s="1">
        <v>42887</v>
      </c>
      <c r="G73" s="1">
        <v>152</v>
      </c>
      <c r="H73" s="1">
        <v>171</v>
      </c>
      <c r="I73" s="1">
        <v>152</v>
      </c>
      <c r="J73" s="1">
        <v>1831.34</v>
      </c>
      <c r="K73" s="1">
        <v>1831.34</v>
      </c>
      <c r="M73" s="1">
        <v>1831.3399999999997</v>
      </c>
      <c r="N73" s="1">
        <v>3662.68</v>
      </c>
      <c r="O73" s="1">
        <v>3662.68</v>
      </c>
      <c r="P73" s="1">
        <v>109.88</v>
      </c>
      <c r="Q73" s="1">
        <v>175.8</v>
      </c>
      <c r="R73" s="1">
        <v>36.619999999999997</v>
      </c>
      <c r="S73" s="1">
        <v>23.8</v>
      </c>
    </row>
    <row r="74" spans="1:19" x14ac:dyDescent="0.25">
      <c r="A74" s="1">
        <v>84591</v>
      </c>
      <c r="B74" s="1">
        <v>1706</v>
      </c>
      <c r="C74" s="1">
        <v>3561</v>
      </c>
      <c r="D74" s="1">
        <v>42919</v>
      </c>
      <c r="E74" s="1">
        <v>3333</v>
      </c>
      <c r="F74" s="1">
        <v>42887</v>
      </c>
      <c r="G74" s="1">
        <v>228</v>
      </c>
      <c r="H74" s="1">
        <v>297</v>
      </c>
      <c r="I74" s="1">
        <v>228</v>
      </c>
      <c r="J74" s="1">
        <v>2771.46</v>
      </c>
      <c r="K74" s="1">
        <v>2771.46</v>
      </c>
      <c r="M74" s="1">
        <v>2771.4599999999996</v>
      </c>
      <c r="N74" s="1">
        <v>5542.92</v>
      </c>
      <c r="O74" s="1">
        <v>5542.92</v>
      </c>
      <c r="P74" s="1">
        <v>166.28</v>
      </c>
      <c r="Q74" s="1">
        <v>266.06</v>
      </c>
      <c r="R74" s="1">
        <v>55.42</v>
      </c>
      <c r="S74" s="1">
        <v>36.020000000000003</v>
      </c>
    </row>
    <row r="75" spans="1:19" x14ac:dyDescent="0.25">
      <c r="A75" s="1">
        <v>313891</v>
      </c>
      <c r="B75" s="1">
        <v>1706</v>
      </c>
      <c r="C75" s="1">
        <v>760</v>
      </c>
      <c r="D75" s="1">
        <v>42919</v>
      </c>
      <c r="E75" s="1">
        <v>464</v>
      </c>
      <c r="F75" s="1">
        <v>42887</v>
      </c>
      <c r="G75" s="1">
        <v>296</v>
      </c>
      <c r="H75" s="1">
        <v>220</v>
      </c>
      <c r="I75" s="1">
        <v>296</v>
      </c>
      <c r="J75" s="1">
        <v>3787.01</v>
      </c>
      <c r="K75" s="1">
        <v>3787.01</v>
      </c>
      <c r="M75" s="1">
        <v>3787.01</v>
      </c>
      <c r="N75" s="1">
        <v>7574.02</v>
      </c>
      <c r="O75" s="1">
        <v>7574.02</v>
      </c>
      <c r="P75" s="1">
        <v>227.22</v>
      </c>
      <c r="Q75" s="1">
        <v>363.55</v>
      </c>
      <c r="R75" s="1">
        <v>75.739999999999995</v>
      </c>
      <c r="S75" s="1">
        <v>49.23</v>
      </c>
    </row>
    <row r="76" spans="1:19" x14ac:dyDescent="0.25">
      <c r="A76" s="1">
        <v>3359794</v>
      </c>
      <c r="B76" s="1">
        <v>1706</v>
      </c>
      <c r="C76" s="1">
        <v>201762</v>
      </c>
      <c r="D76" s="1">
        <v>42919</v>
      </c>
      <c r="E76" s="1">
        <v>200806</v>
      </c>
      <c r="F76" s="1">
        <v>42887</v>
      </c>
      <c r="G76" s="1">
        <v>956</v>
      </c>
      <c r="H76" s="1">
        <v>1056</v>
      </c>
      <c r="I76" s="1">
        <v>956</v>
      </c>
      <c r="J76" s="1">
        <v>23866.76</v>
      </c>
      <c r="K76" s="1">
        <v>23866.76</v>
      </c>
      <c r="M76" s="1">
        <v>23866.760000000002</v>
      </c>
      <c r="N76" s="1">
        <v>47733.52</v>
      </c>
      <c r="O76" s="1">
        <v>47733.52</v>
      </c>
      <c r="P76" s="1">
        <v>1432</v>
      </c>
      <c r="Q76" s="1">
        <v>2291.1999999999998</v>
      </c>
      <c r="R76" s="1">
        <v>477.33</v>
      </c>
      <c r="S76" s="1">
        <v>310.26</v>
      </c>
    </row>
    <row r="77" spans="1:19" x14ac:dyDescent="0.25">
      <c r="A77" s="1">
        <v>3450181</v>
      </c>
      <c r="B77" s="1">
        <v>1706</v>
      </c>
      <c r="C77" s="1">
        <v>10245</v>
      </c>
      <c r="D77" s="1">
        <v>42919</v>
      </c>
      <c r="E77" s="1">
        <v>10020</v>
      </c>
      <c r="F77" s="1">
        <v>42887</v>
      </c>
      <c r="G77" s="1">
        <v>225</v>
      </c>
      <c r="H77" s="1">
        <v>201</v>
      </c>
      <c r="I77" s="1">
        <v>225</v>
      </c>
      <c r="J77" s="1">
        <v>2734.35</v>
      </c>
      <c r="K77" s="1">
        <v>2734.35</v>
      </c>
      <c r="M77" s="1">
        <v>2734.35</v>
      </c>
      <c r="N77" s="1">
        <v>5468.7</v>
      </c>
      <c r="O77" s="1">
        <v>5468.7</v>
      </c>
      <c r="P77" s="1">
        <v>164.06</v>
      </c>
      <c r="Q77" s="1">
        <v>262.49</v>
      </c>
      <c r="R77" s="1">
        <v>54.68</v>
      </c>
      <c r="S77" s="1">
        <v>35.54</v>
      </c>
    </row>
    <row r="78" spans="1:19" x14ac:dyDescent="0.25">
      <c r="A78" s="1">
        <v>3618005</v>
      </c>
      <c r="B78" s="1">
        <v>1706</v>
      </c>
      <c r="C78" s="1">
        <v>39219</v>
      </c>
      <c r="D78" s="1">
        <v>42919</v>
      </c>
      <c r="E78" s="1">
        <v>38242</v>
      </c>
      <c r="F78" s="1">
        <v>42887</v>
      </c>
      <c r="G78" s="1">
        <v>977</v>
      </c>
      <c r="H78" s="1">
        <v>1104</v>
      </c>
      <c r="I78" s="1">
        <v>977</v>
      </c>
      <c r="J78" s="1">
        <v>12036.59</v>
      </c>
      <c r="K78" s="1">
        <v>12036.59</v>
      </c>
      <c r="M78" s="1">
        <v>12036.59</v>
      </c>
      <c r="N78" s="1">
        <v>24073.18</v>
      </c>
      <c r="O78" s="1">
        <v>24073.18</v>
      </c>
      <c r="P78" s="1">
        <v>722.19</v>
      </c>
      <c r="Q78" s="1">
        <v>1155.51</v>
      </c>
      <c r="R78" s="1">
        <v>240.73</v>
      </c>
      <c r="S78" s="1">
        <v>156.47</v>
      </c>
    </row>
    <row r="79" spans="1:19" x14ac:dyDescent="0.25">
      <c r="A79" s="1">
        <v>3635491</v>
      </c>
      <c r="B79" s="1">
        <v>1706</v>
      </c>
      <c r="C79" s="1">
        <v>33720</v>
      </c>
      <c r="D79" s="1">
        <v>42919</v>
      </c>
      <c r="E79" s="1">
        <v>32282</v>
      </c>
      <c r="F79" s="1">
        <v>42887</v>
      </c>
      <c r="G79" s="1">
        <v>1438</v>
      </c>
      <c r="H79" s="1">
        <v>1030</v>
      </c>
      <c r="I79" s="1">
        <v>1438</v>
      </c>
      <c r="J79" s="1">
        <v>17739.16</v>
      </c>
      <c r="K79" s="1">
        <v>17739.16</v>
      </c>
      <c r="M79" s="1">
        <v>17739.159999999996</v>
      </c>
      <c r="N79" s="1">
        <v>35478.32</v>
      </c>
      <c r="O79" s="1">
        <v>35478.32</v>
      </c>
      <c r="P79" s="1">
        <v>1064.3399999999999</v>
      </c>
      <c r="Q79" s="1">
        <v>1702.95</v>
      </c>
      <c r="R79" s="1">
        <v>354.78</v>
      </c>
      <c r="S79" s="1">
        <v>230.6</v>
      </c>
    </row>
    <row r="80" spans="1:19" x14ac:dyDescent="0.25">
      <c r="A80" s="1">
        <v>56715</v>
      </c>
      <c r="B80" s="1">
        <v>1707</v>
      </c>
      <c r="C80" s="1">
        <v>17554</v>
      </c>
      <c r="D80" s="1">
        <v>42948</v>
      </c>
      <c r="E80" s="1">
        <v>16965</v>
      </c>
      <c r="F80" s="1">
        <v>42919</v>
      </c>
      <c r="G80" s="1">
        <v>589</v>
      </c>
      <c r="H80" s="1">
        <v>513</v>
      </c>
      <c r="I80" s="1">
        <v>589</v>
      </c>
      <c r="J80" s="1">
        <v>2917.11</v>
      </c>
      <c r="K80" s="1">
        <v>2917.11</v>
      </c>
      <c r="M80" s="1">
        <v>2917.1099999999997</v>
      </c>
      <c r="N80" s="1">
        <v>5834.22</v>
      </c>
      <c r="O80" s="1">
        <v>5834.22</v>
      </c>
      <c r="P80" s="1">
        <v>175.02</v>
      </c>
      <c r="Q80" s="1">
        <v>280.04000000000002</v>
      </c>
      <c r="R80" s="1">
        <v>58.34</v>
      </c>
      <c r="S80" s="1">
        <v>37.92</v>
      </c>
    </row>
    <row r="81" spans="1:19" x14ac:dyDescent="0.25">
      <c r="A81" s="1">
        <v>56758</v>
      </c>
      <c r="B81" s="1">
        <v>1707</v>
      </c>
      <c r="C81" s="1">
        <v>51716</v>
      </c>
      <c r="D81" s="1">
        <v>42948</v>
      </c>
      <c r="E81" s="1">
        <v>51383</v>
      </c>
      <c r="F81" s="1">
        <v>42919</v>
      </c>
      <c r="G81" s="1">
        <v>333</v>
      </c>
      <c r="H81" s="1">
        <v>443</v>
      </c>
      <c r="I81" s="1">
        <v>333</v>
      </c>
      <c r="J81" s="1">
        <v>1216.71</v>
      </c>
      <c r="K81" s="1">
        <v>1216.71</v>
      </c>
      <c r="M81" s="1">
        <v>1216.71</v>
      </c>
      <c r="N81" s="1">
        <v>2433.42</v>
      </c>
      <c r="O81" s="1">
        <v>2433.42</v>
      </c>
      <c r="P81" s="1">
        <v>73</v>
      </c>
      <c r="Q81" s="1">
        <v>116.8</v>
      </c>
      <c r="R81" s="1">
        <v>24.33</v>
      </c>
      <c r="S81" s="1">
        <v>15.81</v>
      </c>
    </row>
    <row r="82" spans="1:19" x14ac:dyDescent="0.25">
      <c r="A82" s="1">
        <v>56774</v>
      </c>
      <c r="B82" s="1">
        <v>1707</v>
      </c>
      <c r="C82" s="1">
        <v>493</v>
      </c>
      <c r="D82" s="1">
        <v>42948</v>
      </c>
      <c r="E82" s="1">
        <v>255</v>
      </c>
      <c r="F82" s="1">
        <v>42919</v>
      </c>
      <c r="G82" s="1">
        <v>238</v>
      </c>
      <c r="H82" s="1">
        <v>347</v>
      </c>
      <c r="I82" s="1">
        <v>240</v>
      </c>
      <c r="J82" s="1">
        <v>708</v>
      </c>
      <c r="K82" s="1">
        <v>708</v>
      </c>
      <c r="M82" s="1">
        <v>782.39999999999986</v>
      </c>
      <c r="N82" s="1">
        <v>1416</v>
      </c>
      <c r="O82" s="1">
        <v>1416</v>
      </c>
      <c r="P82" s="1">
        <v>42.48</v>
      </c>
      <c r="Q82" s="1">
        <v>67.959999999999994</v>
      </c>
      <c r="R82" s="1">
        <v>14.16</v>
      </c>
      <c r="S82" s="1">
        <v>9.1999999999999993</v>
      </c>
    </row>
    <row r="83" spans="1:19" x14ac:dyDescent="0.25">
      <c r="A83" s="1">
        <v>83704</v>
      </c>
      <c r="B83" s="1">
        <v>1707</v>
      </c>
      <c r="C83" s="1">
        <v>251797</v>
      </c>
      <c r="D83" s="1">
        <v>42948</v>
      </c>
      <c r="E83" s="1">
        <v>250527</v>
      </c>
      <c r="F83" s="1">
        <v>42919</v>
      </c>
      <c r="G83" s="1">
        <v>1270</v>
      </c>
      <c r="H83" s="1">
        <v>1866</v>
      </c>
      <c r="I83" s="1">
        <v>1270</v>
      </c>
      <c r="J83" s="1">
        <v>15661</v>
      </c>
      <c r="K83" s="1">
        <v>15661</v>
      </c>
      <c r="M83" s="1">
        <v>15661</v>
      </c>
      <c r="N83" s="1">
        <v>31322</v>
      </c>
      <c r="O83" s="1">
        <v>31322</v>
      </c>
      <c r="P83" s="1">
        <v>939.66</v>
      </c>
      <c r="Q83" s="1">
        <v>1503.45</v>
      </c>
      <c r="R83" s="1">
        <v>313.22000000000003</v>
      </c>
      <c r="S83" s="1">
        <v>203.59</v>
      </c>
    </row>
    <row r="84" spans="1:19" x14ac:dyDescent="0.25">
      <c r="A84" s="1">
        <v>83887</v>
      </c>
      <c r="B84" s="1">
        <v>1707</v>
      </c>
      <c r="C84" s="1">
        <v>152970</v>
      </c>
      <c r="D84" s="1">
        <v>42949</v>
      </c>
      <c r="E84" s="1">
        <v>150399</v>
      </c>
      <c r="F84" s="1">
        <v>42919</v>
      </c>
      <c r="G84" s="1">
        <v>2571</v>
      </c>
      <c r="H84" s="1">
        <v>3557</v>
      </c>
      <c r="I84" s="1">
        <v>2571</v>
      </c>
      <c r="J84" s="1">
        <v>31754.37</v>
      </c>
      <c r="K84" s="1">
        <v>31754.37</v>
      </c>
      <c r="M84" s="1">
        <v>31754.369999999995</v>
      </c>
      <c r="N84" s="1">
        <v>63508.74</v>
      </c>
      <c r="O84" s="1">
        <v>63508.74</v>
      </c>
      <c r="P84" s="1">
        <v>1905.26</v>
      </c>
      <c r="Q84" s="1">
        <v>3048.41</v>
      </c>
      <c r="R84" s="1">
        <v>635.08000000000004</v>
      </c>
      <c r="S84" s="1">
        <v>412.8</v>
      </c>
    </row>
    <row r="85" spans="1:19" x14ac:dyDescent="0.25">
      <c r="A85" s="1">
        <v>84247</v>
      </c>
      <c r="B85" s="1">
        <v>1707</v>
      </c>
      <c r="C85" s="1">
        <v>39247</v>
      </c>
      <c r="D85" s="1">
        <v>42948</v>
      </c>
      <c r="E85" s="1">
        <v>39247</v>
      </c>
      <c r="F85" s="1">
        <v>42919</v>
      </c>
      <c r="G85" s="1">
        <v>0</v>
      </c>
      <c r="H85" s="1">
        <v>213</v>
      </c>
      <c r="I85" s="1">
        <v>213</v>
      </c>
      <c r="J85" s="1">
        <v>2585.91</v>
      </c>
      <c r="K85" s="1">
        <v>2585.91</v>
      </c>
      <c r="M85" s="1">
        <v>2585.91</v>
      </c>
      <c r="N85" s="1">
        <v>5171.82</v>
      </c>
      <c r="O85" s="1">
        <v>5171.82</v>
      </c>
      <c r="P85" s="1">
        <v>155.15</v>
      </c>
      <c r="Q85" s="1">
        <v>248.24</v>
      </c>
      <c r="R85" s="1">
        <v>51.71</v>
      </c>
      <c r="S85" s="1">
        <v>33.61</v>
      </c>
    </row>
    <row r="86" spans="1:19" x14ac:dyDescent="0.25">
      <c r="A86" s="1">
        <v>84255</v>
      </c>
      <c r="B86" s="1">
        <v>1707</v>
      </c>
      <c r="C86" s="1">
        <v>9157</v>
      </c>
      <c r="D86" s="1">
        <v>42948</v>
      </c>
      <c r="E86" s="1">
        <v>9013</v>
      </c>
      <c r="F86" s="1">
        <v>42919</v>
      </c>
      <c r="G86" s="1">
        <v>144</v>
      </c>
      <c r="H86" s="1">
        <v>166</v>
      </c>
      <c r="I86" s="1">
        <v>144</v>
      </c>
      <c r="J86" s="1">
        <v>1732.38</v>
      </c>
      <c r="K86" s="1">
        <v>1732.38</v>
      </c>
      <c r="M86" s="1">
        <v>1732.3799999999999</v>
      </c>
      <c r="N86" s="1">
        <v>3464.76</v>
      </c>
      <c r="O86" s="1">
        <v>3464.76</v>
      </c>
      <c r="P86" s="1">
        <v>103.94</v>
      </c>
      <c r="Q86" s="1">
        <v>166.3</v>
      </c>
      <c r="R86" s="1">
        <v>34.64</v>
      </c>
      <c r="S86" s="1">
        <v>22.52</v>
      </c>
    </row>
    <row r="87" spans="1:19" x14ac:dyDescent="0.25">
      <c r="A87" s="1">
        <v>84591</v>
      </c>
      <c r="B87" s="1">
        <v>1707</v>
      </c>
      <c r="C87" s="1">
        <v>3881</v>
      </c>
      <c r="D87" s="1">
        <v>42949</v>
      </c>
      <c r="E87" s="1">
        <v>3561</v>
      </c>
      <c r="F87" s="1">
        <v>42919</v>
      </c>
      <c r="G87" s="1">
        <v>320</v>
      </c>
      <c r="H87" s="1">
        <v>290</v>
      </c>
      <c r="I87" s="1">
        <v>320</v>
      </c>
      <c r="J87" s="1">
        <v>3909.5</v>
      </c>
      <c r="K87" s="1">
        <v>3909.5</v>
      </c>
      <c r="M87" s="1">
        <v>3909.4999999999995</v>
      </c>
      <c r="N87" s="1">
        <v>7819</v>
      </c>
      <c r="O87" s="1">
        <v>7819</v>
      </c>
      <c r="P87" s="1">
        <v>234.57</v>
      </c>
      <c r="Q87" s="1">
        <v>375.31</v>
      </c>
      <c r="R87" s="1">
        <v>78.19</v>
      </c>
      <c r="S87" s="1">
        <v>50.82</v>
      </c>
    </row>
    <row r="88" spans="1:19" x14ac:dyDescent="0.25">
      <c r="A88" s="1">
        <v>313891</v>
      </c>
      <c r="B88" s="1">
        <v>1707</v>
      </c>
      <c r="C88" s="1">
        <v>1136</v>
      </c>
      <c r="D88" s="1">
        <v>42949</v>
      </c>
      <c r="E88" s="1">
        <v>760</v>
      </c>
      <c r="F88" s="1">
        <v>42919</v>
      </c>
      <c r="G88" s="1">
        <v>376</v>
      </c>
      <c r="H88" s="1">
        <v>222</v>
      </c>
      <c r="I88" s="1">
        <v>376</v>
      </c>
      <c r="J88" s="1">
        <v>4879.8100000000004</v>
      </c>
      <c r="K88" s="1">
        <v>4879.8100000000004</v>
      </c>
      <c r="M88" s="1">
        <v>4879.8099999999995</v>
      </c>
      <c r="N88" s="1">
        <v>9759.6200000000008</v>
      </c>
      <c r="O88" s="1">
        <v>9759.6200000000008</v>
      </c>
      <c r="P88" s="1">
        <v>292.77999999999997</v>
      </c>
      <c r="Q88" s="1">
        <v>468.46</v>
      </c>
      <c r="R88" s="1">
        <v>97.59</v>
      </c>
      <c r="S88" s="1">
        <v>63.43</v>
      </c>
    </row>
    <row r="89" spans="1:19" x14ac:dyDescent="0.25">
      <c r="A89" s="1">
        <v>3359794</v>
      </c>
      <c r="B89" s="1">
        <v>1707</v>
      </c>
      <c r="C89" s="1">
        <v>204084</v>
      </c>
      <c r="D89" s="1">
        <v>42948</v>
      </c>
      <c r="E89" s="1">
        <v>201762</v>
      </c>
      <c r="F89" s="1">
        <v>42919</v>
      </c>
      <c r="G89" s="1">
        <v>2322</v>
      </c>
      <c r="H89" s="1">
        <v>889</v>
      </c>
      <c r="I89" s="1">
        <v>2322</v>
      </c>
      <c r="J89" s="1">
        <v>58098.720000000001</v>
      </c>
      <c r="M89" s="1">
        <v>58098.720000000001</v>
      </c>
      <c r="N89" s="1">
        <v>58098.720000000001</v>
      </c>
      <c r="O89" s="1">
        <v>58098.720000000001</v>
      </c>
      <c r="P89" s="1">
        <v>1742.96</v>
      </c>
      <c r="Q89" s="1">
        <v>2788.73</v>
      </c>
      <c r="R89" s="1">
        <v>580.98</v>
      </c>
      <c r="S89" s="1">
        <v>377.64</v>
      </c>
    </row>
    <row r="90" spans="1:19" x14ac:dyDescent="0.25">
      <c r="A90" s="1">
        <v>3450181</v>
      </c>
      <c r="B90" s="1">
        <v>1707</v>
      </c>
      <c r="C90" s="1">
        <v>10504</v>
      </c>
      <c r="D90" s="1">
        <v>42948</v>
      </c>
      <c r="E90" s="1">
        <v>10245</v>
      </c>
      <c r="F90" s="1">
        <v>42919</v>
      </c>
      <c r="G90" s="1">
        <v>259</v>
      </c>
      <c r="H90" s="1">
        <v>203</v>
      </c>
      <c r="I90" s="1">
        <v>259</v>
      </c>
      <c r="J90" s="1">
        <v>3154.93</v>
      </c>
      <c r="K90" s="1">
        <v>3154.93</v>
      </c>
      <c r="M90" s="1">
        <v>3154.93</v>
      </c>
      <c r="N90" s="1">
        <v>6309.86</v>
      </c>
      <c r="O90" s="1">
        <v>6309.86</v>
      </c>
      <c r="P90" s="1">
        <v>189.29</v>
      </c>
      <c r="Q90" s="1">
        <v>302.87</v>
      </c>
      <c r="R90" s="1">
        <v>63.09</v>
      </c>
      <c r="S90" s="1">
        <v>41.01</v>
      </c>
    </row>
    <row r="91" spans="1:19" x14ac:dyDescent="0.25">
      <c r="A91" s="1">
        <v>3618005</v>
      </c>
      <c r="B91" s="1">
        <v>1707</v>
      </c>
      <c r="C91" s="1">
        <v>40382</v>
      </c>
      <c r="D91" s="1">
        <v>42948</v>
      </c>
      <c r="E91" s="1">
        <v>39219</v>
      </c>
      <c r="F91" s="1">
        <v>42919</v>
      </c>
      <c r="G91" s="1">
        <v>1163</v>
      </c>
      <c r="H91" s="1">
        <v>1095</v>
      </c>
      <c r="I91" s="1">
        <v>1163</v>
      </c>
      <c r="J91" s="1">
        <v>14337.41</v>
      </c>
      <c r="K91" s="1">
        <v>14337.41</v>
      </c>
      <c r="M91" s="1">
        <v>14337.41</v>
      </c>
      <c r="N91" s="1">
        <v>28674.82</v>
      </c>
      <c r="O91" s="1">
        <v>28674.82</v>
      </c>
      <c r="P91" s="1">
        <v>860.24</v>
      </c>
      <c r="Q91" s="1">
        <v>1376.39</v>
      </c>
      <c r="R91" s="1">
        <v>286.74</v>
      </c>
      <c r="S91" s="1">
        <v>186.38</v>
      </c>
    </row>
    <row r="92" spans="1:19" x14ac:dyDescent="0.25">
      <c r="A92" s="1">
        <v>3635491</v>
      </c>
      <c r="B92" s="1">
        <v>1707</v>
      </c>
      <c r="C92" s="1">
        <v>34754</v>
      </c>
      <c r="D92" s="1">
        <v>42948</v>
      </c>
      <c r="E92" s="1">
        <v>33720</v>
      </c>
      <c r="F92" s="1">
        <v>42919</v>
      </c>
      <c r="G92" s="1">
        <v>1034</v>
      </c>
      <c r="H92" s="1">
        <v>1066</v>
      </c>
      <c r="I92" s="1">
        <v>1034</v>
      </c>
      <c r="J92" s="1">
        <v>12741.68</v>
      </c>
      <c r="K92" s="1">
        <v>12741.68</v>
      </c>
      <c r="M92" s="1">
        <v>12741.68</v>
      </c>
      <c r="N92" s="1">
        <v>25483.360000000001</v>
      </c>
      <c r="O92" s="1">
        <v>25483.360000000001</v>
      </c>
      <c r="P92" s="1">
        <v>764.5</v>
      </c>
      <c r="Q92" s="1">
        <v>1223.2</v>
      </c>
      <c r="R92" s="1">
        <v>254.83</v>
      </c>
      <c r="S92" s="1">
        <v>165.64</v>
      </c>
    </row>
    <row r="93" spans="1:19" x14ac:dyDescent="0.25">
      <c r="A93" s="1">
        <v>56715</v>
      </c>
      <c r="B93" s="1">
        <v>1708</v>
      </c>
      <c r="C93" s="1">
        <v>18193</v>
      </c>
      <c r="D93" s="1">
        <v>42979</v>
      </c>
      <c r="E93" s="1">
        <v>17554</v>
      </c>
      <c r="F93" s="1">
        <v>42948</v>
      </c>
      <c r="G93" s="1">
        <v>639</v>
      </c>
      <c r="H93" s="1">
        <v>510</v>
      </c>
      <c r="I93" s="1">
        <v>639</v>
      </c>
      <c r="J93" s="1">
        <v>3326.95</v>
      </c>
      <c r="K93" s="1">
        <v>3326.95</v>
      </c>
      <c r="M93" s="1">
        <v>3326.9500000000007</v>
      </c>
      <c r="N93" s="1">
        <v>6653.9</v>
      </c>
      <c r="O93" s="1">
        <v>6653.9</v>
      </c>
      <c r="P93" s="1">
        <v>199.61</v>
      </c>
      <c r="Q93" s="1">
        <v>319.38</v>
      </c>
      <c r="R93" s="1">
        <v>66.53</v>
      </c>
      <c r="S93" s="1">
        <v>43.25</v>
      </c>
    </row>
    <row r="94" spans="1:19" x14ac:dyDescent="0.25">
      <c r="A94" s="1">
        <v>56758</v>
      </c>
      <c r="B94" s="1">
        <v>1708</v>
      </c>
      <c r="C94" s="1">
        <v>52186</v>
      </c>
      <c r="D94" s="1">
        <v>42979</v>
      </c>
      <c r="E94" s="1">
        <v>51716</v>
      </c>
      <c r="F94" s="1">
        <v>42948</v>
      </c>
      <c r="G94" s="1">
        <v>470</v>
      </c>
      <c r="H94" s="1">
        <v>427</v>
      </c>
      <c r="I94" s="1">
        <v>470</v>
      </c>
      <c r="J94" s="1">
        <v>2133.3000000000002</v>
      </c>
      <c r="K94" s="1">
        <v>2133.3000000000002</v>
      </c>
      <c r="M94" s="1">
        <v>2133.2999999999997</v>
      </c>
      <c r="N94" s="1">
        <v>4266.6000000000004</v>
      </c>
      <c r="O94" s="1">
        <v>4266.6000000000004</v>
      </c>
      <c r="P94" s="1">
        <v>127.99</v>
      </c>
      <c r="Q94" s="1">
        <v>204.79</v>
      </c>
      <c r="R94" s="1">
        <v>42.66</v>
      </c>
      <c r="S94" s="1">
        <v>27.73</v>
      </c>
    </row>
    <row r="95" spans="1:19" x14ac:dyDescent="0.25">
      <c r="A95" s="1">
        <v>56774</v>
      </c>
      <c r="B95" s="1">
        <v>1708</v>
      </c>
      <c r="C95" s="1">
        <v>893</v>
      </c>
      <c r="D95" s="1">
        <v>42979</v>
      </c>
      <c r="E95" s="1">
        <v>493</v>
      </c>
      <c r="F95" s="1">
        <v>42948</v>
      </c>
      <c r="G95" s="1">
        <v>400</v>
      </c>
      <c r="H95" s="1">
        <v>327</v>
      </c>
      <c r="I95" s="1">
        <v>400</v>
      </c>
      <c r="J95" s="1">
        <v>1644</v>
      </c>
      <c r="K95" s="1">
        <v>1644</v>
      </c>
      <c r="M95" s="1">
        <v>1786.8000000000004</v>
      </c>
      <c r="N95" s="1">
        <v>3288</v>
      </c>
      <c r="O95" s="1">
        <v>3288</v>
      </c>
      <c r="P95" s="1">
        <v>98.64</v>
      </c>
      <c r="Q95" s="1">
        <v>157.82</v>
      </c>
      <c r="R95" s="1">
        <v>32.880000000000003</v>
      </c>
      <c r="S95" s="1">
        <v>21.37</v>
      </c>
    </row>
    <row r="96" spans="1:19" x14ac:dyDescent="0.25">
      <c r="A96" s="1">
        <v>83704</v>
      </c>
      <c r="B96" s="1">
        <v>1708</v>
      </c>
      <c r="C96" s="1">
        <v>252880</v>
      </c>
      <c r="D96" s="1">
        <v>42979</v>
      </c>
      <c r="E96" s="1">
        <v>251797</v>
      </c>
      <c r="F96" s="1">
        <v>42948</v>
      </c>
      <c r="G96" s="1">
        <v>1083</v>
      </c>
      <c r="H96" s="1">
        <v>1781</v>
      </c>
      <c r="I96" s="1">
        <v>1083</v>
      </c>
      <c r="J96" s="1">
        <v>13347.81</v>
      </c>
      <c r="K96" s="1">
        <v>13347.81</v>
      </c>
      <c r="M96" s="1">
        <v>13347.81</v>
      </c>
      <c r="N96" s="1">
        <v>26695.62</v>
      </c>
      <c r="O96" s="1">
        <v>26695.62</v>
      </c>
      <c r="P96" s="1">
        <v>800.86</v>
      </c>
      <c r="Q96" s="1">
        <v>1281.3800000000001</v>
      </c>
      <c r="R96" s="1">
        <v>266.95</v>
      </c>
      <c r="S96" s="1">
        <v>173.52</v>
      </c>
    </row>
    <row r="97" spans="1:19" x14ac:dyDescent="0.25">
      <c r="A97" s="1">
        <v>83887</v>
      </c>
      <c r="B97" s="1">
        <v>1708</v>
      </c>
      <c r="C97" s="1">
        <v>156638</v>
      </c>
      <c r="D97" s="1">
        <v>42979</v>
      </c>
      <c r="E97" s="1">
        <v>152970</v>
      </c>
      <c r="F97" s="1">
        <v>42949</v>
      </c>
      <c r="G97" s="1">
        <v>3668</v>
      </c>
      <c r="H97" s="1">
        <v>3486</v>
      </c>
      <c r="I97" s="1">
        <v>3668</v>
      </c>
      <c r="J97" s="1">
        <v>45324.26</v>
      </c>
      <c r="K97" s="1">
        <v>45324.26</v>
      </c>
      <c r="M97" s="1">
        <v>45324.259999999995</v>
      </c>
      <c r="N97" s="1">
        <v>90648.52</v>
      </c>
      <c r="O97" s="1">
        <v>90648.52</v>
      </c>
      <c r="P97" s="1">
        <v>2719.45</v>
      </c>
      <c r="Q97" s="1">
        <v>4351.12</v>
      </c>
      <c r="R97" s="1">
        <v>906.48</v>
      </c>
      <c r="S97" s="1">
        <v>589.21</v>
      </c>
    </row>
    <row r="98" spans="1:19" x14ac:dyDescent="0.25">
      <c r="A98" s="1">
        <v>84247</v>
      </c>
      <c r="B98" s="1">
        <v>1708</v>
      </c>
      <c r="C98" s="1">
        <v>151</v>
      </c>
      <c r="D98" s="1">
        <v>42979</v>
      </c>
      <c r="E98" s="1">
        <v>39247</v>
      </c>
      <c r="F98" s="1">
        <v>42948</v>
      </c>
      <c r="G98" s="1">
        <v>-39096</v>
      </c>
      <c r="H98" s="1">
        <v>205</v>
      </c>
      <c r="I98" s="1">
        <v>226</v>
      </c>
      <c r="J98" s="1">
        <v>2746.72</v>
      </c>
      <c r="K98" s="1">
        <v>2746.72</v>
      </c>
      <c r="M98" s="1">
        <v>2746.72</v>
      </c>
      <c r="N98" s="1">
        <v>5493.44</v>
      </c>
      <c r="O98" s="1">
        <v>5493.44</v>
      </c>
      <c r="P98" s="1">
        <v>164.8</v>
      </c>
      <c r="Q98" s="1">
        <v>263.68</v>
      </c>
      <c r="R98" s="1">
        <v>54.93</v>
      </c>
      <c r="S98" s="1">
        <v>35.700000000000003</v>
      </c>
    </row>
    <row r="99" spans="1:19" x14ac:dyDescent="0.25">
      <c r="A99" s="1">
        <v>84255</v>
      </c>
      <c r="B99" s="1">
        <v>1708</v>
      </c>
      <c r="C99" s="1">
        <v>9313</v>
      </c>
      <c r="D99" s="1">
        <v>42979</v>
      </c>
      <c r="E99" s="1">
        <v>9157</v>
      </c>
      <c r="F99" s="1">
        <v>42948</v>
      </c>
      <c r="G99" s="1">
        <v>156</v>
      </c>
      <c r="H99" s="1">
        <v>160</v>
      </c>
      <c r="I99" s="1">
        <v>156</v>
      </c>
      <c r="J99" s="1">
        <v>1880.82</v>
      </c>
      <c r="K99" s="1">
        <v>1880.82</v>
      </c>
      <c r="M99" s="1">
        <v>1880.8199999999997</v>
      </c>
      <c r="N99" s="1">
        <v>3761.64</v>
      </c>
      <c r="O99" s="1">
        <v>3761.64</v>
      </c>
      <c r="P99" s="1">
        <v>112.84</v>
      </c>
      <c r="Q99" s="1">
        <v>180.55</v>
      </c>
      <c r="R99" s="1">
        <v>37.61</v>
      </c>
      <c r="S99" s="1">
        <v>24.45</v>
      </c>
    </row>
    <row r="100" spans="1:19" x14ac:dyDescent="0.25">
      <c r="A100" s="1">
        <v>84591</v>
      </c>
      <c r="B100" s="1">
        <v>1708</v>
      </c>
      <c r="C100" s="1">
        <v>4234</v>
      </c>
      <c r="D100" s="1">
        <v>42979</v>
      </c>
      <c r="E100" s="1">
        <v>3881</v>
      </c>
      <c r="F100" s="1">
        <v>42949</v>
      </c>
      <c r="G100" s="1">
        <v>353</v>
      </c>
      <c r="H100" s="1">
        <v>293</v>
      </c>
      <c r="I100" s="1">
        <v>353</v>
      </c>
      <c r="J100" s="1">
        <v>4317.71</v>
      </c>
      <c r="K100" s="1">
        <v>4317.71</v>
      </c>
      <c r="M100" s="1">
        <v>4317.71</v>
      </c>
      <c r="N100" s="1">
        <v>8635.42</v>
      </c>
      <c r="O100" s="1">
        <v>8635.42</v>
      </c>
      <c r="P100" s="1">
        <v>259.06</v>
      </c>
      <c r="Q100" s="1">
        <v>414.5</v>
      </c>
      <c r="R100" s="1">
        <v>86.35</v>
      </c>
      <c r="S100" s="1">
        <v>56.13</v>
      </c>
    </row>
    <row r="101" spans="1:19" x14ac:dyDescent="0.25">
      <c r="A101" s="1">
        <v>313891</v>
      </c>
      <c r="B101" s="1">
        <v>1708</v>
      </c>
      <c r="C101" s="1">
        <v>1462</v>
      </c>
      <c r="D101" s="1">
        <v>42979</v>
      </c>
      <c r="E101" s="1">
        <v>1136</v>
      </c>
      <c r="F101" s="1">
        <v>42949</v>
      </c>
      <c r="G101" s="1">
        <v>326</v>
      </c>
      <c r="H101" s="1">
        <v>223</v>
      </c>
      <c r="I101" s="1">
        <v>326</v>
      </c>
      <c r="J101" s="1">
        <v>4196.8100000000004</v>
      </c>
      <c r="K101" s="1">
        <v>4196.8100000000004</v>
      </c>
      <c r="M101" s="1">
        <v>4196.8099999999995</v>
      </c>
      <c r="N101" s="1">
        <v>8393.6200000000008</v>
      </c>
      <c r="O101" s="1">
        <v>8393.6200000000008</v>
      </c>
      <c r="P101" s="1">
        <v>251.8</v>
      </c>
      <c r="Q101" s="1">
        <v>402.89</v>
      </c>
      <c r="R101" s="1">
        <v>83.93</v>
      </c>
      <c r="S101" s="1">
        <v>54.55</v>
      </c>
    </row>
    <row r="102" spans="1:19" x14ac:dyDescent="0.25">
      <c r="A102" s="1">
        <v>3359794</v>
      </c>
      <c r="B102" s="1">
        <v>1708</v>
      </c>
      <c r="C102" s="1">
        <v>204189</v>
      </c>
      <c r="D102" s="1">
        <v>42979</v>
      </c>
      <c r="E102" s="1">
        <v>204084</v>
      </c>
      <c r="F102" s="1">
        <v>42948</v>
      </c>
      <c r="G102" s="1">
        <v>105</v>
      </c>
      <c r="H102" s="1">
        <v>780</v>
      </c>
      <c r="I102" s="1">
        <v>105</v>
      </c>
      <c r="J102" s="1">
        <v>2540.6999999999998</v>
      </c>
      <c r="M102" s="1">
        <v>2540.6999999999998</v>
      </c>
      <c r="N102" s="1">
        <v>2540.6999999999998</v>
      </c>
      <c r="O102" s="1">
        <v>2540.6999999999998</v>
      </c>
      <c r="P102" s="1">
        <v>76.22</v>
      </c>
      <c r="Q102" s="1">
        <v>121.95</v>
      </c>
      <c r="R102" s="1">
        <v>25.4</v>
      </c>
      <c r="S102" s="1">
        <v>16.510000000000002</v>
      </c>
    </row>
    <row r="103" spans="1:19" x14ac:dyDescent="0.25">
      <c r="A103" s="1">
        <v>3450181</v>
      </c>
      <c r="B103" s="1">
        <v>1708</v>
      </c>
      <c r="C103" s="1">
        <v>10793</v>
      </c>
      <c r="D103" s="1">
        <v>42979</v>
      </c>
      <c r="E103" s="1">
        <v>10504</v>
      </c>
      <c r="F103" s="1">
        <v>42948</v>
      </c>
      <c r="G103" s="1">
        <v>289</v>
      </c>
      <c r="H103" s="1">
        <v>207</v>
      </c>
      <c r="I103" s="1">
        <v>289</v>
      </c>
      <c r="J103" s="1">
        <v>3526.03</v>
      </c>
      <c r="K103" s="1">
        <v>3526.03</v>
      </c>
      <c r="M103" s="1">
        <v>3526.0299999999997</v>
      </c>
      <c r="N103" s="1">
        <v>7052.06</v>
      </c>
      <c r="O103" s="1">
        <v>7052.06</v>
      </c>
      <c r="P103" s="1">
        <v>211.56</v>
      </c>
      <c r="Q103" s="1">
        <v>338.49</v>
      </c>
      <c r="R103" s="1">
        <v>70.52</v>
      </c>
      <c r="S103" s="1">
        <v>45.83</v>
      </c>
    </row>
    <row r="104" spans="1:19" x14ac:dyDescent="0.25">
      <c r="A104" s="1">
        <v>3618005</v>
      </c>
      <c r="B104" s="1">
        <v>1708</v>
      </c>
      <c r="C104" s="1">
        <v>41518</v>
      </c>
      <c r="D104" s="1">
        <v>42979</v>
      </c>
      <c r="E104" s="1">
        <v>40382</v>
      </c>
      <c r="F104" s="1">
        <v>42948</v>
      </c>
      <c r="G104" s="1">
        <v>1136</v>
      </c>
      <c r="H104" s="1">
        <v>1066</v>
      </c>
      <c r="I104" s="1">
        <v>1136</v>
      </c>
      <c r="J104" s="1">
        <v>14003.42</v>
      </c>
      <c r="K104" s="1">
        <v>14003.42</v>
      </c>
      <c r="M104" s="1">
        <v>14003.42</v>
      </c>
      <c r="N104" s="1">
        <v>28006.84</v>
      </c>
      <c r="O104" s="1">
        <v>28006.84</v>
      </c>
      <c r="P104" s="1">
        <v>840.2</v>
      </c>
      <c r="Q104" s="1">
        <v>1344.32</v>
      </c>
      <c r="R104" s="1">
        <v>280.06</v>
      </c>
      <c r="S104" s="1">
        <v>182.04</v>
      </c>
    </row>
    <row r="105" spans="1:19" x14ac:dyDescent="0.25">
      <c r="A105" s="1">
        <v>3635491</v>
      </c>
      <c r="B105" s="1">
        <v>1708</v>
      </c>
      <c r="C105" s="1">
        <v>36186</v>
      </c>
      <c r="D105" s="1">
        <v>42979</v>
      </c>
      <c r="E105" s="1">
        <v>34754</v>
      </c>
      <c r="F105" s="1">
        <v>42948</v>
      </c>
      <c r="G105" s="1">
        <v>1432</v>
      </c>
      <c r="H105" s="1">
        <v>1069</v>
      </c>
      <c r="I105" s="1">
        <v>1432</v>
      </c>
      <c r="J105" s="1">
        <v>17664.939999999999</v>
      </c>
      <c r="K105" s="1">
        <v>17664.939999999999</v>
      </c>
      <c r="M105" s="1">
        <v>17664.939999999999</v>
      </c>
      <c r="N105" s="1">
        <v>35329.879999999997</v>
      </c>
      <c r="O105" s="1">
        <v>35329.879999999997</v>
      </c>
      <c r="P105" s="1">
        <v>1059.8900000000001</v>
      </c>
      <c r="Q105" s="1">
        <v>1695.83</v>
      </c>
      <c r="R105" s="1">
        <v>353.29</v>
      </c>
      <c r="S105" s="1">
        <v>229.64</v>
      </c>
    </row>
    <row r="106" spans="1:19" x14ac:dyDescent="0.25">
      <c r="A106" s="1">
        <v>56715</v>
      </c>
      <c r="B106" s="1">
        <v>1709</v>
      </c>
      <c r="C106" s="1">
        <v>18754</v>
      </c>
      <c r="D106" s="1">
        <v>43011</v>
      </c>
      <c r="E106" s="1">
        <v>18193</v>
      </c>
      <c r="F106" s="1">
        <v>42979</v>
      </c>
      <c r="G106" s="1">
        <v>561</v>
      </c>
      <c r="H106" s="1">
        <v>510</v>
      </c>
      <c r="I106" s="1">
        <v>561</v>
      </c>
      <c r="J106" s="1">
        <v>2721.39</v>
      </c>
      <c r="K106" s="1">
        <v>2721.39</v>
      </c>
      <c r="M106" s="1">
        <v>2721.3900000000003</v>
      </c>
      <c r="N106" s="1">
        <v>5442.78</v>
      </c>
      <c r="O106" s="1">
        <v>5442.78</v>
      </c>
      <c r="P106" s="1">
        <v>163.28</v>
      </c>
      <c r="Q106" s="1">
        <v>261.25</v>
      </c>
      <c r="R106" s="1">
        <v>54.42</v>
      </c>
      <c r="S106" s="1">
        <v>35.369999999999997</v>
      </c>
    </row>
    <row r="107" spans="1:19" x14ac:dyDescent="0.25">
      <c r="A107" s="1">
        <v>56758</v>
      </c>
      <c r="B107" s="1">
        <v>1709</v>
      </c>
      <c r="C107" s="1">
        <v>52627</v>
      </c>
      <c r="D107" s="1">
        <v>43011</v>
      </c>
      <c r="E107" s="1">
        <v>52186</v>
      </c>
      <c r="F107" s="1">
        <v>42979</v>
      </c>
      <c r="G107" s="1">
        <v>441</v>
      </c>
      <c r="H107" s="1">
        <v>424</v>
      </c>
      <c r="I107" s="1">
        <v>441</v>
      </c>
      <c r="J107" s="1">
        <v>1930.59</v>
      </c>
      <c r="K107" s="1">
        <v>1930.59</v>
      </c>
      <c r="M107" s="1">
        <v>1930.59</v>
      </c>
      <c r="N107" s="1">
        <v>3861.18</v>
      </c>
      <c r="O107" s="1">
        <v>3861.18</v>
      </c>
      <c r="P107" s="1">
        <v>115.83</v>
      </c>
      <c r="Q107" s="1">
        <v>185.33</v>
      </c>
      <c r="R107" s="1">
        <v>38.61</v>
      </c>
      <c r="S107" s="1">
        <v>25.09</v>
      </c>
    </row>
    <row r="108" spans="1:19" x14ac:dyDescent="0.25">
      <c r="A108" s="1">
        <v>56774</v>
      </c>
      <c r="B108" s="1">
        <v>1709</v>
      </c>
      <c r="C108" s="1">
        <v>1296</v>
      </c>
      <c r="D108" s="1">
        <v>43011</v>
      </c>
      <c r="E108" s="1">
        <v>893</v>
      </c>
      <c r="F108" s="1">
        <v>42979</v>
      </c>
      <c r="G108" s="1">
        <v>403</v>
      </c>
      <c r="H108" s="1">
        <v>326</v>
      </c>
      <c r="I108" s="1">
        <v>403</v>
      </c>
      <c r="J108" s="1">
        <v>1664.97</v>
      </c>
      <c r="K108" s="1">
        <v>1664.97</v>
      </c>
      <c r="M108" s="1">
        <v>1807.7700000000004</v>
      </c>
      <c r="N108" s="1">
        <v>3329.94</v>
      </c>
      <c r="O108" s="1">
        <v>3329.94</v>
      </c>
      <c r="P108" s="1">
        <v>99.89</v>
      </c>
      <c r="Q108" s="1">
        <v>159.83000000000001</v>
      </c>
      <c r="R108" s="1">
        <v>33.29</v>
      </c>
      <c r="S108" s="1">
        <v>21.64</v>
      </c>
    </row>
    <row r="109" spans="1:19" x14ac:dyDescent="0.25">
      <c r="A109" s="1">
        <v>83704</v>
      </c>
      <c r="B109" s="1">
        <v>1709</v>
      </c>
      <c r="C109" s="1">
        <v>254374</v>
      </c>
      <c r="D109" s="1">
        <v>43011</v>
      </c>
      <c r="E109" s="1">
        <v>252880</v>
      </c>
      <c r="F109" s="1">
        <v>42979</v>
      </c>
      <c r="G109" s="1">
        <v>1494</v>
      </c>
      <c r="H109" s="1">
        <v>1716</v>
      </c>
      <c r="I109" s="1">
        <v>1494</v>
      </c>
      <c r="J109" s="1">
        <v>18431.88</v>
      </c>
      <c r="K109" s="1">
        <v>18431.88</v>
      </c>
      <c r="M109" s="1">
        <v>18431.879999999997</v>
      </c>
      <c r="N109" s="1">
        <v>36863.760000000002</v>
      </c>
      <c r="O109" s="1">
        <v>36863.760000000002</v>
      </c>
      <c r="P109" s="1">
        <v>1105.9100000000001</v>
      </c>
      <c r="Q109" s="1">
        <v>1769.46</v>
      </c>
      <c r="R109" s="1">
        <v>368.63</v>
      </c>
      <c r="S109" s="1">
        <v>239.61</v>
      </c>
    </row>
    <row r="110" spans="1:19" x14ac:dyDescent="0.25">
      <c r="A110" s="1">
        <v>83887</v>
      </c>
      <c r="B110" s="1">
        <v>1709</v>
      </c>
      <c r="C110" s="1">
        <v>160135</v>
      </c>
      <c r="D110" s="1">
        <v>43011</v>
      </c>
      <c r="E110" s="1">
        <v>156638</v>
      </c>
      <c r="F110" s="1">
        <v>42979</v>
      </c>
      <c r="G110" s="1">
        <v>3497</v>
      </c>
      <c r="H110" s="1">
        <v>3374</v>
      </c>
      <c r="I110" s="1">
        <v>3497</v>
      </c>
      <c r="J110" s="1">
        <v>43208.99</v>
      </c>
      <c r="K110" s="1">
        <v>43208.99</v>
      </c>
      <c r="M110" s="1">
        <v>43208.99</v>
      </c>
      <c r="N110" s="1">
        <v>86417.98</v>
      </c>
      <c r="O110" s="1">
        <v>86417.98</v>
      </c>
      <c r="P110" s="1">
        <v>2592.5300000000002</v>
      </c>
      <c r="Q110" s="1">
        <v>4148.0600000000004</v>
      </c>
      <c r="R110" s="1">
        <v>864.17</v>
      </c>
      <c r="S110" s="1">
        <v>561.71</v>
      </c>
    </row>
    <row r="111" spans="1:19" x14ac:dyDescent="0.25">
      <c r="A111" s="1">
        <v>84247</v>
      </c>
      <c r="B111" s="1">
        <v>1709</v>
      </c>
      <c r="C111" s="1">
        <v>376</v>
      </c>
      <c r="D111" s="1">
        <v>43011</v>
      </c>
      <c r="E111" s="1">
        <v>151</v>
      </c>
      <c r="F111" s="1">
        <v>42979</v>
      </c>
      <c r="G111" s="1">
        <v>225</v>
      </c>
      <c r="H111" s="1">
        <v>197</v>
      </c>
      <c r="I111" s="1">
        <v>225</v>
      </c>
      <c r="J111" s="1">
        <v>2734.35</v>
      </c>
      <c r="K111" s="1">
        <v>2734.35</v>
      </c>
      <c r="M111" s="1">
        <v>2734.35</v>
      </c>
      <c r="N111" s="1">
        <v>5468.7</v>
      </c>
      <c r="O111" s="1">
        <v>5468.7</v>
      </c>
      <c r="P111" s="1">
        <v>164.06</v>
      </c>
      <c r="Q111" s="1">
        <v>262.49</v>
      </c>
      <c r="R111" s="1">
        <v>54.68</v>
      </c>
      <c r="S111" s="1">
        <v>35.54</v>
      </c>
    </row>
    <row r="112" spans="1:19" x14ac:dyDescent="0.25">
      <c r="A112" s="1">
        <v>84255</v>
      </c>
      <c r="B112" s="1">
        <v>1709</v>
      </c>
      <c r="C112" s="1">
        <v>9472</v>
      </c>
      <c r="D112" s="1">
        <v>43011</v>
      </c>
      <c r="E112" s="1">
        <v>9313</v>
      </c>
      <c r="F112" s="1">
        <v>42979</v>
      </c>
      <c r="G112" s="1">
        <v>159</v>
      </c>
      <c r="H112" s="1">
        <v>155</v>
      </c>
      <c r="I112" s="1">
        <v>159</v>
      </c>
      <c r="J112" s="1">
        <v>1917.93</v>
      </c>
      <c r="K112" s="1">
        <v>1917.93</v>
      </c>
      <c r="M112" s="1">
        <v>1917.9299999999998</v>
      </c>
      <c r="N112" s="1">
        <v>3835.86</v>
      </c>
      <c r="O112" s="1">
        <v>3835.86</v>
      </c>
      <c r="P112" s="1">
        <v>115.07</v>
      </c>
      <c r="Q112" s="1">
        <v>184.12</v>
      </c>
      <c r="R112" s="1">
        <v>38.35</v>
      </c>
      <c r="S112" s="1">
        <v>24.93</v>
      </c>
    </row>
    <row r="113" spans="1:19" x14ac:dyDescent="0.25">
      <c r="A113" s="1">
        <v>84591</v>
      </c>
      <c r="B113" s="1">
        <v>1709</v>
      </c>
      <c r="C113" s="1">
        <v>4586</v>
      </c>
      <c r="D113" s="1">
        <v>43011</v>
      </c>
      <c r="E113" s="1">
        <v>4234</v>
      </c>
      <c r="F113" s="1">
        <v>42979</v>
      </c>
      <c r="G113" s="1">
        <v>352</v>
      </c>
      <c r="H113" s="1">
        <v>297</v>
      </c>
      <c r="I113" s="1">
        <v>352</v>
      </c>
      <c r="J113" s="1">
        <v>4305.34</v>
      </c>
      <c r="K113" s="1">
        <v>4305.34</v>
      </c>
      <c r="M113" s="1">
        <v>4305.34</v>
      </c>
      <c r="N113" s="1">
        <v>8610.68</v>
      </c>
      <c r="O113" s="1">
        <v>8610.68</v>
      </c>
      <c r="P113" s="1">
        <v>258.32</v>
      </c>
      <c r="Q113" s="1">
        <v>413.31</v>
      </c>
      <c r="R113" s="1">
        <v>86.1</v>
      </c>
      <c r="S113" s="1">
        <v>55.96</v>
      </c>
    </row>
    <row r="114" spans="1:19" x14ac:dyDescent="0.25">
      <c r="A114" s="1">
        <v>313891</v>
      </c>
      <c r="B114" s="1">
        <v>1709</v>
      </c>
      <c r="C114" s="1">
        <v>1717</v>
      </c>
      <c r="D114" s="1">
        <v>43011</v>
      </c>
      <c r="E114" s="1">
        <v>1462</v>
      </c>
      <c r="F114" s="1">
        <v>42979</v>
      </c>
      <c r="G114" s="1">
        <v>255</v>
      </c>
      <c r="H114" s="1">
        <v>231</v>
      </c>
      <c r="I114" s="1">
        <v>255</v>
      </c>
      <c r="J114" s="1">
        <v>3226.95</v>
      </c>
      <c r="K114" s="1">
        <v>3226.95</v>
      </c>
      <c r="M114" s="1">
        <v>3226.9500000000003</v>
      </c>
      <c r="N114" s="1">
        <v>6453.9</v>
      </c>
      <c r="O114" s="1">
        <v>6453.9</v>
      </c>
      <c r="P114" s="1">
        <v>193.61</v>
      </c>
      <c r="Q114" s="1">
        <v>309.77999999999997</v>
      </c>
      <c r="R114" s="1">
        <v>64.53</v>
      </c>
      <c r="S114" s="1">
        <v>41.95</v>
      </c>
    </row>
    <row r="115" spans="1:19" x14ac:dyDescent="0.25">
      <c r="A115" s="1">
        <v>3359794</v>
      </c>
      <c r="B115" s="1">
        <v>1709</v>
      </c>
      <c r="C115" s="1">
        <v>204358</v>
      </c>
      <c r="D115" s="1">
        <v>43011</v>
      </c>
      <c r="E115" s="1">
        <v>204189</v>
      </c>
      <c r="F115" s="1">
        <v>42979</v>
      </c>
      <c r="G115" s="1">
        <v>169</v>
      </c>
      <c r="H115" s="1">
        <v>707</v>
      </c>
      <c r="I115" s="1">
        <v>169</v>
      </c>
      <c r="J115" s="1">
        <v>4144.54</v>
      </c>
      <c r="M115" s="1">
        <v>4144.5399999999991</v>
      </c>
      <c r="N115" s="1">
        <v>4144.54</v>
      </c>
      <c r="O115" s="1">
        <v>4144.54</v>
      </c>
      <c r="P115" s="1">
        <v>124.33</v>
      </c>
      <c r="Q115" s="1">
        <v>198.93</v>
      </c>
      <c r="R115" s="1">
        <v>41.44</v>
      </c>
      <c r="S115" s="1">
        <v>26.93</v>
      </c>
    </row>
    <row r="116" spans="1:19" x14ac:dyDescent="0.25">
      <c r="A116" s="1">
        <v>3450181</v>
      </c>
      <c r="B116" s="1">
        <v>1709</v>
      </c>
      <c r="C116" s="1">
        <v>11065</v>
      </c>
      <c r="D116" s="1">
        <v>43011</v>
      </c>
      <c r="E116" s="1">
        <v>10793</v>
      </c>
      <c r="F116" s="1">
        <v>42979</v>
      </c>
      <c r="G116" s="1">
        <v>272</v>
      </c>
      <c r="H116" s="1">
        <v>207</v>
      </c>
      <c r="I116" s="1">
        <v>272</v>
      </c>
      <c r="J116" s="1">
        <v>3315.74</v>
      </c>
      <c r="K116" s="1">
        <v>3315.74</v>
      </c>
      <c r="M116" s="1">
        <v>3315.74</v>
      </c>
      <c r="N116" s="1">
        <v>6631.48</v>
      </c>
      <c r="O116" s="1">
        <v>6631.48</v>
      </c>
      <c r="P116" s="1">
        <v>198.94</v>
      </c>
      <c r="Q116" s="1">
        <v>318.31</v>
      </c>
      <c r="R116" s="1">
        <v>66.31</v>
      </c>
      <c r="S116" s="1">
        <v>43.1</v>
      </c>
    </row>
    <row r="117" spans="1:19" x14ac:dyDescent="0.25">
      <c r="A117" s="1">
        <v>3618005</v>
      </c>
      <c r="B117" s="1">
        <v>1709</v>
      </c>
      <c r="C117" s="1">
        <v>41797</v>
      </c>
      <c r="D117" s="1">
        <v>43011</v>
      </c>
      <c r="E117" s="1">
        <v>41518</v>
      </c>
      <c r="F117" s="1">
        <v>42979</v>
      </c>
      <c r="G117" s="1">
        <v>279</v>
      </c>
      <c r="H117" s="1">
        <v>1048</v>
      </c>
      <c r="I117" s="1">
        <v>279</v>
      </c>
      <c r="J117" s="1">
        <v>3402.33</v>
      </c>
      <c r="K117" s="1">
        <v>3402.33</v>
      </c>
      <c r="M117" s="1">
        <v>3402.3299999999995</v>
      </c>
      <c r="N117" s="1">
        <v>6804.66</v>
      </c>
      <c r="O117" s="1">
        <v>6804.66</v>
      </c>
      <c r="P117" s="1">
        <v>204.13</v>
      </c>
      <c r="Q117" s="1">
        <v>326.62</v>
      </c>
      <c r="R117" s="1">
        <v>68.040000000000006</v>
      </c>
      <c r="S117" s="1">
        <v>44.23</v>
      </c>
    </row>
    <row r="118" spans="1:19" x14ac:dyDescent="0.25">
      <c r="A118" s="1">
        <v>3635491</v>
      </c>
      <c r="B118" s="1">
        <v>1709</v>
      </c>
      <c r="C118" s="1">
        <v>38183</v>
      </c>
      <c r="D118" s="1">
        <v>43011</v>
      </c>
      <c r="E118" s="1">
        <v>36186</v>
      </c>
      <c r="F118" s="1">
        <v>42979</v>
      </c>
      <c r="G118" s="1">
        <v>1997</v>
      </c>
      <c r="H118" s="1">
        <v>1089</v>
      </c>
      <c r="I118" s="1">
        <v>1997</v>
      </c>
      <c r="J118" s="1">
        <v>24653.99</v>
      </c>
      <c r="K118" s="1">
        <v>24653.99</v>
      </c>
      <c r="M118" s="1">
        <v>24653.989999999998</v>
      </c>
      <c r="N118" s="1">
        <v>49307.98</v>
      </c>
      <c r="O118" s="1">
        <v>49307.98</v>
      </c>
      <c r="P118" s="1">
        <v>1479.23</v>
      </c>
      <c r="Q118" s="1">
        <v>2366.7800000000002</v>
      </c>
      <c r="R118" s="1">
        <v>493.07</v>
      </c>
      <c r="S118" s="1">
        <v>320.5</v>
      </c>
    </row>
    <row r="119" spans="1:19" x14ac:dyDescent="0.25">
      <c r="A119" s="1">
        <v>56715</v>
      </c>
      <c r="B119" s="1">
        <v>1710</v>
      </c>
      <c r="C119" s="1">
        <v>19298</v>
      </c>
      <c r="D119" s="1">
        <v>43040</v>
      </c>
      <c r="E119" s="1">
        <v>18754</v>
      </c>
      <c r="F119" s="1">
        <v>43011</v>
      </c>
      <c r="G119" s="1">
        <v>544</v>
      </c>
      <c r="H119" s="1">
        <v>513</v>
      </c>
      <c r="I119" s="1">
        <v>544</v>
      </c>
      <c r="J119" s="1">
        <v>2602.56</v>
      </c>
      <c r="K119" s="1">
        <v>2602.56</v>
      </c>
      <c r="M119" s="1">
        <v>2602.5600000000004</v>
      </c>
      <c r="N119" s="1">
        <v>5205.12</v>
      </c>
      <c r="O119" s="1">
        <v>5205.12</v>
      </c>
      <c r="P119" s="1">
        <v>156.15</v>
      </c>
      <c r="Q119" s="1">
        <v>249.84</v>
      </c>
      <c r="R119" s="1">
        <v>52.05</v>
      </c>
      <c r="S119" s="1">
        <v>33.83</v>
      </c>
    </row>
    <row r="120" spans="1:19" x14ac:dyDescent="0.25">
      <c r="A120" s="1">
        <v>56758</v>
      </c>
      <c r="B120" s="1">
        <v>1710</v>
      </c>
      <c r="C120" s="1">
        <v>53073</v>
      </c>
      <c r="D120" s="1">
        <v>43040</v>
      </c>
      <c r="E120" s="1">
        <v>52627</v>
      </c>
      <c r="F120" s="1">
        <v>43011</v>
      </c>
      <c r="G120" s="1">
        <v>446</v>
      </c>
      <c r="H120" s="1">
        <v>414</v>
      </c>
      <c r="I120" s="1">
        <v>446</v>
      </c>
      <c r="J120" s="1">
        <v>1965.54</v>
      </c>
      <c r="K120" s="1">
        <v>1965.54</v>
      </c>
      <c r="M120" s="1">
        <v>1965.5400000000002</v>
      </c>
      <c r="N120" s="1">
        <v>3931.08</v>
      </c>
      <c r="O120" s="1">
        <v>3931.08</v>
      </c>
      <c r="P120" s="1">
        <v>117.93</v>
      </c>
      <c r="Q120" s="1">
        <v>188.69</v>
      </c>
      <c r="R120" s="1">
        <v>39.31</v>
      </c>
      <c r="S120" s="1">
        <v>25.55</v>
      </c>
    </row>
    <row r="121" spans="1:19" x14ac:dyDescent="0.25">
      <c r="A121" s="1">
        <v>56774</v>
      </c>
      <c r="B121" s="1">
        <v>1710</v>
      </c>
      <c r="C121" s="1">
        <v>1726</v>
      </c>
      <c r="D121" s="1">
        <v>43040</v>
      </c>
      <c r="E121" s="1">
        <v>1296</v>
      </c>
      <c r="F121" s="1">
        <v>43011</v>
      </c>
      <c r="G121" s="1">
        <v>430</v>
      </c>
      <c r="H121" s="1">
        <v>321</v>
      </c>
      <c r="I121" s="1">
        <v>430</v>
      </c>
      <c r="J121" s="1">
        <v>1853.7</v>
      </c>
      <c r="K121" s="1">
        <v>1853.7</v>
      </c>
      <c r="M121" s="1">
        <v>1996.5</v>
      </c>
      <c r="N121" s="1">
        <v>3707.4</v>
      </c>
      <c r="O121" s="1">
        <v>3707.4</v>
      </c>
      <c r="P121" s="1">
        <v>111.22</v>
      </c>
      <c r="Q121" s="1">
        <v>177.95</v>
      </c>
      <c r="R121" s="1">
        <v>37.07</v>
      </c>
      <c r="S121" s="1">
        <v>24.09</v>
      </c>
    </row>
    <row r="122" spans="1:19" x14ac:dyDescent="0.25">
      <c r="A122" s="1">
        <v>83704</v>
      </c>
      <c r="B122" s="1">
        <v>1710</v>
      </c>
      <c r="C122" s="1">
        <v>255540</v>
      </c>
      <c r="D122" s="1">
        <v>43040</v>
      </c>
      <c r="E122" s="1">
        <v>254374</v>
      </c>
      <c r="F122" s="1">
        <v>43011</v>
      </c>
      <c r="G122" s="1">
        <v>1166</v>
      </c>
      <c r="H122" s="1">
        <v>1675</v>
      </c>
      <c r="I122" s="1">
        <v>1166</v>
      </c>
      <c r="J122" s="1">
        <v>14374.52</v>
      </c>
      <c r="K122" s="1">
        <v>14374.52</v>
      </c>
      <c r="M122" s="1">
        <v>14374.519999999999</v>
      </c>
      <c r="N122" s="1">
        <v>28749.040000000001</v>
      </c>
      <c r="O122" s="1">
        <v>28749.040000000001</v>
      </c>
      <c r="P122" s="1">
        <v>862.47</v>
      </c>
      <c r="Q122" s="1">
        <v>1379.95</v>
      </c>
      <c r="R122" s="1">
        <v>287.49</v>
      </c>
      <c r="S122" s="1">
        <v>186.86</v>
      </c>
    </row>
    <row r="123" spans="1:19" x14ac:dyDescent="0.25">
      <c r="A123" s="1">
        <v>83887</v>
      </c>
      <c r="B123" s="1">
        <v>1710</v>
      </c>
      <c r="C123" s="1">
        <v>163572</v>
      </c>
      <c r="D123" s="1">
        <v>43040</v>
      </c>
      <c r="E123" s="1">
        <v>160135</v>
      </c>
      <c r="F123" s="1">
        <v>43011</v>
      </c>
      <c r="G123" s="1">
        <v>3437</v>
      </c>
      <c r="H123" s="1">
        <v>3327</v>
      </c>
      <c r="I123" s="1">
        <v>3437</v>
      </c>
      <c r="J123" s="1">
        <v>42466.79</v>
      </c>
      <c r="K123" s="1">
        <v>42466.79</v>
      </c>
      <c r="M123" s="1">
        <v>42466.789999999994</v>
      </c>
      <c r="N123" s="1">
        <v>84933.58</v>
      </c>
      <c r="O123" s="1">
        <v>84933.58</v>
      </c>
      <c r="P123" s="1">
        <v>2548</v>
      </c>
      <c r="Q123" s="1">
        <v>4076.81</v>
      </c>
      <c r="R123" s="1">
        <v>849.33</v>
      </c>
      <c r="S123" s="1">
        <v>552.05999999999995</v>
      </c>
    </row>
    <row r="124" spans="1:19" x14ac:dyDescent="0.25">
      <c r="A124" s="1">
        <v>84247</v>
      </c>
      <c r="B124" s="1">
        <v>1710</v>
      </c>
      <c r="C124" s="1">
        <v>619</v>
      </c>
      <c r="D124" s="1">
        <v>43040</v>
      </c>
      <c r="E124" s="1">
        <v>376</v>
      </c>
      <c r="F124" s="1">
        <v>43011</v>
      </c>
      <c r="G124" s="1">
        <v>243</v>
      </c>
      <c r="H124" s="1">
        <v>194</v>
      </c>
      <c r="I124" s="1">
        <v>243</v>
      </c>
      <c r="J124" s="1">
        <v>2957.01</v>
      </c>
      <c r="K124" s="1">
        <v>2957.01</v>
      </c>
      <c r="M124" s="1">
        <v>2957.0099999999998</v>
      </c>
      <c r="N124" s="1">
        <v>5914.02</v>
      </c>
      <c r="O124" s="1">
        <v>5914.02</v>
      </c>
      <c r="P124" s="1">
        <v>177.42</v>
      </c>
      <c r="Q124" s="1">
        <v>283.87</v>
      </c>
      <c r="R124" s="1">
        <v>59.14</v>
      </c>
      <c r="S124" s="1">
        <v>38.44</v>
      </c>
    </row>
    <row r="125" spans="1:19" x14ac:dyDescent="0.25">
      <c r="A125" s="1">
        <v>84255</v>
      </c>
      <c r="B125" s="1">
        <v>1710</v>
      </c>
      <c r="C125" s="1">
        <v>9606</v>
      </c>
      <c r="D125" s="1">
        <v>43040</v>
      </c>
      <c r="E125" s="1">
        <v>9472</v>
      </c>
      <c r="F125" s="1">
        <v>43011</v>
      </c>
      <c r="G125" s="1">
        <v>134</v>
      </c>
      <c r="H125" s="1">
        <v>152</v>
      </c>
      <c r="I125" s="1">
        <v>134</v>
      </c>
      <c r="J125" s="1">
        <v>1608.68</v>
      </c>
      <c r="K125" s="1">
        <v>1608.68</v>
      </c>
      <c r="M125" s="1">
        <v>1608.6799999999998</v>
      </c>
      <c r="N125" s="1">
        <v>3217.36</v>
      </c>
      <c r="O125" s="1">
        <v>3217.36</v>
      </c>
      <c r="P125" s="1">
        <v>96.52</v>
      </c>
      <c r="Q125" s="1">
        <v>154.43</v>
      </c>
      <c r="R125" s="1">
        <v>32.17</v>
      </c>
      <c r="S125" s="1">
        <v>20.91</v>
      </c>
    </row>
    <row r="126" spans="1:19" x14ac:dyDescent="0.25">
      <c r="A126" s="1">
        <v>84591</v>
      </c>
      <c r="B126" s="1">
        <v>1710</v>
      </c>
      <c r="C126" s="1">
        <v>4899</v>
      </c>
      <c r="D126" s="1">
        <v>43040</v>
      </c>
      <c r="E126" s="1">
        <v>4586</v>
      </c>
      <c r="F126" s="1">
        <v>43011</v>
      </c>
      <c r="G126" s="1">
        <v>313</v>
      </c>
      <c r="H126" s="1">
        <v>301</v>
      </c>
      <c r="I126" s="1">
        <v>313</v>
      </c>
      <c r="J126" s="1">
        <v>3822.91</v>
      </c>
      <c r="K126" s="1">
        <v>3822.91</v>
      </c>
      <c r="M126" s="1">
        <v>3822.91</v>
      </c>
      <c r="N126" s="1">
        <v>7645.82</v>
      </c>
      <c r="O126" s="1">
        <v>7645.82</v>
      </c>
      <c r="P126" s="1">
        <v>229.37</v>
      </c>
      <c r="Q126" s="1">
        <v>366.99</v>
      </c>
      <c r="R126" s="1">
        <v>76.45</v>
      </c>
      <c r="S126" s="1">
        <v>49.69</v>
      </c>
    </row>
    <row r="127" spans="1:19" x14ac:dyDescent="0.25">
      <c r="A127" s="1">
        <v>313891</v>
      </c>
      <c r="B127" s="1">
        <v>1710</v>
      </c>
      <c r="C127" s="1">
        <v>1943</v>
      </c>
      <c r="D127" s="1">
        <v>43040</v>
      </c>
      <c r="E127" s="1">
        <v>1717</v>
      </c>
      <c r="F127" s="1">
        <v>43011</v>
      </c>
      <c r="G127" s="1">
        <v>226</v>
      </c>
      <c r="H127" s="1">
        <v>232</v>
      </c>
      <c r="I127" s="1">
        <v>226</v>
      </c>
      <c r="J127" s="1">
        <v>2830.81</v>
      </c>
      <c r="K127" s="1">
        <v>2830.81</v>
      </c>
      <c r="M127" s="1">
        <v>2830.81</v>
      </c>
      <c r="N127" s="1">
        <v>5661.62</v>
      </c>
      <c r="O127" s="1">
        <v>5661.62</v>
      </c>
      <c r="P127" s="1">
        <v>169.84</v>
      </c>
      <c r="Q127" s="1">
        <v>271.75</v>
      </c>
      <c r="R127" s="1">
        <v>56.61</v>
      </c>
      <c r="S127" s="1">
        <v>36.799999999999997</v>
      </c>
    </row>
    <row r="128" spans="1:19" x14ac:dyDescent="0.25">
      <c r="A128" s="1">
        <v>3359794</v>
      </c>
      <c r="B128" s="1">
        <v>1710</v>
      </c>
      <c r="C128" s="1">
        <v>204909</v>
      </c>
      <c r="D128" s="1">
        <v>43040</v>
      </c>
      <c r="E128" s="1">
        <v>204358</v>
      </c>
      <c r="F128" s="1">
        <v>43011</v>
      </c>
      <c r="G128" s="1">
        <v>551</v>
      </c>
      <c r="H128" s="1">
        <v>551</v>
      </c>
      <c r="I128" s="1">
        <v>551</v>
      </c>
      <c r="J128" s="1">
        <v>13717.46</v>
      </c>
      <c r="M128" s="1">
        <v>13717.46</v>
      </c>
      <c r="N128" s="1">
        <v>13717.46</v>
      </c>
      <c r="O128" s="1">
        <v>13717.46</v>
      </c>
      <c r="P128" s="1">
        <v>411.52</v>
      </c>
      <c r="Q128" s="1">
        <v>658.43</v>
      </c>
      <c r="R128" s="1">
        <v>137.16999999999999</v>
      </c>
      <c r="S128" s="1">
        <v>89.16</v>
      </c>
    </row>
    <row r="129" spans="1:19" x14ac:dyDescent="0.25">
      <c r="A129" s="1">
        <v>3450181</v>
      </c>
      <c r="B129" s="1">
        <v>1710</v>
      </c>
      <c r="C129" s="1">
        <v>11262</v>
      </c>
      <c r="D129" s="1">
        <v>43040</v>
      </c>
      <c r="E129" s="1">
        <v>11065</v>
      </c>
      <c r="F129" s="1">
        <v>43011</v>
      </c>
      <c r="G129" s="1">
        <v>197</v>
      </c>
      <c r="H129" s="1">
        <v>207</v>
      </c>
      <c r="I129" s="1">
        <v>197</v>
      </c>
      <c r="J129" s="1">
        <v>2387.9899999999998</v>
      </c>
      <c r="K129" s="1">
        <v>2387.9899999999998</v>
      </c>
      <c r="M129" s="1">
        <v>2387.9899999999998</v>
      </c>
      <c r="N129" s="1">
        <v>4775.9799999999996</v>
      </c>
      <c r="O129" s="1">
        <v>4775.9799999999996</v>
      </c>
      <c r="P129" s="1">
        <v>143.27000000000001</v>
      </c>
      <c r="Q129" s="1">
        <v>229.24</v>
      </c>
      <c r="R129" s="1">
        <v>47.75</v>
      </c>
      <c r="S129" s="1">
        <v>31.04</v>
      </c>
    </row>
    <row r="130" spans="1:19" x14ac:dyDescent="0.25">
      <c r="A130" s="1">
        <v>3618005</v>
      </c>
      <c r="B130" s="1">
        <v>1710</v>
      </c>
      <c r="C130" s="1">
        <v>41912</v>
      </c>
      <c r="D130" s="1">
        <v>43040</v>
      </c>
      <c r="E130" s="1">
        <v>41797</v>
      </c>
      <c r="F130" s="1">
        <v>43011</v>
      </c>
      <c r="G130" s="1">
        <v>115</v>
      </c>
      <c r="H130" s="1">
        <v>964</v>
      </c>
      <c r="I130" s="1">
        <v>115</v>
      </c>
      <c r="J130" s="1">
        <v>1373.65</v>
      </c>
      <c r="K130" s="1">
        <v>1373.65</v>
      </c>
      <c r="M130" s="1">
        <v>1373.6499999999999</v>
      </c>
      <c r="N130" s="1">
        <v>2747.3</v>
      </c>
      <c r="O130" s="1">
        <v>2747.3</v>
      </c>
      <c r="P130" s="1">
        <v>82.41</v>
      </c>
      <c r="Q130" s="1">
        <v>131.87</v>
      </c>
      <c r="R130" s="1">
        <v>27.47</v>
      </c>
      <c r="S130" s="1">
        <v>17.850000000000001</v>
      </c>
    </row>
    <row r="131" spans="1:19" x14ac:dyDescent="0.25">
      <c r="A131" s="1">
        <v>3635491</v>
      </c>
      <c r="B131" s="1">
        <v>1710</v>
      </c>
      <c r="C131" s="1">
        <v>40125</v>
      </c>
      <c r="D131" s="1">
        <v>43040</v>
      </c>
      <c r="E131" s="1">
        <v>38183</v>
      </c>
      <c r="F131" s="1">
        <v>43011</v>
      </c>
      <c r="G131" s="1">
        <v>1942</v>
      </c>
      <c r="H131" s="1">
        <v>1099</v>
      </c>
      <c r="I131" s="1">
        <v>1942</v>
      </c>
      <c r="J131" s="1">
        <v>23973.64</v>
      </c>
      <c r="K131" s="1">
        <v>23973.64</v>
      </c>
      <c r="M131" s="1">
        <v>23973.639999999996</v>
      </c>
      <c r="N131" s="1">
        <v>47947.28</v>
      </c>
      <c r="O131" s="1">
        <v>47947.28</v>
      </c>
      <c r="P131" s="1">
        <v>1438.41</v>
      </c>
      <c r="Q131" s="1">
        <v>2301.46</v>
      </c>
      <c r="R131" s="1">
        <v>479.47</v>
      </c>
      <c r="S131" s="1">
        <v>311.64999999999998</v>
      </c>
    </row>
    <row r="132" spans="1:19" x14ac:dyDescent="0.25">
      <c r="A132" s="1">
        <v>56715</v>
      </c>
      <c r="B132" s="1">
        <v>1711</v>
      </c>
      <c r="C132" s="1">
        <v>19769</v>
      </c>
      <c r="D132" s="1">
        <v>43070</v>
      </c>
      <c r="E132" s="1">
        <v>19298</v>
      </c>
      <c r="F132" s="1">
        <v>43040</v>
      </c>
      <c r="G132" s="1">
        <v>471</v>
      </c>
      <c r="H132" s="1">
        <v>511</v>
      </c>
      <c r="I132" s="1">
        <v>471</v>
      </c>
      <c r="J132" s="1">
        <v>2092.29</v>
      </c>
      <c r="K132" s="1">
        <v>2092.29</v>
      </c>
      <c r="M132" s="1">
        <v>2092.29</v>
      </c>
      <c r="N132" s="1">
        <v>4184.58</v>
      </c>
      <c r="O132" s="1">
        <v>4184.58</v>
      </c>
      <c r="P132" s="1">
        <v>125.53</v>
      </c>
      <c r="Q132" s="1">
        <v>200.85</v>
      </c>
      <c r="R132" s="1">
        <v>41.84</v>
      </c>
      <c r="S132" s="1">
        <v>27.19</v>
      </c>
    </row>
    <row r="133" spans="1:19" x14ac:dyDescent="0.25">
      <c r="A133" s="1">
        <v>56758</v>
      </c>
      <c r="B133" s="1">
        <v>1711</v>
      </c>
      <c r="C133" s="1">
        <v>53472</v>
      </c>
      <c r="D133" s="1">
        <v>43070</v>
      </c>
      <c r="E133" s="1">
        <v>53073</v>
      </c>
      <c r="F133" s="1">
        <v>43040</v>
      </c>
      <c r="G133" s="1">
        <v>399</v>
      </c>
      <c r="H133" s="1">
        <v>415</v>
      </c>
      <c r="I133" s="1">
        <v>399</v>
      </c>
      <c r="J133" s="1">
        <v>1637.01</v>
      </c>
      <c r="K133" s="1">
        <v>1637.01</v>
      </c>
      <c r="M133" s="1">
        <v>1637.0100000000002</v>
      </c>
      <c r="N133" s="1">
        <v>3274.02</v>
      </c>
      <c r="O133" s="1">
        <v>3274.02</v>
      </c>
      <c r="P133" s="1">
        <v>98.22</v>
      </c>
      <c r="Q133" s="1">
        <v>157.15</v>
      </c>
      <c r="R133" s="1">
        <v>32.74</v>
      </c>
      <c r="S133" s="1">
        <v>21.28</v>
      </c>
    </row>
    <row r="134" spans="1:19" x14ac:dyDescent="0.25">
      <c r="A134" s="1">
        <v>56774</v>
      </c>
      <c r="B134" s="1">
        <v>1711</v>
      </c>
      <c r="C134" s="1">
        <v>2127</v>
      </c>
      <c r="D134" s="1">
        <v>43070</v>
      </c>
      <c r="E134" s="1">
        <v>1726</v>
      </c>
      <c r="F134" s="1">
        <v>43040</v>
      </c>
      <c r="G134" s="1">
        <v>401</v>
      </c>
      <c r="H134" s="1">
        <v>325</v>
      </c>
      <c r="I134" s="1">
        <v>401</v>
      </c>
      <c r="J134" s="1">
        <v>1650.99</v>
      </c>
      <c r="K134" s="1">
        <v>1650.99</v>
      </c>
      <c r="M134" s="1">
        <v>1793.7899999999995</v>
      </c>
      <c r="N134" s="1">
        <v>3301.98</v>
      </c>
      <c r="O134" s="1">
        <v>3301.98</v>
      </c>
      <c r="P134" s="1">
        <v>99.05</v>
      </c>
      <c r="Q134" s="1">
        <v>158.49</v>
      </c>
      <c r="R134" s="1">
        <v>33.01</v>
      </c>
      <c r="S134" s="1">
        <v>21.46</v>
      </c>
    </row>
    <row r="135" spans="1:19" x14ac:dyDescent="0.25">
      <c r="A135" s="1">
        <v>83704</v>
      </c>
      <c r="B135" s="1">
        <v>1711</v>
      </c>
      <c r="C135" s="1">
        <v>256656</v>
      </c>
      <c r="D135" s="1">
        <v>43070</v>
      </c>
      <c r="E135" s="1">
        <v>255540</v>
      </c>
      <c r="F135" s="1">
        <v>43040</v>
      </c>
      <c r="G135" s="1">
        <v>1116</v>
      </c>
      <c r="H135" s="1">
        <v>1610</v>
      </c>
      <c r="I135" s="1">
        <v>1116</v>
      </c>
      <c r="J135" s="1">
        <v>13756.02</v>
      </c>
      <c r="K135" s="1">
        <v>13756.02</v>
      </c>
      <c r="M135" s="1">
        <v>13756.019999999999</v>
      </c>
      <c r="N135" s="1">
        <v>27512.04</v>
      </c>
      <c r="O135" s="1">
        <v>27512.04</v>
      </c>
      <c r="P135" s="1">
        <v>825.36</v>
      </c>
      <c r="Q135" s="1">
        <v>1320.57</v>
      </c>
      <c r="R135" s="1">
        <v>275.12</v>
      </c>
      <c r="S135" s="1">
        <v>178.82</v>
      </c>
    </row>
    <row r="136" spans="1:19" x14ac:dyDescent="0.25">
      <c r="A136" s="1">
        <v>83887</v>
      </c>
      <c r="B136" s="1">
        <v>1711</v>
      </c>
      <c r="C136" s="1">
        <v>166882</v>
      </c>
      <c r="D136" s="1">
        <v>43070</v>
      </c>
      <c r="E136" s="1">
        <v>163572</v>
      </c>
      <c r="F136" s="1">
        <v>43040</v>
      </c>
      <c r="G136" s="1">
        <v>3310</v>
      </c>
      <c r="H136" s="1">
        <v>3282</v>
      </c>
      <c r="I136" s="1">
        <v>3310</v>
      </c>
      <c r="J136" s="1">
        <v>40895.800000000003</v>
      </c>
      <c r="K136" s="1">
        <v>40895.800000000003</v>
      </c>
      <c r="M136" s="1">
        <v>40895.799999999996</v>
      </c>
      <c r="N136" s="1">
        <v>81791.600000000006</v>
      </c>
      <c r="O136" s="1">
        <v>81791.600000000006</v>
      </c>
      <c r="P136" s="1">
        <v>2453.7399999999998</v>
      </c>
      <c r="Q136" s="1">
        <v>3925.99</v>
      </c>
      <c r="R136" s="1">
        <v>817.91</v>
      </c>
      <c r="S136" s="1">
        <v>531.64</v>
      </c>
    </row>
    <row r="137" spans="1:19" x14ac:dyDescent="0.25">
      <c r="A137" s="1">
        <v>84247</v>
      </c>
      <c r="B137" s="1">
        <v>1711</v>
      </c>
      <c r="C137" s="1">
        <v>806</v>
      </c>
      <c r="D137" s="1">
        <v>43070</v>
      </c>
      <c r="E137" s="1">
        <v>619</v>
      </c>
      <c r="F137" s="1">
        <v>43040</v>
      </c>
      <c r="G137" s="1">
        <v>187</v>
      </c>
      <c r="H137" s="1">
        <v>190</v>
      </c>
      <c r="I137" s="1">
        <v>187</v>
      </c>
      <c r="J137" s="1">
        <v>2264.29</v>
      </c>
      <c r="K137" s="1">
        <v>2264.29</v>
      </c>
      <c r="M137" s="1">
        <v>2264.29</v>
      </c>
      <c r="N137" s="1">
        <v>4528.58</v>
      </c>
      <c r="O137" s="1">
        <v>4528.58</v>
      </c>
      <c r="P137" s="1">
        <v>135.85</v>
      </c>
      <c r="Q137" s="1">
        <v>217.37</v>
      </c>
      <c r="R137" s="1">
        <v>45.28</v>
      </c>
      <c r="S137" s="1">
        <v>29.43</v>
      </c>
    </row>
    <row r="138" spans="1:19" x14ac:dyDescent="0.25">
      <c r="A138" s="1">
        <v>84255</v>
      </c>
      <c r="B138" s="1">
        <v>1711</v>
      </c>
      <c r="C138" s="1">
        <v>9723</v>
      </c>
      <c r="D138" s="1">
        <v>43070</v>
      </c>
      <c r="E138" s="1">
        <v>9606</v>
      </c>
      <c r="F138" s="1">
        <v>43040</v>
      </c>
      <c r="G138" s="1">
        <v>117</v>
      </c>
      <c r="H138" s="1">
        <v>147</v>
      </c>
      <c r="I138" s="1">
        <v>117</v>
      </c>
      <c r="J138" s="1">
        <v>1398.39</v>
      </c>
      <c r="K138" s="1">
        <v>1398.39</v>
      </c>
      <c r="M138" s="1">
        <v>1398.3899999999999</v>
      </c>
      <c r="N138" s="1">
        <v>2796.78</v>
      </c>
      <c r="O138" s="1">
        <v>2796.78</v>
      </c>
      <c r="P138" s="1">
        <v>83.9</v>
      </c>
      <c r="Q138" s="1">
        <v>134.24</v>
      </c>
      <c r="R138" s="1">
        <v>27.96</v>
      </c>
      <c r="S138" s="1">
        <v>18.170000000000002</v>
      </c>
    </row>
    <row r="139" spans="1:19" x14ac:dyDescent="0.25">
      <c r="A139" s="1">
        <v>84591</v>
      </c>
      <c r="B139" s="1">
        <v>1711</v>
      </c>
      <c r="C139" s="1">
        <v>5103</v>
      </c>
      <c r="D139" s="1">
        <v>43070</v>
      </c>
      <c r="E139" s="1">
        <v>4899</v>
      </c>
      <c r="F139" s="1">
        <v>43040</v>
      </c>
      <c r="G139" s="1">
        <v>204</v>
      </c>
      <c r="H139" s="1">
        <v>283</v>
      </c>
      <c r="I139" s="1">
        <v>204</v>
      </c>
      <c r="J139" s="1">
        <v>2474.58</v>
      </c>
      <c r="K139" s="1">
        <v>2474.58</v>
      </c>
      <c r="M139" s="1">
        <v>2474.58</v>
      </c>
      <c r="N139" s="1">
        <v>4949.16</v>
      </c>
      <c r="O139" s="1">
        <v>4949.16</v>
      </c>
      <c r="P139" s="1">
        <v>148.47</v>
      </c>
      <c r="Q139" s="1">
        <v>237.55</v>
      </c>
      <c r="R139" s="1">
        <v>49.49</v>
      </c>
      <c r="S139" s="1">
        <v>32.159999999999997</v>
      </c>
    </row>
    <row r="140" spans="1:19" x14ac:dyDescent="0.25">
      <c r="A140" s="1">
        <v>313891</v>
      </c>
      <c r="B140" s="1">
        <v>1711</v>
      </c>
      <c r="C140" s="1">
        <v>2092</v>
      </c>
      <c r="D140" s="1">
        <v>43070</v>
      </c>
      <c r="E140" s="1">
        <v>1943</v>
      </c>
      <c r="F140" s="1">
        <v>43040</v>
      </c>
      <c r="G140" s="1">
        <v>149</v>
      </c>
      <c r="H140" s="1">
        <v>230</v>
      </c>
      <c r="I140" s="1">
        <v>149</v>
      </c>
      <c r="J140" s="1">
        <v>1778.99</v>
      </c>
      <c r="K140" s="1">
        <v>1778.99</v>
      </c>
      <c r="M140" s="1">
        <v>1778.99</v>
      </c>
      <c r="N140" s="1">
        <v>3557.98</v>
      </c>
      <c r="O140" s="1">
        <v>3557.98</v>
      </c>
      <c r="P140" s="1">
        <v>106.73</v>
      </c>
      <c r="Q140" s="1">
        <v>170.78</v>
      </c>
      <c r="R140" s="1">
        <v>35.57</v>
      </c>
      <c r="S140" s="1">
        <v>23.12</v>
      </c>
    </row>
    <row r="141" spans="1:19" x14ac:dyDescent="0.25">
      <c r="A141" s="1">
        <v>3359794</v>
      </c>
      <c r="B141" s="1">
        <v>1711</v>
      </c>
      <c r="C141" s="1">
        <v>204358</v>
      </c>
      <c r="D141" s="1">
        <v>43070</v>
      </c>
      <c r="E141" s="1">
        <v>204909</v>
      </c>
      <c r="F141" s="1">
        <v>43040</v>
      </c>
      <c r="G141" s="1">
        <v>-551</v>
      </c>
      <c r="H141" s="1">
        <v>443</v>
      </c>
      <c r="I141" s="1">
        <v>10</v>
      </c>
      <c r="J141" s="1">
        <v>160</v>
      </c>
      <c r="M141" s="1">
        <v>160</v>
      </c>
      <c r="N141" s="1">
        <v>160</v>
      </c>
      <c r="O141" s="1">
        <v>160</v>
      </c>
      <c r="P141" s="1">
        <v>4.8</v>
      </c>
      <c r="Q141" s="1">
        <v>7.68</v>
      </c>
      <c r="R141" s="1">
        <v>1.6</v>
      </c>
      <c r="S141" s="1">
        <v>1.04</v>
      </c>
    </row>
    <row r="142" spans="1:19" x14ac:dyDescent="0.25">
      <c r="A142" s="1">
        <v>3450181</v>
      </c>
      <c r="B142" s="1">
        <v>1711</v>
      </c>
      <c r="C142" s="1">
        <v>11426</v>
      </c>
      <c r="D142" s="1">
        <v>43070</v>
      </c>
      <c r="E142" s="1">
        <v>11262</v>
      </c>
      <c r="F142" s="1">
        <v>43040</v>
      </c>
      <c r="G142" s="1">
        <v>164</v>
      </c>
      <c r="H142" s="1">
        <v>203</v>
      </c>
      <c r="I142" s="1">
        <v>164</v>
      </c>
      <c r="J142" s="1">
        <v>1979.78</v>
      </c>
      <c r="K142" s="1">
        <v>1979.78</v>
      </c>
      <c r="M142" s="1">
        <v>1979.7799999999997</v>
      </c>
      <c r="N142" s="1">
        <v>3959.56</v>
      </c>
      <c r="O142" s="1">
        <v>3959.56</v>
      </c>
      <c r="P142" s="1">
        <v>118.78</v>
      </c>
      <c r="Q142" s="1">
        <v>190.05</v>
      </c>
      <c r="R142" s="1">
        <v>39.590000000000003</v>
      </c>
      <c r="S142" s="1">
        <v>25.73</v>
      </c>
    </row>
    <row r="143" spans="1:19" x14ac:dyDescent="0.25">
      <c r="A143" s="1">
        <v>3618005</v>
      </c>
      <c r="B143" s="1">
        <v>1711</v>
      </c>
      <c r="C143" s="1">
        <v>42784</v>
      </c>
      <c r="D143" s="1">
        <v>43070</v>
      </c>
      <c r="E143" s="1">
        <v>41912</v>
      </c>
      <c r="F143" s="1">
        <v>43040</v>
      </c>
      <c r="G143" s="1">
        <v>872</v>
      </c>
      <c r="H143" s="1">
        <v>872</v>
      </c>
      <c r="I143" s="1">
        <v>872</v>
      </c>
      <c r="J143" s="1">
        <v>10737.74</v>
      </c>
      <c r="K143" s="1">
        <v>10737.74</v>
      </c>
      <c r="M143" s="1">
        <v>10737.74</v>
      </c>
      <c r="N143" s="1">
        <v>21475.48</v>
      </c>
      <c r="O143" s="1">
        <v>21475.48</v>
      </c>
      <c r="P143" s="1">
        <v>644.26</v>
      </c>
      <c r="Q143" s="1">
        <v>1030.82</v>
      </c>
      <c r="R143" s="1">
        <v>214.75</v>
      </c>
      <c r="S143" s="1">
        <v>139.59</v>
      </c>
    </row>
    <row r="144" spans="1:19" x14ac:dyDescent="0.25">
      <c r="A144" s="1">
        <v>3635491</v>
      </c>
      <c r="B144" s="1">
        <v>1711</v>
      </c>
      <c r="C144" s="1">
        <v>41232</v>
      </c>
      <c r="D144" s="1">
        <v>43070</v>
      </c>
      <c r="E144" s="1">
        <v>40125</v>
      </c>
      <c r="F144" s="1">
        <v>43040</v>
      </c>
      <c r="G144" s="1">
        <v>1107</v>
      </c>
      <c r="H144" s="1">
        <v>1107</v>
      </c>
      <c r="I144" s="1">
        <v>1107</v>
      </c>
      <c r="J144" s="1">
        <v>13644.69</v>
      </c>
      <c r="K144" s="1">
        <v>13644.69</v>
      </c>
      <c r="M144" s="1">
        <v>13644.689999999999</v>
      </c>
      <c r="N144" s="1">
        <v>27289.38</v>
      </c>
      <c r="O144" s="1">
        <v>27289.38</v>
      </c>
      <c r="P144" s="1">
        <v>818.68</v>
      </c>
      <c r="Q144" s="1">
        <v>1309.8900000000001</v>
      </c>
      <c r="R144" s="1">
        <v>272.89</v>
      </c>
      <c r="S144" s="1">
        <v>177.38</v>
      </c>
    </row>
    <row r="145" spans="1:19" x14ac:dyDescent="0.25">
      <c r="A145" s="1">
        <v>56715</v>
      </c>
      <c r="B145" s="1">
        <v>1712</v>
      </c>
      <c r="C145" s="1">
        <v>20169</v>
      </c>
      <c r="D145" s="1">
        <v>43070</v>
      </c>
      <c r="E145" s="1">
        <v>19769</v>
      </c>
      <c r="F145" s="1">
        <v>43070</v>
      </c>
      <c r="G145" s="1">
        <v>400</v>
      </c>
      <c r="H145" s="1">
        <v>508</v>
      </c>
      <c r="I145" s="1">
        <v>400</v>
      </c>
      <c r="J145" s="1">
        <v>1596</v>
      </c>
      <c r="K145" s="1">
        <v>1596</v>
      </c>
      <c r="M145" s="1">
        <v>1596</v>
      </c>
      <c r="N145" s="1">
        <v>3192</v>
      </c>
      <c r="O145" s="1">
        <v>3192</v>
      </c>
      <c r="P145" s="1">
        <v>95.76</v>
      </c>
      <c r="Q145" s="1">
        <v>153.21</v>
      </c>
      <c r="R145" s="1">
        <v>31.92</v>
      </c>
      <c r="S145" s="1">
        <v>20.74</v>
      </c>
    </row>
    <row r="146" spans="1:19" x14ac:dyDescent="0.25">
      <c r="A146" s="1">
        <v>56758</v>
      </c>
      <c r="B146" s="1">
        <v>1712</v>
      </c>
      <c r="C146" s="1">
        <v>53834</v>
      </c>
      <c r="D146" s="1">
        <v>43070</v>
      </c>
      <c r="E146" s="1">
        <v>53472</v>
      </c>
      <c r="F146" s="1">
        <v>43070</v>
      </c>
      <c r="G146" s="1">
        <v>362</v>
      </c>
      <c r="H146" s="1">
        <v>416</v>
      </c>
      <c r="I146" s="1">
        <v>362</v>
      </c>
      <c r="J146" s="1">
        <v>1378.38</v>
      </c>
      <c r="K146" s="1">
        <v>1378.38</v>
      </c>
      <c r="M146" s="1">
        <v>1378.38</v>
      </c>
      <c r="N146" s="1">
        <v>2756.76</v>
      </c>
      <c r="O146" s="1">
        <v>2756.76</v>
      </c>
      <c r="P146" s="1">
        <v>82.7</v>
      </c>
      <c r="Q146" s="1">
        <v>132.32</v>
      </c>
      <c r="R146" s="1">
        <v>27.56</v>
      </c>
      <c r="S146" s="1">
        <v>17.91</v>
      </c>
    </row>
    <row r="147" spans="1:19" x14ac:dyDescent="0.25">
      <c r="A147" s="1">
        <v>56774</v>
      </c>
      <c r="B147" s="1">
        <v>1712</v>
      </c>
      <c r="C147" s="1">
        <v>2423</v>
      </c>
      <c r="D147" s="1">
        <v>43070</v>
      </c>
      <c r="E147" s="1">
        <v>2127</v>
      </c>
      <c r="F147" s="1">
        <v>43070</v>
      </c>
      <c r="G147" s="1">
        <v>296</v>
      </c>
      <c r="H147" s="1">
        <v>331</v>
      </c>
      <c r="I147" s="1">
        <v>296</v>
      </c>
      <c r="J147" s="1">
        <v>1014.32</v>
      </c>
      <c r="K147" s="1">
        <v>1014.32</v>
      </c>
      <c r="M147" s="1">
        <v>1088.72</v>
      </c>
      <c r="N147" s="1">
        <v>2028.64</v>
      </c>
      <c r="O147" s="1">
        <v>2028.64</v>
      </c>
      <c r="P147" s="1">
        <v>60.85</v>
      </c>
      <c r="Q147" s="1">
        <v>97.37</v>
      </c>
      <c r="R147" s="1">
        <v>20.28</v>
      </c>
      <c r="S147" s="1">
        <v>13.18</v>
      </c>
    </row>
    <row r="148" spans="1:19" x14ac:dyDescent="0.25">
      <c r="A148" s="1">
        <v>83704</v>
      </c>
      <c r="B148" s="1">
        <v>1712</v>
      </c>
      <c r="C148" s="1">
        <v>257618</v>
      </c>
      <c r="D148" s="1">
        <v>43070</v>
      </c>
      <c r="E148" s="1">
        <v>256656</v>
      </c>
      <c r="F148" s="1">
        <v>43070</v>
      </c>
      <c r="G148" s="1">
        <v>962</v>
      </c>
      <c r="H148" s="1">
        <v>1552</v>
      </c>
      <c r="I148" s="1">
        <v>962</v>
      </c>
      <c r="J148" s="1">
        <v>11851.04</v>
      </c>
      <c r="K148" s="1">
        <v>11851.04</v>
      </c>
      <c r="M148" s="1">
        <v>11851.039999999999</v>
      </c>
      <c r="N148" s="1">
        <v>23702.080000000002</v>
      </c>
      <c r="O148" s="1">
        <v>23702.080000000002</v>
      </c>
      <c r="P148" s="1">
        <v>711.06</v>
      </c>
      <c r="Q148" s="1">
        <v>1137.69</v>
      </c>
      <c r="R148" s="1">
        <v>237.02</v>
      </c>
      <c r="S148" s="1">
        <v>154.06</v>
      </c>
    </row>
    <row r="149" spans="1:19" x14ac:dyDescent="0.25">
      <c r="A149" s="1">
        <v>83887</v>
      </c>
      <c r="B149" s="1">
        <v>1712</v>
      </c>
      <c r="C149" s="1">
        <v>169384</v>
      </c>
      <c r="D149" s="1">
        <v>43070</v>
      </c>
      <c r="E149" s="1">
        <v>166882</v>
      </c>
      <c r="F149" s="1">
        <v>43070</v>
      </c>
      <c r="G149" s="1">
        <v>2502</v>
      </c>
      <c r="H149" s="1">
        <v>3258</v>
      </c>
      <c r="I149" s="1">
        <v>2502</v>
      </c>
      <c r="J149" s="1">
        <v>30900.84</v>
      </c>
      <c r="K149" s="1">
        <v>30900.84</v>
      </c>
      <c r="M149" s="1">
        <v>30900.839999999997</v>
      </c>
      <c r="N149" s="1">
        <v>61801.68</v>
      </c>
      <c r="O149" s="1">
        <v>61801.68</v>
      </c>
      <c r="P149" s="1">
        <v>1854.05</v>
      </c>
      <c r="Q149" s="1">
        <v>2966.48</v>
      </c>
      <c r="R149" s="1">
        <v>618.01</v>
      </c>
      <c r="S149" s="1">
        <v>401.71</v>
      </c>
    </row>
    <row r="150" spans="1:19" x14ac:dyDescent="0.25">
      <c r="A150" s="1">
        <v>84247</v>
      </c>
      <c r="B150" s="1">
        <v>1712</v>
      </c>
      <c r="C150" s="1">
        <v>1081</v>
      </c>
      <c r="D150" s="1">
        <v>43070</v>
      </c>
      <c r="E150" s="1">
        <v>806</v>
      </c>
      <c r="F150" s="1">
        <v>43070</v>
      </c>
      <c r="G150" s="1">
        <v>275</v>
      </c>
      <c r="H150" s="1">
        <v>189</v>
      </c>
      <c r="I150" s="1">
        <v>275</v>
      </c>
      <c r="J150" s="1">
        <v>3352.85</v>
      </c>
      <c r="K150" s="1">
        <v>3352.85</v>
      </c>
      <c r="M150" s="1">
        <v>3352.85</v>
      </c>
      <c r="N150" s="1">
        <v>6705.7</v>
      </c>
      <c r="O150" s="1">
        <v>6705.7</v>
      </c>
      <c r="P150" s="1">
        <v>201.17</v>
      </c>
      <c r="Q150" s="1">
        <v>321.87</v>
      </c>
      <c r="R150" s="1">
        <v>67.05</v>
      </c>
      <c r="S150" s="1">
        <v>43.58</v>
      </c>
    </row>
    <row r="151" spans="1:19" x14ac:dyDescent="0.25">
      <c r="A151" s="1">
        <v>84255</v>
      </c>
      <c r="B151" s="1">
        <v>1712</v>
      </c>
      <c r="C151" s="1">
        <v>9865</v>
      </c>
      <c r="D151" s="1">
        <v>43070</v>
      </c>
      <c r="E151" s="1">
        <v>9723</v>
      </c>
      <c r="F151" s="1">
        <v>43070</v>
      </c>
      <c r="G151" s="1">
        <v>142</v>
      </c>
      <c r="H151" s="1">
        <v>144</v>
      </c>
      <c r="I151" s="1">
        <v>142</v>
      </c>
      <c r="J151" s="1">
        <v>1707.64</v>
      </c>
      <c r="K151" s="1">
        <v>1707.64</v>
      </c>
      <c r="M151" s="1">
        <v>1707.6399999999999</v>
      </c>
      <c r="N151" s="1">
        <v>3415.28</v>
      </c>
      <c r="O151" s="1">
        <v>3415.28</v>
      </c>
      <c r="P151" s="1">
        <v>102.45</v>
      </c>
      <c r="Q151" s="1">
        <v>163.93</v>
      </c>
      <c r="R151" s="1">
        <v>34.15</v>
      </c>
      <c r="S151" s="1">
        <v>22.19</v>
      </c>
    </row>
    <row r="152" spans="1:19" x14ac:dyDescent="0.25">
      <c r="A152" s="1">
        <v>84591</v>
      </c>
      <c r="B152" s="1">
        <v>1712</v>
      </c>
      <c r="C152" s="1">
        <v>5357</v>
      </c>
      <c r="D152" s="1">
        <v>43070</v>
      </c>
      <c r="E152" s="1">
        <v>5103</v>
      </c>
      <c r="F152" s="1">
        <v>43070</v>
      </c>
      <c r="G152" s="1">
        <v>254</v>
      </c>
      <c r="H152" s="1">
        <v>277</v>
      </c>
      <c r="I152" s="1">
        <v>254</v>
      </c>
      <c r="J152" s="1">
        <v>3093.08</v>
      </c>
      <c r="K152" s="1">
        <v>3093.08</v>
      </c>
      <c r="M152" s="1">
        <v>3093.08</v>
      </c>
      <c r="N152" s="1">
        <v>6186.16</v>
      </c>
      <c r="O152" s="1">
        <v>6186.16</v>
      </c>
      <c r="P152" s="1">
        <v>185.58</v>
      </c>
      <c r="Q152" s="1">
        <v>296.93</v>
      </c>
      <c r="R152" s="1">
        <v>61.86</v>
      </c>
      <c r="S152" s="1">
        <v>40.21</v>
      </c>
    </row>
    <row r="153" spans="1:19" x14ac:dyDescent="0.25">
      <c r="A153" s="1">
        <v>313891</v>
      </c>
      <c r="B153" s="1">
        <v>1712</v>
      </c>
      <c r="C153" s="1">
        <v>2204</v>
      </c>
      <c r="D153" s="1">
        <v>43070</v>
      </c>
      <c r="E153" s="1">
        <v>2092</v>
      </c>
      <c r="F153" s="1">
        <v>43070</v>
      </c>
      <c r="G153" s="1">
        <v>112</v>
      </c>
      <c r="H153" s="1">
        <v>222</v>
      </c>
      <c r="I153" s="1">
        <v>112</v>
      </c>
      <c r="J153" s="1">
        <v>1273.57</v>
      </c>
      <c r="K153" s="1">
        <v>1273.57</v>
      </c>
      <c r="M153" s="1">
        <v>1273.5700000000002</v>
      </c>
      <c r="N153" s="1">
        <v>2547.14</v>
      </c>
      <c r="O153" s="1">
        <v>2547.14</v>
      </c>
      <c r="P153" s="1">
        <v>76.41</v>
      </c>
      <c r="Q153" s="1">
        <v>122.26</v>
      </c>
      <c r="R153" s="1">
        <v>25.47</v>
      </c>
      <c r="S153" s="1">
        <v>16.55</v>
      </c>
    </row>
    <row r="154" spans="1:19" x14ac:dyDescent="0.25">
      <c r="A154" s="1">
        <v>3359794</v>
      </c>
      <c r="B154" s="1">
        <v>1712</v>
      </c>
      <c r="C154" s="1">
        <v>204397</v>
      </c>
      <c r="D154" s="1">
        <v>43070</v>
      </c>
      <c r="E154" s="1">
        <v>204358</v>
      </c>
      <c r="F154" s="1">
        <v>43070</v>
      </c>
      <c r="G154" s="1">
        <v>39</v>
      </c>
      <c r="H154" s="1">
        <v>242</v>
      </c>
      <c r="I154" s="1">
        <v>39</v>
      </c>
      <c r="J154" s="1">
        <v>886.74</v>
      </c>
      <c r="M154" s="1">
        <v>886.7399999999999</v>
      </c>
      <c r="N154" s="1">
        <v>886.74</v>
      </c>
      <c r="O154" s="1">
        <v>886.74</v>
      </c>
      <c r="P154" s="1">
        <v>26.6</v>
      </c>
      <c r="Q154" s="1">
        <v>42.56</v>
      </c>
      <c r="R154" s="1">
        <v>8.86</v>
      </c>
      <c r="S154" s="1">
        <v>5.76</v>
      </c>
    </row>
    <row r="155" spans="1:19" x14ac:dyDescent="0.25">
      <c r="A155" s="1">
        <v>3450181</v>
      </c>
      <c r="B155" s="1">
        <v>1712</v>
      </c>
      <c r="C155" s="1">
        <v>11633</v>
      </c>
      <c r="D155" s="1">
        <v>43070</v>
      </c>
      <c r="E155" s="1">
        <v>11426</v>
      </c>
      <c r="F155" s="1">
        <v>43070</v>
      </c>
      <c r="G155" s="1">
        <v>207</v>
      </c>
      <c r="H155" s="1">
        <v>203</v>
      </c>
      <c r="I155" s="1">
        <v>207</v>
      </c>
      <c r="J155" s="1">
        <v>2511.69</v>
      </c>
      <c r="K155" s="1">
        <v>2511.69</v>
      </c>
      <c r="M155" s="1">
        <v>2511.6899999999996</v>
      </c>
      <c r="N155" s="1">
        <v>5023.38</v>
      </c>
      <c r="O155" s="1">
        <v>5023.38</v>
      </c>
      <c r="P155" s="1">
        <v>150.69999999999999</v>
      </c>
      <c r="Q155" s="1">
        <v>241.12</v>
      </c>
      <c r="R155" s="1">
        <v>50.23</v>
      </c>
      <c r="S155" s="1">
        <v>32.65</v>
      </c>
    </row>
    <row r="156" spans="1:19" x14ac:dyDescent="0.25">
      <c r="A156" s="1">
        <v>3618005</v>
      </c>
      <c r="B156" s="1">
        <v>1712</v>
      </c>
      <c r="C156" s="1">
        <v>43641</v>
      </c>
      <c r="D156" s="1">
        <v>43070</v>
      </c>
      <c r="E156" s="1">
        <v>42784</v>
      </c>
      <c r="F156" s="1">
        <v>43070</v>
      </c>
      <c r="G156" s="1">
        <v>857</v>
      </c>
      <c r="H156" s="1">
        <v>857</v>
      </c>
      <c r="I156" s="1">
        <v>857</v>
      </c>
      <c r="J156" s="1">
        <v>10552.19</v>
      </c>
      <c r="K156" s="1">
        <v>10552.19</v>
      </c>
      <c r="M156" s="1">
        <v>10552.19</v>
      </c>
      <c r="N156" s="1">
        <v>21104.38</v>
      </c>
      <c r="O156" s="1">
        <v>21104.38</v>
      </c>
      <c r="P156" s="1">
        <v>633.13</v>
      </c>
      <c r="Q156" s="1">
        <v>1013.01</v>
      </c>
      <c r="R156" s="1">
        <v>211.04</v>
      </c>
      <c r="S156" s="1">
        <v>137.16999999999999</v>
      </c>
    </row>
    <row r="157" spans="1:19" x14ac:dyDescent="0.25">
      <c r="A157" s="1">
        <v>3635491</v>
      </c>
      <c r="B157" s="1">
        <v>1712</v>
      </c>
      <c r="C157" s="1">
        <v>42343</v>
      </c>
      <c r="D157" s="1">
        <v>43070</v>
      </c>
      <c r="E157" s="1">
        <v>41232</v>
      </c>
      <c r="F157" s="1">
        <v>43070</v>
      </c>
      <c r="G157" s="1">
        <v>1111</v>
      </c>
      <c r="H157" s="1">
        <v>1111</v>
      </c>
      <c r="I157" s="1">
        <v>1111</v>
      </c>
      <c r="J157" s="1">
        <v>13694.17</v>
      </c>
      <c r="K157" s="1">
        <v>13694.17</v>
      </c>
      <c r="M157" s="1">
        <v>13694.17</v>
      </c>
      <c r="N157" s="1">
        <v>27388.34</v>
      </c>
      <c r="O157" s="1">
        <v>27388.34</v>
      </c>
      <c r="P157" s="1">
        <v>821.65</v>
      </c>
      <c r="Q157" s="1">
        <v>1314.64</v>
      </c>
      <c r="R157" s="1">
        <v>273.88</v>
      </c>
      <c r="S157" s="1">
        <v>178.02</v>
      </c>
    </row>
    <row r="158" spans="1:19" x14ac:dyDescent="0.25">
      <c r="A158" s="1">
        <v>56715</v>
      </c>
      <c r="B158" s="1">
        <v>1801</v>
      </c>
      <c r="C158" s="1">
        <v>20435</v>
      </c>
      <c r="D158" s="1">
        <v>43132</v>
      </c>
      <c r="E158" s="1">
        <v>20169</v>
      </c>
      <c r="F158" s="1">
        <v>43102</v>
      </c>
      <c r="G158" s="1">
        <v>266</v>
      </c>
      <c r="H158" s="1">
        <v>469</v>
      </c>
      <c r="I158" s="1">
        <v>266</v>
      </c>
      <c r="J158" s="1">
        <v>825.02</v>
      </c>
      <c r="K158" s="1">
        <v>825.02</v>
      </c>
      <c r="M158" s="1">
        <v>825.0200000000001</v>
      </c>
      <c r="N158" s="1">
        <v>1650.04</v>
      </c>
      <c r="O158" s="1">
        <v>1650.04</v>
      </c>
      <c r="P158" s="1">
        <v>49.5</v>
      </c>
      <c r="Q158" s="1">
        <v>79.2</v>
      </c>
      <c r="R158" s="1">
        <v>16.5</v>
      </c>
      <c r="S158" s="1">
        <v>10.72</v>
      </c>
    </row>
    <row r="159" spans="1:19" x14ac:dyDescent="0.25">
      <c r="A159" s="1">
        <v>56758</v>
      </c>
      <c r="B159" s="1">
        <v>1801</v>
      </c>
      <c r="C159" s="1">
        <v>54112</v>
      </c>
      <c r="D159" s="1">
        <v>43132</v>
      </c>
      <c r="E159" s="1">
        <v>53834</v>
      </c>
      <c r="F159" s="1">
        <v>43102</v>
      </c>
      <c r="G159" s="1">
        <v>278</v>
      </c>
      <c r="H159" s="1">
        <v>387</v>
      </c>
      <c r="I159" s="1">
        <v>278</v>
      </c>
      <c r="J159" s="1">
        <v>915.86</v>
      </c>
      <c r="K159" s="1">
        <v>915.86</v>
      </c>
      <c r="M159" s="1">
        <v>915.86000000000013</v>
      </c>
      <c r="N159" s="1">
        <v>1831.72</v>
      </c>
      <c r="O159" s="1">
        <v>1831.72</v>
      </c>
      <c r="P159" s="1">
        <v>54.95</v>
      </c>
      <c r="Q159" s="1">
        <v>87.92</v>
      </c>
      <c r="R159" s="1">
        <v>18.309999999999999</v>
      </c>
      <c r="S159" s="1">
        <v>11.9</v>
      </c>
    </row>
    <row r="160" spans="1:19" x14ac:dyDescent="0.25">
      <c r="A160" s="1">
        <v>56774</v>
      </c>
      <c r="B160" s="1">
        <v>1801</v>
      </c>
      <c r="C160" s="1">
        <v>2616</v>
      </c>
      <c r="D160" s="1">
        <v>43132</v>
      </c>
      <c r="E160" s="1">
        <v>2423</v>
      </c>
      <c r="F160" s="1">
        <v>43102</v>
      </c>
      <c r="G160" s="1">
        <v>193</v>
      </c>
      <c r="H160" s="1">
        <v>302</v>
      </c>
      <c r="I160" s="1">
        <v>240</v>
      </c>
      <c r="J160" s="1">
        <v>708</v>
      </c>
      <c r="K160" s="1">
        <v>708</v>
      </c>
      <c r="M160" s="1">
        <v>743.99999999999977</v>
      </c>
      <c r="N160" s="1">
        <v>1416</v>
      </c>
      <c r="O160" s="1">
        <v>1416</v>
      </c>
      <c r="P160" s="1">
        <v>42.48</v>
      </c>
      <c r="Q160" s="1">
        <v>67.959999999999994</v>
      </c>
      <c r="R160" s="1">
        <v>14.16</v>
      </c>
      <c r="S160" s="1">
        <v>9.1999999999999993</v>
      </c>
    </row>
    <row r="161" spans="1:19" x14ac:dyDescent="0.25">
      <c r="A161" s="1">
        <v>83704</v>
      </c>
      <c r="B161" s="1">
        <v>1801</v>
      </c>
      <c r="C161" s="1">
        <v>258947</v>
      </c>
      <c r="D161" s="1">
        <v>43132</v>
      </c>
      <c r="E161" s="1">
        <v>257618</v>
      </c>
      <c r="F161" s="1">
        <v>43102</v>
      </c>
      <c r="G161" s="1">
        <v>1329</v>
      </c>
      <c r="H161" s="1">
        <v>1329</v>
      </c>
      <c r="I161" s="1">
        <v>1329</v>
      </c>
      <c r="J161" s="1">
        <v>16390.830000000002</v>
      </c>
      <c r="K161" s="1">
        <v>16390.830000000002</v>
      </c>
      <c r="M161" s="1">
        <v>16390.829999999998</v>
      </c>
      <c r="N161" s="1">
        <v>32781.660000000003</v>
      </c>
      <c r="O161" s="1">
        <v>32781.660000000003</v>
      </c>
      <c r="P161" s="1">
        <v>983.44</v>
      </c>
      <c r="Q161" s="1">
        <v>1573.51</v>
      </c>
      <c r="R161" s="1">
        <v>327.81</v>
      </c>
      <c r="S161" s="1">
        <v>213.08</v>
      </c>
    </row>
    <row r="162" spans="1:19" x14ac:dyDescent="0.25">
      <c r="A162" s="1">
        <v>83887</v>
      </c>
      <c r="B162" s="1">
        <v>1801</v>
      </c>
      <c r="C162" s="1">
        <v>171651</v>
      </c>
      <c r="D162" s="1">
        <v>43132</v>
      </c>
      <c r="E162" s="1">
        <v>169384</v>
      </c>
      <c r="F162" s="1">
        <v>43102</v>
      </c>
      <c r="G162" s="1">
        <v>2267</v>
      </c>
      <c r="H162" s="1">
        <v>2978</v>
      </c>
      <c r="I162" s="1">
        <v>2267</v>
      </c>
      <c r="J162" s="1">
        <v>27993.89</v>
      </c>
      <c r="K162" s="1">
        <v>27993.89</v>
      </c>
      <c r="M162" s="1">
        <v>27993.889999999996</v>
      </c>
      <c r="N162" s="1">
        <v>55987.78</v>
      </c>
      <c r="O162" s="1">
        <v>55987.78</v>
      </c>
      <c r="P162" s="1">
        <v>1679.63</v>
      </c>
      <c r="Q162" s="1">
        <v>2687.41</v>
      </c>
      <c r="R162" s="1">
        <v>559.87</v>
      </c>
      <c r="S162" s="1">
        <v>363.92</v>
      </c>
    </row>
    <row r="163" spans="1:19" x14ac:dyDescent="0.25">
      <c r="A163" s="1">
        <v>84247</v>
      </c>
      <c r="B163" s="1">
        <v>1801</v>
      </c>
      <c r="C163" s="1">
        <v>1268</v>
      </c>
      <c r="D163" s="1">
        <v>43132</v>
      </c>
      <c r="E163" s="1">
        <v>1081</v>
      </c>
      <c r="F163" s="1">
        <v>43102</v>
      </c>
      <c r="G163" s="1">
        <v>187</v>
      </c>
      <c r="H163" s="1">
        <v>184</v>
      </c>
      <c r="I163" s="1">
        <v>187</v>
      </c>
      <c r="J163" s="1">
        <v>2264.29</v>
      </c>
      <c r="K163" s="1">
        <v>2264.29</v>
      </c>
      <c r="M163" s="1">
        <v>2264.29</v>
      </c>
      <c r="N163" s="1">
        <v>4528.58</v>
      </c>
      <c r="O163" s="1">
        <v>4528.58</v>
      </c>
      <c r="P163" s="1">
        <v>135.85</v>
      </c>
      <c r="Q163" s="1">
        <v>217.37</v>
      </c>
      <c r="R163" s="1">
        <v>45.28</v>
      </c>
      <c r="S163" s="1">
        <v>29.43</v>
      </c>
    </row>
    <row r="164" spans="1:19" x14ac:dyDescent="0.25">
      <c r="A164" s="1">
        <v>84255</v>
      </c>
      <c r="B164" s="1">
        <v>1801</v>
      </c>
      <c r="C164" s="1">
        <v>9962</v>
      </c>
      <c r="D164" s="1">
        <v>43132</v>
      </c>
      <c r="E164" s="1">
        <v>9865</v>
      </c>
      <c r="F164" s="1">
        <v>43102</v>
      </c>
      <c r="G164" s="1">
        <v>97</v>
      </c>
      <c r="H164" s="1">
        <v>134</v>
      </c>
      <c r="I164" s="1">
        <v>97</v>
      </c>
      <c r="J164" s="1">
        <v>1150.99</v>
      </c>
      <c r="K164" s="1">
        <v>1150.99</v>
      </c>
      <c r="M164" s="1">
        <v>1150.9899999999998</v>
      </c>
      <c r="N164" s="1">
        <v>2301.98</v>
      </c>
      <c r="O164" s="1">
        <v>2301.98</v>
      </c>
      <c r="P164" s="1">
        <v>69.05</v>
      </c>
      <c r="Q164" s="1">
        <v>110.49</v>
      </c>
      <c r="R164" s="1">
        <v>23.01</v>
      </c>
      <c r="S164" s="1">
        <v>14.96</v>
      </c>
    </row>
    <row r="165" spans="1:19" x14ac:dyDescent="0.25">
      <c r="A165" s="1">
        <v>84591</v>
      </c>
      <c r="B165" s="1">
        <v>1801</v>
      </c>
      <c r="C165" s="1">
        <v>5594</v>
      </c>
      <c r="D165" s="1">
        <v>43132</v>
      </c>
      <c r="E165" s="1">
        <v>5357</v>
      </c>
      <c r="F165" s="1">
        <v>43103</v>
      </c>
      <c r="G165" s="1">
        <v>237</v>
      </c>
      <c r="H165" s="1">
        <v>244</v>
      </c>
      <c r="I165" s="1">
        <v>237</v>
      </c>
      <c r="J165" s="1">
        <v>2882.79</v>
      </c>
      <c r="K165" s="1">
        <v>2882.79</v>
      </c>
      <c r="M165" s="1">
        <v>2882.7899999999995</v>
      </c>
      <c r="N165" s="1">
        <v>5765.58</v>
      </c>
      <c r="O165" s="1">
        <v>5765.58</v>
      </c>
      <c r="P165" s="1">
        <v>172.96</v>
      </c>
      <c r="Q165" s="1">
        <v>276.74</v>
      </c>
      <c r="R165" s="1">
        <v>57.65</v>
      </c>
      <c r="S165" s="1">
        <v>37.47</v>
      </c>
    </row>
    <row r="166" spans="1:19" x14ac:dyDescent="0.25">
      <c r="A166" s="1">
        <v>313891</v>
      </c>
      <c r="B166" s="1">
        <v>1801</v>
      </c>
      <c r="C166" s="1">
        <v>2315</v>
      </c>
      <c r="D166" s="1">
        <v>43132</v>
      </c>
      <c r="E166" s="1">
        <v>2204</v>
      </c>
      <c r="F166" s="1">
        <v>43102</v>
      </c>
      <c r="G166" s="1">
        <v>111</v>
      </c>
      <c r="H166" s="1">
        <v>200</v>
      </c>
      <c r="I166" s="1">
        <v>111</v>
      </c>
      <c r="J166" s="1">
        <v>1259.9100000000001</v>
      </c>
      <c r="K166" s="1">
        <v>1259.9100000000001</v>
      </c>
      <c r="M166" s="1">
        <v>1259.9100000000001</v>
      </c>
      <c r="N166" s="1">
        <v>2519.8200000000002</v>
      </c>
      <c r="O166" s="1">
        <v>2519.8200000000002</v>
      </c>
      <c r="P166" s="1">
        <v>75.59</v>
      </c>
      <c r="Q166" s="1">
        <v>120.95</v>
      </c>
      <c r="R166" s="1">
        <v>25.19</v>
      </c>
      <c r="S166" s="1">
        <v>16.37</v>
      </c>
    </row>
    <row r="167" spans="1:19" x14ac:dyDescent="0.25">
      <c r="A167" s="1">
        <v>3359794</v>
      </c>
      <c r="B167" s="1">
        <v>1801</v>
      </c>
      <c r="C167" s="1">
        <v>204447</v>
      </c>
      <c r="D167" s="1">
        <v>43132</v>
      </c>
      <c r="E167" s="1">
        <v>204397</v>
      </c>
      <c r="F167" s="1">
        <v>43102</v>
      </c>
      <c r="G167" s="1">
        <v>50</v>
      </c>
      <c r="H167" s="1">
        <v>246</v>
      </c>
      <c r="I167" s="1">
        <v>50</v>
      </c>
      <c r="J167" s="1">
        <v>1162.4000000000001</v>
      </c>
      <c r="M167" s="1">
        <v>1162.4000000000001</v>
      </c>
      <c r="N167" s="1">
        <v>1162.4000000000001</v>
      </c>
      <c r="O167" s="1">
        <v>1162.4000000000001</v>
      </c>
      <c r="P167" s="1">
        <v>34.869999999999997</v>
      </c>
      <c r="Q167" s="1">
        <v>55.79</v>
      </c>
      <c r="R167" s="1">
        <v>11.62</v>
      </c>
      <c r="S167" s="1">
        <v>7.55</v>
      </c>
    </row>
    <row r="168" spans="1:19" x14ac:dyDescent="0.25">
      <c r="A168" s="1">
        <v>3450181</v>
      </c>
      <c r="B168" s="1">
        <v>1801</v>
      </c>
      <c r="C168" s="1">
        <v>11888</v>
      </c>
      <c r="D168" s="1">
        <v>43132</v>
      </c>
      <c r="E168" s="1">
        <v>11633</v>
      </c>
      <c r="F168" s="1">
        <v>43102</v>
      </c>
      <c r="G168" s="1">
        <v>255</v>
      </c>
      <c r="H168" s="1">
        <v>194</v>
      </c>
      <c r="I168" s="1">
        <v>255</v>
      </c>
      <c r="J168" s="1">
        <v>3105.45</v>
      </c>
      <c r="K168" s="1">
        <v>3105.45</v>
      </c>
      <c r="M168" s="1">
        <v>3105.45</v>
      </c>
      <c r="N168" s="1">
        <v>6210.9</v>
      </c>
      <c r="O168" s="1">
        <v>6210.9</v>
      </c>
      <c r="P168" s="1">
        <v>186.32</v>
      </c>
      <c r="Q168" s="1">
        <v>298.12</v>
      </c>
      <c r="R168" s="1">
        <v>62.1</v>
      </c>
      <c r="S168" s="1">
        <v>0</v>
      </c>
    </row>
    <row r="169" spans="1:19" x14ac:dyDescent="0.25">
      <c r="A169" s="1">
        <v>3618005</v>
      </c>
      <c r="B169" s="1">
        <v>1801</v>
      </c>
      <c r="C169" s="1">
        <v>44390</v>
      </c>
      <c r="D169" s="1">
        <v>43132</v>
      </c>
      <c r="E169" s="1">
        <v>43641</v>
      </c>
      <c r="F169" s="1">
        <v>43102</v>
      </c>
      <c r="G169" s="1">
        <v>749</v>
      </c>
      <c r="H169" s="1">
        <v>749</v>
      </c>
      <c r="I169" s="1">
        <v>749</v>
      </c>
      <c r="J169" s="1">
        <v>9216.23</v>
      </c>
      <c r="K169" s="1">
        <v>9216.23</v>
      </c>
      <c r="M169" s="1">
        <v>9216.23</v>
      </c>
      <c r="N169" s="1">
        <v>18432.46</v>
      </c>
      <c r="O169" s="1">
        <v>18432.46</v>
      </c>
      <c r="P169" s="1">
        <v>552.97</v>
      </c>
      <c r="Q169" s="1">
        <v>884.75</v>
      </c>
      <c r="R169" s="1">
        <v>184.32</v>
      </c>
      <c r="S169" s="1">
        <v>119.81</v>
      </c>
    </row>
    <row r="170" spans="1:19" x14ac:dyDescent="0.25">
      <c r="A170" s="1">
        <v>3635491</v>
      </c>
      <c r="B170" s="1">
        <v>1801</v>
      </c>
      <c r="C170" s="1">
        <v>43432</v>
      </c>
      <c r="D170" s="1">
        <v>43132</v>
      </c>
      <c r="E170" s="1">
        <v>42343</v>
      </c>
      <c r="F170" s="1">
        <v>43102</v>
      </c>
      <c r="G170" s="1">
        <v>1089</v>
      </c>
      <c r="H170" s="1">
        <v>1089</v>
      </c>
      <c r="I170" s="1">
        <v>1089</v>
      </c>
      <c r="J170" s="1">
        <v>13422.03</v>
      </c>
      <c r="K170" s="1">
        <v>13422.03</v>
      </c>
      <c r="M170" s="1">
        <v>13422.029999999999</v>
      </c>
      <c r="N170" s="1">
        <v>26844.06</v>
      </c>
      <c r="O170" s="1">
        <v>26844.06</v>
      </c>
      <c r="P170" s="1">
        <v>805.32</v>
      </c>
      <c r="Q170" s="1">
        <v>1288.51</v>
      </c>
      <c r="R170" s="1">
        <v>268.44</v>
      </c>
      <c r="S170" s="1">
        <v>174.48</v>
      </c>
    </row>
    <row r="171" spans="1:19" x14ac:dyDescent="0.25">
      <c r="A171" s="1">
        <v>56715</v>
      </c>
      <c r="B171" s="1">
        <v>1802</v>
      </c>
      <c r="C171" s="1">
        <v>20860</v>
      </c>
      <c r="D171" s="1">
        <v>43161</v>
      </c>
      <c r="E171" s="1">
        <v>20435</v>
      </c>
      <c r="F171" s="1">
        <v>43132</v>
      </c>
      <c r="G171" s="1">
        <v>425</v>
      </c>
      <c r="H171" s="1">
        <v>485</v>
      </c>
      <c r="I171" s="1">
        <v>425</v>
      </c>
      <c r="J171" s="1">
        <v>1770.75</v>
      </c>
      <c r="K171" s="1">
        <v>1770.75</v>
      </c>
      <c r="M171" s="1">
        <v>1770.75</v>
      </c>
      <c r="N171" s="1">
        <v>3541.5</v>
      </c>
      <c r="O171" s="1">
        <v>3541.5</v>
      </c>
      <c r="P171" s="1">
        <v>106.24</v>
      </c>
      <c r="Q171" s="1">
        <v>169.99</v>
      </c>
      <c r="R171" s="1">
        <v>35.409999999999997</v>
      </c>
      <c r="S171" s="1">
        <v>23.01</v>
      </c>
    </row>
    <row r="172" spans="1:19" x14ac:dyDescent="0.25">
      <c r="A172" s="1">
        <v>56758</v>
      </c>
      <c r="B172" s="1">
        <v>1802</v>
      </c>
      <c r="C172" s="1">
        <v>54443</v>
      </c>
      <c r="D172" s="1">
        <v>43161</v>
      </c>
      <c r="E172" s="1">
        <v>54112</v>
      </c>
      <c r="F172" s="1">
        <v>43132</v>
      </c>
      <c r="G172" s="1">
        <v>331</v>
      </c>
      <c r="H172" s="1">
        <v>401</v>
      </c>
      <c r="I172" s="1">
        <v>331</v>
      </c>
      <c r="J172" s="1">
        <v>1205.77</v>
      </c>
      <c r="K172" s="1">
        <v>1205.77</v>
      </c>
      <c r="M172" s="1">
        <v>1205.77</v>
      </c>
      <c r="N172" s="1">
        <v>2411.54</v>
      </c>
      <c r="O172" s="1">
        <v>2411.54</v>
      </c>
      <c r="P172" s="1">
        <v>72.34</v>
      </c>
      <c r="Q172" s="1">
        <v>115.75</v>
      </c>
      <c r="R172" s="1">
        <v>24.11</v>
      </c>
      <c r="S172" s="1">
        <v>15.67</v>
      </c>
    </row>
    <row r="173" spans="1:19" x14ac:dyDescent="0.25">
      <c r="A173" s="1">
        <v>56774</v>
      </c>
      <c r="B173" s="1">
        <v>1802</v>
      </c>
      <c r="C173" s="1">
        <v>2947</v>
      </c>
      <c r="D173" s="1">
        <v>43161</v>
      </c>
      <c r="E173" s="1">
        <v>2616</v>
      </c>
      <c r="F173" s="1">
        <v>43132</v>
      </c>
      <c r="G173" s="1">
        <v>331</v>
      </c>
      <c r="H173" s="1">
        <v>316</v>
      </c>
      <c r="I173" s="1">
        <v>331</v>
      </c>
      <c r="J173" s="1">
        <v>1205.77</v>
      </c>
      <c r="K173" s="1">
        <v>1205.77</v>
      </c>
      <c r="M173" s="1">
        <v>1227.2099999999996</v>
      </c>
      <c r="N173" s="1">
        <v>2411.54</v>
      </c>
      <c r="O173" s="1">
        <v>2411.54</v>
      </c>
      <c r="P173" s="1">
        <v>72.34</v>
      </c>
      <c r="Q173" s="1">
        <v>115.75</v>
      </c>
      <c r="R173" s="1">
        <v>24.11</v>
      </c>
      <c r="S173" s="1">
        <v>15.67</v>
      </c>
    </row>
    <row r="174" spans="1:19" x14ac:dyDescent="0.25">
      <c r="A174" s="1">
        <v>83704</v>
      </c>
      <c r="B174" s="1">
        <v>1802</v>
      </c>
      <c r="C174" s="1">
        <v>259244</v>
      </c>
      <c r="D174" s="1">
        <v>43161</v>
      </c>
      <c r="E174" s="1">
        <v>258947</v>
      </c>
      <c r="F174" s="1">
        <v>43132</v>
      </c>
      <c r="G174" s="1">
        <v>297</v>
      </c>
      <c r="H174" s="1">
        <v>1387</v>
      </c>
      <c r="I174" s="1">
        <v>297</v>
      </c>
      <c r="J174" s="1">
        <v>3624.99</v>
      </c>
      <c r="K174" s="1">
        <v>3624.99</v>
      </c>
      <c r="M174" s="1">
        <v>3624.99</v>
      </c>
      <c r="N174" s="1">
        <v>7249.98</v>
      </c>
      <c r="O174" s="1">
        <v>7249.98</v>
      </c>
      <c r="P174" s="1">
        <v>217.49</v>
      </c>
      <c r="Q174" s="1">
        <v>347.99</v>
      </c>
      <c r="R174" s="1">
        <v>72.489999999999995</v>
      </c>
      <c r="S174" s="1">
        <v>47.12</v>
      </c>
    </row>
    <row r="175" spans="1:19" x14ac:dyDescent="0.25">
      <c r="A175" s="1">
        <v>83887</v>
      </c>
      <c r="B175" s="1">
        <v>1802</v>
      </c>
      <c r="C175" s="1">
        <v>174377</v>
      </c>
      <c r="D175" s="1">
        <v>43161</v>
      </c>
      <c r="E175" s="1">
        <v>171651</v>
      </c>
      <c r="F175" s="1">
        <v>43132</v>
      </c>
      <c r="G175" s="1">
        <v>2726</v>
      </c>
      <c r="H175" s="1">
        <v>3067</v>
      </c>
      <c r="I175" s="1">
        <v>2726</v>
      </c>
      <c r="J175" s="1">
        <v>33671.72</v>
      </c>
      <c r="K175" s="1">
        <v>33671.72</v>
      </c>
      <c r="M175" s="1">
        <v>33671.719999999994</v>
      </c>
      <c r="N175" s="1">
        <v>67343.44</v>
      </c>
      <c r="O175" s="1">
        <v>67343.44</v>
      </c>
      <c r="P175" s="1">
        <v>2020.3</v>
      </c>
      <c r="Q175" s="1">
        <v>3232.48</v>
      </c>
      <c r="R175" s="1">
        <v>673.43</v>
      </c>
      <c r="S175" s="1">
        <v>437.73</v>
      </c>
    </row>
    <row r="176" spans="1:19" x14ac:dyDescent="0.25">
      <c r="A176" s="1">
        <v>84247</v>
      </c>
      <c r="B176" s="1">
        <v>1802</v>
      </c>
      <c r="C176" s="1">
        <v>1459</v>
      </c>
      <c r="D176" s="1">
        <v>43161</v>
      </c>
      <c r="E176" s="1">
        <v>1268</v>
      </c>
      <c r="F176" s="1">
        <v>43132</v>
      </c>
      <c r="G176" s="1">
        <v>191</v>
      </c>
      <c r="H176" s="1">
        <v>195</v>
      </c>
      <c r="I176" s="1">
        <v>191</v>
      </c>
      <c r="J176" s="1">
        <v>2313.77</v>
      </c>
      <c r="K176" s="1">
        <v>2313.77</v>
      </c>
      <c r="M176" s="1">
        <v>2313.77</v>
      </c>
      <c r="N176" s="1">
        <v>4627.54</v>
      </c>
      <c r="O176" s="1">
        <v>4627.54</v>
      </c>
      <c r="P176" s="1">
        <v>138.82</v>
      </c>
      <c r="Q176" s="1">
        <v>222.12</v>
      </c>
      <c r="R176" s="1">
        <v>46.27</v>
      </c>
      <c r="S176" s="1">
        <v>30.07</v>
      </c>
    </row>
    <row r="177" spans="1:19" x14ac:dyDescent="0.25">
      <c r="A177" s="1">
        <v>84255</v>
      </c>
      <c r="B177" s="1">
        <v>1802</v>
      </c>
      <c r="C177" s="1">
        <v>81</v>
      </c>
      <c r="D177" s="1">
        <v>43161</v>
      </c>
      <c r="E177" s="1">
        <v>9962</v>
      </c>
      <c r="F177" s="1">
        <v>43132</v>
      </c>
      <c r="G177" s="1">
        <v>-9881</v>
      </c>
      <c r="H177" s="1">
        <v>138</v>
      </c>
      <c r="I177" s="1">
        <v>119</v>
      </c>
      <c r="J177" s="1">
        <v>1423.13</v>
      </c>
      <c r="K177" s="1">
        <v>1423.13</v>
      </c>
      <c r="M177" s="1">
        <v>1423.1299999999999</v>
      </c>
      <c r="N177" s="1">
        <v>2846.26</v>
      </c>
      <c r="O177" s="1">
        <v>2846.26</v>
      </c>
      <c r="P177" s="1">
        <v>85.38</v>
      </c>
      <c r="Q177" s="1">
        <v>136.62</v>
      </c>
      <c r="R177" s="1">
        <v>28.46</v>
      </c>
      <c r="S177" s="1">
        <v>18.5</v>
      </c>
    </row>
    <row r="178" spans="1:19" x14ac:dyDescent="0.25">
      <c r="A178" s="1">
        <v>84591</v>
      </c>
      <c r="B178" s="1">
        <v>1802</v>
      </c>
      <c r="C178" s="1">
        <v>5777</v>
      </c>
      <c r="D178" s="1">
        <v>43161</v>
      </c>
      <c r="E178" s="1">
        <v>5594</v>
      </c>
      <c r="F178" s="1">
        <v>43132</v>
      </c>
      <c r="G178" s="1">
        <v>183</v>
      </c>
      <c r="H178" s="1">
        <v>256</v>
      </c>
      <c r="I178" s="1">
        <v>183</v>
      </c>
      <c r="J178" s="1">
        <v>2214.81</v>
      </c>
      <c r="K178" s="1">
        <v>2214.81</v>
      </c>
      <c r="M178" s="1">
        <v>2214.81</v>
      </c>
      <c r="N178" s="1">
        <v>4429.62</v>
      </c>
      <c r="O178" s="1">
        <v>4429.62</v>
      </c>
      <c r="P178" s="1">
        <v>132.88</v>
      </c>
      <c r="Q178" s="1">
        <v>212.62</v>
      </c>
      <c r="R178" s="1">
        <v>44.29</v>
      </c>
      <c r="S178" s="1">
        <v>28.79</v>
      </c>
    </row>
    <row r="179" spans="1:19" x14ac:dyDescent="0.25">
      <c r="A179" s="1">
        <v>313891</v>
      </c>
      <c r="B179" s="1">
        <v>1802</v>
      </c>
      <c r="C179" s="1">
        <v>2463</v>
      </c>
      <c r="D179" s="1">
        <v>43161</v>
      </c>
      <c r="E179" s="1">
        <v>2315</v>
      </c>
      <c r="F179" s="1">
        <v>43132</v>
      </c>
      <c r="G179" s="1">
        <v>148</v>
      </c>
      <c r="H179" s="1">
        <v>203</v>
      </c>
      <c r="I179" s="1">
        <v>148</v>
      </c>
      <c r="J179" s="1">
        <v>1765.33</v>
      </c>
      <c r="K179" s="1">
        <v>1765.33</v>
      </c>
      <c r="M179" s="1">
        <v>1765.3300000000002</v>
      </c>
      <c r="N179" s="1">
        <v>3530.66</v>
      </c>
      <c r="O179" s="1">
        <v>3530.66</v>
      </c>
      <c r="P179" s="1">
        <v>105.91</v>
      </c>
      <c r="Q179" s="1">
        <v>169.47</v>
      </c>
      <c r="R179" s="1">
        <v>35.299999999999997</v>
      </c>
      <c r="S179" s="1">
        <v>22.94</v>
      </c>
    </row>
    <row r="180" spans="1:19" x14ac:dyDescent="0.25">
      <c r="A180" s="1">
        <v>3359794</v>
      </c>
      <c r="B180" s="1">
        <v>1802</v>
      </c>
      <c r="C180" s="1">
        <v>204566</v>
      </c>
      <c r="D180" s="1">
        <v>43161</v>
      </c>
      <c r="E180" s="1">
        <v>204447</v>
      </c>
      <c r="F180" s="1">
        <v>43132</v>
      </c>
      <c r="G180" s="1">
        <v>119</v>
      </c>
      <c r="H180" s="1">
        <v>233</v>
      </c>
      <c r="I180" s="1">
        <v>119</v>
      </c>
      <c r="J180" s="1">
        <v>2891.54</v>
      </c>
      <c r="M180" s="1">
        <v>2891.54</v>
      </c>
      <c r="N180" s="1">
        <v>2891.54</v>
      </c>
      <c r="O180" s="1">
        <v>2891.54</v>
      </c>
      <c r="P180" s="1">
        <v>86.74</v>
      </c>
      <c r="Q180" s="1">
        <v>138.79</v>
      </c>
      <c r="R180" s="1">
        <v>28.91</v>
      </c>
      <c r="S180" s="1">
        <v>18.79</v>
      </c>
    </row>
    <row r="181" spans="1:19" x14ac:dyDescent="0.25">
      <c r="A181" s="1">
        <v>3450181</v>
      </c>
      <c r="B181" s="1">
        <v>1802</v>
      </c>
      <c r="C181" s="1">
        <v>12031</v>
      </c>
      <c r="D181" s="1">
        <v>43161</v>
      </c>
      <c r="E181" s="1">
        <v>11888</v>
      </c>
      <c r="F181" s="1">
        <v>43132</v>
      </c>
      <c r="G181" s="1">
        <v>143</v>
      </c>
      <c r="H181" s="1">
        <v>209</v>
      </c>
      <c r="I181" s="1">
        <v>143</v>
      </c>
      <c r="J181" s="1">
        <v>1720.01</v>
      </c>
      <c r="K181" s="1">
        <v>1720.01</v>
      </c>
      <c r="M181" s="1">
        <v>1720.0099999999998</v>
      </c>
      <c r="N181" s="1">
        <v>3440.02</v>
      </c>
      <c r="O181" s="1">
        <v>3440.02</v>
      </c>
      <c r="P181" s="1">
        <v>103.2</v>
      </c>
      <c r="Q181" s="1">
        <v>165.12</v>
      </c>
      <c r="R181" s="1">
        <v>34.4</v>
      </c>
      <c r="S181" s="1">
        <v>22.36</v>
      </c>
    </row>
    <row r="182" spans="1:19" x14ac:dyDescent="0.25">
      <c r="A182" s="1">
        <v>3618005</v>
      </c>
      <c r="B182" s="1">
        <v>1802</v>
      </c>
      <c r="C182" s="1">
        <v>42184</v>
      </c>
      <c r="D182" s="1">
        <v>43161</v>
      </c>
      <c r="E182" s="1">
        <v>44390</v>
      </c>
      <c r="F182" s="1">
        <v>43132</v>
      </c>
      <c r="G182" s="1">
        <v>-2206</v>
      </c>
      <c r="H182" s="1">
        <v>782</v>
      </c>
      <c r="I182" s="1">
        <v>10</v>
      </c>
      <c r="J182" s="1">
        <v>74.8</v>
      </c>
      <c r="K182" s="1">
        <v>74.8</v>
      </c>
      <c r="M182" s="1">
        <v>74.8</v>
      </c>
      <c r="N182" s="1">
        <v>149.6</v>
      </c>
      <c r="O182" s="1">
        <v>149.6</v>
      </c>
      <c r="P182" s="1">
        <v>4.4800000000000004</v>
      </c>
      <c r="Q182" s="1">
        <v>7.18</v>
      </c>
      <c r="R182" s="1">
        <v>1.49</v>
      </c>
      <c r="S182" s="1">
        <v>0.97</v>
      </c>
    </row>
    <row r="183" spans="1:19" x14ac:dyDescent="0.25">
      <c r="A183" s="1">
        <v>3635491</v>
      </c>
      <c r="B183" s="1">
        <v>1802</v>
      </c>
      <c r="C183" s="1">
        <v>47362</v>
      </c>
      <c r="D183" s="1">
        <v>43161</v>
      </c>
      <c r="E183" s="1">
        <v>43432</v>
      </c>
      <c r="F183" s="1">
        <v>43132</v>
      </c>
      <c r="G183" s="1">
        <v>3930</v>
      </c>
      <c r="H183" s="1">
        <v>1198</v>
      </c>
      <c r="I183" s="1">
        <v>3930</v>
      </c>
      <c r="J183" s="1">
        <v>48565.2</v>
      </c>
      <c r="K183" s="1">
        <v>48565.2</v>
      </c>
      <c r="M183" s="1">
        <v>48565.2</v>
      </c>
      <c r="N183" s="1">
        <v>97130.4</v>
      </c>
      <c r="O183" s="1">
        <v>97130.4</v>
      </c>
      <c r="P183" s="1">
        <v>2913.91</v>
      </c>
      <c r="Q183" s="1">
        <v>4662.25</v>
      </c>
      <c r="R183" s="1">
        <v>971.3</v>
      </c>
      <c r="S183" s="1">
        <v>631.34</v>
      </c>
    </row>
    <row r="184" spans="1:19" x14ac:dyDescent="0.25">
      <c r="A184" s="1">
        <v>56715</v>
      </c>
      <c r="B184" s="1">
        <v>1803</v>
      </c>
      <c r="C184" s="1">
        <v>21378</v>
      </c>
      <c r="D184" s="1">
        <v>43192</v>
      </c>
      <c r="E184" s="1">
        <v>20860</v>
      </c>
      <c r="F184" s="1">
        <v>43161</v>
      </c>
      <c r="G184" s="1">
        <v>518</v>
      </c>
      <c r="H184" s="1">
        <v>497</v>
      </c>
      <c r="I184" s="1">
        <v>518</v>
      </c>
      <c r="J184" s="1">
        <v>2420.8200000000002</v>
      </c>
      <c r="K184" s="1">
        <v>2420.8200000000002</v>
      </c>
      <c r="M184" s="1">
        <v>2420.8199999999997</v>
      </c>
      <c r="N184" s="1">
        <v>4841.6400000000003</v>
      </c>
      <c r="O184" s="1">
        <v>4841.6400000000003</v>
      </c>
      <c r="P184" s="1">
        <v>145.24</v>
      </c>
      <c r="Q184" s="1">
        <v>232.39</v>
      </c>
      <c r="R184" s="1">
        <v>48.41</v>
      </c>
      <c r="S184" s="1">
        <v>31.47</v>
      </c>
    </row>
    <row r="185" spans="1:19" x14ac:dyDescent="0.25">
      <c r="A185" s="1">
        <v>56758</v>
      </c>
      <c r="B185" s="1">
        <v>1803</v>
      </c>
      <c r="C185" s="1">
        <v>54855</v>
      </c>
      <c r="D185" s="1">
        <v>43192</v>
      </c>
      <c r="E185" s="1">
        <v>54443</v>
      </c>
      <c r="F185" s="1">
        <v>43161</v>
      </c>
      <c r="G185" s="1">
        <v>412</v>
      </c>
      <c r="H185" s="1">
        <v>405</v>
      </c>
      <c r="I185" s="1">
        <v>412</v>
      </c>
      <c r="J185" s="1">
        <v>1727.88</v>
      </c>
      <c r="K185" s="1">
        <v>1727.88</v>
      </c>
      <c r="M185" s="1">
        <v>1727.8800000000006</v>
      </c>
      <c r="N185" s="1">
        <v>3455.76</v>
      </c>
      <c r="O185" s="1">
        <v>3455.76</v>
      </c>
      <c r="P185" s="1">
        <v>103.67</v>
      </c>
      <c r="Q185" s="1">
        <v>165.87</v>
      </c>
      <c r="R185" s="1">
        <v>34.549999999999997</v>
      </c>
      <c r="S185" s="1">
        <v>22.46</v>
      </c>
    </row>
    <row r="186" spans="1:19" x14ac:dyDescent="0.25">
      <c r="A186" s="1">
        <v>56774</v>
      </c>
      <c r="B186" s="1">
        <v>1803</v>
      </c>
      <c r="C186" s="1">
        <v>3315</v>
      </c>
      <c r="D186" s="1">
        <v>43192</v>
      </c>
      <c r="E186" s="1">
        <v>2947</v>
      </c>
      <c r="F186" s="1">
        <v>43161</v>
      </c>
      <c r="G186" s="1">
        <v>368</v>
      </c>
      <c r="H186" s="1">
        <v>332</v>
      </c>
      <c r="I186" s="1">
        <v>368</v>
      </c>
      <c r="J186" s="1">
        <v>1420.32</v>
      </c>
      <c r="K186" s="1">
        <v>1420.32</v>
      </c>
      <c r="M186" s="1">
        <v>1485.8400000000001</v>
      </c>
      <c r="N186" s="1">
        <v>2840.64</v>
      </c>
      <c r="O186" s="1">
        <v>2840.64</v>
      </c>
      <c r="P186" s="1">
        <v>85.21</v>
      </c>
      <c r="Q186" s="1">
        <v>136.35</v>
      </c>
      <c r="R186" s="1">
        <v>28.4</v>
      </c>
      <c r="S186" s="1">
        <v>18.46</v>
      </c>
    </row>
    <row r="187" spans="1:19" x14ac:dyDescent="0.25">
      <c r="A187" s="1">
        <v>83704</v>
      </c>
      <c r="B187" s="1">
        <v>1803</v>
      </c>
      <c r="C187" s="1">
        <v>260369</v>
      </c>
      <c r="D187" s="1">
        <v>43192</v>
      </c>
      <c r="E187" s="1">
        <v>259244</v>
      </c>
      <c r="F187" s="1">
        <v>43161</v>
      </c>
      <c r="G187" s="1">
        <v>1125</v>
      </c>
      <c r="H187" s="1">
        <v>1305</v>
      </c>
      <c r="I187" s="1">
        <v>1125</v>
      </c>
      <c r="J187" s="1">
        <v>13867.35</v>
      </c>
      <c r="K187" s="1">
        <v>13867.35</v>
      </c>
      <c r="M187" s="1">
        <v>13867.35</v>
      </c>
      <c r="N187" s="1">
        <v>27734.7</v>
      </c>
      <c r="O187" s="1">
        <v>27734.7</v>
      </c>
      <c r="P187" s="1">
        <v>832.04</v>
      </c>
      <c r="Q187" s="1">
        <v>1331.26</v>
      </c>
      <c r="R187" s="1">
        <v>277.33999999999997</v>
      </c>
      <c r="S187" s="1">
        <v>180.27</v>
      </c>
    </row>
    <row r="188" spans="1:19" x14ac:dyDescent="0.25">
      <c r="A188" s="1">
        <v>83887</v>
      </c>
      <c r="B188" s="1">
        <v>1803</v>
      </c>
      <c r="C188" s="1">
        <v>177455</v>
      </c>
      <c r="D188" s="1">
        <v>43192</v>
      </c>
      <c r="E188" s="1">
        <v>174377</v>
      </c>
      <c r="F188" s="1">
        <v>43161</v>
      </c>
      <c r="G188" s="1">
        <v>3078</v>
      </c>
      <c r="H188" s="1">
        <v>3088</v>
      </c>
      <c r="I188" s="1">
        <v>3078</v>
      </c>
      <c r="J188" s="1">
        <v>38025.96</v>
      </c>
      <c r="K188" s="1">
        <v>38025.96</v>
      </c>
      <c r="M188" s="1">
        <v>38025.96</v>
      </c>
      <c r="N188" s="1">
        <v>76051.92</v>
      </c>
      <c r="O188" s="1">
        <v>76051.92</v>
      </c>
      <c r="P188" s="1">
        <v>2281.5500000000002</v>
      </c>
      <c r="Q188" s="1">
        <v>3650.49</v>
      </c>
      <c r="R188" s="1">
        <v>760.51</v>
      </c>
      <c r="S188" s="1">
        <v>494.33</v>
      </c>
    </row>
    <row r="189" spans="1:19" x14ac:dyDescent="0.25">
      <c r="A189" s="1">
        <v>84247</v>
      </c>
      <c r="B189" s="1">
        <v>1803</v>
      </c>
      <c r="C189" s="1">
        <v>1656</v>
      </c>
      <c r="D189" s="1">
        <v>43192</v>
      </c>
      <c r="E189" s="1">
        <v>1459</v>
      </c>
      <c r="F189" s="1">
        <v>43161</v>
      </c>
      <c r="G189" s="1">
        <v>197</v>
      </c>
      <c r="H189" s="1">
        <v>197</v>
      </c>
      <c r="I189" s="1">
        <v>197</v>
      </c>
      <c r="J189" s="1">
        <v>2387.9899999999998</v>
      </c>
      <c r="K189" s="1">
        <v>2387.9899999999998</v>
      </c>
      <c r="M189" s="1">
        <v>2387.9899999999998</v>
      </c>
      <c r="N189" s="1">
        <v>4775.9799999999996</v>
      </c>
      <c r="O189" s="1">
        <v>4775.9799999999996</v>
      </c>
      <c r="P189" s="1">
        <v>143.27000000000001</v>
      </c>
      <c r="Q189" s="1">
        <v>229.24</v>
      </c>
      <c r="R189" s="1">
        <v>47.75</v>
      </c>
      <c r="S189" s="1">
        <v>31.04</v>
      </c>
    </row>
    <row r="190" spans="1:19" x14ac:dyDescent="0.25">
      <c r="A190" s="1">
        <v>84255</v>
      </c>
      <c r="B190" s="1">
        <v>1803</v>
      </c>
      <c r="C190" s="1">
        <v>214</v>
      </c>
      <c r="D190" s="1">
        <v>43192</v>
      </c>
      <c r="E190" s="1">
        <v>81</v>
      </c>
      <c r="F190" s="1">
        <v>43161</v>
      </c>
      <c r="G190" s="1">
        <v>133</v>
      </c>
      <c r="H190" s="1">
        <v>139</v>
      </c>
      <c r="I190" s="1">
        <v>133</v>
      </c>
      <c r="J190" s="1">
        <v>1596.31</v>
      </c>
      <c r="K190" s="1">
        <v>1596.31</v>
      </c>
      <c r="M190" s="1">
        <v>1596.3099999999997</v>
      </c>
      <c r="N190" s="1">
        <v>3192.62</v>
      </c>
      <c r="O190" s="1">
        <v>3192.62</v>
      </c>
      <c r="P190" s="1">
        <v>95.77</v>
      </c>
      <c r="Q190" s="1">
        <v>153.24</v>
      </c>
      <c r="R190" s="1">
        <v>31.92</v>
      </c>
      <c r="S190" s="1">
        <v>20.75</v>
      </c>
    </row>
    <row r="191" spans="1:19" x14ac:dyDescent="0.25">
      <c r="A191" s="1">
        <v>84591</v>
      </c>
      <c r="B191" s="1">
        <v>1803</v>
      </c>
      <c r="C191" s="1">
        <v>5941</v>
      </c>
      <c r="D191" s="1">
        <v>43192</v>
      </c>
      <c r="E191" s="1">
        <v>5777</v>
      </c>
      <c r="F191" s="1">
        <v>43161</v>
      </c>
      <c r="G191" s="1">
        <v>164</v>
      </c>
      <c r="H191" s="1">
        <v>256</v>
      </c>
      <c r="I191" s="1">
        <v>164</v>
      </c>
      <c r="J191" s="1">
        <v>1979.78</v>
      </c>
      <c r="K191" s="1">
        <v>1979.78</v>
      </c>
      <c r="M191" s="1">
        <v>1979.7799999999997</v>
      </c>
      <c r="N191" s="1">
        <v>3959.56</v>
      </c>
      <c r="O191" s="1">
        <v>3959.56</v>
      </c>
      <c r="P191" s="1">
        <v>118.78</v>
      </c>
      <c r="Q191" s="1">
        <v>190.05</v>
      </c>
      <c r="R191" s="1">
        <v>39.590000000000003</v>
      </c>
      <c r="S191" s="1">
        <v>25.73</v>
      </c>
    </row>
    <row r="192" spans="1:19" x14ac:dyDescent="0.25">
      <c r="A192" s="1">
        <v>313891</v>
      </c>
      <c r="B192" s="1">
        <v>1803</v>
      </c>
      <c r="C192" s="1">
        <v>2621</v>
      </c>
      <c r="D192" s="1">
        <v>43192</v>
      </c>
      <c r="E192" s="1">
        <v>2463</v>
      </c>
      <c r="F192" s="1">
        <v>43161</v>
      </c>
      <c r="G192" s="1">
        <v>158</v>
      </c>
      <c r="H192" s="1">
        <v>199</v>
      </c>
      <c r="I192" s="1">
        <v>158</v>
      </c>
      <c r="J192" s="1">
        <v>1901.93</v>
      </c>
      <c r="K192" s="1">
        <v>1901.93</v>
      </c>
      <c r="M192" s="1">
        <v>1901.9300000000003</v>
      </c>
      <c r="N192" s="1">
        <v>3803.86</v>
      </c>
      <c r="O192" s="1">
        <v>3803.86</v>
      </c>
      <c r="P192" s="1">
        <v>114.11</v>
      </c>
      <c r="Q192" s="1">
        <v>182.58</v>
      </c>
      <c r="R192" s="1">
        <v>38.03</v>
      </c>
      <c r="S192" s="1">
        <v>24.72</v>
      </c>
    </row>
    <row r="193" spans="1:19" x14ac:dyDescent="0.25">
      <c r="A193" s="1">
        <v>3359794</v>
      </c>
      <c r="B193" s="1">
        <v>1803</v>
      </c>
      <c r="C193" s="1">
        <v>204642</v>
      </c>
      <c r="D193" s="1">
        <v>43192</v>
      </c>
      <c r="E193" s="1">
        <v>204566</v>
      </c>
      <c r="F193" s="1">
        <v>43161</v>
      </c>
      <c r="G193" s="1">
        <v>76</v>
      </c>
      <c r="H193" s="1">
        <v>206</v>
      </c>
      <c r="I193" s="1">
        <v>76</v>
      </c>
      <c r="J193" s="1">
        <v>1813.96</v>
      </c>
      <c r="M193" s="1">
        <v>1813.96</v>
      </c>
      <c r="N193" s="1">
        <v>1813.96</v>
      </c>
      <c r="O193" s="1">
        <v>1813.96</v>
      </c>
      <c r="P193" s="1">
        <v>54.41</v>
      </c>
      <c r="Q193" s="1">
        <v>87.07</v>
      </c>
      <c r="R193" s="1">
        <v>18.13</v>
      </c>
      <c r="S193" s="1">
        <v>11.79</v>
      </c>
    </row>
    <row r="194" spans="1:19" x14ac:dyDescent="0.25">
      <c r="A194" s="1">
        <v>3450181</v>
      </c>
      <c r="B194" s="1">
        <v>1803</v>
      </c>
      <c r="C194" s="1">
        <v>12187</v>
      </c>
      <c r="D194" s="1">
        <v>43192</v>
      </c>
      <c r="E194" s="1">
        <v>12031</v>
      </c>
      <c r="F194" s="1">
        <v>43161</v>
      </c>
      <c r="G194" s="1">
        <v>156</v>
      </c>
      <c r="H194" s="1">
        <v>209</v>
      </c>
      <c r="I194" s="1">
        <v>156</v>
      </c>
      <c r="J194" s="1">
        <v>1880.82</v>
      </c>
      <c r="K194" s="1">
        <v>1880.82</v>
      </c>
      <c r="M194" s="1">
        <v>1880.8199999999997</v>
      </c>
      <c r="N194" s="1">
        <v>3761.64</v>
      </c>
      <c r="O194" s="1">
        <v>3761.64</v>
      </c>
      <c r="P194" s="1">
        <v>112.84</v>
      </c>
      <c r="Q194" s="1">
        <v>180.55</v>
      </c>
      <c r="R194" s="1">
        <v>37.61</v>
      </c>
      <c r="S194" s="1">
        <v>24.45</v>
      </c>
    </row>
    <row r="195" spans="1:19" x14ac:dyDescent="0.25">
      <c r="A195" s="1">
        <v>3618005</v>
      </c>
      <c r="B195" s="1">
        <v>1803</v>
      </c>
      <c r="C195" s="1">
        <v>43537</v>
      </c>
      <c r="D195" s="1">
        <v>43192</v>
      </c>
      <c r="E195" s="1">
        <v>42184</v>
      </c>
      <c r="F195" s="1">
        <v>43161</v>
      </c>
      <c r="G195" s="1">
        <v>1353</v>
      </c>
      <c r="H195" s="1">
        <v>720</v>
      </c>
      <c r="I195" s="1">
        <v>1353</v>
      </c>
      <c r="J195" s="1">
        <v>16687.71</v>
      </c>
      <c r="K195" s="1">
        <v>16687.71</v>
      </c>
      <c r="M195" s="1">
        <v>16687.71</v>
      </c>
      <c r="N195" s="1">
        <v>33375.42</v>
      </c>
      <c r="O195" s="1">
        <v>33375.42</v>
      </c>
      <c r="P195" s="1">
        <v>1001.26</v>
      </c>
      <c r="Q195" s="1">
        <v>1602.02</v>
      </c>
      <c r="R195" s="1">
        <v>333.75</v>
      </c>
      <c r="S195" s="1">
        <v>216.94</v>
      </c>
    </row>
    <row r="196" spans="1:19" x14ac:dyDescent="0.25">
      <c r="A196" s="1">
        <v>3635491</v>
      </c>
      <c r="B196" s="1">
        <v>1803</v>
      </c>
      <c r="C196" s="1">
        <v>48297</v>
      </c>
      <c r="D196" s="1">
        <v>43192</v>
      </c>
      <c r="E196" s="1">
        <v>47362</v>
      </c>
      <c r="F196" s="1">
        <v>43161</v>
      </c>
      <c r="G196" s="1">
        <v>935</v>
      </c>
      <c r="H196" s="1">
        <v>1258</v>
      </c>
      <c r="I196" s="1">
        <v>935</v>
      </c>
      <c r="J196" s="1">
        <v>11517.05</v>
      </c>
      <c r="K196" s="1">
        <v>11517.05</v>
      </c>
      <c r="M196" s="1">
        <v>11517.05</v>
      </c>
      <c r="N196" s="1">
        <v>23034.1</v>
      </c>
      <c r="O196" s="1">
        <v>23034.1</v>
      </c>
      <c r="P196" s="1">
        <v>691.02</v>
      </c>
      <c r="Q196" s="1">
        <v>1105.6300000000001</v>
      </c>
      <c r="R196" s="1">
        <v>230.34</v>
      </c>
      <c r="S196" s="1">
        <v>149.72</v>
      </c>
    </row>
    <row r="197" spans="1:19" x14ac:dyDescent="0.25">
      <c r="A197" s="1">
        <v>56715</v>
      </c>
      <c r="B197" s="1">
        <v>1804</v>
      </c>
      <c r="C197" s="1">
        <v>21868</v>
      </c>
      <c r="D197" s="1">
        <v>43222</v>
      </c>
      <c r="E197" s="1">
        <v>21378</v>
      </c>
      <c r="F197" s="1">
        <v>43192</v>
      </c>
      <c r="G197" s="1">
        <v>490</v>
      </c>
      <c r="H197" s="1">
        <v>502</v>
      </c>
      <c r="I197" s="1">
        <v>490</v>
      </c>
      <c r="J197" s="1">
        <v>2225.1</v>
      </c>
      <c r="K197" s="1">
        <v>2225.1</v>
      </c>
      <c r="M197" s="1">
        <v>2225.1000000000004</v>
      </c>
      <c r="N197" s="1">
        <v>4450.2</v>
      </c>
      <c r="O197" s="1">
        <v>4450.2</v>
      </c>
      <c r="P197" s="1">
        <v>133.5</v>
      </c>
      <c r="Q197" s="1">
        <v>213.6</v>
      </c>
      <c r="R197" s="1">
        <v>44.5</v>
      </c>
      <c r="S197" s="1">
        <v>28.92</v>
      </c>
    </row>
    <row r="198" spans="1:19" x14ac:dyDescent="0.25">
      <c r="A198" s="1">
        <v>56758</v>
      </c>
      <c r="B198" s="1">
        <v>1804</v>
      </c>
      <c r="C198" s="1">
        <v>55276</v>
      </c>
      <c r="D198" s="1">
        <v>43222</v>
      </c>
      <c r="E198" s="1">
        <v>54855</v>
      </c>
      <c r="F198" s="1">
        <v>43192</v>
      </c>
      <c r="G198" s="1">
        <v>421</v>
      </c>
      <c r="H198" s="1">
        <v>406</v>
      </c>
      <c r="I198" s="1">
        <v>421</v>
      </c>
      <c r="J198" s="1">
        <v>1790.79</v>
      </c>
      <c r="K198" s="1">
        <v>1790.79</v>
      </c>
      <c r="M198" s="1">
        <v>1790.7900000000002</v>
      </c>
      <c r="N198" s="1">
        <v>3581.58</v>
      </c>
      <c r="O198" s="1">
        <v>3581.58</v>
      </c>
      <c r="P198" s="1">
        <v>107.44</v>
      </c>
      <c r="Q198" s="1">
        <v>171.91</v>
      </c>
      <c r="R198" s="1">
        <v>35.81</v>
      </c>
      <c r="S198" s="1">
        <v>23.28</v>
      </c>
    </row>
    <row r="199" spans="1:19" x14ac:dyDescent="0.25">
      <c r="A199" s="1">
        <v>56774</v>
      </c>
      <c r="B199" s="1">
        <v>1804</v>
      </c>
      <c r="C199" s="1">
        <v>3719</v>
      </c>
      <c r="D199" s="1">
        <v>43222</v>
      </c>
      <c r="E199" s="1">
        <v>3315</v>
      </c>
      <c r="F199" s="1">
        <v>43192</v>
      </c>
      <c r="G199" s="1">
        <v>404</v>
      </c>
      <c r="H199" s="1">
        <v>338</v>
      </c>
      <c r="I199" s="1">
        <v>404</v>
      </c>
      <c r="J199" s="1">
        <v>1671.96</v>
      </c>
      <c r="K199" s="1">
        <v>1671.96</v>
      </c>
      <c r="M199" s="1">
        <v>1729.9199999999996</v>
      </c>
      <c r="N199" s="1">
        <v>3343.92</v>
      </c>
      <c r="O199" s="1">
        <v>3343.92</v>
      </c>
      <c r="P199" s="1">
        <v>100.31</v>
      </c>
      <c r="Q199" s="1">
        <v>160.5</v>
      </c>
      <c r="R199" s="1">
        <v>33.43</v>
      </c>
      <c r="S199" s="1">
        <v>21.73</v>
      </c>
    </row>
    <row r="200" spans="1:19" x14ac:dyDescent="0.25">
      <c r="A200" s="1">
        <v>83704</v>
      </c>
      <c r="B200" s="1">
        <v>1804</v>
      </c>
      <c r="C200" s="1">
        <v>261583</v>
      </c>
      <c r="D200" s="1">
        <v>43222</v>
      </c>
      <c r="E200" s="1">
        <v>260369</v>
      </c>
      <c r="F200" s="1">
        <v>43192</v>
      </c>
      <c r="G200" s="1">
        <v>1214</v>
      </c>
      <c r="H200" s="1">
        <v>1275</v>
      </c>
      <c r="I200" s="1">
        <v>1214</v>
      </c>
      <c r="J200" s="1">
        <v>14968.28</v>
      </c>
      <c r="K200" s="1">
        <v>14968.28</v>
      </c>
      <c r="M200" s="1">
        <v>14968.279999999999</v>
      </c>
      <c r="N200" s="1">
        <v>29936.560000000001</v>
      </c>
      <c r="O200" s="1">
        <v>29936.560000000001</v>
      </c>
      <c r="P200" s="1">
        <v>898.09</v>
      </c>
      <c r="Q200" s="1">
        <v>1436.95</v>
      </c>
      <c r="R200" s="1">
        <v>299.36</v>
      </c>
      <c r="S200" s="1">
        <v>194.58</v>
      </c>
    </row>
    <row r="201" spans="1:19" x14ac:dyDescent="0.25">
      <c r="A201" s="1">
        <v>83887</v>
      </c>
      <c r="B201" s="1">
        <v>1804</v>
      </c>
      <c r="C201" s="1">
        <v>180733</v>
      </c>
      <c r="D201" s="1">
        <v>43222</v>
      </c>
      <c r="E201" s="1">
        <v>177455</v>
      </c>
      <c r="F201" s="1">
        <v>43192</v>
      </c>
      <c r="G201" s="1">
        <v>3278</v>
      </c>
      <c r="H201" s="1">
        <v>3111</v>
      </c>
      <c r="I201" s="1">
        <v>3278</v>
      </c>
      <c r="J201" s="1">
        <v>40499.96</v>
      </c>
      <c r="K201" s="1">
        <v>40499.96</v>
      </c>
      <c r="M201" s="1">
        <v>40499.96</v>
      </c>
      <c r="N201" s="1">
        <v>80999.92</v>
      </c>
      <c r="O201" s="1">
        <v>80999.92</v>
      </c>
      <c r="P201" s="1">
        <v>2429.9899999999998</v>
      </c>
      <c r="Q201" s="1">
        <v>3887.99</v>
      </c>
      <c r="R201" s="1">
        <v>809.99</v>
      </c>
      <c r="S201" s="1">
        <v>526.49</v>
      </c>
    </row>
    <row r="202" spans="1:19" x14ac:dyDescent="0.25">
      <c r="A202" s="1">
        <v>84247</v>
      </c>
      <c r="B202" s="1">
        <v>1804</v>
      </c>
      <c r="C202" s="1">
        <v>1851</v>
      </c>
      <c r="D202" s="1">
        <v>43222</v>
      </c>
      <c r="E202" s="1">
        <v>1656</v>
      </c>
      <c r="F202" s="1">
        <v>43192</v>
      </c>
      <c r="G202" s="1">
        <v>195</v>
      </c>
      <c r="H202" s="1">
        <v>199</v>
      </c>
      <c r="I202" s="1">
        <v>195</v>
      </c>
      <c r="J202" s="1">
        <v>2363.25</v>
      </c>
      <c r="K202" s="1">
        <v>2363.25</v>
      </c>
      <c r="M202" s="1">
        <v>2363.2499999999995</v>
      </c>
      <c r="N202" s="1">
        <v>4726.5</v>
      </c>
      <c r="O202" s="1">
        <v>4726.5</v>
      </c>
      <c r="P202" s="1">
        <v>141.79</v>
      </c>
      <c r="Q202" s="1">
        <v>226.87</v>
      </c>
      <c r="R202" s="1">
        <v>47.26</v>
      </c>
      <c r="S202" s="1">
        <v>30.72</v>
      </c>
    </row>
    <row r="203" spans="1:19" x14ac:dyDescent="0.25">
      <c r="A203" s="1">
        <v>84255</v>
      </c>
      <c r="B203" s="1">
        <v>1804</v>
      </c>
      <c r="C203" s="1">
        <v>350</v>
      </c>
      <c r="D203" s="1">
        <v>43222</v>
      </c>
      <c r="E203" s="1">
        <v>214</v>
      </c>
      <c r="F203" s="1">
        <v>43192</v>
      </c>
      <c r="G203" s="1">
        <v>136</v>
      </c>
      <c r="H203" s="1">
        <v>141</v>
      </c>
      <c r="I203" s="1">
        <v>136</v>
      </c>
      <c r="J203" s="1">
        <v>1633.42</v>
      </c>
      <c r="K203" s="1">
        <v>1633.42</v>
      </c>
      <c r="M203" s="1">
        <v>1633.4199999999998</v>
      </c>
      <c r="N203" s="1">
        <v>3266.84</v>
      </c>
      <c r="O203" s="1">
        <v>3266.84</v>
      </c>
      <c r="P203" s="1">
        <v>98</v>
      </c>
      <c r="Q203" s="1">
        <v>156.80000000000001</v>
      </c>
      <c r="R203" s="1">
        <v>32.659999999999997</v>
      </c>
      <c r="S203" s="1">
        <v>21.23</v>
      </c>
    </row>
    <row r="204" spans="1:19" x14ac:dyDescent="0.25">
      <c r="A204" s="1">
        <v>84591</v>
      </c>
      <c r="B204" s="1">
        <v>1804</v>
      </c>
      <c r="C204" s="1">
        <v>6287</v>
      </c>
      <c r="D204" s="1">
        <v>43222</v>
      </c>
      <c r="E204" s="1">
        <v>5941</v>
      </c>
      <c r="F204" s="1">
        <v>43192</v>
      </c>
      <c r="G204" s="1">
        <v>346</v>
      </c>
      <c r="H204" s="1">
        <v>254</v>
      </c>
      <c r="I204" s="1">
        <v>346</v>
      </c>
      <c r="J204" s="1">
        <v>4231.12</v>
      </c>
      <c r="K204" s="1">
        <v>4231.12</v>
      </c>
      <c r="M204" s="1">
        <v>4231.12</v>
      </c>
      <c r="N204" s="1">
        <v>8462.24</v>
      </c>
      <c r="O204" s="1">
        <v>8462.24</v>
      </c>
      <c r="P204" s="1">
        <v>253.86</v>
      </c>
      <c r="Q204" s="1">
        <v>406.18</v>
      </c>
      <c r="R204" s="1">
        <v>84.62</v>
      </c>
      <c r="S204" s="1">
        <v>55</v>
      </c>
    </row>
    <row r="205" spans="1:19" x14ac:dyDescent="0.25">
      <c r="A205" s="1">
        <v>313891</v>
      </c>
      <c r="B205" s="1">
        <v>1804</v>
      </c>
      <c r="C205" s="1">
        <v>2780</v>
      </c>
      <c r="D205" s="1">
        <v>43222</v>
      </c>
      <c r="E205" s="1">
        <v>2621</v>
      </c>
      <c r="F205" s="1">
        <v>43192</v>
      </c>
      <c r="G205" s="1">
        <v>159</v>
      </c>
      <c r="H205" s="1">
        <v>201</v>
      </c>
      <c r="I205" s="1">
        <v>159</v>
      </c>
      <c r="J205" s="1">
        <v>1915.59</v>
      </c>
      <c r="K205" s="1">
        <v>1915.59</v>
      </c>
      <c r="M205" s="1">
        <v>1915.5900000000001</v>
      </c>
      <c r="N205" s="1">
        <v>3831.18</v>
      </c>
      <c r="O205" s="1">
        <v>3831.18</v>
      </c>
      <c r="P205" s="1">
        <v>114.93</v>
      </c>
      <c r="Q205" s="1">
        <v>183.89</v>
      </c>
      <c r="R205" s="1">
        <v>38.31</v>
      </c>
      <c r="S205" s="1">
        <v>24.9</v>
      </c>
    </row>
    <row r="206" spans="1:19" x14ac:dyDescent="0.25">
      <c r="A206" s="1">
        <v>3359794</v>
      </c>
      <c r="B206" s="1">
        <v>1804</v>
      </c>
      <c r="C206" s="1">
        <v>204642</v>
      </c>
      <c r="D206" s="1">
        <v>43222</v>
      </c>
      <c r="E206" s="1">
        <v>204642</v>
      </c>
      <c r="F206" s="1">
        <v>43192</v>
      </c>
      <c r="G206" s="1">
        <v>0</v>
      </c>
      <c r="H206" s="1">
        <v>201</v>
      </c>
      <c r="I206" s="1">
        <v>201</v>
      </c>
      <c r="J206" s="1">
        <v>4946.46</v>
      </c>
      <c r="M206" s="1">
        <v>4946.4599999999991</v>
      </c>
      <c r="N206" s="1">
        <v>4946.46</v>
      </c>
      <c r="O206" s="1">
        <v>4946.46</v>
      </c>
      <c r="P206" s="1">
        <v>148.38999999999999</v>
      </c>
      <c r="Q206" s="1">
        <v>237.43</v>
      </c>
      <c r="R206" s="1">
        <v>49.46</v>
      </c>
      <c r="S206" s="1">
        <v>32.15</v>
      </c>
    </row>
    <row r="207" spans="1:19" x14ac:dyDescent="0.25">
      <c r="A207" s="1">
        <v>3450181</v>
      </c>
      <c r="B207" s="1">
        <v>1804</v>
      </c>
      <c r="C207" s="1">
        <v>12336</v>
      </c>
      <c r="D207" s="1">
        <v>43222</v>
      </c>
      <c r="E207" s="1">
        <v>12187</v>
      </c>
      <c r="F207" s="1">
        <v>43192</v>
      </c>
      <c r="G207" s="1">
        <v>149</v>
      </c>
      <c r="H207" s="1">
        <v>209</v>
      </c>
      <c r="I207" s="1">
        <v>149</v>
      </c>
      <c r="J207" s="1">
        <v>1794.23</v>
      </c>
      <c r="K207" s="1">
        <v>1794.23</v>
      </c>
      <c r="M207" s="1">
        <v>1794.2299999999998</v>
      </c>
      <c r="N207" s="1">
        <v>3588.46</v>
      </c>
      <c r="O207" s="1">
        <v>3588.46</v>
      </c>
      <c r="P207" s="1">
        <v>107.65</v>
      </c>
      <c r="Q207" s="1">
        <v>172.24</v>
      </c>
      <c r="R207" s="1">
        <v>35.880000000000003</v>
      </c>
      <c r="S207" s="1">
        <v>23.32</v>
      </c>
    </row>
    <row r="208" spans="1:19" x14ac:dyDescent="0.25">
      <c r="A208" s="1">
        <v>3618005</v>
      </c>
      <c r="B208" s="1">
        <v>1804</v>
      </c>
      <c r="C208" s="1">
        <v>44922</v>
      </c>
      <c r="D208" s="1">
        <v>43222</v>
      </c>
      <c r="E208" s="1">
        <v>43537</v>
      </c>
      <c r="F208" s="1">
        <v>43192</v>
      </c>
      <c r="G208" s="1">
        <v>1385</v>
      </c>
      <c r="H208" s="1">
        <v>720</v>
      </c>
      <c r="I208" s="1">
        <v>1385</v>
      </c>
      <c r="J208" s="1">
        <v>17083.55</v>
      </c>
      <c r="K208" s="1">
        <v>17083.55</v>
      </c>
      <c r="M208" s="1">
        <v>17083.55</v>
      </c>
      <c r="N208" s="1">
        <v>34167.1</v>
      </c>
      <c r="O208" s="1">
        <v>34167.1</v>
      </c>
      <c r="P208" s="1">
        <v>1025.01</v>
      </c>
      <c r="Q208" s="1">
        <v>1640.02</v>
      </c>
      <c r="R208" s="1">
        <v>341.67</v>
      </c>
      <c r="S208" s="1">
        <v>222.08</v>
      </c>
    </row>
    <row r="209" spans="1:19" x14ac:dyDescent="0.25">
      <c r="A209" s="1">
        <v>3635491</v>
      </c>
      <c r="B209" s="1">
        <v>1804</v>
      </c>
      <c r="C209" s="1">
        <v>49332</v>
      </c>
      <c r="D209" s="1">
        <v>43222</v>
      </c>
      <c r="E209" s="1">
        <v>48297</v>
      </c>
      <c r="F209" s="1">
        <v>43192</v>
      </c>
      <c r="G209" s="1">
        <v>1035</v>
      </c>
      <c r="H209" s="1">
        <v>1210</v>
      </c>
      <c r="I209" s="1">
        <v>1035</v>
      </c>
      <c r="J209" s="1">
        <v>12754.05</v>
      </c>
      <c r="K209" s="1">
        <v>12754.05</v>
      </c>
      <c r="M209" s="1">
        <v>12754.05</v>
      </c>
      <c r="N209" s="1">
        <v>25508.1</v>
      </c>
      <c r="O209" s="1">
        <v>25508.1</v>
      </c>
      <c r="P209" s="1">
        <v>765.24</v>
      </c>
      <c r="Q209" s="1">
        <v>1224.3800000000001</v>
      </c>
      <c r="R209" s="1">
        <v>255.08</v>
      </c>
      <c r="S209" s="1">
        <v>165.8</v>
      </c>
    </row>
    <row r="210" spans="1:19" x14ac:dyDescent="0.25">
      <c r="A210" s="1">
        <v>56715</v>
      </c>
      <c r="B210" s="1">
        <v>1805</v>
      </c>
      <c r="C210" s="1">
        <v>22425</v>
      </c>
      <c r="D210" s="1">
        <v>43252</v>
      </c>
      <c r="E210" s="1">
        <v>21868</v>
      </c>
      <c r="F210" s="1">
        <v>43222</v>
      </c>
      <c r="G210" s="1">
        <v>557</v>
      </c>
      <c r="H210" s="1">
        <v>499</v>
      </c>
      <c r="I210" s="1">
        <v>557</v>
      </c>
      <c r="J210" s="1">
        <v>2693.43</v>
      </c>
      <c r="K210" s="1">
        <v>2693.43</v>
      </c>
      <c r="M210" s="1">
        <v>2693.43</v>
      </c>
      <c r="N210" s="1">
        <v>5386.86</v>
      </c>
      <c r="O210" s="1">
        <v>5386.86</v>
      </c>
      <c r="P210" s="1">
        <v>161.6</v>
      </c>
      <c r="Q210" s="1">
        <v>258.56</v>
      </c>
      <c r="R210" s="1">
        <v>53.86</v>
      </c>
      <c r="S210" s="1">
        <v>35.01</v>
      </c>
    </row>
    <row r="211" spans="1:19" x14ac:dyDescent="0.25">
      <c r="A211" s="1">
        <v>56758</v>
      </c>
      <c r="B211" s="1">
        <v>1805</v>
      </c>
      <c r="C211" s="1">
        <v>55703</v>
      </c>
      <c r="D211" s="1">
        <v>43252</v>
      </c>
      <c r="E211" s="1">
        <v>55276</v>
      </c>
      <c r="F211" s="1">
        <v>43222</v>
      </c>
      <c r="G211" s="1">
        <v>427</v>
      </c>
      <c r="H211" s="1">
        <v>401</v>
      </c>
      <c r="I211" s="1">
        <v>427</v>
      </c>
      <c r="J211" s="1">
        <v>1832.73</v>
      </c>
      <c r="K211" s="1">
        <v>1832.73</v>
      </c>
      <c r="M211" s="1">
        <v>1832.7300000000002</v>
      </c>
      <c r="N211" s="1">
        <v>3665.46</v>
      </c>
      <c r="O211" s="1">
        <v>3665.46</v>
      </c>
      <c r="P211" s="1">
        <v>109.96</v>
      </c>
      <c r="Q211" s="1">
        <v>175.94</v>
      </c>
      <c r="R211" s="1">
        <v>36.65</v>
      </c>
      <c r="S211" s="1">
        <v>23.82</v>
      </c>
    </row>
    <row r="212" spans="1:19" x14ac:dyDescent="0.25">
      <c r="A212" s="1">
        <v>56774</v>
      </c>
      <c r="B212" s="1">
        <v>1805</v>
      </c>
      <c r="C212" s="1">
        <v>4154</v>
      </c>
      <c r="D212" s="1">
        <v>43252</v>
      </c>
      <c r="E212" s="1">
        <v>3719</v>
      </c>
      <c r="F212" s="1">
        <v>43222</v>
      </c>
      <c r="G212" s="1">
        <v>435</v>
      </c>
      <c r="H212" s="1">
        <v>343</v>
      </c>
      <c r="I212" s="1">
        <v>435</v>
      </c>
      <c r="J212" s="1">
        <v>1888.65</v>
      </c>
      <c r="K212" s="1">
        <v>1888.65</v>
      </c>
      <c r="M212" s="1">
        <v>1940.1000000000001</v>
      </c>
      <c r="N212" s="1">
        <v>3777.3</v>
      </c>
      <c r="O212" s="1">
        <v>3777.3</v>
      </c>
      <c r="P212" s="1">
        <v>113.31</v>
      </c>
      <c r="Q212" s="1">
        <v>181.31</v>
      </c>
      <c r="R212" s="1">
        <v>37.770000000000003</v>
      </c>
      <c r="S212" s="1">
        <v>24.55</v>
      </c>
    </row>
    <row r="213" spans="1:19" x14ac:dyDescent="0.25">
      <c r="A213" s="1">
        <v>83704</v>
      </c>
      <c r="B213" s="1">
        <v>1805</v>
      </c>
      <c r="C213" s="1">
        <v>262872</v>
      </c>
      <c r="D213" s="1">
        <v>43252</v>
      </c>
      <c r="E213" s="1">
        <v>261583</v>
      </c>
      <c r="F213" s="1">
        <v>43222</v>
      </c>
      <c r="G213" s="1">
        <v>1289</v>
      </c>
      <c r="H213" s="1">
        <v>1213</v>
      </c>
      <c r="I213" s="1">
        <v>1289</v>
      </c>
      <c r="J213" s="1">
        <v>15896.03</v>
      </c>
      <c r="K213" s="1">
        <v>15896.03</v>
      </c>
      <c r="M213" s="1">
        <v>15896.029999999999</v>
      </c>
      <c r="N213" s="1">
        <v>31792.06</v>
      </c>
      <c r="O213" s="1">
        <v>31792.06</v>
      </c>
      <c r="P213" s="1">
        <v>953.76</v>
      </c>
      <c r="Q213" s="1">
        <v>1526.01</v>
      </c>
      <c r="R213" s="1">
        <v>317.92</v>
      </c>
      <c r="S213" s="1">
        <v>206.64</v>
      </c>
    </row>
    <row r="214" spans="1:19" x14ac:dyDescent="0.25">
      <c r="A214" s="1">
        <v>83887</v>
      </c>
      <c r="B214" s="1">
        <v>1805</v>
      </c>
      <c r="C214" s="1">
        <v>183917</v>
      </c>
      <c r="D214" s="1">
        <v>43252</v>
      </c>
      <c r="E214" s="1">
        <v>180733</v>
      </c>
      <c r="F214" s="1">
        <v>43222</v>
      </c>
      <c r="G214" s="1">
        <v>3184</v>
      </c>
      <c r="H214" s="1">
        <v>3070</v>
      </c>
      <c r="I214" s="1">
        <v>3184</v>
      </c>
      <c r="J214" s="1">
        <v>39337.18</v>
      </c>
      <c r="K214" s="1">
        <v>39337.18</v>
      </c>
      <c r="M214" s="1">
        <v>39337.179999999993</v>
      </c>
      <c r="N214" s="1">
        <v>78674.36</v>
      </c>
      <c r="O214" s="1">
        <v>78674.36</v>
      </c>
      <c r="P214" s="1">
        <v>2360.23</v>
      </c>
      <c r="Q214" s="1">
        <v>3776.36</v>
      </c>
      <c r="R214" s="1">
        <v>786.74</v>
      </c>
      <c r="S214" s="1">
        <v>511.38</v>
      </c>
    </row>
    <row r="215" spans="1:19" x14ac:dyDescent="0.25">
      <c r="A215" s="1">
        <v>84247</v>
      </c>
      <c r="B215" s="1">
        <v>1805</v>
      </c>
      <c r="C215" s="1">
        <v>2047</v>
      </c>
      <c r="D215" s="1">
        <v>43252</v>
      </c>
      <c r="E215" s="1">
        <v>1851</v>
      </c>
      <c r="F215" s="1">
        <v>43222</v>
      </c>
      <c r="G215" s="1">
        <v>196</v>
      </c>
      <c r="H215" s="1">
        <v>197</v>
      </c>
      <c r="I215" s="1">
        <v>196</v>
      </c>
      <c r="J215" s="1">
        <v>2375.62</v>
      </c>
      <c r="K215" s="1">
        <v>2375.62</v>
      </c>
      <c r="M215" s="1">
        <v>2375.62</v>
      </c>
      <c r="N215" s="1">
        <v>4751.24</v>
      </c>
      <c r="O215" s="1">
        <v>4751.24</v>
      </c>
      <c r="P215" s="1">
        <v>142.53</v>
      </c>
      <c r="Q215" s="1">
        <v>228.05</v>
      </c>
      <c r="R215" s="1">
        <v>47.51</v>
      </c>
      <c r="S215" s="1">
        <v>30.88</v>
      </c>
    </row>
    <row r="216" spans="1:19" x14ac:dyDescent="0.25">
      <c r="A216" s="1">
        <v>84255</v>
      </c>
      <c r="B216" s="1">
        <v>1805</v>
      </c>
      <c r="C216" s="1">
        <v>505</v>
      </c>
      <c r="D216" s="1">
        <v>43252</v>
      </c>
      <c r="E216" s="1">
        <v>350</v>
      </c>
      <c r="F216" s="1">
        <v>43222</v>
      </c>
      <c r="G216" s="1">
        <v>155</v>
      </c>
      <c r="H216" s="1">
        <v>136</v>
      </c>
      <c r="I216" s="1">
        <v>155</v>
      </c>
      <c r="J216" s="1">
        <v>1868.45</v>
      </c>
      <c r="K216" s="1">
        <v>1868.45</v>
      </c>
      <c r="M216" s="1">
        <v>1868.4499999999998</v>
      </c>
      <c r="N216" s="1">
        <v>3736.9</v>
      </c>
      <c r="O216" s="1">
        <v>3736.9</v>
      </c>
      <c r="P216" s="1">
        <v>112.1</v>
      </c>
      <c r="Q216" s="1">
        <v>179.37</v>
      </c>
      <c r="R216" s="1">
        <v>37.36</v>
      </c>
      <c r="S216" s="1">
        <v>24.28</v>
      </c>
    </row>
    <row r="217" spans="1:19" x14ac:dyDescent="0.25">
      <c r="A217" s="1">
        <v>84591</v>
      </c>
      <c r="B217" s="1">
        <v>1805</v>
      </c>
      <c r="C217" s="1">
        <v>6568</v>
      </c>
      <c r="D217" s="1">
        <v>43252</v>
      </c>
      <c r="E217" s="1">
        <v>6287</v>
      </c>
      <c r="F217" s="1">
        <v>43222</v>
      </c>
      <c r="G217" s="1">
        <v>281</v>
      </c>
      <c r="H217" s="1">
        <v>262</v>
      </c>
      <c r="I217" s="1">
        <v>281</v>
      </c>
      <c r="J217" s="1">
        <v>3427.07</v>
      </c>
      <c r="K217" s="1">
        <v>3427.07</v>
      </c>
      <c r="M217" s="1">
        <v>3427.0699999999997</v>
      </c>
      <c r="N217" s="1">
        <v>6854.14</v>
      </c>
      <c r="O217" s="1">
        <v>6854.14</v>
      </c>
      <c r="P217" s="1">
        <v>205.62</v>
      </c>
      <c r="Q217" s="1">
        <v>328.99</v>
      </c>
      <c r="R217" s="1">
        <v>68.540000000000006</v>
      </c>
      <c r="S217" s="1">
        <v>44.55</v>
      </c>
    </row>
    <row r="218" spans="1:19" x14ac:dyDescent="0.25">
      <c r="A218" s="1">
        <v>313891</v>
      </c>
      <c r="B218" s="1">
        <v>1805</v>
      </c>
      <c r="C218" s="1">
        <v>2996</v>
      </c>
      <c r="D218" s="1">
        <v>43252</v>
      </c>
      <c r="E218" s="1">
        <v>2780</v>
      </c>
      <c r="F218" s="1">
        <v>43222</v>
      </c>
      <c r="G218" s="1">
        <v>216</v>
      </c>
      <c r="H218" s="1">
        <v>198</v>
      </c>
      <c r="I218" s="1">
        <v>216</v>
      </c>
      <c r="J218" s="1">
        <v>2694.21</v>
      </c>
      <c r="K218" s="1">
        <v>2694.21</v>
      </c>
      <c r="M218" s="1">
        <v>2694.21</v>
      </c>
      <c r="N218" s="1">
        <v>5388.42</v>
      </c>
      <c r="O218" s="1">
        <v>5388.42</v>
      </c>
      <c r="P218" s="1">
        <v>161.65</v>
      </c>
      <c r="Q218" s="1">
        <v>258.64</v>
      </c>
      <c r="R218" s="1">
        <v>53.88</v>
      </c>
      <c r="S218" s="1">
        <v>35.020000000000003</v>
      </c>
    </row>
    <row r="219" spans="1:19" x14ac:dyDescent="0.25">
      <c r="A219" s="1">
        <v>3359794</v>
      </c>
      <c r="B219" s="1">
        <v>1805</v>
      </c>
      <c r="C219" s="1">
        <v>0</v>
      </c>
      <c r="D219" s="1">
        <v>43252</v>
      </c>
      <c r="E219" s="1">
        <v>201438</v>
      </c>
      <c r="F219" s="1">
        <v>43222</v>
      </c>
      <c r="G219" s="1">
        <v>-201438</v>
      </c>
      <c r="H219" s="1">
        <v>216</v>
      </c>
      <c r="I219" s="1">
        <v>216</v>
      </c>
      <c r="J219" s="1">
        <v>5322.36</v>
      </c>
      <c r="M219" s="1">
        <v>5322.36</v>
      </c>
      <c r="N219" s="1">
        <v>5322.36</v>
      </c>
      <c r="O219" s="1">
        <v>5322.36</v>
      </c>
      <c r="P219" s="1">
        <v>159.66999999999999</v>
      </c>
      <c r="Q219" s="1">
        <v>255.47</v>
      </c>
      <c r="R219" s="1">
        <v>53.22</v>
      </c>
      <c r="S219" s="1">
        <v>34.590000000000003</v>
      </c>
    </row>
    <row r="220" spans="1:19" x14ac:dyDescent="0.25">
      <c r="A220" s="1">
        <v>3450181</v>
      </c>
      <c r="B220" s="1">
        <v>1805</v>
      </c>
      <c r="C220" s="1">
        <v>12490</v>
      </c>
      <c r="D220" s="1">
        <v>43252</v>
      </c>
      <c r="E220" s="1">
        <v>12336</v>
      </c>
      <c r="F220" s="1">
        <v>43222</v>
      </c>
      <c r="G220" s="1">
        <v>154</v>
      </c>
      <c r="H220" s="1">
        <v>203</v>
      </c>
      <c r="I220" s="1">
        <v>154</v>
      </c>
      <c r="J220" s="1">
        <v>1856.08</v>
      </c>
      <c r="K220" s="1">
        <v>1856.08</v>
      </c>
      <c r="M220" s="1">
        <v>1856.0799999999997</v>
      </c>
      <c r="N220" s="1">
        <v>3712.16</v>
      </c>
      <c r="O220" s="1">
        <v>3712.16</v>
      </c>
      <c r="P220" s="1">
        <v>111.36</v>
      </c>
      <c r="Q220" s="1">
        <v>178.18</v>
      </c>
      <c r="R220" s="1">
        <v>37.119999999999997</v>
      </c>
      <c r="S220" s="1">
        <v>24.12</v>
      </c>
    </row>
    <row r="221" spans="1:19" x14ac:dyDescent="0.25">
      <c r="A221" s="1">
        <v>3618005</v>
      </c>
      <c r="B221" s="1">
        <v>1805</v>
      </c>
      <c r="C221" s="1">
        <v>46349</v>
      </c>
      <c r="D221" s="1">
        <v>43252</v>
      </c>
      <c r="E221" s="1">
        <v>44922</v>
      </c>
      <c r="F221" s="1">
        <v>43222</v>
      </c>
      <c r="G221" s="1">
        <v>1427</v>
      </c>
      <c r="H221" s="1">
        <v>720</v>
      </c>
      <c r="I221" s="1">
        <v>1427</v>
      </c>
      <c r="J221" s="1">
        <v>17603.09</v>
      </c>
      <c r="K221" s="1">
        <v>17603.09</v>
      </c>
      <c r="M221" s="1">
        <v>17603.089999999997</v>
      </c>
      <c r="N221" s="1">
        <v>35206.18</v>
      </c>
      <c r="O221" s="1">
        <v>35206.18</v>
      </c>
      <c r="P221" s="1">
        <v>1056.18</v>
      </c>
      <c r="Q221" s="1">
        <v>1689.89</v>
      </c>
      <c r="R221" s="1">
        <v>352.06</v>
      </c>
      <c r="S221" s="1">
        <v>228.84</v>
      </c>
    </row>
    <row r="222" spans="1:19" x14ac:dyDescent="0.25">
      <c r="A222" s="1">
        <v>3635491</v>
      </c>
      <c r="B222" s="1">
        <v>1805</v>
      </c>
      <c r="C222" s="1">
        <v>50415</v>
      </c>
      <c r="D222" s="1">
        <v>43252</v>
      </c>
      <c r="E222" s="1">
        <v>49332</v>
      </c>
      <c r="F222" s="1">
        <v>43222</v>
      </c>
      <c r="G222" s="1">
        <v>1083</v>
      </c>
      <c r="H222" s="1">
        <v>1185</v>
      </c>
      <c r="I222" s="1">
        <v>1083</v>
      </c>
      <c r="J222" s="1">
        <v>13347.81</v>
      </c>
      <c r="K222" s="1">
        <v>13347.81</v>
      </c>
      <c r="M222" s="1">
        <v>13347.81</v>
      </c>
      <c r="N222" s="1">
        <v>26695.62</v>
      </c>
      <c r="O222" s="1">
        <v>26695.62</v>
      </c>
      <c r="P222" s="1">
        <v>800.86</v>
      </c>
      <c r="Q222" s="1">
        <v>1281.3800000000001</v>
      </c>
      <c r="R222" s="1">
        <v>266.95</v>
      </c>
      <c r="S222" s="1">
        <v>173.52</v>
      </c>
    </row>
    <row r="223" spans="1:19" x14ac:dyDescent="0.25">
      <c r="A223" s="1">
        <v>56715</v>
      </c>
      <c r="B223" s="1">
        <v>1806</v>
      </c>
      <c r="C223" s="1">
        <v>23005</v>
      </c>
      <c r="D223" s="1">
        <v>43284</v>
      </c>
      <c r="E223" s="1">
        <v>22425</v>
      </c>
      <c r="F223" s="1">
        <v>43252</v>
      </c>
      <c r="G223" s="1">
        <v>580</v>
      </c>
      <c r="H223" s="1">
        <v>506</v>
      </c>
      <c r="I223" s="1">
        <v>580</v>
      </c>
      <c r="J223" s="1">
        <v>2854.2</v>
      </c>
      <c r="K223" s="1">
        <v>2854.2</v>
      </c>
      <c r="M223" s="1">
        <v>2854.2000000000003</v>
      </c>
      <c r="N223" s="1">
        <v>5708.4</v>
      </c>
      <c r="O223" s="1">
        <v>5708.4</v>
      </c>
      <c r="P223" s="1">
        <v>171.25</v>
      </c>
      <c r="Q223" s="1">
        <v>274</v>
      </c>
      <c r="R223" s="1">
        <v>57.08</v>
      </c>
      <c r="S223" s="1">
        <v>37.1</v>
      </c>
    </row>
    <row r="224" spans="1:19" x14ac:dyDescent="0.25">
      <c r="A224" s="1">
        <v>56758</v>
      </c>
      <c r="B224" s="1">
        <v>1806</v>
      </c>
      <c r="C224" s="1">
        <v>56087</v>
      </c>
      <c r="D224" s="1">
        <v>43284</v>
      </c>
      <c r="E224" s="1">
        <v>55703</v>
      </c>
      <c r="F224" s="1">
        <v>43252</v>
      </c>
      <c r="G224" s="1">
        <v>384</v>
      </c>
      <c r="H224" s="1">
        <v>403</v>
      </c>
      <c r="I224" s="1">
        <v>384</v>
      </c>
      <c r="J224" s="1">
        <v>1532.16</v>
      </c>
      <c r="K224" s="1">
        <v>1532.16</v>
      </c>
      <c r="M224" s="1">
        <v>1532.16</v>
      </c>
      <c r="N224" s="1">
        <v>3064.32</v>
      </c>
      <c r="O224" s="1">
        <v>3064.32</v>
      </c>
      <c r="P224" s="1">
        <v>91.92</v>
      </c>
      <c r="Q224" s="1">
        <v>147.08000000000001</v>
      </c>
      <c r="R224" s="1">
        <v>30.64</v>
      </c>
      <c r="S224" s="1">
        <v>19.91</v>
      </c>
    </row>
    <row r="225" spans="1:19" x14ac:dyDescent="0.25">
      <c r="A225" s="1">
        <v>56774</v>
      </c>
      <c r="B225" s="1">
        <v>1806</v>
      </c>
      <c r="C225" s="1">
        <v>4626</v>
      </c>
      <c r="D225" s="1">
        <v>43284</v>
      </c>
      <c r="E225" s="1">
        <v>4154</v>
      </c>
      <c r="F225" s="1">
        <v>43252</v>
      </c>
      <c r="G225" s="1">
        <v>472</v>
      </c>
      <c r="H225" s="1">
        <v>354</v>
      </c>
      <c r="I225" s="1">
        <v>472</v>
      </c>
      <c r="J225" s="1">
        <v>2147.2800000000002</v>
      </c>
      <c r="K225" s="1">
        <v>2147.2800000000002</v>
      </c>
      <c r="M225" s="1">
        <v>2190.96</v>
      </c>
      <c r="N225" s="1">
        <v>4294.5600000000004</v>
      </c>
      <c r="O225" s="1">
        <v>4294.5600000000004</v>
      </c>
      <c r="P225" s="1">
        <v>128.83000000000001</v>
      </c>
      <c r="Q225" s="1">
        <v>206.13</v>
      </c>
      <c r="R225" s="1">
        <v>42.94</v>
      </c>
      <c r="S225" s="1">
        <v>27.91</v>
      </c>
    </row>
    <row r="226" spans="1:19" x14ac:dyDescent="0.25">
      <c r="A226" s="1">
        <v>83704</v>
      </c>
      <c r="B226" s="1">
        <v>1806</v>
      </c>
      <c r="C226" s="1">
        <v>264143</v>
      </c>
      <c r="D226" s="1">
        <v>43284</v>
      </c>
      <c r="E226" s="1">
        <v>262872</v>
      </c>
      <c r="F226" s="1">
        <v>43252</v>
      </c>
      <c r="G226" s="1">
        <v>1271</v>
      </c>
      <c r="H226" s="1">
        <v>1188</v>
      </c>
      <c r="I226" s="1">
        <v>1271</v>
      </c>
      <c r="J226" s="1">
        <v>15673.37</v>
      </c>
      <c r="K226" s="1">
        <v>15673.37</v>
      </c>
      <c r="M226" s="1">
        <v>15673.369999999999</v>
      </c>
      <c r="N226" s="1">
        <v>31346.74</v>
      </c>
      <c r="O226" s="1">
        <v>31346.74</v>
      </c>
      <c r="P226" s="1">
        <v>940.4</v>
      </c>
      <c r="Q226" s="1">
        <v>1504.64</v>
      </c>
      <c r="R226" s="1">
        <v>313.45999999999998</v>
      </c>
      <c r="S226" s="1">
        <v>203.75</v>
      </c>
    </row>
    <row r="227" spans="1:19" x14ac:dyDescent="0.25">
      <c r="A227" s="1">
        <v>83887</v>
      </c>
      <c r="B227" s="1">
        <v>1806</v>
      </c>
      <c r="C227" s="1">
        <v>186960</v>
      </c>
      <c r="D227" s="1">
        <v>43284</v>
      </c>
      <c r="E227" s="1">
        <v>183917</v>
      </c>
      <c r="F227" s="1">
        <v>43252</v>
      </c>
      <c r="G227" s="1">
        <v>3043</v>
      </c>
      <c r="H227" s="1">
        <v>3093</v>
      </c>
      <c r="I227" s="1">
        <v>3043</v>
      </c>
      <c r="J227" s="1">
        <v>37593.01</v>
      </c>
      <c r="K227" s="1">
        <v>37593.01</v>
      </c>
      <c r="M227" s="1">
        <v>37593.009999999995</v>
      </c>
      <c r="N227" s="1">
        <v>75186.02</v>
      </c>
      <c r="O227" s="1">
        <v>75186.02</v>
      </c>
      <c r="P227" s="1">
        <v>2255.58</v>
      </c>
      <c r="Q227" s="1">
        <v>3608.92</v>
      </c>
      <c r="R227" s="1">
        <v>751.86</v>
      </c>
      <c r="S227" s="1">
        <v>488.7</v>
      </c>
    </row>
    <row r="228" spans="1:19" x14ac:dyDescent="0.25">
      <c r="A228" s="1">
        <v>84247</v>
      </c>
      <c r="B228" s="1">
        <v>1806</v>
      </c>
      <c r="C228" s="1">
        <v>2254</v>
      </c>
      <c r="D228" s="1">
        <v>43284</v>
      </c>
      <c r="E228" s="1">
        <v>2047</v>
      </c>
      <c r="F228" s="1">
        <v>43252</v>
      </c>
      <c r="G228" s="1">
        <v>207</v>
      </c>
      <c r="H228" s="1">
        <v>199</v>
      </c>
      <c r="I228" s="1">
        <v>207</v>
      </c>
      <c r="J228" s="1">
        <v>2511.69</v>
      </c>
      <c r="K228" s="1">
        <v>2511.69</v>
      </c>
      <c r="M228" s="1">
        <v>2511.6899999999996</v>
      </c>
      <c r="N228" s="1">
        <v>5023.38</v>
      </c>
      <c r="O228" s="1">
        <v>5023.38</v>
      </c>
      <c r="P228" s="1">
        <v>150.69999999999999</v>
      </c>
      <c r="Q228" s="1">
        <v>241.12</v>
      </c>
      <c r="R228" s="1">
        <v>50.23</v>
      </c>
      <c r="S228" s="1">
        <v>32.65</v>
      </c>
    </row>
    <row r="229" spans="1:19" x14ac:dyDescent="0.25">
      <c r="A229" s="1">
        <v>84255</v>
      </c>
      <c r="B229" s="1">
        <v>1806</v>
      </c>
      <c r="C229" s="1">
        <v>671</v>
      </c>
      <c r="D229" s="1">
        <v>43284</v>
      </c>
      <c r="E229" s="1">
        <v>505</v>
      </c>
      <c r="F229" s="1">
        <v>43252</v>
      </c>
      <c r="G229" s="1">
        <v>166</v>
      </c>
      <c r="H229" s="1">
        <v>139</v>
      </c>
      <c r="I229" s="1">
        <v>166</v>
      </c>
      <c r="J229" s="1">
        <v>2004.52</v>
      </c>
      <c r="K229" s="1">
        <v>2004.52</v>
      </c>
      <c r="M229" s="1">
        <v>2004.52</v>
      </c>
      <c r="N229" s="1">
        <v>4009.04</v>
      </c>
      <c r="O229" s="1">
        <v>4009.04</v>
      </c>
      <c r="P229" s="1">
        <v>120.27</v>
      </c>
      <c r="Q229" s="1">
        <v>192.43</v>
      </c>
      <c r="R229" s="1">
        <v>40.090000000000003</v>
      </c>
      <c r="S229" s="1">
        <v>26.05</v>
      </c>
    </row>
    <row r="230" spans="1:19" x14ac:dyDescent="0.25">
      <c r="A230" s="1">
        <v>84591</v>
      </c>
      <c r="B230" s="1">
        <v>1806</v>
      </c>
      <c r="C230" s="1">
        <v>7033</v>
      </c>
      <c r="D230" s="1">
        <v>43284</v>
      </c>
      <c r="E230" s="1">
        <v>6568</v>
      </c>
      <c r="F230" s="1">
        <v>43252</v>
      </c>
      <c r="G230" s="1">
        <v>465</v>
      </c>
      <c r="H230" s="1">
        <v>267</v>
      </c>
      <c r="I230" s="1">
        <v>465</v>
      </c>
      <c r="J230" s="1">
        <v>5703.15</v>
      </c>
      <c r="K230" s="1">
        <v>5703.15</v>
      </c>
      <c r="M230" s="1">
        <v>5703.15</v>
      </c>
      <c r="N230" s="1">
        <v>11406.3</v>
      </c>
      <c r="O230" s="1">
        <v>11406.3</v>
      </c>
      <c r="P230" s="1">
        <v>342.18</v>
      </c>
      <c r="Q230" s="1">
        <v>547.5</v>
      </c>
      <c r="R230" s="1">
        <v>114.06</v>
      </c>
      <c r="S230" s="1">
        <v>74.14</v>
      </c>
    </row>
    <row r="231" spans="1:19" x14ac:dyDescent="0.25">
      <c r="A231" s="1">
        <v>313891</v>
      </c>
      <c r="B231" s="1">
        <v>1806</v>
      </c>
      <c r="C231" s="1">
        <v>3244</v>
      </c>
      <c r="D231" s="1">
        <v>43284</v>
      </c>
      <c r="E231" s="1">
        <v>2996</v>
      </c>
      <c r="F231" s="1">
        <v>43252</v>
      </c>
      <c r="G231" s="1">
        <v>248</v>
      </c>
      <c r="H231" s="1">
        <v>200</v>
      </c>
      <c r="I231" s="1">
        <v>248</v>
      </c>
      <c r="J231" s="1">
        <v>3131.33</v>
      </c>
      <c r="K231" s="1">
        <v>3131.33</v>
      </c>
      <c r="M231" s="1">
        <v>3131.33</v>
      </c>
      <c r="N231" s="1">
        <v>6262.66</v>
      </c>
      <c r="O231" s="1">
        <v>6262.66</v>
      </c>
      <c r="P231" s="1">
        <v>187.87</v>
      </c>
      <c r="Q231" s="1">
        <v>300.60000000000002</v>
      </c>
      <c r="R231" s="1">
        <v>62.62</v>
      </c>
      <c r="S231" s="1">
        <v>40.700000000000003</v>
      </c>
    </row>
    <row r="232" spans="1:19" x14ac:dyDescent="0.25">
      <c r="A232" s="1">
        <v>3359794</v>
      </c>
      <c r="B232" s="1">
        <v>1806</v>
      </c>
      <c r="C232" s="1">
        <v>204642</v>
      </c>
      <c r="D232" s="1">
        <v>43284</v>
      </c>
      <c r="E232" s="1">
        <v>0</v>
      </c>
      <c r="F232" s="1">
        <v>43252</v>
      </c>
      <c r="G232" s="1">
        <v>204642</v>
      </c>
      <c r="H232" s="1">
        <v>216</v>
      </c>
      <c r="I232" s="1">
        <v>216</v>
      </c>
      <c r="J232" s="1">
        <v>5322.36</v>
      </c>
      <c r="M232" s="1">
        <v>5322.36</v>
      </c>
      <c r="N232" s="1">
        <v>5322.36</v>
      </c>
      <c r="O232" s="1">
        <v>5322.36</v>
      </c>
      <c r="P232" s="1">
        <v>159.66999999999999</v>
      </c>
      <c r="Q232" s="1">
        <v>255.47</v>
      </c>
      <c r="R232" s="1">
        <v>53.22</v>
      </c>
      <c r="S232" s="1">
        <v>34.590000000000003</v>
      </c>
    </row>
    <row r="233" spans="1:19" x14ac:dyDescent="0.25">
      <c r="A233" s="1">
        <v>3450181</v>
      </c>
      <c r="B233" s="1">
        <v>1806</v>
      </c>
      <c r="C233" s="1">
        <v>12645</v>
      </c>
      <c r="D233" s="1">
        <v>43284</v>
      </c>
      <c r="E233" s="1">
        <v>12490</v>
      </c>
      <c r="F233" s="1">
        <v>43252</v>
      </c>
      <c r="G233" s="1">
        <v>155</v>
      </c>
      <c r="H233" s="1">
        <v>204</v>
      </c>
      <c r="I233" s="1">
        <v>155</v>
      </c>
      <c r="J233" s="1">
        <v>1868.45</v>
      </c>
      <c r="K233" s="1">
        <v>1868.45</v>
      </c>
      <c r="M233" s="1">
        <v>1868.4499999999998</v>
      </c>
      <c r="N233" s="1">
        <v>3736.9</v>
      </c>
      <c r="O233" s="1">
        <v>3736.9</v>
      </c>
      <c r="P233" s="1">
        <v>112.1</v>
      </c>
      <c r="Q233" s="1">
        <v>179.37</v>
      </c>
      <c r="R233" s="1">
        <v>37.36</v>
      </c>
      <c r="S233" s="1">
        <v>24.28</v>
      </c>
    </row>
    <row r="234" spans="1:19" x14ac:dyDescent="0.25">
      <c r="A234" s="1">
        <v>3618005</v>
      </c>
      <c r="B234" s="1">
        <v>1806</v>
      </c>
      <c r="C234" s="1">
        <v>48591</v>
      </c>
      <c r="D234" s="1">
        <v>43284</v>
      </c>
      <c r="E234" s="1">
        <v>46349</v>
      </c>
      <c r="F234" s="1">
        <v>43252</v>
      </c>
      <c r="G234" s="1">
        <v>2242</v>
      </c>
      <c r="H234" s="1">
        <v>736</v>
      </c>
      <c r="I234" s="1">
        <v>2242</v>
      </c>
      <c r="J234" s="1">
        <v>27684.639999999999</v>
      </c>
      <c r="K234" s="1">
        <v>27684.639999999999</v>
      </c>
      <c r="M234" s="1">
        <v>27684.639999999996</v>
      </c>
      <c r="N234" s="1">
        <v>55369.279999999999</v>
      </c>
      <c r="O234" s="1">
        <v>55369.279999999999</v>
      </c>
      <c r="P234" s="1">
        <v>1661.07</v>
      </c>
      <c r="Q234" s="1">
        <v>2657.72</v>
      </c>
      <c r="R234" s="1">
        <v>553.69000000000005</v>
      </c>
      <c r="S234" s="1">
        <v>359.9</v>
      </c>
    </row>
    <row r="235" spans="1:19" x14ac:dyDescent="0.25">
      <c r="A235" s="1">
        <v>3635491</v>
      </c>
      <c r="B235" s="1">
        <v>1806</v>
      </c>
      <c r="C235" s="1">
        <v>51063</v>
      </c>
      <c r="D235" s="1">
        <v>43284</v>
      </c>
      <c r="E235" s="1">
        <v>50415</v>
      </c>
      <c r="F235" s="1">
        <v>43252</v>
      </c>
      <c r="G235" s="1">
        <v>648</v>
      </c>
      <c r="H235" s="1">
        <v>1180</v>
      </c>
      <c r="I235" s="1">
        <v>648</v>
      </c>
      <c r="J235" s="1">
        <v>7966.86</v>
      </c>
      <c r="K235" s="1">
        <v>7966.86</v>
      </c>
      <c r="M235" s="1">
        <v>7966.86</v>
      </c>
      <c r="N235" s="1">
        <v>15933.72</v>
      </c>
      <c r="O235" s="1">
        <v>15933.72</v>
      </c>
      <c r="P235" s="1">
        <v>478.01</v>
      </c>
      <c r="Q235" s="1">
        <v>764.81</v>
      </c>
      <c r="R235" s="1">
        <v>159.33000000000001</v>
      </c>
      <c r="S235" s="1">
        <v>103.56</v>
      </c>
    </row>
    <row r="236" spans="1:19" x14ac:dyDescent="0.25">
      <c r="A236" s="1">
        <v>56715</v>
      </c>
      <c r="B236" s="1">
        <v>1807</v>
      </c>
      <c r="C236" s="1">
        <v>23401</v>
      </c>
      <c r="D236" s="1">
        <v>43314</v>
      </c>
      <c r="E236" s="1">
        <v>23005</v>
      </c>
      <c r="F236" s="1">
        <v>43284</v>
      </c>
      <c r="G236" s="1">
        <v>396</v>
      </c>
      <c r="H236" s="1">
        <v>509</v>
      </c>
      <c r="I236" s="1">
        <v>396</v>
      </c>
      <c r="J236" s="1">
        <v>1568.04</v>
      </c>
      <c r="K236" s="1">
        <v>1568.04</v>
      </c>
      <c r="M236" s="1">
        <v>1568.0400000000002</v>
      </c>
      <c r="N236" s="1">
        <v>3136.08</v>
      </c>
      <c r="O236" s="1">
        <v>3136.08</v>
      </c>
      <c r="P236" s="1">
        <v>94.08</v>
      </c>
      <c r="Q236" s="1">
        <v>150.53</v>
      </c>
      <c r="R236" s="1">
        <v>31.36</v>
      </c>
      <c r="S236" s="1">
        <v>20.38</v>
      </c>
    </row>
    <row r="237" spans="1:19" x14ac:dyDescent="0.25">
      <c r="A237" s="1">
        <v>56758</v>
      </c>
      <c r="B237" s="1">
        <v>1807</v>
      </c>
      <c r="C237" s="1">
        <v>56500</v>
      </c>
      <c r="D237" s="1">
        <v>43314</v>
      </c>
      <c r="E237" s="1">
        <v>56087</v>
      </c>
      <c r="F237" s="1">
        <v>43284</v>
      </c>
      <c r="G237" s="1">
        <v>413</v>
      </c>
      <c r="H237" s="1">
        <v>395</v>
      </c>
      <c r="I237" s="1">
        <v>413</v>
      </c>
      <c r="J237" s="1">
        <v>1734.87</v>
      </c>
      <c r="K237" s="1">
        <v>1734.87</v>
      </c>
      <c r="M237" s="1">
        <v>1734.87</v>
      </c>
      <c r="N237" s="1">
        <v>3469.74</v>
      </c>
      <c r="O237" s="1">
        <v>3469.74</v>
      </c>
      <c r="P237" s="1">
        <v>104.09</v>
      </c>
      <c r="Q237" s="1">
        <v>166.54</v>
      </c>
      <c r="R237" s="1">
        <v>34.69</v>
      </c>
      <c r="S237" s="1">
        <v>22.55</v>
      </c>
    </row>
    <row r="238" spans="1:19" x14ac:dyDescent="0.25">
      <c r="A238" s="1">
        <v>56774</v>
      </c>
      <c r="B238" s="1">
        <v>1807</v>
      </c>
      <c r="C238" s="1">
        <v>5042</v>
      </c>
      <c r="D238" s="1">
        <v>43314</v>
      </c>
      <c r="E238" s="1">
        <v>4626</v>
      </c>
      <c r="F238" s="1">
        <v>43284</v>
      </c>
      <c r="G238" s="1">
        <v>416</v>
      </c>
      <c r="H238" s="1">
        <v>364</v>
      </c>
      <c r="I238" s="1">
        <v>416</v>
      </c>
      <c r="J238" s="1">
        <v>1755.84</v>
      </c>
      <c r="K238" s="1">
        <v>1755.84</v>
      </c>
      <c r="M238" s="1">
        <v>1811.28</v>
      </c>
      <c r="N238" s="1">
        <v>3511.68</v>
      </c>
      <c r="O238" s="1">
        <v>3511.68</v>
      </c>
      <c r="P238" s="1">
        <v>105.35</v>
      </c>
      <c r="Q238" s="1">
        <v>168.56</v>
      </c>
      <c r="R238" s="1">
        <v>35.11</v>
      </c>
      <c r="S238" s="1">
        <v>22.82</v>
      </c>
    </row>
    <row r="239" spans="1:19" x14ac:dyDescent="0.25">
      <c r="A239" s="1">
        <v>83704</v>
      </c>
      <c r="B239" s="1">
        <v>1807</v>
      </c>
      <c r="C239" s="1">
        <v>265272</v>
      </c>
      <c r="D239" s="1">
        <v>43314</v>
      </c>
      <c r="E239" s="1">
        <v>264143</v>
      </c>
      <c r="F239" s="1">
        <v>43284</v>
      </c>
      <c r="G239" s="1">
        <v>1129</v>
      </c>
      <c r="H239" s="1">
        <v>1138</v>
      </c>
      <c r="I239" s="1">
        <v>1129</v>
      </c>
      <c r="J239" s="1">
        <v>13916.83</v>
      </c>
      <c r="K239" s="1">
        <v>13916.83</v>
      </c>
      <c r="M239" s="1">
        <v>13916.83</v>
      </c>
      <c r="N239" s="1">
        <v>27833.66</v>
      </c>
      <c r="O239" s="1">
        <v>27833.66</v>
      </c>
      <c r="P239" s="1">
        <v>835</v>
      </c>
      <c r="Q239" s="1">
        <v>1336.01</v>
      </c>
      <c r="R239" s="1">
        <v>278.33</v>
      </c>
      <c r="S239" s="1">
        <v>180.91</v>
      </c>
    </row>
    <row r="240" spans="1:19" x14ac:dyDescent="0.25">
      <c r="A240" s="1">
        <v>83887</v>
      </c>
      <c r="B240" s="1">
        <v>1807</v>
      </c>
      <c r="C240" s="1">
        <v>189990</v>
      </c>
      <c r="D240" s="1">
        <v>43314</v>
      </c>
      <c r="E240" s="1">
        <v>186960</v>
      </c>
      <c r="F240" s="1">
        <v>43284</v>
      </c>
      <c r="G240" s="1">
        <v>3030</v>
      </c>
      <c r="H240" s="1">
        <v>3054</v>
      </c>
      <c r="I240" s="1">
        <v>3030</v>
      </c>
      <c r="J240" s="1">
        <v>37432.199999999997</v>
      </c>
      <c r="K240" s="1">
        <v>37432.199999999997</v>
      </c>
      <c r="M240" s="1">
        <v>37432.199999999997</v>
      </c>
      <c r="N240" s="1">
        <v>74864.399999999994</v>
      </c>
      <c r="O240" s="1">
        <v>74864.399999999994</v>
      </c>
      <c r="P240" s="1">
        <v>2245.9299999999998</v>
      </c>
      <c r="Q240" s="1">
        <v>3593.49</v>
      </c>
      <c r="R240" s="1">
        <v>748.64</v>
      </c>
      <c r="S240" s="1">
        <v>486.61</v>
      </c>
    </row>
    <row r="241" spans="1:19" x14ac:dyDescent="0.25">
      <c r="A241" s="1">
        <v>84247</v>
      </c>
      <c r="B241" s="1">
        <v>1807</v>
      </c>
      <c r="C241" s="1">
        <v>2588</v>
      </c>
      <c r="D241" s="1">
        <v>43314</v>
      </c>
      <c r="E241" s="1">
        <v>2254</v>
      </c>
      <c r="F241" s="1">
        <v>43284</v>
      </c>
      <c r="G241" s="1">
        <v>334</v>
      </c>
      <c r="H241" s="1">
        <v>199</v>
      </c>
      <c r="I241" s="1">
        <v>334</v>
      </c>
      <c r="J241" s="1">
        <v>4082.68</v>
      </c>
      <c r="K241" s="1">
        <v>4082.68</v>
      </c>
      <c r="M241" s="1">
        <v>4082.68</v>
      </c>
      <c r="N241" s="1">
        <v>8165.36</v>
      </c>
      <c r="O241" s="1">
        <v>8165.36</v>
      </c>
      <c r="P241" s="1">
        <v>244.96</v>
      </c>
      <c r="Q241" s="1">
        <v>391.93</v>
      </c>
      <c r="R241" s="1">
        <v>81.650000000000006</v>
      </c>
      <c r="S241" s="1">
        <v>53.07</v>
      </c>
    </row>
    <row r="242" spans="1:19" x14ac:dyDescent="0.25">
      <c r="A242" s="1">
        <v>84255</v>
      </c>
      <c r="B242" s="1">
        <v>1807</v>
      </c>
      <c r="C242" s="1">
        <v>830</v>
      </c>
      <c r="D242" s="1">
        <v>43314</v>
      </c>
      <c r="E242" s="1">
        <v>671</v>
      </c>
      <c r="F242" s="1">
        <v>43284</v>
      </c>
      <c r="G242" s="1">
        <v>159</v>
      </c>
      <c r="H242" s="1">
        <v>139</v>
      </c>
      <c r="I242" s="1">
        <v>159</v>
      </c>
      <c r="J242" s="1">
        <v>1917.93</v>
      </c>
      <c r="K242" s="1">
        <v>1917.93</v>
      </c>
      <c r="M242" s="1">
        <v>1917.9299999999998</v>
      </c>
      <c r="N242" s="1">
        <v>3835.86</v>
      </c>
      <c r="O242" s="1">
        <v>3835.86</v>
      </c>
      <c r="P242" s="1">
        <v>115.07</v>
      </c>
      <c r="Q242" s="1">
        <v>184.12</v>
      </c>
      <c r="R242" s="1">
        <v>38.35</v>
      </c>
      <c r="S242" s="1">
        <v>24.93</v>
      </c>
    </row>
    <row r="243" spans="1:19" x14ac:dyDescent="0.25">
      <c r="A243" s="1">
        <v>84591</v>
      </c>
      <c r="B243" s="1">
        <v>1807</v>
      </c>
      <c r="C243" s="1">
        <v>7624</v>
      </c>
      <c r="D243" s="1">
        <v>43314</v>
      </c>
      <c r="E243" s="1">
        <v>7033</v>
      </c>
      <c r="F243" s="1">
        <v>43284</v>
      </c>
      <c r="G243" s="1">
        <v>591</v>
      </c>
      <c r="H243" s="1">
        <v>269</v>
      </c>
      <c r="I243" s="1">
        <v>591</v>
      </c>
      <c r="J243" s="1">
        <v>7261.77</v>
      </c>
      <c r="K243" s="1">
        <v>7261.77</v>
      </c>
      <c r="M243" s="1">
        <v>7261.7699999999995</v>
      </c>
      <c r="N243" s="1">
        <v>14523.54</v>
      </c>
      <c r="O243" s="1">
        <v>14523.54</v>
      </c>
      <c r="P243" s="1">
        <v>435.7</v>
      </c>
      <c r="Q243" s="1">
        <v>697.12</v>
      </c>
      <c r="R243" s="1">
        <v>145.22999999999999</v>
      </c>
      <c r="S243" s="1">
        <v>94.4</v>
      </c>
    </row>
    <row r="244" spans="1:19" x14ac:dyDescent="0.25">
      <c r="A244" s="1">
        <v>313891</v>
      </c>
      <c r="B244" s="1">
        <v>1807</v>
      </c>
      <c r="C244" s="1">
        <v>3516</v>
      </c>
      <c r="D244" s="1">
        <v>43314</v>
      </c>
      <c r="E244" s="1">
        <v>3244</v>
      </c>
      <c r="F244" s="1">
        <v>43284</v>
      </c>
      <c r="G244" s="1">
        <v>272</v>
      </c>
      <c r="H244" s="1">
        <v>200</v>
      </c>
      <c r="I244" s="1">
        <v>272</v>
      </c>
      <c r="J244" s="1">
        <v>3459.17</v>
      </c>
      <c r="K244" s="1">
        <v>3459.17</v>
      </c>
      <c r="M244" s="1">
        <v>3459.17</v>
      </c>
      <c r="N244" s="1">
        <v>6918.34</v>
      </c>
      <c r="O244" s="1">
        <v>6918.34</v>
      </c>
      <c r="P244" s="1">
        <v>207.55</v>
      </c>
      <c r="Q244" s="1">
        <v>332.08</v>
      </c>
      <c r="R244" s="1">
        <v>69.180000000000007</v>
      </c>
      <c r="S244" s="1">
        <v>44.96</v>
      </c>
    </row>
    <row r="245" spans="1:19" x14ac:dyDescent="0.25">
      <c r="A245" s="1">
        <v>3359794</v>
      </c>
      <c r="B245" s="1">
        <v>1807</v>
      </c>
      <c r="C245" s="1">
        <v>206448</v>
      </c>
      <c r="D245" s="1">
        <v>43314</v>
      </c>
      <c r="E245" s="1">
        <v>204642</v>
      </c>
      <c r="F245" s="1">
        <v>43284</v>
      </c>
      <c r="G245" s="1">
        <v>1806</v>
      </c>
      <c r="H245" s="1">
        <v>214</v>
      </c>
      <c r="I245" s="1">
        <v>1173</v>
      </c>
      <c r="J245" s="1">
        <v>29304.78</v>
      </c>
      <c r="M245" s="1">
        <v>29304.78</v>
      </c>
      <c r="N245" s="1">
        <v>29304.78</v>
      </c>
      <c r="O245" s="1">
        <v>29304.78</v>
      </c>
      <c r="P245" s="1">
        <v>879.14</v>
      </c>
      <c r="Q245" s="1">
        <v>1406.62</v>
      </c>
      <c r="R245" s="1">
        <v>293.04000000000002</v>
      </c>
      <c r="S245" s="1">
        <v>190.48</v>
      </c>
    </row>
    <row r="246" spans="1:19" x14ac:dyDescent="0.25">
      <c r="A246" s="1">
        <v>3450181</v>
      </c>
      <c r="B246" s="1">
        <v>1807</v>
      </c>
      <c r="C246" s="1">
        <v>12814</v>
      </c>
      <c r="D246" s="1">
        <v>43314</v>
      </c>
      <c r="E246" s="1">
        <v>12645</v>
      </c>
      <c r="F246" s="1">
        <v>43284</v>
      </c>
      <c r="G246" s="1">
        <v>169</v>
      </c>
      <c r="H246" s="1">
        <v>201</v>
      </c>
      <c r="I246" s="1">
        <v>169</v>
      </c>
      <c r="J246" s="1">
        <v>2041.63</v>
      </c>
      <c r="K246" s="1">
        <v>2041.63</v>
      </c>
      <c r="M246" s="1">
        <v>2041.6299999999997</v>
      </c>
      <c r="N246" s="1">
        <v>4083.26</v>
      </c>
      <c r="O246" s="1">
        <v>4083.26</v>
      </c>
      <c r="P246" s="1">
        <v>122.49</v>
      </c>
      <c r="Q246" s="1">
        <v>195.99</v>
      </c>
      <c r="R246" s="1">
        <v>40.83</v>
      </c>
      <c r="S246" s="1">
        <v>26.54</v>
      </c>
    </row>
    <row r="247" spans="1:19" x14ac:dyDescent="0.25">
      <c r="A247" s="1">
        <v>3618005</v>
      </c>
      <c r="B247" s="1">
        <v>1807</v>
      </c>
      <c r="C247" s="1">
        <v>50168</v>
      </c>
      <c r="D247" s="1">
        <v>43314</v>
      </c>
      <c r="E247" s="1">
        <v>48591</v>
      </c>
      <c r="F247" s="1">
        <v>43284</v>
      </c>
      <c r="G247" s="1">
        <v>1577</v>
      </c>
      <c r="H247" s="1">
        <v>1119</v>
      </c>
      <c r="I247" s="1">
        <v>1577</v>
      </c>
      <c r="J247" s="1">
        <v>19458.59</v>
      </c>
      <c r="K247" s="1">
        <v>19458.59</v>
      </c>
      <c r="M247" s="1">
        <v>19458.589999999997</v>
      </c>
      <c r="N247" s="1">
        <v>38917.18</v>
      </c>
      <c r="O247" s="1">
        <v>38917.18</v>
      </c>
      <c r="P247" s="1">
        <v>1167.51</v>
      </c>
      <c r="Q247" s="1">
        <v>1868.02</v>
      </c>
      <c r="R247" s="1">
        <v>389.17</v>
      </c>
      <c r="S247" s="1">
        <v>252.96</v>
      </c>
    </row>
    <row r="248" spans="1:19" x14ac:dyDescent="0.25">
      <c r="A248" s="1">
        <v>3635491</v>
      </c>
      <c r="B248" s="1">
        <v>1807</v>
      </c>
      <c r="C248" s="1">
        <v>51717</v>
      </c>
      <c r="D248" s="1">
        <v>43314</v>
      </c>
      <c r="E248" s="1">
        <v>51063</v>
      </c>
      <c r="F248" s="1">
        <v>43284</v>
      </c>
      <c r="G248" s="1">
        <v>654</v>
      </c>
      <c r="H248" s="1">
        <v>1086</v>
      </c>
      <c r="I248" s="1">
        <v>654</v>
      </c>
      <c r="J248" s="1">
        <v>8041.08</v>
      </c>
      <c r="K248" s="1">
        <v>8041.08</v>
      </c>
      <c r="M248" s="1">
        <v>8041.08</v>
      </c>
      <c r="N248" s="1">
        <v>16082.16</v>
      </c>
      <c r="O248" s="1">
        <v>16082.16</v>
      </c>
      <c r="P248" s="1">
        <v>482.46</v>
      </c>
      <c r="Q248" s="1">
        <v>771.94</v>
      </c>
      <c r="R248" s="1">
        <v>160.82</v>
      </c>
      <c r="S248" s="1">
        <v>104.53</v>
      </c>
    </row>
    <row r="249" spans="1:19" x14ac:dyDescent="0.25">
      <c r="A249" s="1">
        <v>56715</v>
      </c>
      <c r="B249" s="1">
        <v>1808</v>
      </c>
      <c r="C249" s="1">
        <v>23874</v>
      </c>
      <c r="D249" s="1">
        <v>43346</v>
      </c>
      <c r="E249" s="1">
        <v>23401</v>
      </c>
      <c r="F249" s="1">
        <v>43314</v>
      </c>
      <c r="G249" s="1">
        <v>473</v>
      </c>
      <c r="H249" s="1">
        <v>495</v>
      </c>
      <c r="I249" s="1">
        <v>473</v>
      </c>
      <c r="J249" s="1">
        <v>2106.27</v>
      </c>
      <c r="K249" s="1">
        <v>2106.27</v>
      </c>
      <c r="M249" s="1">
        <v>2106.2700000000004</v>
      </c>
      <c r="N249" s="1">
        <v>4212.54</v>
      </c>
      <c r="O249" s="1">
        <v>4212.54</v>
      </c>
      <c r="P249" s="1">
        <v>126.37</v>
      </c>
      <c r="Q249" s="1">
        <v>202.2</v>
      </c>
      <c r="R249" s="1">
        <v>42.12</v>
      </c>
      <c r="S249" s="1">
        <v>27.38</v>
      </c>
    </row>
    <row r="250" spans="1:19" x14ac:dyDescent="0.25">
      <c r="A250" s="1">
        <v>56758</v>
      </c>
      <c r="B250" s="1">
        <v>1808</v>
      </c>
      <c r="C250" s="1">
        <v>56804</v>
      </c>
      <c r="D250" s="1">
        <v>43346</v>
      </c>
      <c r="E250" s="1">
        <v>56500</v>
      </c>
      <c r="F250" s="1">
        <v>43314</v>
      </c>
      <c r="G250" s="1">
        <v>304</v>
      </c>
      <c r="H250" s="1">
        <v>393</v>
      </c>
      <c r="I250" s="1">
        <v>304</v>
      </c>
      <c r="J250" s="1">
        <v>1058.08</v>
      </c>
      <c r="K250" s="1">
        <v>1058.08</v>
      </c>
      <c r="M250" s="1">
        <v>1058.08</v>
      </c>
      <c r="N250" s="1">
        <v>2116.16</v>
      </c>
      <c r="O250" s="1">
        <v>2116.16</v>
      </c>
      <c r="P250" s="1">
        <v>63.48</v>
      </c>
      <c r="Q250" s="1">
        <v>101.57</v>
      </c>
      <c r="R250" s="1">
        <v>21.16</v>
      </c>
      <c r="S250" s="1">
        <v>13.75</v>
      </c>
    </row>
    <row r="251" spans="1:19" x14ac:dyDescent="0.25">
      <c r="A251" s="1">
        <v>56774</v>
      </c>
      <c r="B251" s="1">
        <v>1808</v>
      </c>
      <c r="C251" s="1">
        <v>5551</v>
      </c>
      <c r="D251" s="1">
        <v>43346</v>
      </c>
      <c r="E251" s="1">
        <v>5042</v>
      </c>
      <c r="F251" s="1">
        <v>43314</v>
      </c>
      <c r="G251" s="1">
        <v>509</v>
      </c>
      <c r="H251" s="1">
        <v>368</v>
      </c>
      <c r="I251" s="1">
        <v>509</v>
      </c>
      <c r="J251" s="1">
        <v>2405.91</v>
      </c>
      <c r="K251" s="1">
        <v>2405.91</v>
      </c>
      <c r="M251" s="1">
        <v>2441.8199999999997</v>
      </c>
      <c r="N251" s="1">
        <v>4811.82</v>
      </c>
      <c r="O251" s="1">
        <v>4811.82</v>
      </c>
      <c r="P251" s="1">
        <v>144.35</v>
      </c>
      <c r="Q251" s="1">
        <v>230.96</v>
      </c>
      <c r="R251" s="1">
        <v>48.11</v>
      </c>
      <c r="S251" s="1">
        <v>31.27</v>
      </c>
    </row>
    <row r="252" spans="1:19" x14ac:dyDescent="0.25">
      <c r="A252" s="1">
        <v>83704</v>
      </c>
      <c r="B252" s="1">
        <v>1808</v>
      </c>
      <c r="C252" s="1">
        <v>267242</v>
      </c>
      <c r="D252" s="1">
        <v>43346</v>
      </c>
      <c r="E252" s="1">
        <v>265272</v>
      </c>
      <c r="F252" s="1">
        <v>43314</v>
      </c>
      <c r="G252" s="1">
        <v>1970</v>
      </c>
      <c r="H252" s="1">
        <v>1118</v>
      </c>
      <c r="I252" s="1">
        <v>1970</v>
      </c>
      <c r="J252" s="1">
        <v>24320</v>
      </c>
      <c r="K252" s="1">
        <v>24320</v>
      </c>
      <c r="M252" s="1">
        <v>24319.999999999996</v>
      </c>
      <c r="N252" s="1">
        <v>48640</v>
      </c>
      <c r="O252" s="1">
        <v>48640</v>
      </c>
      <c r="P252" s="1">
        <v>1459.2</v>
      </c>
      <c r="Q252" s="1">
        <v>2334.7199999999998</v>
      </c>
      <c r="R252" s="1">
        <v>486.4</v>
      </c>
      <c r="S252" s="1">
        <v>316.16000000000003</v>
      </c>
    </row>
    <row r="253" spans="1:19" x14ac:dyDescent="0.25">
      <c r="A253" s="1">
        <v>83887</v>
      </c>
      <c r="B253" s="1">
        <v>1808</v>
      </c>
      <c r="C253" s="1">
        <v>194080</v>
      </c>
      <c r="D253" s="1">
        <v>43346</v>
      </c>
      <c r="E253" s="1">
        <v>189990</v>
      </c>
      <c r="F253" s="1">
        <v>43314</v>
      </c>
      <c r="G253" s="1">
        <v>4090</v>
      </c>
      <c r="H253" s="1">
        <v>3045</v>
      </c>
      <c r="I253" s="1">
        <v>4090</v>
      </c>
      <c r="J253" s="1">
        <v>50544.4</v>
      </c>
      <c r="K253" s="1">
        <v>50544.4</v>
      </c>
      <c r="M253" s="1">
        <v>50544.399999999994</v>
      </c>
      <c r="N253" s="1">
        <v>101088.8</v>
      </c>
      <c r="O253" s="1">
        <v>101088.8</v>
      </c>
      <c r="P253" s="1">
        <v>3032.66</v>
      </c>
      <c r="Q253" s="1">
        <v>4852.26</v>
      </c>
      <c r="R253" s="1">
        <v>1010.88</v>
      </c>
      <c r="S253" s="1">
        <v>657.07</v>
      </c>
    </row>
    <row r="254" spans="1:19" x14ac:dyDescent="0.25">
      <c r="A254" s="1">
        <v>84247</v>
      </c>
      <c r="B254" s="1">
        <v>1808</v>
      </c>
      <c r="C254" s="1">
        <v>2854</v>
      </c>
      <c r="D254" s="1">
        <v>43346</v>
      </c>
      <c r="E254" s="1">
        <v>2588</v>
      </c>
      <c r="F254" s="1">
        <v>43314</v>
      </c>
      <c r="G254" s="1">
        <v>266</v>
      </c>
      <c r="H254" s="1">
        <v>210</v>
      </c>
      <c r="I254" s="1">
        <v>266</v>
      </c>
      <c r="J254" s="1">
        <v>3241.52</v>
      </c>
      <c r="K254" s="1">
        <v>3241.52</v>
      </c>
      <c r="M254" s="1">
        <v>3241.5199999999995</v>
      </c>
      <c r="N254" s="1">
        <v>6483.04</v>
      </c>
      <c r="O254" s="1">
        <v>6483.04</v>
      </c>
      <c r="P254" s="1">
        <v>194.49</v>
      </c>
      <c r="Q254" s="1">
        <v>311.18</v>
      </c>
      <c r="R254" s="1">
        <v>64.83</v>
      </c>
      <c r="S254" s="1">
        <v>42.13</v>
      </c>
    </row>
    <row r="255" spans="1:19" x14ac:dyDescent="0.25">
      <c r="A255" s="1">
        <v>84255</v>
      </c>
      <c r="B255" s="1">
        <v>1808</v>
      </c>
      <c r="C255" s="1">
        <v>1038</v>
      </c>
      <c r="D255" s="1">
        <v>43346</v>
      </c>
      <c r="E255" s="1">
        <v>830</v>
      </c>
      <c r="F255" s="1">
        <v>43314</v>
      </c>
      <c r="G255" s="1">
        <v>208</v>
      </c>
      <c r="H255" s="1">
        <v>139</v>
      </c>
      <c r="I255" s="1">
        <v>208</v>
      </c>
      <c r="J255" s="1">
        <v>2524.06</v>
      </c>
      <c r="K255" s="1">
        <v>2524.06</v>
      </c>
      <c r="M255" s="1">
        <v>2524.06</v>
      </c>
      <c r="N255" s="1">
        <v>5048.12</v>
      </c>
      <c r="O255" s="1">
        <v>5048.12</v>
      </c>
      <c r="P255" s="1">
        <v>151.44</v>
      </c>
      <c r="Q255" s="1">
        <v>242.3</v>
      </c>
      <c r="R255" s="1">
        <v>50.48</v>
      </c>
      <c r="S255" s="1">
        <v>32.81</v>
      </c>
    </row>
    <row r="256" spans="1:19" x14ac:dyDescent="0.25">
      <c r="A256" s="1">
        <v>84591</v>
      </c>
      <c r="B256" s="1">
        <v>1808</v>
      </c>
      <c r="C256" s="1">
        <v>8146</v>
      </c>
      <c r="D256" s="1">
        <v>43346</v>
      </c>
      <c r="E256" s="1">
        <v>7624</v>
      </c>
      <c r="F256" s="1">
        <v>43314</v>
      </c>
      <c r="G256" s="1">
        <v>522</v>
      </c>
      <c r="H256" s="1">
        <v>273</v>
      </c>
      <c r="I256" s="1">
        <v>522</v>
      </c>
      <c r="J256" s="1">
        <v>6408.24</v>
      </c>
      <c r="K256" s="1">
        <v>6408.24</v>
      </c>
      <c r="M256" s="1">
        <v>6408.24</v>
      </c>
      <c r="N256" s="1">
        <v>12816.48</v>
      </c>
      <c r="O256" s="1">
        <v>12816.48</v>
      </c>
      <c r="P256" s="1">
        <v>384.49</v>
      </c>
      <c r="Q256" s="1">
        <v>615.19000000000005</v>
      </c>
      <c r="R256" s="1">
        <v>128.16</v>
      </c>
      <c r="S256" s="1">
        <v>83.3</v>
      </c>
    </row>
    <row r="257" spans="1:19" x14ac:dyDescent="0.25">
      <c r="A257" s="1">
        <v>313891</v>
      </c>
      <c r="B257" s="1">
        <v>1808</v>
      </c>
      <c r="C257" s="1">
        <v>3808</v>
      </c>
      <c r="D257" s="1">
        <v>43346</v>
      </c>
      <c r="E257" s="1">
        <v>3516</v>
      </c>
      <c r="F257" s="1">
        <v>43314</v>
      </c>
      <c r="G257" s="1">
        <v>292</v>
      </c>
      <c r="H257" s="1">
        <v>198</v>
      </c>
      <c r="I257" s="1">
        <v>292</v>
      </c>
      <c r="J257" s="1">
        <v>3732.37</v>
      </c>
      <c r="K257" s="1">
        <v>3732.37</v>
      </c>
      <c r="M257" s="1">
        <v>3732.3700000000003</v>
      </c>
      <c r="N257" s="1">
        <v>7464.74</v>
      </c>
      <c r="O257" s="1">
        <v>7464.74</v>
      </c>
      <c r="P257" s="1">
        <v>223.94</v>
      </c>
      <c r="Q257" s="1">
        <v>358.3</v>
      </c>
      <c r="R257" s="1">
        <v>74.64</v>
      </c>
      <c r="S257" s="1">
        <v>48.52</v>
      </c>
    </row>
    <row r="258" spans="1:19" x14ac:dyDescent="0.25">
      <c r="A258" s="1">
        <v>3359794</v>
      </c>
      <c r="B258" s="1">
        <v>1808</v>
      </c>
      <c r="C258" s="1">
        <v>206714</v>
      </c>
      <c r="D258" s="1">
        <v>43346</v>
      </c>
      <c r="E258" s="1">
        <v>206448</v>
      </c>
      <c r="F258" s="1">
        <v>43314</v>
      </c>
      <c r="G258" s="1">
        <v>266</v>
      </c>
      <c r="H258" s="1">
        <v>236</v>
      </c>
      <c r="I258" s="1">
        <v>266</v>
      </c>
      <c r="J258" s="1">
        <v>6575.36</v>
      </c>
      <c r="M258" s="1">
        <v>6575.36</v>
      </c>
      <c r="N258" s="1">
        <v>6575.36</v>
      </c>
      <c r="O258" s="1">
        <v>6575.36</v>
      </c>
      <c r="P258" s="1">
        <v>197.26</v>
      </c>
      <c r="Q258" s="1">
        <v>315.61</v>
      </c>
      <c r="R258" s="1">
        <v>65.75</v>
      </c>
      <c r="S258" s="1">
        <v>42.73</v>
      </c>
    </row>
    <row r="259" spans="1:19" x14ac:dyDescent="0.25">
      <c r="A259" s="1">
        <v>3450181</v>
      </c>
      <c r="B259" s="1">
        <v>1808</v>
      </c>
      <c r="C259" s="1">
        <v>13084</v>
      </c>
      <c r="D259" s="1">
        <v>43346</v>
      </c>
      <c r="E259" s="1">
        <v>12814</v>
      </c>
      <c r="F259" s="1">
        <v>43314</v>
      </c>
      <c r="G259" s="1">
        <v>270</v>
      </c>
      <c r="H259" s="1">
        <v>197</v>
      </c>
      <c r="I259" s="1">
        <v>270</v>
      </c>
      <c r="J259" s="1">
        <v>3291</v>
      </c>
      <c r="K259" s="1">
        <v>3291</v>
      </c>
      <c r="M259" s="1">
        <v>3290.9999999999995</v>
      </c>
      <c r="N259" s="1">
        <v>6582</v>
      </c>
      <c r="O259" s="1">
        <v>6582</v>
      </c>
      <c r="P259" s="1">
        <v>197.46</v>
      </c>
      <c r="Q259" s="1">
        <v>315.93</v>
      </c>
      <c r="R259" s="1">
        <v>65.819999999999993</v>
      </c>
      <c r="S259" s="1">
        <v>42.78</v>
      </c>
    </row>
    <row r="260" spans="1:19" x14ac:dyDescent="0.25">
      <c r="A260" s="1">
        <v>3618005</v>
      </c>
      <c r="B260" s="1">
        <v>1808</v>
      </c>
      <c r="C260" s="1">
        <v>52142</v>
      </c>
      <c r="D260" s="1">
        <v>43346</v>
      </c>
      <c r="E260" s="1">
        <v>50168</v>
      </c>
      <c r="F260" s="1">
        <v>43314</v>
      </c>
      <c r="G260" s="1">
        <v>1974</v>
      </c>
      <c r="H260" s="1">
        <v>1186</v>
      </c>
      <c r="I260" s="1">
        <v>1974</v>
      </c>
      <c r="J260" s="1">
        <v>24369.48</v>
      </c>
      <c r="K260" s="1">
        <v>24369.48</v>
      </c>
      <c r="M260" s="1">
        <v>24369.479999999996</v>
      </c>
      <c r="N260" s="1">
        <v>48738.96</v>
      </c>
      <c r="O260" s="1">
        <v>48738.96</v>
      </c>
      <c r="P260" s="1">
        <v>1462.16</v>
      </c>
      <c r="Q260" s="1">
        <v>2339.4699999999998</v>
      </c>
      <c r="R260" s="1">
        <v>487.38</v>
      </c>
      <c r="S260" s="1">
        <v>316.8</v>
      </c>
    </row>
    <row r="261" spans="1:19" x14ac:dyDescent="0.25">
      <c r="A261" s="1">
        <v>3635491</v>
      </c>
      <c r="B261" s="1">
        <v>1808</v>
      </c>
      <c r="C261" s="1">
        <v>52462</v>
      </c>
      <c r="D261" s="1">
        <v>43346</v>
      </c>
      <c r="E261" s="1">
        <v>51717</v>
      </c>
      <c r="F261" s="1">
        <v>43314</v>
      </c>
      <c r="G261" s="1">
        <v>745</v>
      </c>
      <c r="H261" s="1">
        <v>974</v>
      </c>
      <c r="I261" s="1">
        <v>745</v>
      </c>
      <c r="J261" s="1">
        <v>9166.75</v>
      </c>
      <c r="K261" s="1">
        <v>9166.75</v>
      </c>
      <c r="M261" s="1">
        <v>9166.75</v>
      </c>
      <c r="N261" s="1">
        <v>18333.5</v>
      </c>
      <c r="O261" s="1">
        <v>18333.5</v>
      </c>
      <c r="P261" s="1">
        <v>550</v>
      </c>
      <c r="Q261" s="1">
        <v>880</v>
      </c>
      <c r="R261" s="1">
        <v>183.33</v>
      </c>
      <c r="S261" s="1">
        <v>119.16</v>
      </c>
    </row>
    <row r="262" spans="1:19" x14ac:dyDescent="0.25">
      <c r="A262" s="1">
        <v>56715</v>
      </c>
      <c r="B262" s="1">
        <v>1809</v>
      </c>
      <c r="C262" s="1">
        <v>24211</v>
      </c>
      <c r="D262" s="1">
        <v>43375</v>
      </c>
      <c r="E262" s="1">
        <v>23874</v>
      </c>
      <c r="F262" s="1">
        <v>43346</v>
      </c>
      <c r="G262" s="1">
        <v>337</v>
      </c>
      <c r="H262" s="1">
        <v>486</v>
      </c>
      <c r="I262" s="1">
        <v>337</v>
      </c>
      <c r="J262" s="1">
        <v>1213.3900000000001</v>
      </c>
      <c r="K262" s="1">
        <v>1213.3900000000001</v>
      </c>
      <c r="M262" s="1">
        <v>1213.3900000000003</v>
      </c>
      <c r="N262" s="1">
        <v>2426.7800000000002</v>
      </c>
      <c r="O262" s="1">
        <v>2426.7800000000002</v>
      </c>
      <c r="P262" s="1">
        <v>72.8</v>
      </c>
      <c r="Q262" s="1">
        <v>116.48</v>
      </c>
      <c r="R262" s="1">
        <v>24.26</v>
      </c>
      <c r="S262" s="1">
        <v>15.77</v>
      </c>
    </row>
    <row r="263" spans="1:19" x14ac:dyDescent="0.25">
      <c r="A263" s="1">
        <v>56758</v>
      </c>
      <c r="B263" s="1">
        <v>1809</v>
      </c>
      <c r="C263" s="1">
        <v>57062</v>
      </c>
      <c r="D263" s="1">
        <v>43375</v>
      </c>
      <c r="E263" s="1">
        <v>56804</v>
      </c>
      <c r="F263" s="1">
        <v>43346</v>
      </c>
      <c r="G263" s="1">
        <v>258</v>
      </c>
      <c r="H263" s="1">
        <v>391</v>
      </c>
      <c r="I263" s="1">
        <v>258</v>
      </c>
      <c r="J263" s="1">
        <v>806.46</v>
      </c>
      <c r="K263" s="1">
        <v>806.46</v>
      </c>
      <c r="M263" s="1">
        <v>806.46</v>
      </c>
      <c r="N263" s="1">
        <v>1612.92</v>
      </c>
      <c r="O263" s="1">
        <v>1612.92</v>
      </c>
      <c r="P263" s="1">
        <v>48.38</v>
      </c>
      <c r="Q263" s="1">
        <v>77.42</v>
      </c>
      <c r="R263" s="1">
        <v>16.12</v>
      </c>
      <c r="S263" s="1">
        <v>10.48</v>
      </c>
    </row>
    <row r="264" spans="1:19" x14ac:dyDescent="0.25">
      <c r="A264" s="1">
        <v>56774</v>
      </c>
      <c r="B264" s="1">
        <v>1809</v>
      </c>
      <c r="C264" s="1">
        <v>5971</v>
      </c>
      <c r="D264" s="1">
        <v>43375</v>
      </c>
      <c r="E264" s="1">
        <v>5551</v>
      </c>
      <c r="F264" s="1">
        <v>43346</v>
      </c>
      <c r="G264" s="1">
        <v>420</v>
      </c>
      <c r="H264" s="1">
        <v>389</v>
      </c>
      <c r="I264" s="1">
        <v>420</v>
      </c>
      <c r="J264" s="1">
        <v>1783.8</v>
      </c>
      <c r="K264" s="1">
        <v>1783.8</v>
      </c>
      <c r="M264" s="1">
        <v>1838.3999999999999</v>
      </c>
      <c r="N264" s="1">
        <v>3567.6</v>
      </c>
      <c r="O264" s="1">
        <v>3567.6</v>
      </c>
      <c r="P264" s="1">
        <v>107.02</v>
      </c>
      <c r="Q264" s="1">
        <v>171.24</v>
      </c>
      <c r="R264" s="1">
        <v>35.67</v>
      </c>
      <c r="S264" s="1">
        <v>23.18</v>
      </c>
    </row>
    <row r="265" spans="1:19" x14ac:dyDescent="0.25">
      <c r="A265" s="1">
        <v>83704</v>
      </c>
      <c r="B265" s="1">
        <v>1809</v>
      </c>
      <c r="C265" s="1">
        <v>268382</v>
      </c>
      <c r="D265" s="1">
        <v>43375</v>
      </c>
      <c r="E265" s="1">
        <v>267242</v>
      </c>
      <c r="F265" s="1">
        <v>43346</v>
      </c>
      <c r="G265" s="1">
        <v>1140</v>
      </c>
      <c r="H265" s="1">
        <v>1104</v>
      </c>
      <c r="I265" s="1">
        <v>1140</v>
      </c>
      <c r="J265" s="1">
        <v>14052.9</v>
      </c>
      <c r="K265" s="1">
        <v>14052.9</v>
      </c>
      <c r="M265" s="1">
        <v>14052.9</v>
      </c>
      <c r="N265" s="1">
        <v>28105.8</v>
      </c>
      <c r="O265" s="1">
        <v>28105.8</v>
      </c>
      <c r="P265" s="1">
        <v>843.17</v>
      </c>
      <c r="Q265" s="1">
        <v>1349.07</v>
      </c>
      <c r="R265" s="1">
        <v>281.05</v>
      </c>
      <c r="S265" s="1">
        <v>182.68</v>
      </c>
    </row>
    <row r="266" spans="1:19" x14ac:dyDescent="0.25">
      <c r="A266" s="1">
        <v>83887</v>
      </c>
      <c r="B266" s="1">
        <v>1809</v>
      </c>
      <c r="C266" s="1">
        <v>197930</v>
      </c>
      <c r="D266" s="1">
        <v>43375</v>
      </c>
      <c r="E266" s="1">
        <v>194080</v>
      </c>
      <c r="F266" s="1">
        <v>43346</v>
      </c>
      <c r="G266" s="1">
        <v>3850</v>
      </c>
      <c r="H266" s="1">
        <v>3162</v>
      </c>
      <c r="I266" s="1">
        <v>3850</v>
      </c>
      <c r="J266" s="1">
        <v>47575.6</v>
      </c>
      <c r="K266" s="1">
        <v>47575.6</v>
      </c>
      <c r="M266" s="1">
        <v>47575.6</v>
      </c>
      <c r="N266" s="1">
        <v>95151.2</v>
      </c>
      <c r="O266" s="1">
        <v>95151.2</v>
      </c>
      <c r="P266" s="1">
        <v>2854.53</v>
      </c>
      <c r="Q266" s="1">
        <v>4567.25</v>
      </c>
      <c r="R266" s="1">
        <v>951.51</v>
      </c>
      <c r="S266" s="1">
        <v>618.48</v>
      </c>
    </row>
    <row r="267" spans="1:19" x14ac:dyDescent="0.25">
      <c r="A267" s="1">
        <v>84247</v>
      </c>
      <c r="B267" s="1">
        <v>1809</v>
      </c>
      <c r="C267" s="1">
        <v>3070</v>
      </c>
      <c r="D267" s="1">
        <v>43375</v>
      </c>
      <c r="E267" s="1">
        <v>2854</v>
      </c>
      <c r="F267" s="1">
        <v>43346</v>
      </c>
      <c r="G267" s="1">
        <v>216</v>
      </c>
      <c r="H267" s="1">
        <v>215</v>
      </c>
      <c r="I267" s="1">
        <v>216</v>
      </c>
      <c r="J267" s="1">
        <v>2623.02</v>
      </c>
      <c r="K267" s="1">
        <v>2623.02</v>
      </c>
      <c r="M267" s="1">
        <v>2623.0199999999995</v>
      </c>
      <c r="N267" s="1">
        <v>5246.04</v>
      </c>
      <c r="O267" s="1">
        <v>5246.04</v>
      </c>
      <c r="P267" s="1">
        <v>157.38</v>
      </c>
      <c r="Q267" s="1">
        <v>251.8</v>
      </c>
      <c r="R267" s="1">
        <v>52.46</v>
      </c>
      <c r="S267" s="1">
        <v>34.090000000000003</v>
      </c>
    </row>
    <row r="268" spans="1:19" x14ac:dyDescent="0.25">
      <c r="A268" s="1">
        <v>84255</v>
      </c>
      <c r="B268" s="1">
        <v>1809</v>
      </c>
      <c r="C268" s="1">
        <v>1216</v>
      </c>
      <c r="D268" s="1">
        <v>43375</v>
      </c>
      <c r="E268" s="1">
        <v>1038</v>
      </c>
      <c r="F268" s="1">
        <v>43346</v>
      </c>
      <c r="G268" s="1">
        <v>178</v>
      </c>
      <c r="H268" s="1">
        <v>144</v>
      </c>
      <c r="I268" s="1">
        <v>178</v>
      </c>
      <c r="J268" s="1">
        <v>2152.96</v>
      </c>
      <c r="K268" s="1">
        <v>2152.96</v>
      </c>
      <c r="M268" s="1">
        <v>2152.9599999999996</v>
      </c>
      <c r="N268" s="1">
        <v>4305.92</v>
      </c>
      <c r="O268" s="1">
        <v>4305.92</v>
      </c>
      <c r="P268" s="1">
        <v>129.16999999999999</v>
      </c>
      <c r="Q268" s="1">
        <v>206.68</v>
      </c>
      <c r="R268" s="1">
        <v>43.05</v>
      </c>
      <c r="S268" s="1">
        <v>27.98</v>
      </c>
    </row>
    <row r="269" spans="1:19" x14ac:dyDescent="0.25">
      <c r="A269" s="1">
        <v>84591</v>
      </c>
      <c r="B269" s="1">
        <v>1809</v>
      </c>
      <c r="C269" s="1">
        <v>8594</v>
      </c>
      <c r="D269" s="1">
        <v>43375</v>
      </c>
      <c r="E269" s="1">
        <v>8146</v>
      </c>
      <c r="F269" s="1">
        <v>43346</v>
      </c>
      <c r="G269" s="1">
        <v>448</v>
      </c>
      <c r="H269" s="1">
        <v>268</v>
      </c>
      <c r="I269" s="1">
        <v>448</v>
      </c>
      <c r="J269" s="1">
        <v>5492.86</v>
      </c>
      <c r="K269" s="1">
        <v>5492.86</v>
      </c>
      <c r="M269" s="1">
        <v>5492.86</v>
      </c>
      <c r="N269" s="1">
        <v>10985.72</v>
      </c>
      <c r="O269" s="1">
        <v>10985.72</v>
      </c>
      <c r="P269" s="1">
        <v>329.57</v>
      </c>
      <c r="Q269" s="1">
        <v>527.30999999999995</v>
      </c>
      <c r="R269" s="1">
        <v>109.85</v>
      </c>
      <c r="S269" s="1">
        <v>71.400000000000006</v>
      </c>
    </row>
    <row r="270" spans="1:19" x14ac:dyDescent="0.25">
      <c r="A270" s="1">
        <v>313891</v>
      </c>
      <c r="B270" s="1">
        <v>1809</v>
      </c>
      <c r="C270" s="1">
        <v>4063</v>
      </c>
      <c r="D270" s="1">
        <v>43375</v>
      </c>
      <c r="E270" s="1">
        <v>3808</v>
      </c>
      <c r="F270" s="1">
        <v>43346</v>
      </c>
      <c r="G270" s="1">
        <v>255</v>
      </c>
      <c r="H270" s="1">
        <v>205</v>
      </c>
      <c r="I270" s="1">
        <v>255</v>
      </c>
      <c r="J270" s="1">
        <v>3226.95</v>
      </c>
      <c r="K270" s="1">
        <v>3226.95</v>
      </c>
      <c r="M270" s="1">
        <v>3226.9500000000003</v>
      </c>
      <c r="N270" s="1">
        <v>6453.9</v>
      </c>
      <c r="O270" s="1">
        <v>6453.9</v>
      </c>
      <c r="P270" s="1">
        <v>193.61</v>
      </c>
      <c r="Q270" s="1">
        <v>309.77999999999997</v>
      </c>
      <c r="R270" s="1">
        <v>64.53</v>
      </c>
      <c r="S270" s="1">
        <v>41.95</v>
      </c>
    </row>
    <row r="271" spans="1:19" x14ac:dyDescent="0.25">
      <c r="A271" s="1">
        <v>3359794</v>
      </c>
      <c r="B271" s="1">
        <v>1809</v>
      </c>
      <c r="C271" s="1">
        <v>206809</v>
      </c>
      <c r="D271" s="1">
        <v>43375</v>
      </c>
      <c r="E271" s="1">
        <v>206714</v>
      </c>
      <c r="F271" s="1">
        <v>43346</v>
      </c>
      <c r="G271" s="1">
        <v>95</v>
      </c>
      <c r="H271" s="1">
        <v>239</v>
      </c>
      <c r="I271" s="1">
        <v>95</v>
      </c>
      <c r="J271" s="1">
        <v>2290.1</v>
      </c>
      <c r="M271" s="1">
        <v>2290.1</v>
      </c>
      <c r="N271" s="1">
        <v>2290.1</v>
      </c>
      <c r="O271" s="1">
        <v>2290.1</v>
      </c>
      <c r="P271" s="1">
        <v>68.7</v>
      </c>
      <c r="Q271" s="1">
        <v>109.92</v>
      </c>
      <c r="R271" s="1">
        <v>22.9</v>
      </c>
      <c r="S271" s="1">
        <v>14.88</v>
      </c>
    </row>
    <row r="272" spans="1:19" x14ac:dyDescent="0.25">
      <c r="A272" s="1">
        <v>3450181</v>
      </c>
      <c r="B272" s="1">
        <v>1809</v>
      </c>
      <c r="C272" s="1">
        <v>13282</v>
      </c>
      <c r="D272" s="1">
        <v>43375</v>
      </c>
      <c r="E272" s="1">
        <v>13084</v>
      </c>
      <c r="F272" s="1">
        <v>43346</v>
      </c>
      <c r="G272" s="1">
        <v>198</v>
      </c>
      <c r="H272" s="1">
        <v>198</v>
      </c>
      <c r="I272" s="1">
        <v>198</v>
      </c>
      <c r="J272" s="1">
        <v>2400.36</v>
      </c>
      <c r="K272" s="1">
        <v>2400.36</v>
      </c>
      <c r="M272" s="1">
        <v>2400.3599999999997</v>
      </c>
      <c r="N272" s="1">
        <v>4800.72</v>
      </c>
      <c r="O272" s="1">
        <v>4800.72</v>
      </c>
      <c r="P272" s="1">
        <v>144.02000000000001</v>
      </c>
      <c r="Q272" s="1">
        <v>230.43</v>
      </c>
      <c r="R272" s="1">
        <v>48</v>
      </c>
      <c r="S272" s="1">
        <v>31.2</v>
      </c>
    </row>
    <row r="273" spans="1:19" x14ac:dyDescent="0.25">
      <c r="A273" s="1">
        <v>3618005</v>
      </c>
      <c r="B273" s="1">
        <v>1809</v>
      </c>
      <c r="C273" s="1">
        <v>53977</v>
      </c>
      <c r="D273" s="1">
        <v>43375</v>
      </c>
      <c r="E273" s="1">
        <v>52142</v>
      </c>
      <c r="F273" s="1">
        <v>43346</v>
      </c>
      <c r="G273" s="1">
        <v>1835</v>
      </c>
      <c r="H273" s="1">
        <v>1189</v>
      </c>
      <c r="I273" s="1">
        <v>1835</v>
      </c>
      <c r="J273" s="1">
        <v>22650.05</v>
      </c>
      <c r="K273" s="1">
        <v>22650.05</v>
      </c>
      <c r="M273" s="1">
        <v>22650.049999999996</v>
      </c>
      <c r="N273" s="1">
        <v>45300.1</v>
      </c>
      <c r="O273" s="1">
        <v>45300.1</v>
      </c>
      <c r="P273" s="1">
        <v>1359</v>
      </c>
      <c r="Q273" s="1">
        <v>2174.4</v>
      </c>
      <c r="R273" s="1">
        <v>453</v>
      </c>
      <c r="S273" s="1">
        <v>294.45</v>
      </c>
    </row>
    <row r="274" spans="1:19" x14ac:dyDescent="0.25">
      <c r="A274" s="1">
        <v>3635491</v>
      </c>
      <c r="B274" s="1">
        <v>1809</v>
      </c>
      <c r="C274" s="1">
        <v>53189</v>
      </c>
      <c r="D274" s="1">
        <v>43375</v>
      </c>
      <c r="E274" s="1">
        <v>52462</v>
      </c>
      <c r="F274" s="1">
        <v>43346</v>
      </c>
      <c r="G274" s="1">
        <v>727</v>
      </c>
      <c r="H274" s="1">
        <v>933</v>
      </c>
      <c r="I274" s="1">
        <v>727</v>
      </c>
      <c r="J274" s="1">
        <v>8944.09</v>
      </c>
      <c r="K274" s="1">
        <v>8944.09</v>
      </c>
      <c r="M274" s="1">
        <v>8944.09</v>
      </c>
      <c r="N274" s="1">
        <v>17888.18</v>
      </c>
      <c r="O274" s="1">
        <v>17888.18</v>
      </c>
      <c r="P274" s="1">
        <v>536.64</v>
      </c>
      <c r="Q274" s="1">
        <v>858.63</v>
      </c>
      <c r="R274" s="1">
        <v>178.88</v>
      </c>
      <c r="S274" s="1">
        <v>116.27</v>
      </c>
    </row>
    <row r="275" spans="1:19" x14ac:dyDescent="0.25">
      <c r="A275" s="1">
        <v>56715</v>
      </c>
      <c r="B275" s="1">
        <v>1810</v>
      </c>
      <c r="C275" s="1">
        <v>24611</v>
      </c>
      <c r="D275" s="1">
        <v>43405</v>
      </c>
      <c r="E275" s="1">
        <v>24211</v>
      </c>
      <c r="F275" s="1">
        <v>43375</v>
      </c>
      <c r="G275" s="1">
        <v>400</v>
      </c>
      <c r="H275" s="1">
        <v>462</v>
      </c>
      <c r="I275" s="1">
        <v>400</v>
      </c>
      <c r="J275" s="1">
        <v>1596</v>
      </c>
      <c r="K275" s="1">
        <v>1596</v>
      </c>
      <c r="M275" s="1">
        <v>1596</v>
      </c>
      <c r="N275" s="1">
        <v>3192</v>
      </c>
      <c r="O275" s="1">
        <v>3192</v>
      </c>
      <c r="P275" s="1">
        <v>95.76</v>
      </c>
      <c r="Q275" s="1">
        <v>153.21</v>
      </c>
      <c r="R275" s="1">
        <v>31.92</v>
      </c>
      <c r="S275" s="1">
        <v>20.74</v>
      </c>
    </row>
    <row r="276" spans="1:19" x14ac:dyDescent="0.25">
      <c r="A276" s="1">
        <v>56758</v>
      </c>
      <c r="B276" s="1">
        <v>1810</v>
      </c>
      <c r="C276" s="1">
        <v>57390</v>
      </c>
      <c r="D276" s="1">
        <v>43405</v>
      </c>
      <c r="E276" s="1">
        <v>57062</v>
      </c>
      <c r="F276" s="1">
        <v>43375</v>
      </c>
      <c r="G276" s="1">
        <v>328</v>
      </c>
      <c r="H276" s="1">
        <v>375</v>
      </c>
      <c r="I276" s="1">
        <v>328</v>
      </c>
      <c r="J276" s="1">
        <v>1189.3599999999999</v>
      </c>
      <c r="K276" s="1">
        <v>1189.3599999999999</v>
      </c>
      <c r="M276" s="1">
        <v>1189.3599999999999</v>
      </c>
      <c r="N276" s="1">
        <v>2378.7199999999998</v>
      </c>
      <c r="O276" s="1">
        <v>2378.7199999999998</v>
      </c>
      <c r="P276" s="1">
        <v>71.36</v>
      </c>
      <c r="Q276" s="1">
        <v>114.17</v>
      </c>
      <c r="R276" s="1">
        <v>23.78</v>
      </c>
      <c r="S276" s="1">
        <v>15.46</v>
      </c>
    </row>
    <row r="277" spans="1:19" x14ac:dyDescent="0.25">
      <c r="A277" s="1">
        <v>56774</v>
      </c>
      <c r="B277" s="1">
        <v>1810</v>
      </c>
      <c r="C277" s="1">
        <v>6440</v>
      </c>
      <c r="D277" s="1">
        <v>43405</v>
      </c>
      <c r="E277" s="1">
        <v>5971</v>
      </c>
      <c r="F277" s="1">
        <v>43375</v>
      </c>
      <c r="G277" s="1">
        <v>469</v>
      </c>
      <c r="H277" s="1">
        <v>390</v>
      </c>
      <c r="I277" s="1">
        <v>469</v>
      </c>
      <c r="J277" s="1">
        <v>2126.31</v>
      </c>
      <c r="K277" s="1">
        <v>2126.31</v>
      </c>
      <c r="M277" s="1">
        <v>2170.62</v>
      </c>
      <c r="N277" s="1">
        <v>4252.62</v>
      </c>
      <c r="O277" s="1">
        <v>4252.62</v>
      </c>
      <c r="P277" s="1">
        <v>127.57</v>
      </c>
      <c r="Q277" s="1">
        <v>204.12</v>
      </c>
      <c r="R277" s="1">
        <v>42.52</v>
      </c>
      <c r="S277" s="1">
        <v>27.64</v>
      </c>
    </row>
    <row r="278" spans="1:19" x14ac:dyDescent="0.25">
      <c r="A278" s="1">
        <v>83704</v>
      </c>
      <c r="B278" s="1">
        <v>1810</v>
      </c>
      <c r="C278" s="1">
        <v>269613</v>
      </c>
      <c r="D278" s="1">
        <v>43405</v>
      </c>
      <c r="E278" s="1">
        <v>268382</v>
      </c>
      <c r="F278" s="1">
        <v>43375</v>
      </c>
      <c r="G278" s="1">
        <v>1231</v>
      </c>
      <c r="H278" s="1">
        <v>1109</v>
      </c>
      <c r="I278" s="1">
        <v>1231</v>
      </c>
      <c r="J278" s="1">
        <v>15178.57</v>
      </c>
      <c r="K278" s="1">
        <v>15178.57</v>
      </c>
      <c r="M278" s="1">
        <v>15178.57</v>
      </c>
      <c r="N278" s="1">
        <v>30357.14</v>
      </c>
      <c r="O278" s="1">
        <v>30357.14</v>
      </c>
      <c r="P278" s="1">
        <v>910.71</v>
      </c>
      <c r="Q278" s="1">
        <v>1457.14</v>
      </c>
      <c r="R278" s="1">
        <v>303.57</v>
      </c>
      <c r="S278" s="1">
        <v>197.32</v>
      </c>
    </row>
    <row r="279" spans="1:19" x14ac:dyDescent="0.25">
      <c r="A279" s="1">
        <v>83887</v>
      </c>
      <c r="B279" s="1">
        <v>1810</v>
      </c>
      <c r="C279" s="1">
        <v>201659</v>
      </c>
      <c r="D279" s="1">
        <v>43405</v>
      </c>
      <c r="E279" s="1">
        <v>197930</v>
      </c>
      <c r="F279" s="1">
        <v>43375</v>
      </c>
      <c r="G279" s="1">
        <v>3729</v>
      </c>
      <c r="H279" s="1">
        <v>3176</v>
      </c>
      <c r="I279" s="1">
        <v>3729</v>
      </c>
      <c r="J279" s="1">
        <v>46078.83</v>
      </c>
      <c r="K279" s="1">
        <v>46078.83</v>
      </c>
      <c r="M279" s="1">
        <v>46078.829999999994</v>
      </c>
      <c r="N279" s="1">
        <v>92157.66</v>
      </c>
      <c r="O279" s="1">
        <v>92157.66</v>
      </c>
      <c r="P279" s="1">
        <v>2764.72</v>
      </c>
      <c r="Q279" s="1">
        <v>4423.5600000000004</v>
      </c>
      <c r="R279" s="1">
        <v>921.57</v>
      </c>
      <c r="S279" s="1">
        <v>599.02</v>
      </c>
    </row>
    <row r="280" spans="1:19" x14ac:dyDescent="0.25">
      <c r="A280" s="1">
        <v>84247</v>
      </c>
      <c r="B280" s="1">
        <v>1810</v>
      </c>
      <c r="C280" s="1">
        <v>3270</v>
      </c>
      <c r="D280" s="1">
        <v>43405</v>
      </c>
      <c r="E280" s="1">
        <v>3070</v>
      </c>
      <c r="F280" s="1">
        <v>43375</v>
      </c>
      <c r="G280" s="1">
        <v>200</v>
      </c>
      <c r="H280" s="1">
        <v>215</v>
      </c>
      <c r="I280" s="1">
        <v>200</v>
      </c>
      <c r="J280" s="1">
        <v>2425.1</v>
      </c>
      <c r="K280" s="1">
        <v>2425.1</v>
      </c>
      <c r="M280" s="1">
        <v>2425.1</v>
      </c>
      <c r="N280" s="1">
        <v>4850.2</v>
      </c>
      <c r="O280" s="1">
        <v>4850.2</v>
      </c>
      <c r="P280" s="1">
        <v>145.5</v>
      </c>
      <c r="Q280" s="1">
        <v>232.8</v>
      </c>
      <c r="R280" s="1">
        <v>48.5</v>
      </c>
      <c r="S280" s="1">
        <v>31.52</v>
      </c>
    </row>
    <row r="281" spans="1:19" x14ac:dyDescent="0.25">
      <c r="A281" s="1">
        <v>84255</v>
      </c>
      <c r="B281" s="1">
        <v>1810</v>
      </c>
      <c r="C281" s="1">
        <v>1290</v>
      </c>
      <c r="D281" s="1">
        <v>43405</v>
      </c>
      <c r="E281" s="1">
        <v>1216</v>
      </c>
      <c r="F281" s="1">
        <v>43375</v>
      </c>
      <c r="G281" s="1">
        <v>74</v>
      </c>
      <c r="H281" s="1">
        <v>146</v>
      </c>
      <c r="I281" s="1">
        <v>74</v>
      </c>
      <c r="J281" s="1">
        <v>866.48</v>
      </c>
      <c r="K281" s="1">
        <v>866.48</v>
      </c>
      <c r="M281" s="1">
        <v>866.48</v>
      </c>
      <c r="N281" s="1">
        <v>1732.96</v>
      </c>
      <c r="O281" s="1">
        <v>1732.96</v>
      </c>
      <c r="P281" s="1">
        <v>51.98</v>
      </c>
      <c r="Q281" s="1">
        <v>83.18</v>
      </c>
      <c r="R281" s="1">
        <v>17.32</v>
      </c>
      <c r="S281" s="1">
        <v>11.26</v>
      </c>
    </row>
    <row r="282" spans="1:19" x14ac:dyDescent="0.25">
      <c r="A282" s="1">
        <v>84591</v>
      </c>
      <c r="B282" s="1">
        <v>1810</v>
      </c>
      <c r="C282" s="1">
        <v>8988</v>
      </c>
      <c r="D282" s="1">
        <v>43405</v>
      </c>
      <c r="E282" s="1">
        <v>8594</v>
      </c>
      <c r="F282" s="1">
        <v>43375</v>
      </c>
      <c r="G282" s="1">
        <v>394</v>
      </c>
      <c r="H282" s="1">
        <v>259</v>
      </c>
      <c r="I282" s="1">
        <v>394</v>
      </c>
      <c r="J282" s="1">
        <v>4824.88</v>
      </c>
      <c r="K282" s="1">
        <v>4824.88</v>
      </c>
      <c r="M282" s="1">
        <v>4824.88</v>
      </c>
      <c r="N282" s="1">
        <v>9649.76</v>
      </c>
      <c r="O282" s="1">
        <v>9649.76</v>
      </c>
      <c r="P282" s="1">
        <v>289.49</v>
      </c>
      <c r="Q282" s="1">
        <v>463.18</v>
      </c>
      <c r="R282" s="1">
        <v>96.49</v>
      </c>
      <c r="S282" s="1">
        <v>62.72</v>
      </c>
    </row>
    <row r="283" spans="1:19" x14ac:dyDescent="0.25">
      <c r="A283" s="1">
        <v>313891</v>
      </c>
      <c r="B283" s="1">
        <v>1810</v>
      </c>
      <c r="C283" s="1">
        <v>4313</v>
      </c>
      <c r="D283" s="1">
        <v>43405</v>
      </c>
      <c r="E283" s="1">
        <v>4063</v>
      </c>
      <c r="F283" s="1">
        <v>43375</v>
      </c>
      <c r="G283" s="1">
        <v>250</v>
      </c>
      <c r="H283" s="1">
        <v>200</v>
      </c>
      <c r="I283" s="1">
        <v>250</v>
      </c>
      <c r="J283" s="1">
        <v>3158.65</v>
      </c>
      <c r="K283" s="1">
        <v>3158.65</v>
      </c>
      <c r="M283" s="1">
        <v>3158.65</v>
      </c>
      <c r="N283" s="1">
        <v>6317.3</v>
      </c>
      <c r="O283" s="1">
        <v>6317.3</v>
      </c>
      <c r="P283" s="1">
        <v>189.51</v>
      </c>
      <c r="Q283" s="1">
        <v>303.23</v>
      </c>
      <c r="R283" s="1">
        <v>63.17</v>
      </c>
      <c r="S283" s="1">
        <v>41.06</v>
      </c>
    </row>
    <row r="284" spans="1:19" x14ac:dyDescent="0.25">
      <c r="A284" s="1">
        <v>3359794</v>
      </c>
      <c r="B284" s="1">
        <v>1810</v>
      </c>
      <c r="C284" s="1">
        <v>206875</v>
      </c>
      <c r="D284" s="1">
        <v>43405</v>
      </c>
      <c r="E284" s="1">
        <v>206809</v>
      </c>
      <c r="F284" s="1">
        <v>43375</v>
      </c>
      <c r="G284" s="1">
        <v>66</v>
      </c>
      <c r="H284" s="1">
        <v>238</v>
      </c>
      <c r="I284" s="1">
        <v>66</v>
      </c>
      <c r="J284" s="1">
        <v>1563.36</v>
      </c>
      <c r="M284" s="1">
        <v>1563.36</v>
      </c>
      <c r="N284" s="1">
        <v>1563.36</v>
      </c>
      <c r="O284" s="1">
        <v>1563.36</v>
      </c>
      <c r="P284" s="1">
        <v>46.9</v>
      </c>
      <c r="Q284" s="1">
        <v>75.040000000000006</v>
      </c>
      <c r="R284" s="1">
        <v>15.63</v>
      </c>
      <c r="S284" s="1">
        <v>10.16</v>
      </c>
    </row>
    <row r="285" spans="1:19" x14ac:dyDescent="0.25">
      <c r="A285" s="1">
        <v>3450181</v>
      </c>
      <c r="B285" s="1">
        <v>1810</v>
      </c>
      <c r="C285" s="1">
        <v>13429</v>
      </c>
      <c r="D285" s="1">
        <v>43405</v>
      </c>
      <c r="E285" s="1">
        <v>13282</v>
      </c>
      <c r="F285" s="1">
        <v>43375</v>
      </c>
      <c r="G285" s="1">
        <v>147</v>
      </c>
      <c r="H285" s="1">
        <v>191</v>
      </c>
      <c r="I285" s="1">
        <v>147</v>
      </c>
      <c r="J285" s="1">
        <v>1769.49</v>
      </c>
      <c r="K285" s="1">
        <v>1769.49</v>
      </c>
      <c r="M285" s="1">
        <v>1769.4899999999998</v>
      </c>
      <c r="N285" s="1">
        <v>3538.98</v>
      </c>
      <c r="O285" s="1">
        <v>3538.98</v>
      </c>
      <c r="P285" s="1">
        <v>106.16</v>
      </c>
      <c r="Q285" s="1">
        <v>169.87</v>
      </c>
      <c r="R285" s="1">
        <v>35.380000000000003</v>
      </c>
      <c r="S285" s="1">
        <v>23</v>
      </c>
    </row>
    <row r="286" spans="1:19" x14ac:dyDescent="0.25">
      <c r="A286" s="1">
        <v>3618005</v>
      </c>
      <c r="B286" s="1">
        <v>1810</v>
      </c>
      <c r="C286" s="1">
        <v>55773</v>
      </c>
      <c r="D286" s="1">
        <v>43405</v>
      </c>
      <c r="E286" s="1">
        <v>53977</v>
      </c>
      <c r="F286" s="1">
        <v>43375</v>
      </c>
      <c r="G286" s="1">
        <v>1796</v>
      </c>
      <c r="H286" s="1">
        <v>1196</v>
      </c>
      <c r="I286" s="1">
        <v>1796</v>
      </c>
      <c r="J286" s="1">
        <v>22167.62</v>
      </c>
      <c r="K286" s="1">
        <v>22167.62</v>
      </c>
      <c r="M286" s="1">
        <v>22167.619999999995</v>
      </c>
      <c r="N286" s="1">
        <v>44335.24</v>
      </c>
      <c r="O286" s="1">
        <v>44335.24</v>
      </c>
      <c r="P286" s="1">
        <v>1330.05</v>
      </c>
      <c r="Q286" s="1">
        <v>2128.09</v>
      </c>
      <c r="R286" s="1">
        <v>443.35</v>
      </c>
      <c r="S286" s="1">
        <v>288.17</v>
      </c>
    </row>
    <row r="287" spans="1:19" x14ac:dyDescent="0.25">
      <c r="A287" s="1">
        <v>3635491</v>
      </c>
      <c r="B287" s="1">
        <v>1810</v>
      </c>
      <c r="C287" s="1">
        <v>53853</v>
      </c>
      <c r="D287" s="1">
        <v>43405</v>
      </c>
      <c r="E287" s="1">
        <v>53189</v>
      </c>
      <c r="F287" s="1">
        <v>43375</v>
      </c>
      <c r="G287" s="1">
        <v>664</v>
      </c>
      <c r="H287" s="1">
        <v>832</v>
      </c>
      <c r="I287" s="1">
        <v>664</v>
      </c>
      <c r="J287" s="1">
        <v>8164.78</v>
      </c>
      <c r="K287" s="1">
        <v>8164.78</v>
      </c>
      <c r="M287" s="1">
        <v>8164.7800000000007</v>
      </c>
      <c r="N287" s="1">
        <v>16329.56</v>
      </c>
      <c r="O287" s="1">
        <v>16329.56</v>
      </c>
      <c r="P287" s="1">
        <v>489.88</v>
      </c>
      <c r="Q287" s="1">
        <v>783.81</v>
      </c>
      <c r="R287" s="1">
        <v>163.29</v>
      </c>
      <c r="S287" s="1">
        <v>106.14</v>
      </c>
    </row>
    <row r="288" spans="1:19" x14ac:dyDescent="0.25">
      <c r="A288" s="1">
        <v>56715</v>
      </c>
      <c r="B288" s="1">
        <v>1811</v>
      </c>
      <c r="C288" s="1">
        <v>25193</v>
      </c>
      <c r="D288" s="1">
        <v>43438</v>
      </c>
      <c r="E288" s="1">
        <v>24611</v>
      </c>
      <c r="F288" s="1">
        <v>43405</v>
      </c>
      <c r="G288" s="1">
        <v>582</v>
      </c>
      <c r="H288" s="1">
        <v>450</v>
      </c>
      <c r="I288" s="1">
        <v>582</v>
      </c>
      <c r="J288" s="1">
        <v>2868.18</v>
      </c>
      <c r="K288" s="1">
        <v>2868.18</v>
      </c>
      <c r="M288" s="1">
        <v>2868.1800000000003</v>
      </c>
      <c r="N288" s="1">
        <v>5736.36</v>
      </c>
      <c r="O288" s="1">
        <v>5736.36</v>
      </c>
      <c r="P288" s="1">
        <v>172.09</v>
      </c>
      <c r="Q288" s="1">
        <v>275.33999999999997</v>
      </c>
      <c r="R288" s="1">
        <v>57.36</v>
      </c>
      <c r="S288" s="1">
        <v>37.28</v>
      </c>
    </row>
    <row r="289" spans="1:19" x14ac:dyDescent="0.25">
      <c r="A289" s="1">
        <v>56758</v>
      </c>
      <c r="B289" s="1">
        <v>1811</v>
      </c>
      <c r="C289" s="1">
        <v>57842</v>
      </c>
      <c r="D289" s="1">
        <v>43438</v>
      </c>
      <c r="E289" s="1">
        <v>57390</v>
      </c>
      <c r="F289" s="1">
        <v>43405</v>
      </c>
      <c r="G289" s="1">
        <v>452</v>
      </c>
      <c r="H289" s="1">
        <v>366</v>
      </c>
      <c r="I289" s="1">
        <v>452</v>
      </c>
      <c r="J289" s="1">
        <v>2007.48</v>
      </c>
      <c r="K289" s="1">
        <v>2007.48</v>
      </c>
      <c r="M289" s="1">
        <v>2007.4799999999996</v>
      </c>
      <c r="N289" s="1">
        <v>4014.96</v>
      </c>
      <c r="O289" s="1">
        <v>4014.96</v>
      </c>
      <c r="P289" s="1">
        <v>120.44</v>
      </c>
      <c r="Q289" s="1">
        <v>192.71</v>
      </c>
      <c r="R289" s="1">
        <v>40.14</v>
      </c>
      <c r="S289" s="1">
        <v>26.09</v>
      </c>
    </row>
    <row r="290" spans="1:19" x14ac:dyDescent="0.25">
      <c r="A290" s="1">
        <v>56774</v>
      </c>
      <c r="B290" s="1">
        <v>1811</v>
      </c>
      <c r="C290" s="1">
        <v>7043</v>
      </c>
      <c r="D290" s="1">
        <v>43438</v>
      </c>
      <c r="E290" s="1">
        <v>6440</v>
      </c>
      <c r="F290" s="1">
        <v>43405</v>
      </c>
      <c r="G290" s="1">
        <v>603</v>
      </c>
      <c r="H290" s="1">
        <v>395</v>
      </c>
      <c r="I290" s="1">
        <v>603</v>
      </c>
      <c r="J290" s="1">
        <v>3075.9</v>
      </c>
      <c r="K290" s="1">
        <v>3075.9</v>
      </c>
      <c r="M290" s="1">
        <v>3337.68</v>
      </c>
      <c r="N290" s="1">
        <v>6151.8</v>
      </c>
      <c r="O290" s="1">
        <v>6151.8</v>
      </c>
      <c r="P290" s="1">
        <v>184.55</v>
      </c>
      <c r="Q290" s="1">
        <v>295.27999999999997</v>
      </c>
      <c r="R290" s="1">
        <v>61.51</v>
      </c>
      <c r="S290" s="1">
        <v>39.979999999999997</v>
      </c>
    </row>
    <row r="291" spans="1:19" x14ac:dyDescent="0.25">
      <c r="A291" s="1">
        <v>83704</v>
      </c>
      <c r="B291" s="1">
        <v>1811</v>
      </c>
      <c r="C291" s="1">
        <v>270986</v>
      </c>
      <c r="D291" s="1">
        <v>43438</v>
      </c>
      <c r="E291" s="1">
        <v>269613</v>
      </c>
      <c r="F291" s="1">
        <v>43405</v>
      </c>
      <c r="G291" s="1">
        <v>1373</v>
      </c>
      <c r="H291" s="1">
        <v>1085</v>
      </c>
      <c r="I291" s="1">
        <v>1373</v>
      </c>
      <c r="J291" s="1">
        <v>16935.11</v>
      </c>
      <c r="K291" s="1">
        <v>16935.11</v>
      </c>
      <c r="M291" s="1">
        <v>16935.109999999997</v>
      </c>
      <c r="N291" s="1">
        <v>33870.22</v>
      </c>
      <c r="O291" s="1">
        <v>33870.22</v>
      </c>
      <c r="P291" s="1">
        <v>1016.1</v>
      </c>
      <c r="Q291" s="1">
        <v>1625.77</v>
      </c>
      <c r="R291" s="1">
        <v>338.7</v>
      </c>
      <c r="S291" s="1">
        <v>220.15</v>
      </c>
    </row>
    <row r="292" spans="1:19" x14ac:dyDescent="0.25">
      <c r="A292" s="1">
        <v>83887</v>
      </c>
      <c r="B292" s="1">
        <v>1811</v>
      </c>
      <c r="C292" s="1">
        <v>204915</v>
      </c>
      <c r="D292" s="1">
        <v>43438</v>
      </c>
      <c r="E292" s="1">
        <v>201659</v>
      </c>
      <c r="F292" s="1">
        <v>43405</v>
      </c>
      <c r="G292" s="1">
        <v>3256</v>
      </c>
      <c r="H292" s="1">
        <v>3194</v>
      </c>
      <c r="I292" s="1">
        <v>3256</v>
      </c>
      <c r="J292" s="1">
        <v>40227.82</v>
      </c>
      <c r="K292" s="1">
        <v>40227.82</v>
      </c>
      <c r="M292" s="1">
        <v>40227.819999999992</v>
      </c>
      <c r="N292" s="1">
        <v>80455.64</v>
      </c>
      <c r="O292" s="1">
        <v>80455.64</v>
      </c>
      <c r="P292" s="1">
        <v>2413.66</v>
      </c>
      <c r="Q292" s="1">
        <v>3861.87</v>
      </c>
      <c r="R292" s="1">
        <v>804.55</v>
      </c>
      <c r="S292" s="1">
        <v>522.96</v>
      </c>
    </row>
    <row r="293" spans="1:19" x14ac:dyDescent="0.25">
      <c r="A293" s="1">
        <v>84247</v>
      </c>
      <c r="B293" s="1">
        <v>1811</v>
      </c>
      <c r="C293" s="1">
        <v>3450</v>
      </c>
      <c r="D293" s="1">
        <v>43438</v>
      </c>
      <c r="E293" s="1">
        <v>3270</v>
      </c>
      <c r="F293" s="1">
        <v>43405</v>
      </c>
      <c r="G293" s="1">
        <v>180</v>
      </c>
      <c r="H293" s="1">
        <v>213</v>
      </c>
      <c r="I293" s="1">
        <v>180</v>
      </c>
      <c r="J293" s="1">
        <v>2177.6999999999998</v>
      </c>
      <c r="K293" s="1">
        <v>2177.6999999999998</v>
      </c>
      <c r="M293" s="1">
        <v>2177.6999999999998</v>
      </c>
      <c r="N293" s="1">
        <v>4355.3999999999996</v>
      </c>
      <c r="O293" s="1">
        <v>4355.3999999999996</v>
      </c>
      <c r="P293" s="1">
        <v>130.66</v>
      </c>
      <c r="Q293" s="1">
        <v>209.05</v>
      </c>
      <c r="R293" s="1">
        <v>43.55</v>
      </c>
      <c r="S293" s="1">
        <v>28.31</v>
      </c>
    </row>
    <row r="294" spans="1:19" x14ac:dyDescent="0.25">
      <c r="A294" s="1">
        <v>84255</v>
      </c>
      <c r="B294" s="1">
        <v>1811</v>
      </c>
      <c r="C294" s="1">
        <v>1329</v>
      </c>
      <c r="D294" s="1">
        <v>43438</v>
      </c>
      <c r="E294" s="1">
        <v>1290</v>
      </c>
      <c r="F294" s="1">
        <v>43405</v>
      </c>
      <c r="G294" s="1">
        <v>39</v>
      </c>
      <c r="H294" s="1">
        <v>139</v>
      </c>
      <c r="I294" s="1">
        <v>39</v>
      </c>
      <c r="J294" s="1">
        <v>433.53</v>
      </c>
      <c r="K294" s="1">
        <v>433.53</v>
      </c>
      <c r="M294" s="1">
        <v>433.53</v>
      </c>
      <c r="N294" s="1">
        <v>867.06</v>
      </c>
      <c r="O294" s="1">
        <v>867.06</v>
      </c>
      <c r="P294" s="1">
        <v>26.01</v>
      </c>
      <c r="Q294" s="1">
        <v>41.61</v>
      </c>
      <c r="R294" s="1">
        <v>8.67</v>
      </c>
      <c r="S294" s="1">
        <v>5.63</v>
      </c>
    </row>
    <row r="295" spans="1:19" x14ac:dyDescent="0.25">
      <c r="A295" s="1">
        <v>84591</v>
      </c>
      <c r="B295" s="1">
        <v>1811</v>
      </c>
      <c r="C295" s="1">
        <v>9385</v>
      </c>
      <c r="D295" s="1">
        <v>43438</v>
      </c>
      <c r="E295" s="1">
        <v>8988</v>
      </c>
      <c r="F295" s="1">
        <v>43405</v>
      </c>
      <c r="G295" s="1">
        <v>397</v>
      </c>
      <c r="H295" s="1">
        <v>264</v>
      </c>
      <c r="I295" s="1">
        <v>397</v>
      </c>
      <c r="J295" s="1">
        <v>4861.99</v>
      </c>
      <c r="K295" s="1">
        <v>4861.99</v>
      </c>
      <c r="M295" s="1">
        <v>4861.99</v>
      </c>
      <c r="N295" s="1">
        <v>9723.98</v>
      </c>
      <c r="O295" s="1">
        <v>9723.98</v>
      </c>
      <c r="P295" s="1">
        <v>291.70999999999998</v>
      </c>
      <c r="Q295" s="1">
        <v>466.75</v>
      </c>
      <c r="R295" s="1">
        <v>97.23</v>
      </c>
      <c r="S295" s="1">
        <v>63.2</v>
      </c>
    </row>
    <row r="296" spans="1:19" x14ac:dyDescent="0.25">
      <c r="A296" s="1">
        <v>313891</v>
      </c>
      <c r="B296" s="1">
        <v>1811</v>
      </c>
      <c r="C296" s="1">
        <v>4474</v>
      </c>
      <c r="D296" s="1">
        <v>43438</v>
      </c>
      <c r="E296" s="1">
        <v>4313</v>
      </c>
      <c r="F296" s="1">
        <v>43405</v>
      </c>
      <c r="G296" s="1">
        <v>161</v>
      </c>
      <c r="H296" s="1">
        <v>199</v>
      </c>
      <c r="I296" s="1">
        <v>161</v>
      </c>
      <c r="J296" s="1">
        <v>1942.91</v>
      </c>
      <c r="K296" s="1">
        <v>1942.91</v>
      </c>
      <c r="M296" s="1">
        <v>1942.9100000000003</v>
      </c>
      <c r="N296" s="1">
        <v>3885.82</v>
      </c>
      <c r="O296" s="1">
        <v>3885.82</v>
      </c>
      <c r="P296" s="1">
        <v>116.57</v>
      </c>
      <c r="Q296" s="1">
        <v>186.51</v>
      </c>
      <c r="R296" s="1">
        <v>38.85</v>
      </c>
      <c r="S296" s="1">
        <v>25.25</v>
      </c>
    </row>
    <row r="297" spans="1:19" x14ac:dyDescent="0.25">
      <c r="A297" s="1">
        <v>3359794</v>
      </c>
      <c r="B297" s="1">
        <v>1811</v>
      </c>
      <c r="C297" s="1">
        <v>206900</v>
      </c>
      <c r="D297" s="1">
        <v>43438</v>
      </c>
      <c r="E297" s="1">
        <v>206875</v>
      </c>
      <c r="F297" s="1">
        <v>43405</v>
      </c>
      <c r="G297" s="1">
        <v>25</v>
      </c>
      <c r="H297" s="1">
        <v>228</v>
      </c>
      <c r="I297" s="1">
        <v>25</v>
      </c>
      <c r="J297" s="1">
        <v>535.9</v>
      </c>
      <c r="M297" s="1">
        <v>535.9</v>
      </c>
      <c r="N297" s="1">
        <v>535.9</v>
      </c>
      <c r="O297" s="1">
        <v>535.9</v>
      </c>
      <c r="P297" s="1">
        <v>16.07</v>
      </c>
      <c r="Q297" s="1">
        <v>25.72</v>
      </c>
      <c r="R297" s="1">
        <v>5.35</v>
      </c>
      <c r="S297" s="1">
        <v>3.48</v>
      </c>
    </row>
    <row r="298" spans="1:19" x14ac:dyDescent="0.25">
      <c r="A298" s="1">
        <v>3450181</v>
      </c>
      <c r="B298" s="1">
        <v>1811</v>
      </c>
      <c r="C298" s="1">
        <v>13579</v>
      </c>
      <c r="D298" s="1">
        <v>43438</v>
      </c>
      <c r="E298" s="1">
        <v>13429</v>
      </c>
      <c r="F298" s="1">
        <v>43405</v>
      </c>
      <c r="G298" s="1">
        <v>150</v>
      </c>
      <c r="H298" s="1">
        <v>181</v>
      </c>
      <c r="I298" s="1">
        <v>150</v>
      </c>
      <c r="J298" s="1">
        <v>1806.6</v>
      </c>
      <c r="K298" s="1">
        <v>1806.6</v>
      </c>
      <c r="M298" s="1">
        <v>1806.5999999999997</v>
      </c>
      <c r="N298" s="1">
        <v>3613.2</v>
      </c>
      <c r="O298" s="1">
        <v>3613.2</v>
      </c>
      <c r="P298" s="1">
        <v>108.39</v>
      </c>
      <c r="Q298" s="1">
        <v>173.43</v>
      </c>
      <c r="R298" s="1">
        <v>36.130000000000003</v>
      </c>
      <c r="S298" s="1">
        <v>23.48</v>
      </c>
    </row>
    <row r="299" spans="1:19" x14ac:dyDescent="0.25">
      <c r="A299" s="1">
        <v>3618005</v>
      </c>
      <c r="B299" s="1">
        <v>1811</v>
      </c>
      <c r="C299" s="1">
        <v>57382</v>
      </c>
      <c r="D299" s="1">
        <v>43438</v>
      </c>
      <c r="E299" s="1">
        <v>55773</v>
      </c>
      <c r="F299" s="1">
        <v>43405</v>
      </c>
      <c r="G299" s="1">
        <v>1609</v>
      </c>
      <c r="H299" s="1">
        <v>1413</v>
      </c>
      <c r="I299" s="1">
        <v>1609</v>
      </c>
      <c r="J299" s="1">
        <v>19854.43</v>
      </c>
      <c r="K299" s="1">
        <v>19854.43</v>
      </c>
      <c r="M299" s="1">
        <v>19854.429999999997</v>
      </c>
      <c r="N299" s="1">
        <v>39708.86</v>
      </c>
      <c r="O299" s="1">
        <v>39708.86</v>
      </c>
      <c r="P299" s="1">
        <v>1191.26</v>
      </c>
      <c r="Q299" s="1">
        <v>1906.02</v>
      </c>
      <c r="R299" s="1">
        <v>397.08</v>
      </c>
      <c r="S299" s="1">
        <v>258.10000000000002</v>
      </c>
    </row>
    <row r="300" spans="1:19" x14ac:dyDescent="0.25">
      <c r="A300" s="1">
        <v>3635491</v>
      </c>
      <c r="B300" s="1">
        <v>1811</v>
      </c>
      <c r="C300" s="1">
        <v>54541</v>
      </c>
      <c r="D300" s="1">
        <v>43438</v>
      </c>
      <c r="E300" s="1">
        <v>53853</v>
      </c>
      <c r="F300" s="1">
        <v>43405</v>
      </c>
      <c r="G300" s="1">
        <v>688</v>
      </c>
      <c r="H300" s="1">
        <v>811</v>
      </c>
      <c r="I300" s="1">
        <v>688</v>
      </c>
      <c r="J300" s="1">
        <v>8461.66</v>
      </c>
      <c r="K300" s="1">
        <v>8461.66</v>
      </c>
      <c r="M300" s="1">
        <v>8461.66</v>
      </c>
      <c r="N300" s="1">
        <v>16923.32</v>
      </c>
      <c r="O300" s="1">
        <v>16923.32</v>
      </c>
      <c r="P300" s="1">
        <v>507.69</v>
      </c>
      <c r="Q300" s="1">
        <v>812.31</v>
      </c>
      <c r="R300" s="1">
        <v>169.23</v>
      </c>
      <c r="S300" s="1">
        <v>110</v>
      </c>
    </row>
    <row r="301" spans="1:19" x14ac:dyDescent="0.25">
      <c r="A301" s="1">
        <v>56715</v>
      </c>
      <c r="B301" s="1">
        <v>1812</v>
      </c>
      <c r="C301" s="1">
        <v>25544</v>
      </c>
      <c r="D301" s="1">
        <v>43467</v>
      </c>
      <c r="E301" s="1">
        <v>25193</v>
      </c>
      <c r="F301" s="1">
        <v>43438</v>
      </c>
      <c r="G301" s="1">
        <v>351</v>
      </c>
      <c r="H301" s="1">
        <v>453</v>
      </c>
      <c r="I301" s="1">
        <v>351</v>
      </c>
      <c r="J301" s="1">
        <v>1289.97</v>
      </c>
      <c r="K301" s="1">
        <v>1289.97</v>
      </c>
      <c r="M301" s="1">
        <v>1289.9699999999998</v>
      </c>
      <c r="N301" s="1">
        <v>2579.94</v>
      </c>
      <c r="O301" s="1">
        <v>2579.94</v>
      </c>
      <c r="P301" s="1">
        <v>77.39</v>
      </c>
      <c r="Q301" s="1">
        <v>123.83</v>
      </c>
      <c r="R301" s="1">
        <v>25.79</v>
      </c>
      <c r="S301" s="1">
        <v>16.760000000000002</v>
      </c>
    </row>
    <row r="302" spans="1:19" x14ac:dyDescent="0.25">
      <c r="A302" s="1">
        <v>56758</v>
      </c>
      <c r="B302" s="1">
        <v>1812</v>
      </c>
      <c r="C302" s="1">
        <v>58220</v>
      </c>
      <c r="D302" s="1">
        <v>43467</v>
      </c>
      <c r="E302" s="1">
        <v>57842</v>
      </c>
      <c r="F302" s="1">
        <v>43438</v>
      </c>
      <c r="G302" s="1">
        <v>378</v>
      </c>
      <c r="H302" s="1">
        <v>366</v>
      </c>
      <c r="I302" s="1">
        <v>378</v>
      </c>
      <c r="J302" s="1">
        <v>1490.22</v>
      </c>
      <c r="K302" s="1">
        <v>1490.22</v>
      </c>
      <c r="L302" s="1">
        <v>1318.29</v>
      </c>
      <c r="M302" s="1">
        <v>1490.22</v>
      </c>
      <c r="N302" s="1">
        <v>4298.7299999999996</v>
      </c>
      <c r="O302" s="1">
        <v>4298.7299999999996</v>
      </c>
      <c r="P302" s="1">
        <v>128.96</v>
      </c>
      <c r="Q302" s="1">
        <v>206.33</v>
      </c>
      <c r="R302" s="1">
        <v>42.98</v>
      </c>
      <c r="S302" s="1">
        <v>27.94</v>
      </c>
    </row>
    <row r="303" spans="1:19" x14ac:dyDescent="0.25">
      <c r="A303" s="1">
        <v>56774</v>
      </c>
      <c r="B303" s="1">
        <v>1812</v>
      </c>
      <c r="C303" s="1">
        <v>7357</v>
      </c>
      <c r="D303" s="1">
        <v>43467</v>
      </c>
      <c r="E303" s="1">
        <v>7043</v>
      </c>
      <c r="F303" s="1">
        <v>43438</v>
      </c>
      <c r="G303" s="1">
        <v>314</v>
      </c>
      <c r="H303" s="1">
        <v>409</v>
      </c>
      <c r="I303" s="1">
        <v>314</v>
      </c>
      <c r="J303" s="1">
        <v>1112.78</v>
      </c>
      <c r="K303" s="1">
        <v>1112.78</v>
      </c>
      <c r="M303" s="1">
        <v>1136.9399999999998</v>
      </c>
      <c r="N303" s="1">
        <v>2225.56</v>
      </c>
      <c r="O303" s="1">
        <v>2225.56</v>
      </c>
      <c r="P303" s="1">
        <v>66.760000000000005</v>
      </c>
      <c r="Q303" s="1">
        <v>106.82</v>
      </c>
      <c r="R303" s="1">
        <v>22.25</v>
      </c>
      <c r="S303" s="1">
        <v>14.46</v>
      </c>
    </row>
    <row r="304" spans="1:19" x14ac:dyDescent="0.25">
      <c r="A304" s="1">
        <v>83704</v>
      </c>
      <c r="B304" s="1">
        <v>1812</v>
      </c>
      <c r="C304" s="1">
        <v>272364</v>
      </c>
      <c r="D304" s="1">
        <v>43467</v>
      </c>
      <c r="E304" s="1">
        <v>270986</v>
      </c>
      <c r="F304" s="1">
        <v>43438</v>
      </c>
      <c r="G304" s="1">
        <v>1378</v>
      </c>
      <c r="H304" s="1">
        <v>1104</v>
      </c>
      <c r="I304" s="1">
        <v>1378</v>
      </c>
      <c r="J304" s="1">
        <v>16996.96</v>
      </c>
      <c r="K304" s="1">
        <v>16996.96</v>
      </c>
      <c r="M304" s="1">
        <v>16996.96</v>
      </c>
      <c r="N304" s="1">
        <v>33993.919999999998</v>
      </c>
      <c r="O304" s="1">
        <v>33993.919999999998</v>
      </c>
      <c r="P304" s="1">
        <v>1019.81</v>
      </c>
      <c r="Q304" s="1">
        <v>1631.7</v>
      </c>
      <c r="R304" s="1">
        <v>339.93</v>
      </c>
      <c r="S304" s="1">
        <v>220.96</v>
      </c>
    </row>
    <row r="305" spans="1:19" x14ac:dyDescent="0.25">
      <c r="A305" s="1">
        <v>83887</v>
      </c>
      <c r="B305" s="1">
        <v>1812</v>
      </c>
      <c r="C305" s="1">
        <v>208287</v>
      </c>
      <c r="D305" s="1">
        <v>43467</v>
      </c>
      <c r="E305" s="1">
        <v>204915</v>
      </c>
      <c r="F305" s="1">
        <v>43438</v>
      </c>
      <c r="G305" s="1">
        <v>3372</v>
      </c>
      <c r="H305" s="1">
        <v>3180</v>
      </c>
      <c r="I305" s="1">
        <v>3372</v>
      </c>
      <c r="J305" s="1">
        <v>41662.74</v>
      </c>
      <c r="K305" s="1">
        <v>41662.74</v>
      </c>
      <c r="M305" s="1">
        <v>41662.74</v>
      </c>
      <c r="N305" s="1">
        <v>83325.48</v>
      </c>
      <c r="O305" s="1">
        <v>83325.48</v>
      </c>
      <c r="P305" s="1">
        <v>2499.7600000000002</v>
      </c>
      <c r="Q305" s="1">
        <v>3999.62</v>
      </c>
      <c r="R305" s="1">
        <v>833.25</v>
      </c>
      <c r="S305" s="1">
        <v>541.61</v>
      </c>
    </row>
    <row r="306" spans="1:19" x14ac:dyDescent="0.25">
      <c r="A306" s="1">
        <v>84247</v>
      </c>
      <c r="B306" s="1">
        <v>1812</v>
      </c>
      <c r="C306" s="1">
        <v>3624</v>
      </c>
      <c r="D306" s="1">
        <v>43467</v>
      </c>
      <c r="E306" s="1">
        <v>3450</v>
      </c>
      <c r="F306" s="1">
        <v>43438</v>
      </c>
      <c r="G306" s="1">
        <v>174</v>
      </c>
      <c r="H306" s="1">
        <v>208</v>
      </c>
      <c r="I306" s="1">
        <v>174</v>
      </c>
      <c r="J306" s="1">
        <v>2103.48</v>
      </c>
      <c r="K306" s="1">
        <v>2103.48</v>
      </c>
      <c r="M306" s="1">
        <v>2103.4799999999996</v>
      </c>
      <c r="N306" s="1">
        <v>4206.96</v>
      </c>
      <c r="O306" s="1">
        <v>4206.96</v>
      </c>
      <c r="P306" s="1">
        <v>126.2</v>
      </c>
      <c r="Q306" s="1">
        <v>201.93</v>
      </c>
      <c r="R306" s="1">
        <v>42.06</v>
      </c>
      <c r="S306" s="1">
        <v>27.34</v>
      </c>
    </row>
    <row r="307" spans="1:19" x14ac:dyDescent="0.25">
      <c r="A307" s="1">
        <v>84255</v>
      </c>
      <c r="B307" s="1">
        <v>1812</v>
      </c>
      <c r="C307" s="1">
        <v>1335</v>
      </c>
      <c r="D307" s="1">
        <v>43467</v>
      </c>
      <c r="E307" s="1">
        <v>1329</v>
      </c>
      <c r="F307" s="1">
        <v>43438</v>
      </c>
      <c r="G307" s="1">
        <v>6</v>
      </c>
      <c r="H307" s="1">
        <v>132</v>
      </c>
      <c r="I307" s="1">
        <v>10</v>
      </c>
      <c r="J307" s="1">
        <v>74.8</v>
      </c>
      <c r="K307" s="1">
        <v>74.8</v>
      </c>
      <c r="M307" s="1">
        <v>74.8</v>
      </c>
      <c r="N307" s="1">
        <v>149.6</v>
      </c>
      <c r="O307" s="1">
        <v>149.6</v>
      </c>
      <c r="P307" s="1">
        <v>4.4800000000000004</v>
      </c>
      <c r="Q307" s="1">
        <v>7.18</v>
      </c>
      <c r="R307" s="1">
        <v>1.49</v>
      </c>
      <c r="S307" s="1">
        <v>0.97</v>
      </c>
    </row>
    <row r="308" spans="1:19" x14ac:dyDescent="0.25">
      <c r="A308" s="1">
        <v>84591</v>
      </c>
      <c r="B308" s="1">
        <v>1812</v>
      </c>
      <c r="C308" s="1">
        <v>9787</v>
      </c>
      <c r="D308" s="1">
        <v>43467</v>
      </c>
      <c r="E308" s="1">
        <v>9385</v>
      </c>
      <c r="F308" s="1">
        <v>43438</v>
      </c>
      <c r="G308" s="1">
        <v>402</v>
      </c>
      <c r="H308" s="1">
        <v>273</v>
      </c>
      <c r="I308" s="1">
        <v>402</v>
      </c>
      <c r="J308" s="1">
        <v>4923.84</v>
      </c>
      <c r="K308" s="1">
        <v>4923.84</v>
      </c>
      <c r="M308" s="1">
        <v>4923.84</v>
      </c>
      <c r="N308" s="1">
        <v>9847.68</v>
      </c>
      <c r="O308" s="1">
        <v>9847.68</v>
      </c>
      <c r="P308" s="1">
        <v>295.43</v>
      </c>
      <c r="Q308" s="1">
        <v>472.68</v>
      </c>
      <c r="R308" s="1">
        <v>98.47</v>
      </c>
      <c r="S308" s="1">
        <v>64</v>
      </c>
    </row>
    <row r="309" spans="1:19" x14ac:dyDescent="0.25">
      <c r="A309" s="1">
        <v>313891</v>
      </c>
      <c r="B309" s="1">
        <v>1812</v>
      </c>
      <c r="C309" s="1">
        <v>4649</v>
      </c>
      <c r="D309" s="1">
        <v>43467</v>
      </c>
      <c r="E309" s="1">
        <v>4474</v>
      </c>
      <c r="F309" s="1">
        <v>43438</v>
      </c>
      <c r="G309" s="1">
        <v>175</v>
      </c>
      <c r="H309" s="1">
        <v>194</v>
      </c>
      <c r="I309" s="1">
        <v>175</v>
      </c>
      <c r="J309" s="1">
        <v>2134.15</v>
      </c>
      <c r="K309" s="1">
        <v>2134.15</v>
      </c>
      <c r="M309" s="1">
        <v>2134.15</v>
      </c>
      <c r="N309" s="1">
        <v>4268.3</v>
      </c>
      <c r="O309" s="1">
        <v>4268.3</v>
      </c>
      <c r="P309" s="1">
        <v>128.04</v>
      </c>
      <c r="Q309" s="1">
        <v>204.87</v>
      </c>
      <c r="R309" s="1">
        <v>42.68</v>
      </c>
      <c r="S309" s="1">
        <v>27.74</v>
      </c>
    </row>
    <row r="310" spans="1:19" x14ac:dyDescent="0.25">
      <c r="A310" s="1">
        <v>3359794</v>
      </c>
      <c r="B310" s="1">
        <v>1812</v>
      </c>
      <c r="C310" s="1">
        <v>207344</v>
      </c>
      <c r="D310" s="1">
        <v>43467</v>
      </c>
      <c r="E310" s="1">
        <v>206900</v>
      </c>
      <c r="F310" s="1">
        <v>43438</v>
      </c>
      <c r="G310" s="1">
        <v>444</v>
      </c>
      <c r="H310" s="1">
        <v>211</v>
      </c>
      <c r="I310" s="1">
        <v>444</v>
      </c>
      <c r="J310" s="1">
        <v>11036.04</v>
      </c>
      <c r="M310" s="1">
        <v>11036.039999999999</v>
      </c>
      <c r="N310" s="1">
        <v>11036.04</v>
      </c>
      <c r="O310" s="1">
        <v>11036.04</v>
      </c>
      <c r="P310" s="1">
        <v>331.08</v>
      </c>
      <c r="Q310" s="1">
        <v>529.72</v>
      </c>
      <c r="R310" s="1">
        <v>110.36</v>
      </c>
      <c r="S310" s="1">
        <v>71.73</v>
      </c>
    </row>
    <row r="311" spans="1:19" x14ac:dyDescent="0.25">
      <c r="A311" s="1">
        <v>3450181</v>
      </c>
      <c r="B311" s="1">
        <v>1812</v>
      </c>
      <c r="C311" s="1">
        <v>13684</v>
      </c>
      <c r="D311" s="1">
        <v>43467</v>
      </c>
      <c r="E311" s="1">
        <v>13579</v>
      </c>
      <c r="F311" s="1">
        <v>43438</v>
      </c>
      <c r="G311" s="1">
        <v>105</v>
      </c>
      <c r="H311" s="1">
        <v>178</v>
      </c>
      <c r="I311" s="1">
        <v>105</v>
      </c>
      <c r="J311" s="1">
        <v>1249.95</v>
      </c>
      <c r="K311" s="1">
        <v>1249.95</v>
      </c>
      <c r="M311" s="1">
        <v>1249.9499999999998</v>
      </c>
      <c r="N311" s="1">
        <v>2499.9</v>
      </c>
      <c r="O311" s="1">
        <v>2499.9</v>
      </c>
      <c r="P311" s="1">
        <v>74.989999999999995</v>
      </c>
      <c r="Q311" s="1">
        <v>119.99</v>
      </c>
      <c r="R311" s="1">
        <v>24.99</v>
      </c>
      <c r="S311" s="1">
        <v>16.239999999999998</v>
      </c>
    </row>
    <row r="312" spans="1:19" x14ac:dyDescent="0.25">
      <c r="A312" s="1">
        <v>3618005</v>
      </c>
      <c r="B312" s="1">
        <v>1812</v>
      </c>
      <c r="C312" s="1">
        <v>58280</v>
      </c>
      <c r="D312" s="1">
        <v>43467</v>
      </c>
      <c r="E312" s="1">
        <v>57382</v>
      </c>
      <c r="F312" s="1">
        <v>43438</v>
      </c>
      <c r="G312" s="1">
        <v>898</v>
      </c>
      <c r="H312" s="1">
        <v>1627</v>
      </c>
      <c r="I312" s="1">
        <v>898</v>
      </c>
      <c r="J312" s="1">
        <v>11059.36</v>
      </c>
      <c r="K312" s="1">
        <v>11059.36</v>
      </c>
      <c r="M312" s="1">
        <v>11059.359999999999</v>
      </c>
      <c r="N312" s="1">
        <v>22118.720000000001</v>
      </c>
      <c r="O312" s="1">
        <v>22118.720000000001</v>
      </c>
      <c r="P312" s="1">
        <v>663.56</v>
      </c>
      <c r="Q312" s="1">
        <v>1061.69</v>
      </c>
      <c r="R312" s="1">
        <v>221.18</v>
      </c>
      <c r="S312" s="1">
        <v>143.77000000000001</v>
      </c>
    </row>
    <row r="313" spans="1:19" x14ac:dyDescent="0.25">
      <c r="A313" s="1">
        <v>3635491</v>
      </c>
      <c r="B313" s="1">
        <v>1812</v>
      </c>
      <c r="C313" s="1">
        <v>56085</v>
      </c>
      <c r="D313" s="1">
        <v>43467</v>
      </c>
      <c r="E313" s="1">
        <v>54541</v>
      </c>
      <c r="F313" s="1">
        <v>43438</v>
      </c>
      <c r="G313" s="1">
        <v>1544</v>
      </c>
      <c r="H313" s="1">
        <v>797</v>
      </c>
      <c r="I313" s="1">
        <v>1544</v>
      </c>
      <c r="J313" s="1">
        <v>19050.38</v>
      </c>
      <c r="K313" s="1">
        <v>19050.38</v>
      </c>
      <c r="M313" s="1">
        <v>19050.379999999997</v>
      </c>
      <c r="N313" s="1">
        <v>38100.76</v>
      </c>
      <c r="O313" s="1">
        <v>38100.76</v>
      </c>
      <c r="P313" s="1">
        <v>1143.02</v>
      </c>
      <c r="Q313" s="1">
        <v>1828.83</v>
      </c>
      <c r="R313" s="1">
        <v>381</v>
      </c>
      <c r="S313" s="1">
        <v>247.65</v>
      </c>
    </row>
    <row r="314" spans="1:19" x14ac:dyDescent="0.25">
      <c r="A314" s="1">
        <v>56715</v>
      </c>
      <c r="B314" s="1">
        <v>1901</v>
      </c>
      <c r="C314" s="1">
        <v>25861</v>
      </c>
      <c r="D314" s="1">
        <v>43496</v>
      </c>
      <c r="E314" s="1">
        <v>25544</v>
      </c>
      <c r="F314" s="1">
        <v>43467</v>
      </c>
      <c r="G314" s="1">
        <v>317</v>
      </c>
      <c r="H314" s="1">
        <v>444</v>
      </c>
      <c r="I314" s="1">
        <v>317</v>
      </c>
      <c r="J314" s="1">
        <v>1103.99</v>
      </c>
      <c r="K314" s="1">
        <v>1103.99</v>
      </c>
      <c r="M314" s="1">
        <v>1103.99</v>
      </c>
      <c r="N314" s="1">
        <v>2207.98</v>
      </c>
      <c r="O314" s="1">
        <v>2207.98</v>
      </c>
      <c r="P314" s="1">
        <v>66.23</v>
      </c>
      <c r="Q314" s="1">
        <v>105.98</v>
      </c>
      <c r="R314" s="1">
        <v>22.07</v>
      </c>
      <c r="S314" s="1">
        <v>14.35</v>
      </c>
    </row>
    <row r="315" spans="1:19" x14ac:dyDescent="0.25">
      <c r="A315" s="1">
        <v>56758</v>
      </c>
      <c r="B315" s="1">
        <v>1901</v>
      </c>
      <c r="C315" s="1">
        <v>58613</v>
      </c>
      <c r="D315" s="1">
        <v>43496</v>
      </c>
      <c r="E315" s="1">
        <v>58220</v>
      </c>
      <c r="F315" s="1">
        <v>43467</v>
      </c>
      <c r="G315" s="1">
        <v>393</v>
      </c>
      <c r="H315" s="1">
        <v>365</v>
      </c>
      <c r="I315" s="1">
        <v>393</v>
      </c>
      <c r="J315" s="1">
        <v>1595.07</v>
      </c>
      <c r="K315" s="1">
        <v>1595.07</v>
      </c>
      <c r="M315" s="1">
        <v>1595.0700000000002</v>
      </c>
      <c r="N315" s="1">
        <v>3190.14</v>
      </c>
      <c r="O315" s="1">
        <v>3190.14</v>
      </c>
      <c r="P315" s="1">
        <v>95.7</v>
      </c>
      <c r="Q315" s="1">
        <v>153.12</v>
      </c>
      <c r="R315" s="1">
        <v>31.9</v>
      </c>
      <c r="S315" s="1">
        <v>20.73</v>
      </c>
    </row>
    <row r="316" spans="1:19" x14ac:dyDescent="0.25">
      <c r="A316" s="1">
        <v>56774</v>
      </c>
      <c r="B316" s="1">
        <v>1901</v>
      </c>
      <c r="C316" s="1">
        <v>7719</v>
      </c>
      <c r="D316" s="1">
        <v>43496</v>
      </c>
      <c r="E316" s="1">
        <v>7357</v>
      </c>
      <c r="F316" s="1">
        <v>43467</v>
      </c>
      <c r="G316" s="1">
        <v>362</v>
      </c>
      <c r="H316" s="1">
        <v>402</v>
      </c>
      <c r="I316" s="1">
        <v>362</v>
      </c>
      <c r="J316" s="1">
        <v>1378.38</v>
      </c>
      <c r="K316" s="1">
        <v>1378.38</v>
      </c>
      <c r="M316" s="1">
        <v>1445.1600000000003</v>
      </c>
      <c r="N316" s="1">
        <v>2756.76</v>
      </c>
      <c r="O316" s="1">
        <v>2756.76</v>
      </c>
      <c r="P316" s="1">
        <v>82.7</v>
      </c>
      <c r="Q316" s="1">
        <v>132.32</v>
      </c>
      <c r="R316" s="1">
        <v>27.56</v>
      </c>
      <c r="S316" s="1">
        <v>17.91</v>
      </c>
    </row>
    <row r="317" spans="1:19" x14ac:dyDescent="0.25">
      <c r="A317" s="1">
        <v>83704</v>
      </c>
      <c r="B317" s="1">
        <v>1901</v>
      </c>
      <c r="C317" s="1">
        <v>273386</v>
      </c>
      <c r="D317" s="1">
        <v>43496</v>
      </c>
      <c r="E317" s="1">
        <v>272364</v>
      </c>
      <c r="F317" s="1">
        <v>43467</v>
      </c>
      <c r="G317" s="1">
        <v>1022</v>
      </c>
      <c r="H317" s="1">
        <v>1128</v>
      </c>
      <c r="I317" s="1">
        <v>1022</v>
      </c>
      <c r="J317" s="1">
        <v>12593.24</v>
      </c>
      <c r="K317" s="1">
        <v>12593.24</v>
      </c>
      <c r="M317" s="1">
        <v>12593.24</v>
      </c>
      <c r="N317" s="1">
        <v>25186.48</v>
      </c>
      <c r="O317" s="1">
        <v>25186.48</v>
      </c>
      <c r="P317" s="1">
        <v>755.59</v>
      </c>
      <c r="Q317" s="1">
        <v>1208.95</v>
      </c>
      <c r="R317" s="1">
        <v>251.86</v>
      </c>
      <c r="S317" s="1">
        <v>163.71</v>
      </c>
    </row>
    <row r="318" spans="1:19" x14ac:dyDescent="0.25">
      <c r="A318" s="1">
        <v>83887</v>
      </c>
      <c r="B318" s="1">
        <v>1901</v>
      </c>
      <c r="C318" s="1">
        <v>211693</v>
      </c>
      <c r="D318" s="1">
        <v>43496</v>
      </c>
      <c r="E318" s="1">
        <v>208287</v>
      </c>
      <c r="F318" s="1">
        <v>43467</v>
      </c>
      <c r="G318" s="1">
        <v>3406</v>
      </c>
      <c r="H318" s="1">
        <v>3185</v>
      </c>
      <c r="I318" s="1">
        <v>3406</v>
      </c>
      <c r="J318" s="1">
        <v>42083.32</v>
      </c>
      <c r="K318" s="1">
        <v>42083.32</v>
      </c>
      <c r="M318" s="1">
        <v>42083.319999999992</v>
      </c>
      <c r="N318" s="1">
        <v>84166.64</v>
      </c>
      <c r="O318" s="1">
        <v>84166.64</v>
      </c>
      <c r="P318" s="1">
        <v>2524.9899999999998</v>
      </c>
      <c r="Q318" s="1">
        <v>4039.99</v>
      </c>
      <c r="R318" s="1">
        <v>841.66</v>
      </c>
      <c r="S318" s="1">
        <v>547.08000000000004</v>
      </c>
    </row>
    <row r="319" spans="1:19" x14ac:dyDescent="0.25">
      <c r="A319" s="1">
        <v>84247</v>
      </c>
      <c r="B319" s="1">
        <v>1901</v>
      </c>
      <c r="C319" s="1">
        <v>3828</v>
      </c>
      <c r="D319" s="1">
        <v>43496</v>
      </c>
      <c r="E319" s="1">
        <v>3624</v>
      </c>
      <c r="F319" s="1">
        <v>43467</v>
      </c>
      <c r="G319" s="1">
        <v>204</v>
      </c>
      <c r="H319" s="1">
        <v>207</v>
      </c>
      <c r="I319" s="1">
        <v>204</v>
      </c>
      <c r="J319" s="1">
        <v>2474.58</v>
      </c>
      <c r="K319" s="1">
        <v>2474.58</v>
      </c>
      <c r="M319" s="1">
        <v>2474.58</v>
      </c>
      <c r="N319" s="1">
        <v>4949.16</v>
      </c>
      <c r="O319" s="1">
        <v>4949.16</v>
      </c>
      <c r="P319" s="1">
        <v>148.47</v>
      </c>
      <c r="Q319" s="1">
        <v>237.55</v>
      </c>
      <c r="R319" s="1">
        <v>49.49</v>
      </c>
      <c r="S319" s="1">
        <v>32.159999999999997</v>
      </c>
    </row>
    <row r="320" spans="1:19" x14ac:dyDescent="0.25">
      <c r="A320" s="1">
        <v>84255</v>
      </c>
      <c r="B320" s="1">
        <v>1901</v>
      </c>
      <c r="C320" s="1">
        <v>1342</v>
      </c>
      <c r="D320" s="1">
        <v>43496</v>
      </c>
      <c r="E320" s="1">
        <v>1335</v>
      </c>
      <c r="F320" s="1">
        <v>43467</v>
      </c>
      <c r="G320" s="1">
        <v>7</v>
      </c>
      <c r="H320" s="1">
        <v>124</v>
      </c>
      <c r="I320" s="1">
        <v>10</v>
      </c>
      <c r="J320" s="1">
        <v>74.8</v>
      </c>
      <c r="K320" s="1">
        <v>74.8</v>
      </c>
      <c r="M320" s="1">
        <v>74.8</v>
      </c>
      <c r="N320" s="1">
        <v>149.6</v>
      </c>
      <c r="O320" s="1">
        <v>149.6</v>
      </c>
      <c r="P320" s="1">
        <v>4.4800000000000004</v>
      </c>
      <c r="Q320" s="1">
        <v>7.18</v>
      </c>
      <c r="R320" s="1">
        <v>1.49</v>
      </c>
      <c r="S320" s="1">
        <v>0.97</v>
      </c>
    </row>
    <row r="321" spans="1:19" x14ac:dyDescent="0.25">
      <c r="A321" s="1">
        <v>84591</v>
      </c>
      <c r="B321" s="1">
        <v>1901</v>
      </c>
      <c r="C321" s="1">
        <v>10262</v>
      </c>
      <c r="D321" s="1">
        <v>43496</v>
      </c>
      <c r="E321" s="1">
        <v>9787</v>
      </c>
      <c r="F321" s="1">
        <v>43467</v>
      </c>
      <c r="G321" s="1">
        <v>475</v>
      </c>
      <c r="H321" s="1">
        <v>295</v>
      </c>
      <c r="I321" s="1">
        <v>475</v>
      </c>
      <c r="J321" s="1">
        <v>5826.85</v>
      </c>
      <c r="K321" s="1">
        <v>5826.85</v>
      </c>
      <c r="M321" s="1">
        <v>5826.85</v>
      </c>
      <c r="N321" s="1">
        <v>11653.7</v>
      </c>
      <c r="O321" s="1">
        <v>11653.7</v>
      </c>
      <c r="P321" s="1">
        <v>349.61</v>
      </c>
      <c r="Q321" s="1">
        <v>559.37</v>
      </c>
      <c r="R321" s="1">
        <v>116.53</v>
      </c>
      <c r="S321" s="1">
        <v>75.739999999999995</v>
      </c>
    </row>
    <row r="322" spans="1:19" x14ac:dyDescent="0.25">
      <c r="A322" s="1">
        <v>313891</v>
      </c>
      <c r="B322" s="1">
        <v>1901</v>
      </c>
      <c r="C322" s="1">
        <v>4889</v>
      </c>
      <c r="D322" s="1">
        <v>43496</v>
      </c>
      <c r="E322" s="1">
        <v>4649</v>
      </c>
      <c r="F322" s="1">
        <v>43467</v>
      </c>
      <c r="G322" s="1">
        <v>240</v>
      </c>
      <c r="H322" s="1">
        <v>196</v>
      </c>
      <c r="I322" s="1">
        <v>240</v>
      </c>
      <c r="J322" s="1">
        <v>3022.05</v>
      </c>
      <c r="K322" s="1">
        <v>3022.05</v>
      </c>
      <c r="M322" s="1">
        <v>3022.05</v>
      </c>
      <c r="N322" s="1">
        <v>6044.1</v>
      </c>
      <c r="O322" s="1">
        <v>6044.1</v>
      </c>
      <c r="P322" s="1">
        <v>181.32</v>
      </c>
      <c r="Q322" s="1">
        <v>290.11</v>
      </c>
      <c r="R322" s="1">
        <v>60.44</v>
      </c>
      <c r="S322" s="1">
        <v>39.28</v>
      </c>
    </row>
    <row r="323" spans="1:19" x14ac:dyDescent="0.25">
      <c r="A323" s="1">
        <v>3359794</v>
      </c>
      <c r="B323" s="1">
        <v>1901</v>
      </c>
      <c r="C323" s="1">
        <v>207909</v>
      </c>
      <c r="D323" s="1">
        <v>43496</v>
      </c>
      <c r="E323" s="1">
        <v>207344</v>
      </c>
      <c r="F323" s="1">
        <v>43467</v>
      </c>
      <c r="G323" s="1">
        <v>565</v>
      </c>
      <c r="H323" s="1">
        <v>229</v>
      </c>
      <c r="I323" s="1">
        <v>565</v>
      </c>
      <c r="J323" s="1">
        <v>14068.3</v>
      </c>
      <c r="M323" s="1">
        <v>14068.3</v>
      </c>
      <c r="N323" s="1">
        <v>14068.3</v>
      </c>
      <c r="O323" s="1">
        <v>14068.3</v>
      </c>
      <c r="P323" s="1">
        <v>422.04</v>
      </c>
      <c r="Q323" s="1">
        <v>675.27</v>
      </c>
      <c r="R323" s="1">
        <v>140.68</v>
      </c>
      <c r="S323" s="1">
        <v>91.44</v>
      </c>
    </row>
    <row r="324" spans="1:19" x14ac:dyDescent="0.25">
      <c r="A324" s="1">
        <v>3450181</v>
      </c>
      <c r="B324" s="1">
        <v>1901</v>
      </c>
      <c r="C324" s="1">
        <v>13819</v>
      </c>
      <c r="D324" s="1">
        <v>43496</v>
      </c>
      <c r="E324" s="1">
        <v>13684</v>
      </c>
      <c r="F324" s="1">
        <v>43467</v>
      </c>
      <c r="G324" s="1">
        <v>135</v>
      </c>
      <c r="H324" s="1">
        <v>173</v>
      </c>
      <c r="I324" s="1">
        <v>135</v>
      </c>
      <c r="J324" s="1">
        <v>1621.05</v>
      </c>
      <c r="K324" s="1">
        <v>1621.05</v>
      </c>
      <c r="M324" s="1">
        <v>1621.0499999999997</v>
      </c>
      <c r="N324" s="1">
        <v>3242.1</v>
      </c>
      <c r="O324" s="1">
        <v>3242.1</v>
      </c>
      <c r="P324" s="1">
        <v>97.26</v>
      </c>
      <c r="Q324" s="1">
        <v>155.62</v>
      </c>
      <c r="R324" s="1">
        <v>32.42</v>
      </c>
      <c r="S324" s="1">
        <v>0</v>
      </c>
    </row>
    <row r="325" spans="1:19" x14ac:dyDescent="0.25">
      <c r="A325" s="1">
        <v>3618005</v>
      </c>
      <c r="B325" s="1">
        <v>1901</v>
      </c>
      <c r="C325" s="1">
        <v>59551</v>
      </c>
      <c r="D325" s="1">
        <v>43496</v>
      </c>
      <c r="E325" s="1">
        <v>58280</v>
      </c>
      <c r="F325" s="1">
        <v>43467</v>
      </c>
      <c r="G325" s="1">
        <v>1271</v>
      </c>
      <c r="H325" s="1">
        <v>1535</v>
      </c>
      <c r="I325" s="1">
        <v>1271</v>
      </c>
      <c r="J325" s="1">
        <v>15673.37</v>
      </c>
      <c r="K325" s="1">
        <v>15673.37</v>
      </c>
      <c r="M325" s="1">
        <v>15673.369999999999</v>
      </c>
      <c r="N325" s="1">
        <v>31346.74</v>
      </c>
      <c r="O325" s="1">
        <v>31346.74</v>
      </c>
      <c r="P325" s="1">
        <v>940.4</v>
      </c>
      <c r="Q325" s="1">
        <v>1504.64</v>
      </c>
      <c r="R325" s="1">
        <v>313.45999999999998</v>
      </c>
      <c r="S325" s="1">
        <v>203.75</v>
      </c>
    </row>
    <row r="326" spans="1:19" x14ac:dyDescent="0.25">
      <c r="A326" s="1">
        <v>3635491</v>
      </c>
      <c r="B326" s="1">
        <v>1901</v>
      </c>
      <c r="C326" s="1">
        <v>57195</v>
      </c>
      <c r="D326" s="1">
        <v>43496</v>
      </c>
      <c r="E326" s="1">
        <v>56085</v>
      </c>
      <c r="F326" s="1">
        <v>43467</v>
      </c>
      <c r="G326" s="1">
        <v>1110</v>
      </c>
      <c r="H326" s="1">
        <v>872</v>
      </c>
      <c r="I326" s="1">
        <v>1110</v>
      </c>
      <c r="J326" s="1">
        <v>13681.8</v>
      </c>
      <c r="K326" s="1">
        <v>13681.8</v>
      </c>
      <c r="M326" s="1">
        <v>13681.8</v>
      </c>
      <c r="N326" s="1">
        <v>27363.599999999999</v>
      </c>
      <c r="O326" s="1">
        <v>27363.599999999999</v>
      </c>
      <c r="P326" s="1">
        <v>820.9</v>
      </c>
      <c r="Q326" s="1">
        <v>1313.45</v>
      </c>
      <c r="R326" s="1">
        <v>273.63</v>
      </c>
      <c r="S326" s="1">
        <v>177.86</v>
      </c>
    </row>
    <row r="327" spans="1:19" x14ac:dyDescent="0.25">
      <c r="A327" s="1">
        <v>56715</v>
      </c>
      <c r="B327" s="1">
        <v>1902</v>
      </c>
      <c r="C327" s="1">
        <v>26429</v>
      </c>
      <c r="D327" s="1">
        <v>43525</v>
      </c>
      <c r="E327" s="1">
        <v>25861</v>
      </c>
      <c r="F327" s="1">
        <v>43496</v>
      </c>
      <c r="G327" s="1">
        <v>568</v>
      </c>
      <c r="H327" s="1">
        <v>437</v>
      </c>
      <c r="I327" s="1">
        <v>568</v>
      </c>
      <c r="J327" s="1">
        <v>2770.32</v>
      </c>
      <c r="K327" s="1">
        <v>2770.32</v>
      </c>
      <c r="M327" s="1">
        <v>2770.32</v>
      </c>
      <c r="N327" s="1">
        <v>5540.64</v>
      </c>
      <c r="O327" s="1">
        <v>5540.64</v>
      </c>
      <c r="P327" s="1">
        <v>166.21</v>
      </c>
      <c r="Q327" s="1">
        <v>265.95</v>
      </c>
      <c r="R327" s="1">
        <v>55.4</v>
      </c>
      <c r="S327" s="1">
        <v>36.01</v>
      </c>
    </row>
    <row r="328" spans="1:19" x14ac:dyDescent="0.25">
      <c r="A328" s="1">
        <v>56758</v>
      </c>
      <c r="B328" s="1">
        <v>1902</v>
      </c>
      <c r="C328" s="1">
        <v>59087</v>
      </c>
      <c r="D328" s="1">
        <v>43525</v>
      </c>
      <c r="E328" s="1">
        <v>58613</v>
      </c>
      <c r="F328" s="1">
        <v>43496</v>
      </c>
      <c r="G328" s="1">
        <v>474</v>
      </c>
      <c r="H328" s="1">
        <v>367</v>
      </c>
      <c r="I328" s="1">
        <v>474</v>
      </c>
      <c r="J328" s="1">
        <v>2161.2600000000002</v>
      </c>
      <c r="K328" s="1">
        <v>2161.2600000000002</v>
      </c>
      <c r="M328" s="1">
        <v>2161.2600000000002</v>
      </c>
      <c r="N328" s="1">
        <v>4322.5200000000004</v>
      </c>
      <c r="O328" s="1">
        <v>4322.5200000000004</v>
      </c>
      <c r="P328" s="1">
        <v>129.66999999999999</v>
      </c>
      <c r="Q328" s="1">
        <v>207.48</v>
      </c>
      <c r="R328" s="1">
        <v>43.22</v>
      </c>
      <c r="S328" s="1">
        <v>28.09</v>
      </c>
    </row>
    <row r="329" spans="1:19" x14ac:dyDescent="0.25">
      <c r="A329" s="1">
        <v>56774</v>
      </c>
      <c r="B329" s="1">
        <v>1902</v>
      </c>
      <c r="C329" s="1">
        <v>8555</v>
      </c>
      <c r="D329" s="1">
        <v>43525</v>
      </c>
      <c r="E329" s="1">
        <v>7719</v>
      </c>
      <c r="F329" s="1">
        <v>43496</v>
      </c>
      <c r="G329" s="1">
        <v>836</v>
      </c>
      <c r="H329" s="1">
        <v>407</v>
      </c>
      <c r="I329" s="1">
        <v>836</v>
      </c>
      <c r="J329" s="1">
        <v>5708.8</v>
      </c>
      <c r="K329" s="1">
        <v>5708.8</v>
      </c>
      <c r="M329" s="1">
        <v>5891.3600000000006</v>
      </c>
      <c r="N329" s="1">
        <v>11417.6</v>
      </c>
      <c r="O329" s="1">
        <v>11417.6</v>
      </c>
      <c r="P329" s="1">
        <v>342.52</v>
      </c>
      <c r="Q329" s="1">
        <v>548.04</v>
      </c>
      <c r="R329" s="1">
        <v>114.17</v>
      </c>
      <c r="S329" s="1">
        <v>74.209999999999994</v>
      </c>
    </row>
    <row r="330" spans="1:19" x14ac:dyDescent="0.25">
      <c r="A330" s="1">
        <v>83704</v>
      </c>
      <c r="B330" s="1">
        <v>1902</v>
      </c>
      <c r="C330" s="1">
        <v>274845</v>
      </c>
      <c r="D330" s="1">
        <v>43525</v>
      </c>
      <c r="E330" s="1">
        <v>273386</v>
      </c>
      <c r="F330" s="1">
        <v>43496</v>
      </c>
      <c r="G330" s="1">
        <v>1459</v>
      </c>
      <c r="H330" s="1">
        <v>1133</v>
      </c>
      <c r="I330" s="1">
        <v>1459</v>
      </c>
      <c r="J330" s="1">
        <v>17998.93</v>
      </c>
      <c r="K330" s="1">
        <v>17998.93</v>
      </c>
      <c r="M330" s="1">
        <v>17998.929999999997</v>
      </c>
      <c r="N330" s="1">
        <v>35997.86</v>
      </c>
      <c r="O330" s="1">
        <v>35997.86</v>
      </c>
      <c r="P330" s="1">
        <v>1079.93</v>
      </c>
      <c r="Q330" s="1">
        <v>1727.89</v>
      </c>
      <c r="R330" s="1">
        <v>359.97</v>
      </c>
      <c r="S330" s="1">
        <v>233.98</v>
      </c>
    </row>
    <row r="331" spans="1:19" x14ac:dyDescent="0.25">
      <c r="A331" s="1">
        <v>83887</v>
      </c>
      <c r="B331" s="1">
        <v>1902</v>
      </c>
      <c r="C331" s="1">
        <v>215602</v>
      </c>
      <c r="D331" s="1">
        <v>43525</v>
      </c>
      <c r="E331" s="1">
        <v>211693</v>
      </c>
      <c r="F331" s="1">
        <v>43496</v>
      </c>
      <c r="G331" s="1">
        <v>3909</v>
      </c>
      <c r="H331" s="1">
        <v>3254</v>
      </c>
      <c r="I331" s="1">
        <v>3909</v>
      </c>
      <c r="J331" s="1">
        <v>48305.43</v>
      </c>
      <c r="K331" s="1">
        <v>48305.43</v>
      </c>
      <c r="M331" s="1">
        <v>48305.429999999993</v>
      </c>
      <c r="N331" s="1">
        <v>96610.86</v>
      </c>
      <c r="O331" s="1">
        <v>96610.86</v>
      </c>
      <c r="P331" s="1">
        <v>2898.32</v>
      </c>
      <c r="Q331" s="1">
        <v>4637.32</v>
      </c>
      <c r="R331" s="1">
        <v>966.1</v>
      </c>
      <c r="S331" s="1">
        <v>627.97</v>
      </c>
    </row>
    <row r="332" spans="1:19" x14ac:dyDescent="0.25">
      <c r="A332" s="1">
        <v>84247</v>
      </c>
      <c r="B332" s="1">
        <v>1902</v>
      </c>
      <c r="C332" s="1">
        <v>4034</v>
      </c>
      <c r="D332" s="1">
        <v>43525</v>
      </c>
      <c r="E332" s="1">
        <v>3828</v>
      </c>
      <c r="F332" s="1">
        <v>43496</v>
      </c>
      <c r="G332" s="1">
        <v>206</v>
      </c>
      <c r="H332" s="1">
        <v>201</v>
      </c>
      <c r="I332" s="1">
        <v>206</v>
      </c>
      <c r="J332" s="1">
        <v>2499.3200000000002</v>
      </c>
      <c r="K332" s="1">
        <v>2499.3200000000002</v>
      </c>
      <c r="M332" s="1">
        <v>2499.3199999999997</v>
      </c>
      <c r="N332" s="1">
        <v>4998.6400000000003</v>
      </c>
      <c r="O332" s="1">
        <v>4998.6400000000003</v>
      </c>
      <c r="P332" s="1">
        <v>149.94999999999999</v>
      </c>
      <c r="Q332" s="1">
        <v>239.93</v>
      </c>
      <c r="R332" s="1">
        <v>49.98</v>
      </c>
      <c r="S332" s="1">
        <v>32.49</v>
      </c>
    </row>
    <row r="333" spans="1:19" x14ac:dyDescent="0.25">
      <c r="A333" s="1">
        <v>84255</v>
      </c>
      <c r="B333" s="1">
        <v>1902</v>
      </c>
      <c r="C333" s="1">
        <v>1355</v>
      </c>
      <c r="D333" s="1">
        <v>43525</v>
      </c>
      <c r="E333" s="1">
        <v>1342</v>
      </c>
      <c r="F333" s="1">
        <v>43496</v>
      </c>
      <c r="G333" s="1">
        <v>13</v>
      </c>
      <c r="H333" s="1">
        <v>113</v>
      </c>
      <c r="I333" s="1">
        <v>13</v>
      </c>
      <c r="J333" s="1">
        <v>111.91</v>
      </c>
      <c r="K333" s="1">
        <v>111.91</v>
      </c>
      <c r="M333" s="1">
        <v>111.91000000000001</v>
      </c>
      <c r="N333" s="1">
        <v>223.82</v>
      </c>
      <c r="O333" s="1">
        <v>223.82</v>
      </c>
      <c r="P333" s="1">
        <v>6.71</v>
      </c>
      <c r="Q333" s="1">
        <v>10.74</v>
      </c>
      <c r="R333" s="1">
        <v>2.23</v>
      </c>
      <c r="S333" s="1">
        <v>1.45</v>
      </c>
    </row>
    <row r="334" spans="1:19" x14ac:dyDescent="0.25">
      <c r="A334" s="1">
        <v>84591</v>
      </c>
      <c r="B334" s="1">
        <v>1902</v>
      </c>
      <c r="C334" s="1">
        <v>10671</v>
      </c>
      <c r="D334" s="1">
        <v>43525</v>
      </c>
      <c r="E334" s="1">
        <v>10262</v>
      </c>
      <c r="F334" s="1">
        <v>43496</v>
      </c>
      <c r="G334" s="1">
        <v>409</v>
      </c>
      <c r="H334" s="1">
        <v>319</v>
      </c>
      <c r="I334" s="1">
        <v>409</v>
      </c>
      <c r="J334" s="1">
        <v>5010.43</v>
      </c>
      <c r="K334" s="1">
        <v>5010.43</v>
      </c>
      <c r="M334" s="1">
        <v>5010.43</v>
      </c>
      <c r="N334" s="1">
        <v>10020.86</v>
      </c>
      <c r="O334" s="1">
        <v>10020.86</v>
      </c>
      <c r="P334" s="1">
        <v>300.62</v>
      </c>
      <c r="Q334" s="1">
        <v>481</v>
      </c>
      <c r="R334" s="1">
        <v>100.2</v>
      </c>
      <c r="S334" s="1">
        <v>65.13</v>
      </c>
    </row>
    <row r="335" spans="1:19" x14ac:dyDescent="0.25">
      <c r="A335" s="1">
        <v>313891</v>
      </c>
      <c r="B335" s="1">
        <v>1902</v>
      </c>
      <c r="C335" s="1">
        <v>5105</v>
      </c>
      <c r="D335" s="1">
        <v>43525</v>
      </c>
      <c r="E335" s="1">
        <v>4889</v>
      </c>
      <c r="F335" s="1">
        <v>43496</v>
      </c>
      <c r="G335" s="1">
        <v>216</v>
      </c>
      <c r="H335" s="1">
        <v>206</v>
      </c>
      <c r="I335" s="1">
        <v>216</v>
      </c>
      <c r="J335" s="1">
        <v>2694.21</v>
      </c>
      <c r="K335" s="1">
        <v>2694.21</v>
      </c>
      <c r="M335" s="1">
        <v>2694.21</v>
      </c>
      <c r="N335" s="1">
        <v>5388.42</v>
      </c>
      <c r="O335" s="1">
        <v>5388.42</v>
      </c>
      <c r="P335" s="1">
        <v>161.65</v>
      </c>
      <c r="Q335" s="1">
        <v>258.64</v>
      </c>
      <c r="R335" s="1">
        <v>53.88</v>
      </c>
      <c r="S335" s="1">
        <v>35.020000000000003</v>
      </c>
    </row>
    <row r="336" spans="1:19" x14ac:dyDescent="0.25">
      <c r="A336" s="1">
        <v>3359794</v>
      </c>
      <c r="B336" s="1">
        <v>1902</v>
      </c>
      <c r="C336" s="1">
        <v>208253</v>
      </c>
      <c r="D336" s="1">
        <v>43525</v>
      </c>
      <c r="E336" s="1">
        <v>207909</v>
      </c>
      <c r="F336" s="1">
        <v>43496</v>
      </c>
      <c r="G336" s="1">
        <v>344</v>
      </c>
      <c r="H336" s="1">
        <v>270</v>
      </c>
      <c r="I336" s="1">
        <v>344</v>
      </c>
      <c r="J336" s="1">
        <v>8530.0400000000009</v>
      </c>
      <c r="M336" s="1">
        <v>8530.0399999999991</v>
      </c>
      <c r="N336" s="1">
        <v>8530.0400000000009</v>
      </c>
      <c r="O336" s="1">
        <v>8530.0400000000009</v>
      </c>
      <c r="P336" s="1">
        <v>255.9</v>
      </c>
      <c r="Q336" s="1">
        <v>409.44</v>
      </c>
      <c r="R336" s="1">
        <v>85.3</v>
      </c>
      <c r="S336" s="1">
        <v>55.44</v>
      </c>
    </row>
    <row r="337" spans="1:19" x14ac:dyDescent="0.25">
      <c r="A337" s="1">
        <v>3450181</v>
      </c>
      <c r="B337" s="1">
        <v>1902</v>
      </c>
      <c r="C337" s="1">
        <v>14015</v>
      </c>
      <c r="D337" s="1">
        <v>43525</v>
      </c>
      <c r="E337" s="1">
        <v>13819</v>
      </c>
      <c r="F337" s="1">
        <v>43496</v>
      </c>
      <c r="G337" s="1">
        <v>196</v>
      </c>
      <c r="H337" s="1">
        <v>168</v>
      </c>
      <c r="I337" s="1">
        <v>196</v>
      </c>
      <c r="J337" s="1">
        <v>2375.62</v>
      </c>
      <c r="K337" s="1">
        <v>2375.62</v>
      </c>
      <c r="M337" s="1">
        <v>2375.62</v>
      </c>
      <c r="N337" s="1">
        <v>4751.24</v>
      </c>
      <c r="O337" s="1">
        <v>4751.24</v>
      </c>
      <c r="P337" s="1">
        <v>142.53</v>
      </c>
      <c r="Q337" s="1">
        <v>228.05</v>
      </c>
      <c r="R337" s="1">
        <v>47.51</v>
      </c>
      <c r="S337" s="1">
        <v>30.88</v>
      </c>
    </row>
    <row r="338" spans="1:19" x14ac:dyDescent="0.25">
      <c r="A338" s="1">
        <v>3618005</v>
      </c>
      <c r="B338" s="1">
        <v>1902</v>
      </c>
      <c r="C338" s="1">
        <v>60614</v>
      </c>
      <c r="D338" s="1">
        <v>43525</v>
      </c>
      <c r="E338" s="1">
        <v>59551</v>
      </c>
      <c r="F338" s="1">
        <v>43496</v>
      </c>
      <c r="G338" s="1">
        <v>1063</v>
      </c>
      <c r="H338" s="1">
        <v>1506</v>
      </c>
      <c r="I338" s="1">
        <v>1063</v>
      </c>
      <c r="J338" s="1">
        <v>13100.41</v>
      </c>
      <c r="K338" s="1">
        <v>13100.41</v>
      </c>
      <c r="M338" s="1">
        <v>13100.41</v>
      </c>
      <c r="N338" s="1">
        <v>26200.82</v>
      </c>
      <c r="O338" s="1">
        <v>26200.82</v>
      </c>
      <c r="P338" s="1">
        <v>786.02</v>
      </c>
      <c r="Q338" s="1">
        <v>1257.6300000000001</v>
      </c>
      <c r="R338" s="1">
        <v>262</v>
      </c>
      <c r="S338" s="1">
        <v>170.3</v>
      </c>
    </row>
    <row r="339" spans="1:19" x14ac:dyDescent="0.25">
      <c r="A339" s="1">
        <v>3635491</v>
      </c>
      <c r="B339" s="1">
        <v>1902</v>
      </c>
      <c r="C339" s="1">
        <v>58466</v>
      </c>
      <c r="D339" s="1">
        <v>43525</v>
      </c>
      <c r="E339" s="1">
        <v>57195</v>
      </c>
      <c r="F339" s="1">
        <v>43496</v>
      </c>
      <c r="G339" s="1">
        <v>1271</v>
      </c>
      <c r="H339" s="1">
        <v>893</v>
      </c>
      <c r="I339" s="1">
        <v>1271</v>
      </c>
      <c r="J339" s="1">
        <v>15673.37</v>
      </c>
      <c r="K339" s="1">
        <v>15673.37</v>
      </c>
      <c r="M339" s="1">
        <v>15673.369999999999</v>
      </c>
      <c r="N339" s="1">
        <v>31346.74</v>
      </c>
      <c r="O339" s="1">
        <v>31346.74</v>
      </c>
      <c r="P339" s="1">
        <v>940.4</v>
      </c>
      <c r="Q339" s="1">
        <v>1504.64</v>
      </c>
      <c r="R339" s="1">
        <v>313.45999999999998</v>
      </c>
      <c r="S339" s="1">
        <v>203.75</v>
      </c>
    </row>
    <row r="340" spans="1:19" x14ac:dyDescent="0.25">
      <c r="A340" s="1">
        <v>56715</v>
      </c>
      <c r="B340" s="1">
        <v>1903</v>
      </c>
      <c r="C340" s="1">
        <v>26850</v>
      </c>
      <c r="D340" s="1">
        <v>43556</v>
      </c>
      <c r="E340" s="1">
        <v>26429</v>
      </c>
      <c r="F340" s="1">
        <v>43525</v>
      </c>
      <c r="G340" s="1">
        <v>421</v>
      </c>
      <c r="H340" s="1">
        <v>461</v>
      </c>
      <c r="I340" s="1">
        <v>421</v>
      </c>
      <c r="J340" s="1">
        <v>1747</v>
      </c>
      <c r="K340" s="1">
        <v>1747</v>
      </c>
      <c r="M340" s="1">
        <v>1794.95</v>
      </c>
      <c r="N340" s="1">
        <v>3494</v>
      </c>
      <c r="O340" s="1">
        <v>3494</v>
      </c>
      <c r="P340" s="1">
        <v>104.82</v>
      </c>
      <c r="Q340" s="1">
        <v>167.71</v>
      </c>
      <c r="R340" s="1">
        <v>34.94</v>
      </c>
      <c r="S340" s="1">
        <v>22.71</v>
      </c>
    </row>
    <row r="341" spans="1:19" x14ac:dyDescent="0.25">
      <c r="A341" s="1">
        <v>56758</v>
      </c>
      <c r="B341" s="1">
        <v>1903</v>
      </c>
      <c r="C341" s="1">
        <v>59503</v>
      </c>
      <c r="D341" s="1">
        <v>43556</v>
      </c>
      <c r="E341" s="1">
        <v>59087</v>
      </c>
      <c r="F341" s="1">
        <v>43525</v>
      </c>
      <c r="G341" s="1">
        <v>416</v>
      </c>
      <c r="H341" s="1">
        <v>382</v>
      </c>
      <c r="I341" s="1">
        <v>416</v>
      </c>
      <c r="J341" s="1">
        <v>1760</v>
      </c>
      <c r="K341" s="1">
        <v>1760</v>
      </c>
      <c r="M341" s="1">
        <v>1758.95</v>
      </c>
      <c r="N341" s="1">
        <v>3520</v>
      </c>
      <c r="O341" s="1">
        <v>3520</v>
      </c>
      <c r="P341" s="1">
        <v>105.6</v>
      </c>
      <c r="Q341" s="1">
        <v>168.96</v>
      </c>
      <c r="R341" s="1">
        <v>35.200000000000003</v>
      </c>
      <c r="S341" s="1">
        <v>22.88</v>
      </c>
    </row>
    <row r="342" spans="1:19" x14ac:dyDescent="0.25">
      <c r="A342" s="1">
        <v>56774</v>
      </c>
      <c r="B342" s="1">
        <v>1903</v>
      </c>
      <c r="C342" s="1">
        <v>9136</v>
      </c>
      <c r="D342" s="1">
        <v>43556</v>
      </c>
      <c r="E342" s="1">
        <v>8555</v>
      </c>
      <c r="F342" s="1">
        <v>43525</v>
      </c>
      <c r="G342" s="1">
        <v>581</v>
      </c>
      <c r="H342" s="1">
        <v>456</v>
      </c>
      <c r="I342" s="1">
        <v>581</v>
      </c>
      <c r="J342" s="1">
        <v>2915</v>
      </c>
      <c r="K342" s="1">
        <v>2915</v>
      </c>
      <c r="M342" s="1">
        <v>2946.95</v>
      </c>
      <c r="N342" s="1">
        <v>5830</v>
      </c>
      <c r="O342" s="1">
        <v>5830</v>
      </c>
      <c r="P342" s="1">
        <v>174.9</v>
      </c>
      <c r="Q342" s="1">
        <v>279.83999999999997</v>
      </c>
      <c r="R342" s="1">
        <v>58.3</v>
      </c>
      <c r="S342" s="1">
        <v>37.89</v>
      </c>
    </row>
    <row r="343" spans="1:19" x14ac:dyDescent="0.25">
      <c r="A343" s="1">
        <v>83704</v>
      </c>
      <c r="B343" s="1">
        <v>1903</v>
      </c>
      <c r="C343" s="1">
        <v>277488</v>
      </c>
      <c r="D343" s="1">
        <v>43556</v>
      </c>
      <c r="E343" s="1">
        <v>274845</v>
      </c>
      <c r="F343" s="1">
        <v>43525</v>
      </c>
      <c r="G343" s="1">
        <v>2643</v>
      </c>
      <c r="H343" s="1">
        <v>1160</v>
      </c>
      <c r="I343" s="1">
        <v>2643</v>
      </c>
      <c r="J343" s="1">
        <v>32697.77</v>
      </c>
      <c r="K343" s="1">
        <v>32697.77</v>
      </c>
      <c r="M343" s="1">
        <v>30584.510000000002</v>
      </c>
      <c r="N343" s="1">
        <v>65395.54</v>
      </c>
      <c r="O343" s="1">
        <v>65395.54</v>
      </c>
      <c r="P343" s="1">
        <v>1961.86</v>
      </c>
      <c r="Q343" s="1">
        <v>3138.98</v>
      </c>
      <c r="R343" s="1">
        <v>653.95000000000005</v>
      </c>
      <c r="S343" s="1">
        <v>425.07</v>
      </c>
    </row>
    <row r="344" spans="1:19" x14ac:dyDescent="0.25">
      <c r="A344" s="1">
        <v>83887</v>
      </c>
      <c r="B344" s="1">
        <v>1903</v>
      </c>
      <c r="C344" s="1">
        <v>218794</v>
      </c>
      <c r="D344" s="1">
        <v>43556</v>
      </c>
      <c r="E344" s="1">
        <v>215602</v>
      </c>
      <c r="F344" s="1">
        <v>43525</v>
      </c>
      <c r="G344" s="1">
        <v>3192</v>
      </c>
      <c r="H344" s="1">
        <v>3380</v>
      </c>
      <c r="I344" s="1">
        <v>3192</v>
      </c>
      <c r="J344" s="1">
        <v>39499.879999999997</v>
      </c>
      <c r="K344" s="1">
        <v>39499.879999999997</v>
      </c>
      <c r="M344" s="1">
        <v>38308.94000000001</v>
      </c>
      <c r="N344" s="1">
        <v>78999.759999999995</v>
      </c>
      <c r="O344" s="1">
        <v>78999.759999999995</v>
      </c>
      <c r="P344" s="1">
        <v>2369.9899999999998</v>
      </c>
      <c r="Q344" s="1">
        <v>3791.98</v>
      </c>
      <c r="R344" s="1">
        <v>789.99</v>
      </c>
      <c r="S344" s="1">
        <v>513.49</v>
      </c>
    </row>
    <row r="345" spans="1:19" x14ac:dyDescent="0.25">
      <c r="A345" s="1">
        <v>84247</v>
      </c>
      <c r="B345" s="1">
        <v>1903</v>
      </c>
      <c r="C345" s="1">
        <v>4230</v>
      </c>
      <c r="D345" s="1">
        <v>43556</v>
      </c>
      <c r="E345" s="1">
        <v>4034</v>
      </c>
      <c r="F345" s="1">
        <v>43525</v>
      </c>
      <c r="G345" s="1">
        <v>196</v>
      </c>
      <c r="H345" s="1">
        <v>202</v>
      </c>
      <c r="I345" s="1">
        <v>196</v>
      </c>
      <c r="J345" s="1">
        <v>2379.44</v>
      </c>
      <c r="K345" s="1">
        <v>2379.44</v>
      </c>
      <c r="M345" s="1">
        <v>595.84</v>
      </c>
      <c r="N345" s="1">
        <v>4758.88</v>
      </c>
      <c r="O345" s="1">
        <v>4758.88</v>
      </c>
      <c r="P345" s="1">
        <v>142.76</v>
      </c>
      <c r="Q345" s="1">
        <v>228.42</v>
      </c>
      <c r="R345" s="1">
        <v>47.58</v>
      </c>
      <c r="S345" s="1">
        <v>30.93</v>
      </c>
    </row>
    <row r="346" spans="1:19" x14ac:dyDescent="0.25">
      <c r="A346" s="1">
        <v>84255</v>
      </c>
      <c r="B346" s="1">
        <v>1903</v>
      </c>
      <c r="C346" s="1">
        <v>1372</v>
      </c>
      <c r="D346" s="1">
        <v>43556</v>
      </c>
      <c r="E346" s="1">
        <v>1355</v>
      </c>
      <c r="F346" s="1">
        <v>43525</v>
      </c>
      <c r="G346" s="1">
        <v>17</v>
      </c>
      <c r="H346" s="1">
        <v>107</v>
      </c>
      <c r="I346" s="1">
        <v>17</v>
      </c>
      <c r="J346" s="1">
        <v>161.63</v>
      </c>
      <c r="K346" s="1">
        <v>161.63</v>
      </c>
      <c r="M346" s="1">
        <v>51.680000000000007</v>
      </c>
      <c r="N346" s="1">
        <v>323.26</v>
      </c>
      <c r="O346" s="1">
        <v>323.26</v>
      </c>
      <c r="P346" s="1">
        <v>9.69</v>
      </c>
      <c r="Q346" s="1">
        <v>15.51</v>
      </c>
      <c r="R346" s="1">
        <v>3.23</v>
      </c>
      <c r="S346" s="1">
        <v>2.1</v>
      </c>
    </row>
    <row r="347" spans="1:19" x14ac:dyDescent="0.25">
      <c r="A347" s="1">
        <v>84591</v>
      </c>
      <c r="B347" s="1">
        <v>1903</v>
      </c>
      <c r="C347" s="1">
        <v>11318</v>
      </c>
      <c r="D347" s="1">
        <v>43556</v>
      </c>
      <c r="E347" s="1">
        <v>10671</v>
      </c>
      <c r="F347" s="1">
        <v>43525</v>
      </c>
      <c r="G347" s="1">
        <v>647</v>
      </c>
      <c r="H347" s="1">
        <v>339</v>
      </c>
      <c r="I347" s="1">
        <v>647</v>
      </c>
      <c r="J347" s="1">
        <v>7967.33</v>
      </c>
      <c r="K347" s="1">
        <v>7967.33</v>
      </c>
      <c r="M347" s="1">
        <v>3519.8299999999995</v>
      </c>
      <c r="N347" s="1">
        <v>15934.66</v>
      </c>
      <c r="O347" s="1">
        <v>15934.66</v>
      </c>
      <c r="P347" s="1">
        <v>478.03</v>
      </c>
      <c r="Q347" s="1">
        <v>764.86</v>
      </c>
      <c r="R347" s="1">
        <v>159.34</v>
      </c>
      <c r="S347" s="1">
        <v>103.57</v>
      </c>
    </row>
    <row r="348" spans="1:19" x14ac:dyDescent="0.25">
      <c r="A348" s="1">
        <v>313891</v>
      </c>
      <c r="B348" s="1">
        <v>1903</v>
      </c>
      <c r="C348" s="1">
        <v>5296</v>
      </c>
      <c r="D348" s="1">
        <v>43556</v>
      </c>
      <c r="E348" s="1">
        <v>5105</v>
      </c>
      <c r="F348" s="1">
        <v>43525</v>
      </c>
      <c r="G348" s="1">
        <v>191</v>
      </c>
      <c r="H348" s="1">
        <v>214</v>
      </c>
      <c r="I348" s="1">
        <v>191</v>
      </c>
      <c r="J348" s="1">
        <v>2357.69</v>
      </c>
      <c r="K348" s="1">
        <v>2357.69</v>
      </c>
      <c r="M348" s="1">
        <v>580.64</v>
      </c>
      <c r="N348" s="1">
        <v>4715.38</v>
      </c>
      <c r="O348" s="1">
        <v>4715.38</v>
      </c>
      <c r="P348" s="1">
        <v>141.46</v>
      </c>
      <c r="Q348" s="1">
        <v>226.33</v>
      </c>
      <c r="R348" s="1">
        <v>47.15</v>
      </c>
      <c r="S348" s="1">
        <v>30.64</v>
      </c>
    </row>
    <row r="349" spans="1:19" x14ac:dyDescent="0.25">
      <c r="A349" s="1">
        <v>3359794</v>
      </c>
      <c r="B349" s="1">
        <v>1903</v>
      </c>
      <c r="C349" s="1">
        <v>208548</v>
      </c>
      <c r="D349" s="1">
        <v>43556</v>
      </c>
      <c r="E349" s="1">
        <v>208253</v>
      </c>
      <c r="F349" s="1">
        <v>43525</v>
      </c>
      <c r="G349" s="1">
        <v>295</v>
      </c>
      <c r="H349" s="1">
        <v>292</v>
      </c>
      <c r="I349" s="1">
        <v>295</v>
      </c>
      <c r="J349" s="1">
        <v>7316.65</v>
      </c>
      <c r="M349" s="1">
        <v>1013.35</v>
      </c>
      <c r="N349" s="1">
        <v>7316.65</v>
      </c>
      <c r="O349" s="1">
        <v>7316.65</v>
      </c>
      <c r="P349" s="1">
        <v>219.49</v>
      </c>
      <c r="Q349" s="1">
        <v>351.19</v>
      </c>
      <c r="R349" s="1">
        <v>73.16</v>
      </c>
      <c r="S349" s="1">
        <v>47.55</v>
      </c>
    </row>
    <row r="350" spans="1:19" x14ac:dyDescent="0.25">
      <c r="A350" s="1">
        <v>3450181</v>
      </c>
      <c r="B350" s="1">
        <v>1903</v>
      </c>
      <c r="C350" s="1">
        <v>14252</v>
      </c>
      <c r="D350" s="1">
        <v>43556</v>
      </c>
      <c r="E350" s="1">
        <v>14015</v>
      </c>
      <c r="F350" s="1">
        <v>43525</v>
      </c>
      <c r="G350" s="1">
        <v>237</v>
      </c>
      <c r="H350" s="1">
        <v>163</v>
      </c>
      <c r="I350" s="1">
        <v>237</v>
      </c>
      <c r="J350" s="1">
        <v>2887.43</v>
      </c>
      <c r="K350" s="1">
        <v>2887.43</v>
      </c>
      <c r="M350" s="1">
        <v>720.48</v>
      </c>
      <c r="N350" s="1">
        <v>5774.86</v>
      </c>
      <c r="O350" s="1">
        <v>5774.86</v>
      </c>
      <c r="P350" s="1">
        <v>173.24</v>
      </c>
      <c r="Q350" s="1">
        <v>277.19</v>
      </c>
      <c r="R350" s="1">
        <v>57.74</v>
      </c>
      <c r="S350" s="1">
        <v>37.53</v>
      </c>
    </row>
    <row r="351" spans="1:19" x14ac:dyDescent="0.25">
      <c r="A351" s="1">
        <v>3618005</v>
      </c>
      <c r="B351" s="1">
        <v>1903</v>
      </c>
      <c r="C351" s="1">
        <v>61558</v>
      </c>
      <c r="D351" s="1">
        <v>43556</v>
      </c>
      <c r="E351" s="1">
        <v>60614</v>
      </c>
      <c r="F351" s="1">
        <v>43525</v>
      </c>
      <c r="G351" s="1">
        <v>944</v>
      </c>
      <c r="H351" s="1">
        <v>1462</v>
      </c>
      <c r="I351" s="1">
        <v>944</v>
      </c>
      <c r="J351" s="1">
        <v>11647.16</v>
      </c>
      <c r="K351" s="1">
        <v>11647.16</v>
      </c>
      <c r="M351" s="1">
        <v>7059.0199999999986</v>
      </c>
      <c r="N351" s="1">
        <v>23294.32</v>
      </c>
      <c r="O351" s="1">
        <v>23294.32</v>
      </c>
      <c r="P351" s="1">
        <v>698.82</v>
      </c>
      <c r="Q351" s="1">
        <v>1118.1199999999999</v>
      </c>
      <c r="R351" s="1">
        <v>232.94</v>
      </c>
      <c r="S351" s="1">
        <v>151.41</v>
      </c>
    </row>
    <row r="352" spans="1:19" x14ac:dyDescent="0.25">
      <c r="A352" s="1">
        <v>3635491</v>
      </c>
      <c r="B352" s="1">
        <v>1903</v>
      </c>
      <c r="C352" s="1">
        <v>59811</v>
      </c>
      <c r="D352" s="1">
        <v>43556</v>
      </c>
      <c r="E352" s="1">
        <v>58466</v>
      </c>
      <c r="F352" s="1">
        <v>43525</v>
      </c>
      <c r="G352" s="1">
        <v>1345</v>
      </c>
      <c r="H352" s="1">
        <v>925</v>
      </c>
      <c r="I352" s="1">
        <v>1345</v>
      </c>
      <c r="J352" s="1">
        <v>16615.55</v>
      </c>
      <c r="K352" s="1">
        <v>16615.55</v>
      </c>
      <c r="M352" s="1">
        <v>12321.65</v>
      </c>
      <c r="N352" s="1">
        <v>33231.1</v>
      </c>
      <c r="O352" s="1">
        <v>33231.1</v>
      </c>
      <c r="P352" s="1">
        <v>996.93</v>
      </c>
      <c r="Q352" s="1">
        <v>1595.09</v>
      </c>
      <c r="R352" s="1">
        <v>332.31</v>
      </c>
      <c r="S352" s="1">
        <v>216</v>
      </c>
    </row>
    <row r="353" spans="1:19" x14ac:dyDescent="0.25">
      <c r="A353" s="1">
        <v>56715</v>
      </c>
      <c r="B353" s="1">
        <v>1904</v>
      </c>
      <c r="C353" s="1">
        <v>27313</v>
      </c>
      <c r="D353" s="1">
        <v>43587</v>
      </c>
      <c r="E353" s="1">
        <v>26850</v>
      </c>
      <c r="F353" s="1">
        <v>43556</v>
      </c>
      <c r="G353" s="1">
        <v>463</v>
      </c>
      <c r="H353" s="1">
        <v>460</v>
      </c>
      <c r="I353" s="1">
        <v>463</v>
      </c>
      <c r="J353" s="1">
        <v>2097.35</v>
      </c>
      <c r="K353" s="1">
        <v>2097.35</v>
      </c>
      <c r="M353" s="1">
        <v>2097.35</v>
      </c>
      <c r="N353" s="1">
        <v>4194.7</v>
      </c>
      <c r="O353" s="1">
        <v>4194.7</v>
      </c>
      <c r="P353" s="1">
        <v>125.84</v>
      </c>
      <c r="Q353" s="1">
        <v>201.34</v>
      </c>
      <c r="R353" s="1">
        <v>41.94</v>
      </c>
      <c r="S353" s="1">
        <v>27.26</v>
      </c>
    </row>
    <row r="354" spans="1:19" x14ac:dyDescent="0.25">
      <c r="A354" s="1">
        <v>56758</v>
      </c>
      <c r="B354" s="1">
        <v>1904</v>
      </c>
      <c r="C354" s="1">
        <v>59912</v>
      </c>
      <c r="D354" s="1">
        <v>43587</v>
      </c>
      <c r="E354" s="1">
        <v>59503</v>
      </c>
      <c r="F354" s="1">
        <v>43556</v>
      </c>
      <c r="G354" s="1">
        <v>409</v>
      </c>
      <c r="H354" s="1">
        <v>389</v>
      </c>
      <c r="I354" s="1">
        <v>409</v>
      </c>
      <c r="J354" s="1">
        <v>1758</v>
      </c>
      <c r="K354" s="1">
        <v>1758</v>
      </c>
      <c r="M354" s="1">
        <v>1758.0000000000005</v>
      </c>
      <c r="N354" s="1">
        <v>3516</v>
      </c>
      <c r="O354" s="1">
        <v>3516</v>
      </c>
      <c r="P354" s="1">
        <v>105.48</v>
      </c>
      <c r="Q354" s="1">
        <v>168.76</v>
      </c>
      <c r="R354" s="1">
        <v>35.159999999999997</v>
      </c>
      <c r="S354" s="1">
        <v>22.85</v>
      </c>
    </row>
    <row r="355" spans="1:19" x14ac:dyDescent="0.25">
      <c r="A355" s="1">
        <v>56774</v>
      </c>
      <c r="B355" s="1">
        <v>1904</v>
      </c>
      <c r="C355" s="1">
        <v>9764</v>
      </c>
      <c r="D355" s="1">
        <v>43587</v>
      </c>
      <c r="E355" s="1">
        <v>9136</v>
      </c>
      <c r="F355" s="1">
        <v>43556</v>
      </c>
      <c r="G355" s="1">
        <v>628</v>
      </c>
      <c r="H355" s="1">
        <v>476</v>
      </c>
      <c r="I355" s="1">
        <v>628</v>
      </c>
      <c r="J355" s="1">
        <v>3459.12</v>
      </c>
      <c r="K355" s="1">
        <v>3459.12</v>
      </c>
      <c r="M355" s="1">
        <v>3459.1200000000008</v>
      </c>
      <c r="N355" s="1">
        <v>6918.24</v>
      </c>
      <c r="O355" s="1">
        <v>6918.24</v>
      </c>
      <c r="P355" s="1">
        <v>207.54</v>
      </c>
      <c r="Q355" s="1">
        <v>332.07</v>
      </c>
      <c r="R355" s="1">
        <v>69.180000000000007</v>
      </c>
      <c r="S355" s="1">
        <v>44.96</v>
      </c>
    </row>
    <row r="356" spans="1:19" x14ac:dyDescent="0.25">
      <c r="A356" s="1">
        <v>83704</v>
      </c>
      <c r="B356" s="1">
        <v>1904</v>
      </c>
      <c r="C356" s="1">
        <v>282395</v>
      </c>
      <c r="D356" s="1">
        <v>43587</v>
      </c>
      <c r="E356" s="1">
        <v>277488</v>
      </c>
      <c r="F356" s="1">
        <v>43556</v>
      </c>
      <c r="G356" s="1">
        <v>4907</v>
      </c>
      <c r="H356" s="1">
        <v>1356</v>
      </c>
      <c r="I356" s="1">
        <v>4907</v>
      </c>
      <c r="J356" s="1">
        <v>62464.78</v>
      </c>
      <c r="K356" s="1">
        <v>62464.78</v>
      </c>
      <c r="M356" s="1">
        <v>62464.78</v>
      </c>
      <c r="N356" s="1">
        <v>124929.56</v>
      </c>
      <c r="O356" s="1">
        <v>124929.56</v>
      </c>
      <c r="P356" s="1">
        <v>3747.88</v>
      </c>
      <c r="Q356" s="1">
        <v>5996.61</v>
      </c>
      <c r="R356" s="1">
        <v>1249.29</v>
      </c>
      <c r="S356" s="1">
        <v>812.04</v>
      </c>
    </row>
    <row r="357" spans="1:19" x14ac:dyDescent="0.25">
      <c r="A357" s="1">
        <v>83887</v>
      </c>
      <c r="B357" s="1">
        <v>1904</v>
      </c>
      <c r="C357" s="1">
        <v>222567</v>
      </c>
      <c r="D357" s="1">
        <v>43587</v>
      </c>
      <c r="E357" s="1">
        <v>218794</v>
      </c>
      <c r="F357" s="1">
        <v>43556</v>
      </c>
      <c r="G357" s="1">
        <v>3773</v>
      </c>
      <c r="H357" s="1">
        <v>3416</v>
      </c>
      <c r="I357" s="1">
        <v>3773</v>
      </c>
      <c r="J357" s="1">
        <v>48017.62</v>
      </c>
      <c r="K357" s="1">
        <v>48017.62</v>
      </c>
      <c r="M357" s="1">
        <v>48017.62</v>
      </c>
      <c r="N357" s="1">
        <v>96035.24</v>
      </c>
      <c r="O357" s="1">
        <v>96035.24</v>
      </c>
      <c r="P357" s="1">
        <v>2881.05</v>
      </c>
      <c r="Q357" s="1">
        <v>4609.6899999999996</v>
      </c>
      <c r="R357" s="1">
        <v>960.35</v>
      </c>
      <c r="S357" s="1">
        <v>624.22</v>
      </c>
    </row>
    <row r="358" spans="1:19" x14ac:dyDescent="0.25">
      <c r="A358" s="1">
        <v>84247</v>
      </c>
      <c r="B358" s="1">
        <v>1904</v>
      </c>
      <c r="C358" s="1">
        <v>4449</v>
      </c>
      <c r="D358" s="1">
        <v>43587</v>
      </c>
      <c r="E358" s="1">
        <v>4230</v>
      </c>
      <c r="F358" s="1">
        <v>43556</v>
      </c>
      <c r="G358" s="1">
        <v>219</v>
      </c>
      <c r="H358" s="1">
        <v>203</v>
      </c>
      <c r="I358" s="1">
        <v>219</v>
      </c>
      <c r="J358" s="1">
        <v>2739.66</v>
      </c>
      <c r="K358" s="1">
        <v>2739.66</v>
      </c>
      <c r="M358" s="1">
        <v>2739.66</v>
      </c>
      <c r="N358" s="1">
        <v>5479.32</v>
      </c>
      <c r="O358" s="1">
        <v>5479.32</v>
      </c>
      <c r="P358" s="1">
        <v>164.37</v>
      </c>
      <c r="Q358" s="1">
        <v>263</v>
      </c>
      <c r="R358" s="1">
        <v>54.79</v>
      </c>
      <c r="S358" s="1">
        <v>35.61</v>
      </c>
    </row>
    <row r="359" spans="1:19" x14ac:dyDescent="0.25">
      <c r="A359" s="1">
        <v>84255</v>
      </c>
      <c r="B359" s="1">
        <v>1904</v>
      </c>
      <c r="C359" s="1">
        <v>38</v>
      </c>
      <c r="D359" s="1">
        <v>43587</v>
      </c>
      <c r="E359" s="1">
        <v>1372</v>
      </c>
      <c r="F359" s="1">
        <v>43556</v>
      </c>
      <c r="G359" s="1">
        <v>-1334</v>
      </c>
      <c r="H359" s="1">
        <v>99</v>
      </c>
      <c r="I359" s="1">
        <v>50</v>
      </c>
      <c r="J359" s="1">
        <v>586.6</v>
      </c>
      <c r="K359" s="1">
        <v>586.6</v>
      </c>
      <c r="M359" s="1">
        <v>586.6</v>
      </c>
      <c r="N359" s="1">
        <v>1173.2</v>
      </c>
      <c r="O359" s="1">
        <v>1173.2</v>
      </c>
      <c r="P359" s="1">
        <v>35.19</v>
      </c>
      <c r="Q359" s="1">
        <v>56.31</v>
      </c>
      <c r="R359" s="1">
        <v>11.73</v>
      </c>
      <c r="S359" s="1">
        <v>7.62</v>
      </c>
    </row>
    <row r="360" spans="1:19" x14ac:dyDescent="0.25">
      <c r="A360" s="1">
        <v>84591</v>
      </c>
      <c r="B360" s="1">
        <v>1904</v>
      </c>
      <c r="C360" s="1">
        <v>11834</v>
      </c>
      <c r="D360" s="1">
        <v>43587</v>
      </c>
      <c r="E360" s="1">
        <v>11318</v>
      </c>
      <c r="F360" s="1">
        <v>43556</v>
      </c>
      <c r="G360" s="1">
        <v>516</v>
      </c>
      <c r="H360" s="1">
        <v>390</v>
      </c>
      <c r="I360" s="1">
        <v>516</v>
      </c>
      <c r="J360" s="1">
        <v>6523.44</v>
      </c>
      <c r="K360" s="1">
        <v>6523.44</v>
      </c>
      <c r="M360" s="1">
        <v>6523.4400000000005</v>
      </c>
      <c r="N360" s="1">
        <v>13046.88</v>
      </c>
      <c r="O360" s="1">
        <v>13046.88</v>
      </c>
      <c r="P360" s="1">
        <v>391.4</v>
      </c>
      <c r="Q360" s="1">
        <v>626.25</v>
      </c>
      <c r="R360" s="1">
        <v>130.46</v>
      </c>
      <c r="S360" s="1">
        <v>84.8</v>
      </c>
    </row>
    <row r="361" spans="1:19" x14ac:dyDescent="0.25">
      <c r="A361" s="1">
        <v>85359</v>
      </c>
      <c r="B361" s="1">
        <v>1904</v>
      </c>
      <c r="C361" s="1">
        <v>5835</v>
      </c>
      <c r="D361" s="1">
        <v>43587</v>
      </c>
      <c r="H361" s="1">
        <v>1</v>
      </c>
      <c r="I361" s="1">
        <v>10</v>
      </c>
      <c r="J361" s="1">
        <v>77</v>
      </c>
      <c r="K361" s="1">
        <v>77</v>
      </c>
      <c r="M361" s="1">
        <v>77</v>
      </c>
      <c r="N361" s="1">
        <v>154</v>
      </c>
      <c r="O361" s="1">
        <v>154</v>
      </c>
      <c r="P361" s="1">
        <v>4.62</v>
      </c>
      <c r="Q361" s="1">
        <v>7.39</v>
      </c>
      <c r="R361" s="1">
        <v>1.54</v>
      </c>
      <c r="S361" s="1">
        <v>1</v>
      </c>
    </row>
    <row r="362" spans="1:19" x14ac:dyDescent="0.25">
      <c r="A362" s="1">
        <v>313891</v>
      </c>
      <c r="B362" s="1">
        <v>1904</v>
      </c>
      <c r="C362" s="1">
        <v>5500</v>
      </c>
      <c r="D362" s="1">
        <v>43587</v>
      </c>
      <c r="E362" s="1">
        <v>5296</v>
      </c>
      <c r="F362" s="1">
        <v>43556</v>
      </c>
      <c r="G362" s="1">
        <v>204</v>
      </c>
      <c r="H362" s="1">
        <v>217</v>
      </c>
      <c r="I362" s="1">
        <v>204</v>
      </c>
      <c r="J362" s="1">
        <v>2606.1799999999998</v>
      </c>
      <c r="K362" s="1">
        <v>2606.1799999999998</v>
      </c>
      <c r="M362" s="1">
        <v>2606.1800000000003</v>
      </c>
      <c r="N362" s="1">
        <v>5212.3599999999997</v>
      </c>
      <c r="O362" s="1">
        <v>5212.3599999999997</v>
      </c>
      <c r="P362" s="1">
        <v>156.37</v>
      </c>
      <c r="Q362" s="1">
        <v>250.19</v>
      </c>
      <c r="R362" s="1">
        <v>52.12</v>
      </c>
      <c r="S362" s="1">
        <v>33.880000000000003</v>
      </c>
    </row>
    <row r="363" spans="1:19" x14ac:dyDescent="0.25">
      <c r="A363" s="1">
        <v>3359794</v>
      </c>
      <c r="B363" s="1">
        <v>1904</v>
      </c>
      <c r="C363" s="1">
        <v>208736</v>
      </c>
      <c r="D363" s="1">
        <v>43587</v>
      </c>
      <c r="E363" s="1">
        <v>208548</v>
      </c>
      <c r="F363" s="1">
        <v>43556</v>
      </c>
      <c r="G363" s="1">
        <v>188</v>
      </c>
      <c r="H363" s="1">
        <v>306</v>
      </c>
      <c r="I363" s="1">
        <v>188</v>
      </c>
      <c r="J363" s="1">
        <v>4758.9799999999996</v>
      </c>
      <c r="M363" s="1">
        <v>4758.9799999999996</v>
      </c>
      <c r="N363" s="1">
        <v>4758.9799999999996</v>
      </c>
      <c r="O363" s="1">
        <v>4758.9799999999996</v>
      </c>
      <c r="P363" s="1">
        <v>142.76</v>
      </c>
      <c r="Q363" s="1">
        <v>228.43</v>
      </c>
      <c r="R363" s="1">
        <v>47.58</v>
      </c>
      <c r="S363" s="1">
        <v>30.93</v>
      </c>
    </row>
    <row r="364" spans="1:19" x14ac:dyDescent="0.25">
      <c r="A364" s="1">
        <v>3450181</v>
      </c>
      <c r="B364" s="1">
        <v>1904</v>
      </c>
      <c r="C364" s="1">
        <v>14422</v>
      </c>
      <c r="D364" s="1">
        <v>43587</v>
      </c>
      <c r="E364" s="1">
        <v>14252</v>
      </c>
      <c r="F364" s="1">
        <v>43556</v>
      </c>
      <c r="G364" s="1">
        <v>170</v>
      </c>
      <c r="H364" s="1">
        <v>170</v>
      </c>
      <c r="I364" s="1">
        <v>170</v>
      </c>
      <c r="J364" s="1">
        <v>2115.4</v>
      </c>
      <c r="K364" s="1">
        <v>2115.4</v>
      </c>
      <c r="M364" s="1">
        <v>4294.3999999999996</v>
      </c>
      <c r="N364" s="1">
        <v>4230.8</v>
      </c>
      <c r="O364" s="1">
        <v>4230.8</v>
      </c>
      <c r="P364" s="1">
        <v>126.92</v>
      </c>
      <c r="Q364" s="1">
        <v>203.07</v>
      </c>
      <c r="R364" s="1">
        <v>42.3</v>
      </c>
      <c r="S364" s="1">
        <v>27.5</v>
      </c>
    </row>
    <row r="365" spans="1:19" x14ac:dyDescent="0.25">
      <c r="A365" s="1">
        <v>3618005</v>
      </c>
      <c r="B365" s="1">
        <v>1904</v>
      </c>
      <c r="C365" s="1">
        <v>62480</v>
      </c>
      <c r="D365" s="1">
        <v>43587</v>
      </c>
      <c r="E365" s="1">
        <v>61558</v>
      </c>
      <c r="F365" s="1">
        <v>43556</v>
      </c>
      <c r="G365" s="1">
        <v>922</v>
      </c>
      <c r="H365" s="1">
        <v>1415</v>
      </c>
      <c r="I365" s="1">
        <v>922</v>
      </c>
      <c r="J365" s="1">
        <v>11695.88</v>
      </c>
      <c r="K365" s="1">
        <v>11695.88</v>
      </c>
      <c r="M365" s="1">
        <v>23703.52</v>
      </c>
      <c r="N365" s="1">
        <v>23391.759999999998</v>
      </c>
      <c r="O365" s="1">
        <v>23391.759999999998</v>
      </c>
      <c r="P365" s="1">
        <v>701.75</v>
      </c>
      <c r="Q365" s="1">
        <v>1122.8</v>
      </c>
      <c r="R365" s="1">
        <v>233.91</v>
      </c>
      <c r="S365" s="1">
        <v>152.04</v>
      </c>
    </row>
    <row r="366" spans="1:19" x14ac:dyDescent="0.25">
      <c r="A366" s="1">
        <v>3635491</v>
      </c>
      <c r="B366" s="1">
        <v>1904</v>
      </c>
      <c r="C366" s="1">
        <v>61843</v>
      </c>
      <c r="D366" s="1">
        <v>43587</v>
      </c>
      <c r="E366" s="1">
        <v>59811</v>
      </c>
      <c r="F366" s="1">
        <v>43556</v>
      </c>
      <c r="G366" s="1">
        <v>2032</v>
      </c>
      <c r="H366" s="1">
        <v>957</v>
      </c>
      <c r="I366" s="1">
        <v>2032</v>
      </c>
      <c r="J366" s="1">
        <v>25837.279999999999</v>
      </c>
      <c r="K366" s="1">
        <v>25837.279999999999</v>
      </c>
      <c r="M366" s="1">
        <v>52352.619999999995</v>
      </c>
      <c r="N366" s="1">
        <v>51674.559999999998</v>
      </c>
      <c r="O366" s="1">
        <v>51674.559999999998</v>
      </c>
      <c r="P366" s="1">
        <v>1550.23</v>
      </c>
      <c r="Q366" s="1">
        <v>2480.37</v>
      </c>
      <c r="R366" s="1">
        <v>516.74</v>
      </c>
      <c r="S366" s="1">
        <v>335.88</v>
      </c>
    </row>
    <row r="367" spans="1:19" x14ac:dyDescent="0.25">
      <c r="A367" s="1">
        <v>56715</v>
      </c>
      <c r="B367" s="1">
        <v>1905</v>
      </c>
      <c r="C367" s="1">
        <v>27806</v>
      </c>
      <c r="D367" s="1">
        <v>43619</v>
      </c>
      <c r="E367" s="1">
        <v>27313</v>
      </c>
      <c r="F367" s="1">
        <v>43587</v>
      </c>
      <c r="G367" s="1">
        <v>493</v>
      </c>
      <c r="H367" s="1">
        <v>456</v>
      </c>
      <c r="I367" s="1">
        <v>493</v>
      </c>
      <c r="J367" s="1">
        <v>2319.46</v>
      </c>
      <c r="K367" s="1">
        <v>2319.46</v>
      </c>
      <c r="M367" s="1">
        <v>2392.8499999999995</v>
      </c>
      <c r="N367" s="1">
        <v>4638.92</v>
      </c>
      <c r="O367" s="1">
        <v>4638.92</v>
      </c>
      <c r="P367" s="1">
        <v>139.16</v>
      </c>
      <c r="Q367" s="1">
        <v>222.66</v>
      </c>
      <c r="R367" s="1">
        <v>46.38</v>
      </c>
      <c r="S367" s="1">
        <v>30.15</v>
      </c>
    </row>
    <row r="368" spans="1:19" x14ac:dyDescent="0.25">
      <c r="A368" s="1">
        <v>56758</v>
      </c>
      <c r="B368" s="1">
        <v>1905</v>
      </c>
      <c r="C368" s="1">
        <v>60335</v>
      </c>
      <c r="D368" s="1">
        <v>43619</v>
      </c>
      <c r="E368" s="1">
        <v>59912</v>
      </c>
      <c r="F368" s="1">
        <v>43587</v>
      </c>
      <c r="G368" s="1">
        <v>423</v>
      </c>
      <c r="H368" s="1">
        <v>389</v>
      </c>
      <c r="I368" s="1">
        <v>423</v>
      </c>
      <c r="J368" s="1">
        <v>1863.66</v>
      </c>
      <c r="K368" s="1">
        <v>1863.66</v>
      </c>
      <c r="M368" s="1">
        <v>1922.5500000000002</v>
      </c>
      <c r="N368" s="1">
        <v>3727.32</v>
      </c>
      <c r="O368" s="1">
        <v>3727.32</v>
      </c>
      <c r="P368" s="1">
        <v>111.81</v>
      </c>
      <c r="Q368" s="1">
        <v>178.91</v>
      </c>
      <c r="R368" s="1">
        <v>37.270000000000003</v>
      </c>
      <c r="S368" s="1">
        <v>24.22</v>
      </c>
    </row>
    <row r="369" spans="1:19" x14ac:dyDescent="0.25">
      <c r="A369" s="1">
        <v>56774</v>
      </c>
      <c r="B369" s="1">
        <v>1905</v>
      </c>
      <c r="C369" s="1">
        <v>10384</v>
      </c>
      <c r="D369" s="1">
        <v>43619</v>
      </c>
      <c r="E369" s="1">
        <v>9764</v>
      </c>
      <c r="F369" s="1">
        <v>43587</v>
      </c>
      <c r="G369" s="1">
        <v>620</v>
      </c>
      <c r="H369" s="1">
        <v>496</v>
      </c>
      <c r="I369" s="1">
        <v>620</v>
      </c>
      <c r="J369" s="1">
        <v>3375</v>
      </c>
      <c r="K369" s="1">
        <v>3375</v>
      </c>
      <c r="M369" s="1">
        <v>3481.9999999999995</v>
      </c>
      <c r="N369" s="1">
        <v>6750</v>
      </c>
      <c r="O369" s="1">
        <v>6750</v>
      </c>
      <c r="P369" s="1">
        <v>202.5</v>
      </c>
      <c r="Q369" s="1">
        <v>324</v>
      </c>
      <c r="R369" s="1">
        <v>67.5</v>
      </c>
      <c r="S369" s="1">
        <v>43.87</v>
      </c>
    </row>
    <row r="370" spans="1:19" x14ac:dyDescent="0.25">
      <c r="A370" s="1">
        <v>83704</v>
      </c>
      <c r="B370" s="1">
        <v>1905</v>
      </c>
      <c r="C370" s="1">
        <v>283795</v>
      </c>
      <c r="D370" s="1">
        <v>43619</v>
      </c>
      <c r="E370" s="1">
        <v>282395</v>
      </c>
      <c r="F370" s="1">
        <v>43587</v>
      </c>
      <c r="G370" s="1">
        <v>1400</v>
      </c>
      <c r="H370" s="1">
        <v>1671</v>
      </c>
      <c r="I370" s="1">
        <v>1400</v>
      </c>
      <c r="J370" s="1">
        <v>17827.5</v>
      </c>
      <c r="K370" s="1">
        <v>17827.5</v>
      </c>
      <c r="M370" s="1">
        <v>18399.900000000001</v>
      </c>
      <c r="N370" s="1">
        <v>35655</v>
      </c>
      <c r="O370" s="1">
        <v>35655</v>
      </c>
      <c r="P370" s="1">
        <v>1069.6500000000001</v>
      </c>
      <c r="Q370" s="1">
        <v>1711.44</v>
      </c>
      <c r="R370" s="1">
        <v>356.55</v>
      </c>
      <c r="S370" s="1">
        <v>231.75</v>
      </c>
    </row>
    <row r="371" spans="1:19" x14ac:dyDescent="0.25">
      <c r="A371" s="1">
        <v>83887</v>
      </c>
      <c r="B371" s="1">
        <v>1905</v>
      </c>
      <c r="C371" s="1">
        <v>226854</v>
      </c>
      <c r="D371" s="1">
        <v>43619</v>
      </c>
      <c r="E371" s="1">
        <v>222567</v>
      </c>
      <c r="F371" s="1">
        <v>43587</v>
      </c>
      <c r="G371" s="1">
        <v>4287</v>
      </c>
      <c r="H371" s="1">
        <v>3470</v>
      </c>
      <c r="I371" s="1">
        <v>4287</v>
      </c>
      <c r="J371" s="1">
        <v>54694.49</v>
      </c>
      <c r="K371" s="1">
        <v>54694.49</v>
      </c>
      <c r="M371" s="1">
        <v>56450.559999999998</v>
      </c>
      <c r="N371" s="1">
        <v>109388.98</v>
      </c>
      <c r="O371" s="1">
        <v>109388.98</v>
      </c>
      <c r="P371" s="1">
        <v>3281.66</v>
      </c>
      <c r="Q371" s="1">
        <v>5250.67</v>
      </c>
      <c r="R371" s="1">
        <v>1093.8800000000001</v>
      </c>
      <c r="S371" s="1">
        <v>711.02</v>
      </c>
    </row>
    <row r="372" spans="1:19" x14ac:dyDescent="0.25">
      <c r="A372" s="1">
        <v>84247</v>
      </c>
      <c r="B372" s="1">
        <v>1905</v>
      </c>
      <c r="C372" s="1">
        <v>4712</v>
      </c>
      <c r="D372" s="1">
        <v>43619</v>
      </c>
      <c r="E372" s="1">
        <v>4449</v>
      </c>
      <c r="F372" s="1">
        <v>43587</v>
      </c>
      <c r="G372" s="1">
        <v>263</v>
      </c>
      <c r="H372" s="1">
        <v>204</v>
      </c>
      <c r="I372" s="1">
        <v>263</v>
      </c>
      <c r="J372" s="1">
        <v>3308.01</v>
      </c>
      <c r="K372" s="1">
        <v>3308.01</v>
      </c>
      <c r="M372" s="1">
        <v>3414.2400000000002</v>
      </c>
      <c r="N372" s="1">
        <v>6616.02</v>
      </c>
      <c r="O372" s="1">
        <v>6616.02</v>
      </c>
      <c r="P372" s="1">
        <v>198.48</v>
      </c>
      <c r="Q372" s="1">
        <v>317.56</v>
      </c>
      <c r="R372" s="1">
        <v>66.16</v>
      </c>
      <c r="S372" s="1">
        <v>43</v>
      </c>
    </row>
    <row r="373" spans="1:19" x14ac:dyDescent="0.25">
      <c r="A373" s="1">
        <v>84255</v>
      </c>
      <c r="B373" s="1">
        <v>1905</v>
      </c>
      <c r="C373" s="1">
        <v>96</v>
      </c>
      <c r="D373" s="1">
        <v>43619</v>
      </c>
      <c r="E373" s="1">
        <v>38</v>
      </c>
      <c r="F373" s="1">
        <v>43587</v>
      </c>
      <c r="G373" s="1">
        <v>58</v>
      </c>
      <c r="H373" s="1">
        <v>96</v>
      </c>
      <c r="I373" s="1">
        <v>58</v>
      </c>
      <c r="J373" s="1">
        <v>690.16</v>
      </c>
      <c r="K373" s="1">
        <v>690.16</v>
      </c>
      <c r="M373" s="1">
        <v>712.33999999999992</v>
      </c>
      <c r="N373" s="1">
        <v>1380.32</v>
      </c>
      <c r="O373" s="1">
        <v>1380.32</v>
      </c>
      <c r="P373" s="1">
        <v>41.4</v>
      </c>
      <c r="Q373" s="1">
        <v>66.25</v>
      </c>
      <c r="R373" s="1">
        <v>13.8</v>
      </c>
      <c r="S373" s="1">
        <v>8.9700000000000006</v>
      </c>
    </row>
    <row r="374" spans="1:19" x14ac:dyDescent="0.25">
      <c r="A374" s="1">
        <v>84591</v>
      </c>
      <c r="B374" s="1">
        <v>1905</v>
      </c>
      <c r="C374" s="1">
        <v>12354</v>
      </c>
      <c r="D374" s="1">
        <v>43619</v>
      </c>
      <c r="E374" s="1">
        <v>11834</v>
      </c>
      <c r="F374" s="1">
        <v>43587</v>
      </c>
      <c r="G374" s="1">
        <v>520</v>
      </c>
      <c r="H374" s="1">
        <v>429</v>
      </c>
      <c r="I374" s="1">
        <v>520</v>
      </c>
      <c r="J374" s="1">
        <v>6589.9</v>
      </c>
      <c r="K374" s="1">
        <v>6589.9</v>
      </c>
      <c r="M374" s="1">
        <v>6801.4999999999991</v>
      </c>
      <c r="N374" s="1">
        <v>13179.8</v>
      </c>
      <c r="O374" s="1">
        <v>13179.8</v>
      </c>
      <c r="P374" s="1">
        <v>395.39</v>
      </c>
      <c r="Q374" s="1">
        <v>632.63</v>
      </c>
      <c r="R374" s="1">
        <v>131.79</v>
      </c>
      <c r="S374" s="1">
        <v>85.66</v>
      </c>
    </row>
    <row r="375" spans="1:19" x14ac:dyDescent="0.25">
      <c r="A375" s="1">
        <v>85359</v>
      </c>
      <c r="B375" s="1">
        <v>1905</v>
      </c>
      <c r="C375" s="1">
        <v>5845</v>
      </c>
      <c r="D375" s="1">
        <v>43619</v>
      </c>
      <c r="E375" s="1">
        <v>5835</v>
      </c>
      <c r="F375" s="1">
        <v>43587</v>
      </c>
      <c r="G375" s="1">
        <v>10</v>
      </c>
      <c r="H375" s="1">
        <v>1</v>
      </c>
      <c r="I375" s="1">
        <v>10</v>
      </c>
      <c r="J375" s="1">
        <v>77.2</v>
      </c>
      <c r="K375" s="1">
        <v>77.2</v>
      </c>
      <c r="M375" s="1">
        <v>79.700000000000017</v>
      </c>
      <c r="N375" s="1">
        <v>154.4</v>
      </c>
      <c r="O375" s="1">
        <v>154.4</v>
      </c>
      <c r="P375" s="1">
        <v>4.63</v>
      </c>
      <c r="Q375" s="1">
        <v>7.41</v>
      </c>
      <c r="R375" s="1">
        <v>1.54</v>
      </c>
      <c r="S375" s="1">
        <v>1</v>
      </c>
    </row>
    <row r="376" spans="1:19" x14ac:dyDescent="0.25">
      <c r="A376" s="1">
        <v>313891</v>
      </c>
      <c r="B376" s="1">
        <v>1905</v>
      </c>
      <c r="C376" s="1">
        <v>5841</v>
      </c>
      <c r="D376" s="1">
        <v>43619</v>
      </c>
      <c r="E376" s="1">
        <v>5500</v>
      </c>
      <c r="F376" s="1">
        <v>43587</v>
      </c>
      <c r="G376" s="1">
        <v>341</v>
      </c>
      <c r="H376" s="1">
        <v>221</v>
      </c>
      <c r="I376" s="1">
        <v>341</v>
      </c>
      <c r="J376" s="1">
        <v>4543.6000000000004</v>
      </c>
      <c r="K376" s="1">
        <v>4543.6000000000004</v>
      </c>
      <c r="L376" s="1">
        <v>0</v>
      </c>
      <c r="M376" s="1">
        <v>4688.7</v>
      </c>
      <c r="N376" s="1">
        <v>9087.2000000000007</v>
      </c>
      <c r="O376" s="1">
        <v>9087.2000000000007</v>
      </c>
      <c r="P376" s="1">
        <v>272.61</v>
      </c>
      <c r="Q376" s="1">
        <v>436.18</v>
      </c>
      <c r="R376" s="1">
        <v>90.87</v>
      </c>
      <c r="S376" s="1">
        <v>59.06</v>
      </c>
    </row>
    <row r="377" spans="1:19" x14ac:dyDescent="0.25">
      <c r="A377" s="1">
        <v>3359794</v>
      </c>
      <c r="B377" s="1">
        <v>1905</v>
      </c>
      <c r="C377" s="1">
        <v>208925</v>
      </c>
      <c r="D377" s="1">
        <v>43619</v>
      </c>
      <c r="E377" s="1">
        <v>201438</v>
      </c>
      <c r="F377" s="1">
        <v>43587</v>
      </c>
      <c r="G377" s="1">
        <v>7487</v>
      </c>
      <c r="H377" s="1">
        <v>314</v>
      </c>
      <c r="I377" s="1">
        <v>189</v>
      </c>
      <c r="J377" s="1">
        <v>4795.93</v>
      </c>
      <c r="M377" s="1">
        <v>4949.7</v>
      </c>
      <c r="N377" s="1">
        <v>4795.93</v>
      </c>
      <c r="O377" s="1">
        <v>4795.93</v>
      </c>
      <c r="P377" s="1">
        <v>143.87</v>
      </c>
      <c r="Q377" s="1">
        <v>230.2</v>
      </c>
      <c r="R377" s="1">
        <v>47.95</v>
      </c>
      <c r="S377" s="1">
        <v>31.17</v>
      </c>
    </row>
    <row r="378" spans="1:19" x14ac:dyDescent="0.25">
      <c r="A378" s="1">
        <v>3450181</v>
      </c>
      <c r="B378" s="1">
        <v>1905</v>
      </c>
      <c r="C378" s="1">
        <v>14660</v>
      </c>
      <c r="D378" s="1">
        <v>43619</v>
      </c>
      <c r="E378" s="1">
        <v>14422</v>
      </c>
      <c r="F378" s="1">
        <v>43587</v>
      </c>
      <c r="G378" s="1">
        <v>238</v>
      </c>
      <c r="I378" s="1">
        <v>238</v>
      </c>
      <c r="J378" s="1">
        <v>3028.24</v>
      </c>
      <c r="K378" s="1">
        <v>3028.24</v>
      </c>
      <c r="M378" s="1">
        <v>6257.9999999999991</v>
      </c>
      <c r="N378" s="1">
        <v>6056.48</v>
      </c>
      <c r="O378" s="1">
        <v>6056.48</v>
      </c>
      <c r="P378" s="1">
        <v>181.69</v>
      </c>
      <c r="Q378" s="1">
        <v>290.70999999999998</v>
      </c>
      <c r="R378" s="1">
        <v>60.56</v>
      </c>
      <c r="S378" s="1">
        <v>39.36</v>
      </c>
    </row>
    <row r="379" spans="1:19" x14ac:dyDescent="0.25">
      <c r="A379" s="1">
        <v>3618005</v>
      </c>
      <c r="B379" s="1">
        <v>1905</v>
      </c>
      <c r="C379" s="1">
        <v>62869</v>
      </c>
      <c r="D379" s="1">
        <v>43619</v>
      </c>
      <c r="E379" s="1">
        <v>62480</v>
      </c>
      <c r="F379" s="1">
        <v>43587</v>
      </c>
      <c r="G379" s="1">
        <v>389</v>
      </c>
      <c r="H379" s="1">
        <v>1375</v>
      </c>
      <c r="I379" s="1">
        <v>389</v>
      </c>
      <c r="J379" s="1">
        <v>4917.03</v>
      </c>
      <c r="K379" s="1">
        <v>4917.03</v>
      </c>
      <c r="M379" s="1">
        <v>5074.9199999999992</v>
      </c>
      <c r="N379" s="1">
        <v>9834.06</v>
      </c>
      <c r="O379" s="1">
        <v>9834.06</v>
      </c>
      <c r="P379" s="1">
        <v>295.02</v>
      </c>
      <c r="Q379" s="1">
        <v>472.03</v>
      </c>
      <c r="R379" s="1">
        <v>98.34</v>
      </c>
      <c r="S379" s="1">
        <v>63.92</v>
      </c>
    </row>
    <row r="380" spans="1:19" x14ac:dyDescent="0.25">
      <c r="A380" s="1">
        <v>3635491</v>
      </c>
      <c r="B380" s="1">
        <v>1905</v>
      </c>
      <c r="C380" s="1">
        <v>65044</v>
      </c>
      <c r="D380" s="1">
        <v>43619</v>
      </c>
      <c r="E380" s="1">
        <v>61843</v>
      </c>
      <c r="F380" s="1">
        <v>43587</v>
      </c>
      <c r="G380" s="1">
        <v>3201</v>
      </c>
      <c r="H380" s="1">
        <v>1042</v>
      </c>
      <c r="I380" s="1">
        <v>3201</v>
      </c>
      <c r="J380" s="1">
        <v>40826.269999999997</v>
      </c>
      <c r="K380" s="1">
        <v>40826.269999999997</v>
      </c>
      <c r="M380" s="1">
        <v>42137.08</v>
      </c>
      <c r="N380" s="1">
        <v>81652.539999999994</v>
      </c>
      <c r="O380" s="1">
        <v>81652.539999999994</v>
      </c>
      <c r="P380" s="1">
        <v>2449.5700000000002</v>
      </c>
      <c r="Q380" s="1">
        <v>3919.32</v>
      </c>
      <c r="R380" s="1">
        <v>816.52</v>
      </c>
      <c r="S380" s="1">
        <v>530.74</v>
      </c>
    </row>
    <row r="381" spans="1:19" x14ac:dyDescent="0.25">
      <c r="A381" s="1">
        <v>56715</v>
      </c>
      <c r="B381" s="1">
        <v>1906</v>
      </c>
      <c r="C381" s="1">
        <v>28261</v>
      </c>
      <c r="D381" s="1">
        <v>43647</v>
      </c>
      <c r="E381" s="1">
        <v>27806</v>
      </c>
      <c r="F381" s="1">
        <v>43619</v>
      </c>
      <c r="G381" s="1">
        <v>455</v>
      </c>
      <c r="H381" s="1">
        <v>456</v>
      </c>
      <c r="I381" s="1">
        <v>455</v>
      </c>
      <c r="J381" s="1">
        <v>2108.5</v>
      </c>
      <c r="K381" s="1">
        <v>2108.5</v>
      </c>
      <c r="M381" s="1">
        <v>1980.45</v>
      </c>
      <c r="N381" s="1">
        <v>4217</v>
      </c>
      <c r="O381" s="1">
        <v>4217</v>
      </c>
      <c r="P381" s="1">
        <v>126.51</v>
      </c>
      <c r="Q381" s="1">
        <v>202.41</v>
      </c>
      <c r="R381" s="1">
        <v>42.17</v>
      </c>
      <c r="S381" s="1">
        <v>27.41</v>
      </c>
    </row>
    <row r="382" spans="1:19" x14ac:dyDescent="0.25">
      <c r="A382" s="1">
        <v>56758</v>
      </c>
      <c r="B382" s="1">
        <v>1906</v>
      </c>
      <c r="C382" s="1">
        <v>60721</v>
      </c>
      <c r="D382" s="1">
        <v>43647</v>
      </c>
      <c r="E382" s="1">
        <v>60335</v>
      </c>
      <c r="F382" s="1">
        <v>43619</v>
      </c>
      <c r="G382" s="1">
        <v>386</v>
      </c>
      <c r="H382" s="1">
        <v>389</v>
      </c>
      <c r="I382" s="1">
        <v>386</v>
      </c>
      <c r="J382" s="1">
        <v>1645.7</v>
      </c>
      <c r="K382" s="1">
        <v>1645.7</v>
      </c>
      <c r="M382" s="1">
        <v>1546.1399999999999</v>
      </c>
      <c r="N382" s="1">
        <v>3291.4</v>
      </c>
      <c r="O382" s="1">
        <v>3291.4</v>
      </c>
      <c r="P382" s="1">
        <v>98.74</v>
      </c>
      <c r="Q382" s="1">
        <v>157.97999999999999</v>
      </c>
      <c r="R382" s="1">
        <v>32.909999999999997</v>
      </c>
      <c r="S382" s="1">
        <v>21.39</v>
      </c>
    </row>
    <row r="383" spans="1:19" x14ac:dyDescent="0.25">
      <c r="A383" s="1">
        <v>56774</v>
      </c>
      <c r="B383" s="1">
        <v>1906</v>
      </c>
      <c r="C383" s="1">
        <v>10945</v>
      </c>
      <c r="D383" s="1">
        <v>43647</v>
      </c>
      <c r="E383" s="1">
        <v>10384</v>
      </c>
      <c r="F383" s="1">
        <v>43619</v>
      </c>
      <c r="G383" s="1">
        <v>561</v>
      </c>
      <c r="H383" s="1">
        <v>512</v>
      </c>
      <c r="I383" s="1">
        <v>561</v>
      </c>
      <c r="J383" s="1">
        <v>2949.45</v>
      </c>
      <c r="K383" s="1">
        <v>2949.45</v>
      </c>
      <c r="M383" s="1">
        <v>2794.38</v>
      </c>
      <c r="N383" s="1">
        <v>5898.9</v>
      </c>
      <c r="O383" s="1">
        <v>5898.9</v>
      </c>
      <c r="P383" s="1">
        <v>176.96</v>
      </c>
      <c r="Q383" s="1">
        <v>283.14</v>
      </c>
      <c r="R383" s="1">
        <v>58.98</v>
      </c>
      <c r="S383" s="1">
        <v>38.340000000000003</v>
      </c>
    </row>
    <row r="384" spans="1:19" x14ac:dyDescent="0.25">
      <c r="A384" s="1">
        <v>83704</v>
      </c>
      <c r="B384" s="1">
        <v>1906</v>
      </c>
      <c r="C384" s="1">
        <v>284916</v>
      </c>
      <c r="D384" s="1">
        <v>43647</v>
      </c>
      <c r="E384" s="1">
        <v>283795</v>
      </c>
      <c r="F384" s="1">
        <v>43619</v>
      </c>
      <c r="G384" s="1">
        <v>1121</v>
      </c>
      <c r="H384" s="1">
        <v>1686</v>
      </c>
      <c r="I384" s="1">
        <v>1121</v>
      </c>
      <c r="J384" s="1">
        <v>14722.68</v>
      </c>
      <c r="K384" s="1">
        <v>14722.68</v>
      </c>
      <c r="M384" s="1">
        <v>13817.869999999999</v>
      </c>
      <c r="N384" s="1">
        <v>29445.360000000001</v>
      </c>
      <c r="O384" s="1">
        <v>29445.360000000001</v>
      </c>
      <c r="P384" s="1">
        <v>883.36</v>
      </c>
      <c r="Q384" s="1">
        <v>1413.37</v>
      </c>
      <c r="R384" s="1">
        <v>294.45</v>
      </c>
      <c r="S384" s="1">
        <v>191.39</v>
      </c>
    </row>
    <row r="385" spans="1:19" x14ac:dyDescent="0.25">
      <c r="A385" s="1">
        <v>83887</v>
      </c>
      <c r="B385" s="1">
        <v>1906</v>
      </c>
      <c r="C385" s="1">
        <v>230128</v>
      </c>
      <c r="D385" s="1">
        <v>43647</v>
      </c>
      <c r="E385" s="1">
        <v>226854</v>
      </c>
      <c r="F385" s="1">
        <v>43619</v>
      </c>
      <c r="G385" s="1">
        <v>3274</v>
      </c>
      <c r="H385" s="1">
        <v>3547</v>
      </c>
      <c r="I385" s="1">
        <v>3274</v>
      </c>
      <c r="J385" s="1">
        <v>43099.22</v>
      </c>
      <c r="K385" s="1">
        <v>43099.22</v>
      </c>
      <c r="M385" s="1">
        <v>40450.479999999996</v>
      </c>
      <c r="N385" s="1">
        <v>86198.44</v>
      </c>
      <c r="O385" s="1">
        <v>86198.44</v>
      </c>
      <c r="P385" s="1">
        <v>2585.9499999999998</v>
      </c>
      <c r="Q385" s="1">
        <v>4137.5200000000004</v>
      </c>
      <c r="R385" s="1">
        <v>861.98</v>
      </c>
      <c r="S385" s="1">
        <v>560.28</v>
      </c>
    </row>
    <row r="386" spans="1:19" x14ac:dyDescent="0.25">
      <c r="A386" s="1">
        <v>84247</v>
      </c>
      <c r="B386" s="1">
        <v>1906</v>
      </c>
      <c r="C386" s="1">
        <v>4923</v>
      </c>
      <c r="D386" s="1">
        <v>43647</v>
      </c>
      <c r="E386" s="1">
        <v>4712</v>
      </c>
      <c r="F386" s="1">
        <v>43619</v>
      </c>
      <c r="G386" s="1">
        <v>211</v>
      </c>
      <c r="H386" s="1">
        <v>210</v>
      </c>
      <c r="I386" s="1">
        <v>211</v>
      </c>
      <c r="J386" s="1">
        <v>2728.88</v>
      </c>
      <c r="K386" s="1">
        <v>2728.88</v>
      </c>
      <c r="M386" s="1">
        <v>2561.1699999999996</v>
      </c>
      <c r="N386" s="1">
        <v>5457.76</v>
      </c>
      <c r="O386" s="1">
        <v>5457.76</v>
      </c>
      <c r="P386" s="1">
        <v>163.72999999999999</v>
      </c>
      <c r="Q386" s="1">
        <v>261.97000000000003</v>
      </c>
      <c r="R386" s="1">
        <v>54.57</v>
      </c>
      <c r="S386" s="1">
        <v>35.47</v>
      </c>
    </row>
    <row r="387" spans="1:19" x14ac:dyDescent="0.25">
      <c r="A387" s="1">
        <v>84255</v>
      </c>
      <c r="B387" s="1">
        <v>1906</v>
      </c>
      <c r="C387" s="1">
        <v>142</v>
      </c>
      <c r="D387" s="1">
        <v>43647</v>
      </c>
      <c r="E387" s="1">
        <v>96</v>
      </c>
      <c r="F387" s="1">
        <v>43619</v>
      </c>
      <c r="G387" s="1">
        <v>46</v>
      </c>
      <c r="H387" s="1">
        <v>90</v>
      </c>
      <c r="I387" s="1">
        <v>46</v>
      </c>
      <c r="J387" s="1">
        <v>554.17999999999995</v>
      </c>
      <c r="K387" s="1">
        <v>554.17999999999995</v>
      </c>
      <c r="M387" s="1">
        <v>520.12</v>
      </c>
      <c r="N387" s="1">
        <v>1108.3599999999999</v>
      </c>
      <c r="O387" s="1">
        <v>1108.3599999999999</v>
      </c>
      <c r="P387" s="1">
        <v>33.25</v>
      </c>
      <c r="Q387" s="1">
        <v>53.2</v>
      </c>
      <c r="R387" s="1">
        <v>11.08</v>
      </c>
      <c r="S387" s="1">
        <v>7.2</v>
      </c>
    </row>
    <row r="388" spans="1:19" x14ac:dyDescent="0.25">
      <c r="A388" s="1">
        <v>84591</v>
      </c>
      <c r="B388" s="1">
        <v>1906</v>
      </c>
      <c r="C388" s="1">
        <v>12853</v>
      </c>
      <c r="D388" s="1">
        <v>43647</v>
      </c>
      <c r="E388" s="1">
        <v>12354</v>
      </c>
      <c r="F388" s="1">
        <v>43619</v>
      </c>
      <c r="G388" s="1">
        <v>499</v>
      </c>
      <c r="H388" s="1">
        <v>449</v>
      </c>
      <c r="I388" s="1">
        <v>499</v>
      </c>
      <c r="J388" s="1">
        <v>6524.72</v>
      </c>
      <c r="K388" s="1">
        <v>6524.72</v>
      </c>
      <c r="M388" s="1">
        <v>6123.73</v>
      </c>
      <c r="N388" s="1">
        <v>13049.44</v>
      </c>
      <c r="O388" s="1">
        <v>13049.44</v>
      </c>
      <c r="P388" s="1">
        <v>391.48</v>
      </c>
      <c r="Q388" s="1">
        <v>626.37</v>
      </c>
      <c r="R388" s="1">
        <v>130.49</v>
      </c>
      <c r="S388" s="1">
        <v>84.82</v>
      </c>
    </row>
    <row r="389" spans="1:19" x14ac:dyDescent="0.25">
      <c r="A389" s="1">
        <v>85359</v>
      </c>
      <c r="B389" s="1">
        <v>1906</v>
      </c>
      <c r="C389" s="1">
        <v>5855</v>
      </c>
      <c r="D389" s="1">
        <v>43647</v>
      </c>
      <c r="E389" s="1">
        <v>5845</v>
      </c>
      <c r="F389" s="1">
        <v>43619</v>
      </c>
      <c r="G389" s="1">
        <v>10</v>
      </c>
      <c r="H389" s="1">
        <v>1</v>
      </c>
      <c r="I389" s="1">
        <v>10</v>
      </c>
      <c r="J389" s="1">
        <v>79.7</v>
      </c>
      <c r="K389" s="1">
        <v>79.7</v>
      </c>
      <c r="N389" s="1">
        <v>159.4</v>
      </c>
      <c r="O389" s="1">
        <v>159.4</v>
      </c>
    </row>
    <row r="390" spans="1:19" x14ac:dyDescent="0.25">
      <c r="A390" s="1">
        <v>313891</v>
      </c>
      <c r="B390" s="1">
        <v>1906</v>
      </c>
      <c r="C390" s="1">
        <v>6126</v>
      </c>
      <c r="D390" s="1">
        <v>43647</v>
      </c>
      <c r="E390" s="1">
        <v>5841</v>
      </c>
      <c r="F390" s="1">
        <v>43619</v>
      </c>
      <c r="G390" s="1">
        <v>285</v>
      </c>
      <c r="H390" s="1">
        <v>235</v>
      </c>
      <c r="I390" s="1">
        <v>285</v>
      </c>
      <c r="J390" s="1">
        <v>3876.05</v>
      </c>
      <c r="K390" s="1">
        <v>3876.05</v>
      </c>
      <c r="M390" s="1">
        <v>3636.75</v>
      </c>
      <c r="N390" s="1">
        <v>7752.1</v>
      </c>
      <c r="O390" s="1">
        <v>7752.1</v>
      </c>
      <c r="P390" s="1">
        <v>232.56</v>
      </c>
      <c r="Q390" s="1">
        <v>372.1</v>
      </c>
      <c r="R390" s="1">
        <v>77.52</v>
      </c>
      <c r="S390" s="1">
        <v>50.38</v>
      </c>
    </row>
    <row r="391" spans="1:19" x14ac:dyDescent="0.25">
      <c r="A391" s="1">
        <v>3359794</v>
      </c>
      <c r="B391" s="1">
        <v>1906</v>
      </c>
      <c r="C391" s="1">
        <v>209164</v>
      </c>
      <c r="D391" s="1">
        <v>43647</v>
      </c>
      <c r="E391" s="1">
        <v>208925</v>
      </c>
      <c r="F391" s="1">
        <v>43619</v>
      </c>
      <c r="G391" s="1">
        <v>239</v>
      </c>
      <c r="H391" s="1">
        <v>314</v>
      </c>
      <c r="I391" s="1">
        <v>239</v>
      </c>
      <c r="J391" s="1">
        <v>6284.8</v>
      </c>
      <c r="K391" s="1">
        <v>0</v>
      </c>
      <c r="M391" s="1">
        <v>5898.74</v>
      </c>
      <c r="N391" s="1">
        <v>6284.8</v>
      </c>
      <c r="O391" s="1">
        <v>6284.8</v>
      </c>
      <c r="P391" s="1">
        <v>188.54</v>
      </c>
      <c r="Q391" s="1">
        <v>301.67</v>
      </c>
      <c r="R391" s="1">
        <v>62.84</v>
      </c>
      <c r="S391" s="1">
        <v>40.85</v>
      </c>
    </row>
    <row r="392" spans="1:19" x14ac:dyDescent="0.25">
      <c r="A392" s="1">
        <v>3450181</v>
      </c>
      <c r="B392" s="1">
        <v>1906</v>
      </c>
      <c r="D392" s="1">
        <v>43647</v>
      </c>
      <c r="E392" s="1">
        <v>14660</v>
      </c>
      <c r="F392" s="1">
        <v>43619</v>
      </c>
      <c r="G392" s="1">
        <v>0</v>
      </c>
      <c r="H392" s="1">
        <v>0</v>
      </c>
      <c r="I392" s="1">
        <v>0</v>
      </c>
      <c r="K392" s="1">
        <v>0</v>
      </c>
      <c r="M392" s="1">
        <v>-48.899999999999991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5">
      <c r="A393" s="1">
        <v>3618005</v>
      </c>
      <c r="B393" s="1">
        <v>1906</v>
      </c>
      <c r="C393" s="1">
        <v>63958</v>
      </c>
      <c r="D393" s="1">
        <v>43647</v>
      </c>
      <c r="E393" s="1">
        <v>62869</v>
      </c>
      <c r="F393" s="1">
        <v>43619</v>
      </c>
      <c r="G393" s="1">
        <v>1089</v>
      </c>
      <c r="H393" s="1">
        <v>1285</v>
      </c>
      <c r="I393" s="1">
        <v>1089</v>
      </c>
      <c r="J393" s="1">
        <v>14300.92</v>
      </c>
      <c r="K393" s="1">
        <v>14300.92</v>
      </c>
      <c r="M393" s="1">
        <v>13422.029999999999</v>
      </c>
      <c r="N393" s="1">
        <v>28601.84</v>
      </c>
      <c r="O393" s="1">
        <v>28601.84</v>
      </c>
      <c r="P393" s="1">
        <v>858.05</v>
      </c>
      <c r="Q393" s="1">
        <v>1372.88</v>
      </c>
      <c r="R393" s="1">
        <v>286.01</v>
      </c>
      <c r="S393" s="1">
        <v>185.91</v>
      </c>
    </row>
    <row r="394" spans="1:19" x14ac:dyDescent="0.25">
      <c r="A394" s="1">
        <v>3635491</v>
      </c>
      <c r="B394" s="1">
        <v>1906</v>
      </c>
      <c r="C394" s="1">
        <v>66223</v>
      </c>
      <c r="D394" s="1">
        <v>43647</v>
      </c>
      <c r="E394" s="1">
        <v>65044</v>
      </c>
      <c r="F394" s="1">
        <v>43619</v>
      </c>
      <c r="G394" s="1">
        <v>1179</v>
      </c>
      <c r="H394" s="1">
        <v>1208</v>
      </c>
      <c r="I394" s="1">
        <v>1179</v>
      </c>
      <c r="J394" s="1">
        <v>15487.12</v>
      </c>
      <c r="K394" s="1">
        <v>15487.12</v>
      </c>
      <c r="M394" s="1">
        <v>14535.33</v>
      </c>
      <c r="N394" s="1">
        <v>30974.240000000002</v>
      </c>
      <c r="O394" s="1">
        <v>30974.240000000002</v>
      </c>
      <c r="P394" s="1">
        <v>929.22</v>
      </c>
      <c r="Q394" s="1">
        <v>1486.76</v>
      </c>
      <c r="R394" s="1">
        <v>309.74</v>
      </c>
      <c r="S394" s="1">
        <v>201.33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4"/>
  <sheetViews>
    <sheetView workbookViewId="0">
      <selection activeCell="O1" sqref="O1:S1048576"/>
    </sheetView>
  </sheetViews>
  <sheetFormatPr defaultRowHeight="15" x14ac:dyDescent="0.25"/>
  <cols>
    <col min="1" max="1" width="12.28515625" style="1" customWidth="1"/>
    <col min="2" max="12" width="9.140625" style="1"/>
    <col min="13" max="14" width="11.85546875" style="3" bestFit="1" customWidth="1"/>
    <col min="15" max="19" width="9.140625" style="1"/>
  </cols>
  <sheetData>
    <row r="1" spans="1:19" x14ac:dyDescent="0.25">
      <c r="A1" s="1" t="s">
        <v>18</v>
      </c>
      <c r="B1" s="1" t="str">
        <f>'pre-raw'!B1</f>
        <v>aamm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3" t="s">
        <v>34</v>
      </c>
      <c r="N1" s="3" t="s">
        <v>34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25">
      <c r="A2" s="1">
        <f>'pre-raw'!A2</f>
        <v>56715</v>
      </c>
      <c r="B2" s="1">
        <f>'pre-raw'!B2</f>
        <v>1701</v>
      </c>
      <c r="C2" s="1">
        <f>'pre-raw'!C2</f>
        <v>14396</v>
      </c>
      <c r="D2" s="1" t="str">
        <f>TEXT('pre-raw'!D2,"AAAAMMDD")</f>
        <v>20170201</v>
      </c>
      <c r="E2" s="1">
        <f>'pre-raw'!E2</f>
        <v>14124</v>
      </c>
      <c r="F2" s="1" t="str">
        <f>TEXT('pre-raw'!F2,"AAAAMMDD")</f>
        <v>20170103</v>
      </c>
      <c r="G2" s="1">
        <f>'pre-raw'!G2</f>
        <v>272</v>
      </c>
      <c r="H2" s="1">
        <f>'pre-raw'!H2</f>
        <v>517</v>
      </c>
      <c r="I2" s="1">
        <f>'pre-raw'!I2</f>
        <v>272</v>
      </c>
      <c r="J2" s="1">
        <f>'pre-raw'!J2</f>
        <v>831.82</v>
      </c>
      <c r="K2" s="1">
        <f>'pre-raw'!K2</f>
        <v>831.82</v>
      </c>
      <c r="L2" s="1">
        <f>'pre-raw'!L2</f>
        <v>332.73</v>
      </c>
      <c r="M2" s="3">
        <f>'pre-raw'!M2</f>
        <v>831.82</v>
      </c>
      <c r="N2" s="3">
        <f>'pre-raw'!N2</f>
        <v>1996.3700000000001</v>
      </c>
      <c r="O2" s="1">
        <f>'pre-raw'!O2</f>
        <v>1996.3700000000001</v>
      </c>
      <c r="P2" s="1">
        <f>'pre-raw'!P2</f>
        <v>59.89</v>
      </c>
      <c r="Q2" s="1">
        <f>'pre-raw'!Q2</f>
        <v>95.82</v>
      </c>
      <c r="R2" s="1">
        <f>'pre-raw'!R2</f>
        <v>19.96</v>
      </c>
      <c r="S2" s="1">
        <f>'pre-raw'!S2</f>
        <v>12.97</v>
      </c>
    </row>
    <row r="3" spans="1:19" x14ac:dyDescent="0.25">
      <c r="A3" s="1">
        <f>'pre-raw'!A3</f>
        <v>56758</v>
      </c>
      <c r="B3" s="1">
        <f>'pre-raw'!B3</f>
        <v>1701</v>
      </c>
      <c r="C3" s="1">
        <f>'pre-raw'!C3</f>
        <v>49170</v>
      </c>
      <c r="D3" s="1" t="str">
        <f>TEXT('pre-raw'!D3,"AAAAMMDD")</f>
        <v>20170201</v>
      </c>
      <c r="E3" s="1">
        <f>'pre-raw'!E3</f>
        <v>48893</v>
      </c>
      <c r="F3" s="1" t="str">
        <f>TEXT('pre-raw'!F3,"AAAAMMDD")</f>
        <v>20170103</v>
      </c>
      <c r="G3" s="1">
        <f>'pre-raw'!G3</f>
        <v>277</v>
      </c>
      <c r="H3" s="1">
        <f>'pre-raw'!H3</f>
        <v>456</v>
      </c>
      <c r="I3" s="1">
        <f>'pre-raw'!I3</f>
        <v>277</v>
      </c>
      <c r="J3" s="1">
        <f>'pre-raw'!J3</f>
        <v>882.87</v>
      </c>
      <c r="K3" s="1">
        <f>'pre-raw'!K3</f>
        <v>882.87</v>
      </c>
      <c r="L3" s="1">
        <f>'pre-raw'!L3</f>
        <v>353.15</v>
      </c>
      <c r="M3" s="3">
        <f>'pre-raw'!M3</f>
        <v>882.86999999999989</v>
      </c>
      <c r="N3" s="3">
        <f>'pre-raw'!N3</f>
        <v>2118.89</v>
      </c>
      <c r="O3" s="1">
        <f>'pre-raw'!O3</f>
        <v>2118.89</v>
      </c>
      <c r="P3" s="1">
        <f>'pre-raw'!P3</f>
        <v>63.56</v>
      </c>
      <c r="Q3" s="1">
        <f>'pre-raw'!Q3</f>
        <v>101.7</v>
      </c>
      <c r="R3" s="1">
        <f>'pre-raw'!R3</f>
        <v>21.18</v>
      </c>
      <c r="S3" s="1">
        <f>'pre-raw'!S3</f>
        <v>13.77</v>
      </c>
    </row>
    <row r="4" spans="1:19" x14ac:dyDescent="0.25">
      <c r="A4" s="1">
        <f>'pre-raw'!A4</f>
        <v>56774</v>
      </c>
      <c r="B4" s="1">
        <f>'pre-raw'!B4</f>
        <v>1701</v>
      </c>
      <c r="C4" s="1">
        <f>'pre-raw'!C4</f>
        <v>6252</v>
      </c>
      <c r="D4" s="1" t="str">
        <f>TEXT('pre-raw'!D4,"AAAAMMDD")</f>
        <v>20170201</v>
      </c>
      <c r="E4" s="1">
        <f>'pre-raw'!E4</f>
        <v>6109</v>
      </c>
      <c r="F4" s="1" t="str">
        <f>TEXT('pre-raw'!F4,"AAAAMMDD")</f>
        <v>20170103</v>
      </c>
      <c r="G4" s="1">
        <f>'pre-raw'!G4</f>
        <v>143</v>
      </c>
      <c r="H4" s="1">
        <f>'pre-raw'!H4</f>
        <v>356</v>
      </c>
      <c r="I4" s="1">
        <f>'pre-raw'!I4</f>
        <v>240</v>
      </c>
      <c r="J4" s="1">
        <f>'pre-raw'!J4</f>
        <v>686.4</v>
      </c>
      <c r="K4" s="1">
        <f>'pre-raw'!K4</f>
        <v>686.4</v>
      </c>
      <c r="L4" s="1">
        <f>'pre-raw'!L4</f>
        <v>0</v>
      </c>
      <c r="M4" s="3">
        <f>'pre-raw'!M4</f>
        <v>743.99999999999977</v>
      </c>
      <c r="N4" s="3">
        <f>'pre-raw'!N4</f>
        <v>1372.8</v>
      </c>
      <c r="O4" s="1">
        <f>'pre-raw'!O4</f>
        <v>1372.8</v>
      </c>
      <c r="P4" s="1">
        <f>'pre-raw'!P4</f>
        <v>41.18</v>
      </c>
      <c r="Q4" s="1">
        <f>'pre-raw'!Q4</f>
        <v>65.89</v>
      </c>
      <c r="R4" s="1">
        <f>'pre-raw'!R4</f>
        <v>13.72</v>
      </c>
      <c r="S4" s="1">
        <f>'pre-raw'!S4</f>
        <v>8.92</v>
      </c>
    </row>
    <row r="5" spans="1:19" x14ac:dyDescent="0.25">
      <c r="A5" s="1">
        <f>'pre-raw'!A5</f>
        <v>83704</v>
      </c>
      <c r="B5" s="1">
        <f>'pre-raw'!B5</f>
        <v>1701</v>
      </c>
      <c r="C5" s="1">
        <f>'pre-raw'!C5</f>
        <v>242252</v>
      </c>
      <c r="D5" s="1" t="str">
        <f>TEXT('pre-raw'!D5,"AAAAMMDD")</f>
        <v>20170201</v>
      </c>
      <c r="E5" s="1">
        <f>'pre-raw'!E5</f>
        <v>240966</v>
      </c>
      <c r="F5" s="1" t="str">
        <f>TEXT('pre-raw'!F5,"AAAAMMDD")</f>
        <v>20170103</v>
      </c>
      <c r="G5" s="1">
        <f>'pre-raw'!G5</f>
        <v>1286</v>
      </c>
      <c r="H5" s="1">
        <f>'pre-raw'!H5</f>
        <v>2128</v>
      </c>
      <c r="I5" s="1">
        <f>'pre-raw'!I5</f>
        <v>1286</v>
      </c>
      <c r="J5" s="1">
        <f>'pre-raw'!J5</f>
        <v>15384.6</v>
      </c>
      <c r="K5" s="1">
        <f>'pre-raw'!K5</f>
        <v>15384.6</v>
      </c>
      <c r="L5" s="1">
        <f>'pre-raw'!L5</f>
        <v>3076.92</v>
      </c>
      <c r="M5" s="3">
        <f>'pre-raw'!M5</f>
        <v>15384.6</v>
      </c>
      <c r="N5" s="3">
        <f>'pre-raw'!N5</f>
        <v>33846.120000000003</v>
      </c>
      <c r="O5" s="1">
        <f>'pre-raw'!O5</f>
        <v>33846.120000000003</v>
      </c>
      <c r="P5" s="1">
        <f>'pre-raw'!P5</f>
        <v>1015.38</v>
      </c>
      <c r="Q5" s="1">
        <f>'pre-raw'!Q5</f>
        <v>1624.61</v>
      </c>
      <c r="R5" s="1">
        <f>'pre-raw'!R5</f>
        <v>338.46</v>
      </c>
      <c r="S5" s="1">
        <f>'pre-raw'!S5</f>
        <v>219.99</v>
      </c>
    </row>
    <row r="6" spans="1:19" x14ac:dyDescent="0.25">
      <c r="A6" s="1">
        <f>'pre-raw'!A6</f>
        <v>83887</v>
      </c>
      <c r="B6" s="1">
        <f>'pre-raw'!B6</f>
        <v>1701</v>
      </c>
      <c r="C6" s="1">
        <f>'pre-raw'!C6</f>
        <v>134229</v>
      </c>
      <c r="D6" s="1" t="str">
        <f>TEXT('pre-raw'!D6,"AAAAMMDD")</f>
        <v>20170201</v>
      </c>
      <c r="E6" s="1">
        <f>'pre-raw'!E6</f>
        <v>131778</v>
      </c>
      <c r="F6" s="1" t="str">
        <f>TEXT('pre-raw'!F6,"AAAAMMDD")</f>
        <v>20170103</v>
      </c>
      <c r="G6" s="1">
        <f>'pre-raw'!G6</f>
        <v>2451</v>
      </c>
      <c r="H6" s="1">
        <f>'pre-raw'!H6</f>
        <v>3803</v>
      </c>
      <c r="I6" s="1">
        <f>'pre-raw'!I6</f>
        <v>2451</v>
      </c>
      <c r="J6" s="1">
        <f>'pre-raw'!J6</f>
        <v>29364.6</v>
      </c>
      <c r="K6" s="1">
        <f>'pre-raw'!K6</f>
        <v>29364.6</v>
      </c>
      <c r="L6" s="1">
        <f>'pre-raw'!L6</f>
        <v>5872.92</v>
      </c>
      <c r="M6" s="3">
        <f>'pre-raw'!M6</f>
        <v>29364.6</v>
      </c>
      <c r="N6" s="3">
        <f>'pre-raw'!N6</f>
        <v>64602.119999999995</v>
      </c>
      <c r="O6" s="1">
        <f>'pre-raw'!O6</f>
        <v>64602.119999999995</v>
      </c>
      <c r="P6" s="1">
        <f>'pre-raw'!P6</f>
        <v>1938.06</v>
      </c>
      <c r="Q6" s="1">
        <f>'pre-raw'!Q6</f>
        <v>3100.9</v>
      </c>
      <c r="R6" s="1">
        <f>'pre-raw'!R6</f>
        <v>646.02</v>
      </c>
      <c r="S6" s="1">
        <f>'pre-raw'!S6</f>
        <v>419.91</v>
      </c>
    </row>
    <row r="7" spans="1:19" x14ac:dyDescent="0.25">
      <c r="A7" s="1">
        <f>'pre-raw'!A7</f>
        <v>84247</v>
      </c>
      <c r="B7" s="1">
        <f>'pre-raw'!B7</f>
        <v>1701</v>
      </c>
      <c r="C7" s="1">
        <f>'pre-raw'!C7</f>
        <v>38381</v>
      </c>
      <c r="D7" s="1" t="str">
        <f>TEXT('pre-raw'!D7,"AAAAMMDD")</f>
        <v>20170201</v>
      </c>
      <c r="E7" s="1">
        <f>'pre-raw'!E7</f>
        <v>38215</v>
      </c>
      <c r="F7" s="1" t="str">
        <f>TEXT('pre-raw'!F7,"AAAAMMDD")</f>
        <v>20170103</v>
      </c>
      <c r="G7" s="1">
        <f>'pre-raw'!G7</f>
        <v>166</v>
      </c>
      <c r="H7" s="1">
        <f>'pre-raw'!H7</f>
        <v>263</v>
      </c>
      <c r="I7" s="1">
        <f>'pre-raw'!I7</f>
        <v>166</v>
      </c>
      <c r="J7" s="1">
        <f>'pre-raw'!J7</f>
        <v>1944.6</v>
      </c>
      <c r="K7" s="1">
        <f>'pre-raw'!K7</f>
        <v>1944.6</v>
      </c>
      <c r="L7" s="1">
        <f>'pre-raw'!L7</f>
        <v>388.92</v>
      </c>
      <c r="M7" s="3">
        <f>'pre-raw'!M7</f>
        <v>1944.6</v>
      </c>
      <c r="N7" s="3">
        <f>'pre-raw'!N7</f>
        <v>4278.12</v>
      </c>
      <c r="O7" s="1">
        <f>'pre-raw'!O7</f>
        <v>4278.12</v>
      </c>
      <c r="P7" s="1">
        <f>'pre-raw'!P7</f>
        <v>128.34</v>
      </c>
      <c r="Q7" s="1">
        <f>'pre-raw'!Q7</f>
        <v>205.34</v>
      </c>
      <c r="R7" s="1">
        <f>'pre-raw'!R7</f>
        <v>42.78</v>
      </c>
      <c r="S7" s="1">
        <f>'pre-raw'!S7</f>
        <v>27.8</v>
      </c>
    </row>
    <row r="8" spans="1:19" x14ac:dyDescent="0.25">
      <c r="A8" s="1">
        <f>'pre-raw'!A8</f>
        <v>84255</v>
      </c>
      <c r="B8" s="1">
        <f>'pre-raw'!B8</f>
        <v>1701</v>
      </c>
      <c r="C8" s="1">
        <f>'pre-raw'!C8</f>
        <v>8262</v>
      </c>
      <c r="D8" s="1" t="str">
        <f>TEXT('pre-raw'!D8,"AAAAMMDD")</f>
        <v>20170201</v>
      </c>
      <c r="E8" s="1">
        <f>'pre-raw'!E8</f>
        <v>8161</v>
      </c>
      <c r="F8" s="1" t="str">
        <f>TEXT('pre-raw'!F8,"AAAAMMDD")</f>
        <v>20170103</v>
      </c>
      <c r="G8" s="1">
        <f>'pre-raw'!G8</f>
        <v>101</v>
      </c>
      <c r="H8" s="1">
        <f>'pre-raw'!H8</f>
        <v>187</v>
      </c>
      <c r="I8" s="1">
        <f>'pre-raw'!I8</f>
        <v>101</v>
      </c>
      <c r="J8" s="1">
        <f>'pre-raw'!J8</f>
        <v>1164.5999999999999</v>
      </c>
      <c r="K8" s="1">
        <f>'pre-raw'!K8</f>
        <v>1164.5999999999999</v>
      </c>
      <c r="L8" s="1">
        <f>'pre-raw'!L8</f>
        <v>232.92</v>
      </c>
      <c r="M8" s="3">
        <f>'pre-raw'!M8</f>
        <v>1164.5999999999999</v>
      </c>
      <c r="N8" s="3">
        <f>'pre-raw'!N8</f>
        <v>2562.12</v>
      </c>
      <c r="O8" s="1">
        <f>'pre-raw'!O8</f>
        <v>2562.12</v>
      </c>
      <c r="P8" s="1">
        <f>'pre-raw'!P8</f>
        <v>76.86</v>
      </c>
      <c r="Q8" s="1">
        <f>'pre-raw'!Q8</f>
        <v>122.98</v>
      </c>
      <c r="R8" s="1">
        <f>'pre-raw'!R8</f>
        <v>25.62</v>
      </c>
      <c r="S8" s="1">
        <f>'pre-raw'!S8</f>
        <v>16.649999999999999</v>
      </c>
    </row>
    <row r="9" spans="1:19" x14ac:dyDescent="0.25">
      <c r="A9" s="1">
        <f>'pre-raw'!A9</f>
        <v>84591</v>
      </c>
      <c r="B9" s="1">
        <f>'pre-raw'!B9</f>
        <v>1701</v>
      </c>
      <c r="C9" s="1">
        <f>'pre-raw'!C9</f>
        <v>2448</v>
      </c>
      <c r="D9" s="1" t="str">
        <f>TEXT('pre-raw'!D9,"AAAAMMDD")</f>
        <v>20170201</v>
      </c>
      <c r="E9" s="1">
        <f>'pre-raw'!E9</f>
        <v>2263</v>
      </c>
      <c r="F9" s="1" t="str">
        <f>TEXT('pre-raw'!F9,"AAAAMMDD")</f>
        <v>20170103</v>
      </c>
      <c r="G9" s="1">
        <f>'pre-raw'!G9</f>
        <v>185</v>
      </c>
      <c r="H9" s="1">
        <f>'pre-raw'!H9</f>
        <v>299</v>
      </c>
      <c r="I9" s="1">
        <f>'pre-raw'!I9</f>
        <v>185</v>
      </c>
      <c r="J9" s="1">
        <f>'pre-raw'!J9</f>
        <v>2172.6</v>
      </c>
      <c r="K9" s="1">
        <f>'pre-raw'!K9</f>
        <v>2172.6</v>
      </c>
      <c r="L9" s="1">
        <f>'pre-raw'!L9</f>
        <v>434.52</v>
      </c>
      <c r="M9" s="3">
        <f>'pre-raw'!M9</f>
        <v>2172.6</v>
      </c>
      <c r="N9" s="3">
        <f>'pre-raw'!N9</f>
        <v>4779.7199999999993</v>
      </c>
      <c r="O9" s="1">
        <f>'pre-raw'!O9</f>
        <v>4779.7199999999993</v>
      </c>
      <c r="P9" s="1">
        <f>'pre-raw'!P9</f>
        <v>143.38999999999999</v>
      </c>
      <c r="Q9" s="1">
        <f>'pre-raw'!Q9</f>
        <v>229.42</v>
      </c>
      <c r="R9" s="1">
        <f>'pre-raw'!R9</f>
        <v>47.79</v>
      </c>
      <c r="S9" s="1">
        <f>'pre-raw'!S9</f>
        <v>31.06</v>
      </c>
    </row>
    <row r="10" spans="1:19" x14ac:dyDescent="0.25">
      <c r="A10" s="1">
        <f>'pre-raw'!A10</f>
        <v>313891</v>
      </c>
      <c r="B10" s="1">
        <f>'pre-raw'!B10</f>
        <v>1701</v>
      </c>
      <c r="C10" s="1">
        <f>'pre-raw'!C10</f>
        <v>7128</v>
      </c>
      <c r="D10" s="1" t="str">
        <f>TEXT('pre-raw'!D10,"AAAAMMDD")</f>
        <v>20170201</v>
      </c>
      <c r="E10" s="1">
        <f>'pre-raw'!E10</f>
        <v>6938</v>
      </c>
      <c r="F10" s="1" t="str">
        <f>TEXT('pre-raw'!F10,"AAAAMMDD")</f>
        <v>20170103</v>
      </c>
      <c r="G10" s="1">
        <f>'pre-raw'!G10</f>
        <v>190</v>
      </c>
      <c r="H10" s="1">
        <f>'pre-raw'!H10</f>
        <v>211</v>
      </c>
      <c r="I10" s="1">
        <f>'pre-raw'!I10</f>
        <v>190</v>
      </c>
      <c r="J10" s="1">
        <f>'pre-raw'!J10</f>
        <v>2268.9</v>
      </c>
      <c r="K10" s="1">
        <f>'pre-raw'!K10</f>
        <v>2268.9</v>
      </c>
      <c r="L10" s="1">
        <f>'pre-raw'!L10</f>
        <v>907.56</v>
      </c>
      <c r="M10" s="3">
        <f>'pre-raw'!M10</f>
        <v>2268.9</v>
      </c>
      <c r="N10" s="3">
        <f>'pre-raw'!N10</f>
        <v>5445.3600000000006</v>
      </c>
      <c r="O10" s="1">
        <f>'pre-raw'!O10</f>
        <v>5445.3600000000006</v>
      </c>
      <c r="P10" s="1">
        <f>'pre-raw'!P10</f>
        <v>163.36000000000001</v>
      </c>
      <c r="Q10" s="1">
        <f>'pre-raw'!Q10</f>
        <v>261.37</v>
      </c>
      <c r="R10" s="1">
        <f>'pre-raw'!R10</f>
        <v>54.45</v>
      </c>
      <c r="S10" s="1">
        <f>'pre-raw'!S10</f>
        <v>35.39</v>
      </c>
    </row>
    <row r="11" spans="1:19" x14ac:dyDescent="0.25">
      <c r="A11" s="1">
        <f>'pre-raw'!A11</f>
        <v>3359794</v>
      </c>
      <c r="B11" s="1">
        <f>'pre-raw'!B11</f>
        <v>1701</v>
      </c>
      <c r="C11" s="1">
        <f>'pre-raw'!C11</f>
        <v>200189</v>
      </c>
      <c r="D11" s="1" t="str">
        <f>TEXT('pre-raw'!D11,"AAAAMMDD")</f>
        <v>20170201</v>
      </c>
      <c r="E11" s="1">
        <f>'pre-raw'!E11</f>
        <v>199859</v>
      </c>
      <c r="F11" s="1" t="str">
        <f>TEXT('pre-raw'!F11,"AAAAMMDD")</f>
        <v>20170103</v>
      </c>
      <c r="G11" s="1">
        <f>'pre-raw'!G11</f>
        <v>330</v>
      </c>
      <c r="H11" s="1">
        <f>'pre-raw'!H11</f>
        <v>1101</v>
      </c>
      <c r="I11" s="1">
        <f>'pre-raw'!I11</f>
        <v>330</v>
      </c>
      <c r="J11" s="1">
        <f>'pre-raw'!J11</f>
        <v>7934.4</v>
      </c>
      <c r="K11" s="1">
        <f>'pre-raw'!K11</f>
        <v>0</v>
      </c>
      <c r="L11" s="1">
        <f>'pre-raw'!L11</f>
        <v>1586.88</v>
      </c>
      <c r="M11" s="3">
        <f>'pre-raw'!M11</f>
        <v>7934.4</v>
      </c>
      <c r="N11" s="3">
        <f>'pre-raw'!N11</f>
        <v>9521.2799999999988</v>
      </c>
      <c r="O11" s="1">
        <f>'pre-raw'!O11</f>
        <v>9521.2799999999988</v>
      </c>
      <c r="P11" s="1">
        <f>'pre-raw'!P11</f>
        <v>285.63</v>
      </c>
      <c r="Q11" s="1">
        <f>'pre-raw'!Q11</f>
        <v>457.02</v>
      </c>
      <c r="R11" s="1">
        <f>'pre-raw'!R11</f>
        <v>95.21</v>
      </c>
      <c r="S11" s="1">
        <f>'pre-raw'!S11</f>
        <v>61.88</v>
      </c>
    </row>
    <row r="12" spans="1:19" x14ac:dyDescent="0.25">
      <c r="A12" s="1">
        <f>'pre-raw'!A12</f>
        <v>3450181</v>
      </c>
      <c r="B12" s="1">
        <f>'pre-raw'!B12</f>
        <v>1701</v>
      </c>
      <c r="C12" s="1">
        <f>'pre-raw'!C12</f>
        <v>9307</v>
      </c>
      <c r="D12" s="1" t="str">
        <f>TEXT('pre-raw'!D12,"AAAAMMDD")</f>
        <v>20170201</v>
      </c>
      <c r="E12" s="1">
        <f>'pre-raw'!E12</f>
        <v>9166</v>
      </c>
      <c r="F12" s="1" t="str">
        <f>TEXT('pre-raw'!F12,"AAAAMMDD")</f>
        <v>20170103</v>
      </c>
      <c r="G12" s="1">
        <f>'pre-raw'!G12</f>
        <v>141</v>
      </c>
      <c r="H12" s="1">
        <f>'pre-raw'!H12</f>
        <v>219</v>
      </c>
      <c r="I12" s="1">
        <f>'pre-raw'!I12</f>
        <v>141</v>
      </c>
      <c r="J12" s="1">
        <f>'pre-raw'!J12</f>
        <v>1644.6</v>
      </c>
      <c r="K12" s="1">
        <f>'pre-raw'!K12</f>
        <v>1644.6</v>
      </c>
      <c r="L12" s="1">
        <f>'pre-raw'!L12</f>
        <v>328.92</v>
      </c>
      <c r="M12" s="3">
        <f>'pre-raw'!M12</f>
        <v>1644.6</v>
      </c>
      <c r="N12" s="3">
        <f>'pre-raw'!N12</f>
        <v>3618.12</v>
      </c>
      <c r="O12" s="1">
        <f>'pre-raw'!O12</f>
        <v>3618.12</v>
      </c>
      <c r="P12" s="1">
        <f>'pre-raw'!P12</f>
        <v>108.54</v>
      </c>
      <c r="Q12" s="1">
        <f>'pre-raw'!Q12</f>
        <v>173.66</v>
      </c>
      <c r="R12" s="1">
        <f>'pre-raw'!R12</f>
        <v>36.18</v>
      </c>
      <c r="S12" s="1">
        <f>'pre-raw'!S12</f>
        <v>23.51</v>
      </c>
    </row>
    <row r="13" spans="1:19" x14ac:dyDescent="0.25">
      <c r="A13" s="1">
        <f>'pre-raw'!A13</f>
        <v>3618005</v>
      </c>
      <c r="B13" s="1">
        <f>'pre-raw'!B13</f>
        <v>1701</v>
      </c>
      <c r="C13" s="1">
        <f>'pre-raw'!C13</f>
        <v>35425</v>
      </c>
      <c r="D13" s="1" t="str">
        <f>TEXT('pre-raw'!D13,"AAAAMMDD")</f>
        <v>20170201</v>
      </c>
      <c r="E13" s="1">
        <f>'pre-raw'!E13</f>
        <v>34086</v>
      </c>
      <c r="F13" s="1" t="str">
        <f>TEXT('pre-raw'!F13,"AAAAMMDD")</f>
        <v>20170103</v>
      </c>
      <c r="G13" s="1">
        <f>'pre-raw'!G13</f>
        <v>1339</v>
      </c>
      <c r="H13" s="1">
        <f>'pre-raw'!H13</f>
        <v>1216</v>
      </c>
      <c r="I13" s="1">
        <f>'pre-raw'!I13</f>
        <v>1339</v>
      </c>
      <c r="J13" s="1">
        <f>'pre-raw'!J13</f>
        <v>16020.6</v>
      </c>
      <c r="K13" s="1">
        <f>'pre-raw'!K13</f>
        <v>16020.6</v>
      </c>
      <c r="L13" s="1">
        <f>'pre-raw'!L13</f>
        <v>3204.12</v>
      </c>
      <c r="M13" s="3">
        <f>'pre-raw'!M13</f>
        <v>16020.6</v>
      </c>
      <c r="N13" s="3">
        <f>'pre-raw'!N13</f>
        <v>35245.32</v>
      </c>
      <c r="O13" s="1">
        <f>'pre-raw'!O13</f>
        <v>35245.32</v>
      </c>
      <c r="P13" s="1">
        <f>'pre-raw'!P13</f>
        <v>1057.3499999999999</v>
      </c>
      <c r="Q13" s="1">
        <f>'pre-raw'!Q13</f>
        <v>1691.77</v>
      </c>
      <c r="R13" s="1">
        <f>'pre-raw'!R13</f>
        <v>352.45</v>
      </c>
      <c r="S13" s="1">
        <f>'pre-raw'!S13</f>
        <v>229.09</v>
      </c>
    </row>
    <row r="14" spans="1:19" x14ac:dyDescent="0.25">
      <c r="A14" s="1">
        <f>'pre-raw'!A14</f>
        <v>3635491</v>
      </c>
      <c r="B14" s="1">
        <f>'pre-raw'!B14</f>
        <v>1701</v>
      </c>
      <c r="C14" s="1">
        <f>'pre-raw'!C14</f>
        <v>27016</v>
      </c>
      <c r="D14" s="1" t="str">
        <f>TEXT('pre-raw'!D14,"AAAAMMDD")</f>
        <v>20170201</v>
      </c>
      <c r="E14" s="1">
        <f>'pre-raw'!E14</f>
        <v>26173</v>
      </c>
      <c r="F14" s="1" t="str">
        <f>TEXT('pre-raw'!F14,"AAAAMMDD")</f>
        <v>20170103</v>
      </c>
      <c r="G14" s="1">
        <f>'pre-raw'!G14</f>
        <v>843</v>
      </c>
      <c r="H14" s="1">
        <f>'pre-raw'!H14</f>
        <v>934</v>
      </c>
      <c r="I14" s="1">
        <f>'pre-raw'!I14</f>
        <v>843</v>
      </c>
      <c r="J14" s="1">
        <f>'pre-raw'!J14</f>
        <v>10068.6</v>
      </c>
      <c r="K14" s="1">
        <f>'pre-raw'!K14</f>
        <v>10068.6</v>
      </c>
      <c r="L14" s="1">
        <f>'pre-raw'!L14</f>
        <v>2013.72</v>
      </c>
      <c r="M14" s="3">
        <f>'pre-raw'!M14</f>
        <v>10068.6</v>
      </c>
      <c r="N14" s="3">
        <f>'pre-raw'!N14</f>
        <v>22150.920000000002</v>
      </c>
      <c r="O14" s="1">
        <f>'pre-raw'!O14</f>
        <v>22150.920000000002</v>
      </c>
      <c r="P14" s="1">
        <f>'pre-raw'!P14</f>
        <v>664.52</v>
      </c>
      <c r="Q14" s="1">
        <f>'pre-raw'!Q14</f>
        <v>1063.24</v>
      </c>
      <c r="R14" s="1">
        <f>'pre-raw'!R14</f>
        <v>221.5</v>
      </c>
      <c r="S14" s="1">
        <f>'pre-raw'!S14</f>
        <v>143.97999999999999</v>
      </c>
    </row>
    <row r="15" spans="1:19" x14ac:dyDescent="0.25">
      <c r="A15" s="1">
        <f>'pre-raw'!A15</f>
        <v>56715</v>
      </c>
      <c r="B15" s="1">
        <f>'pre-raw'!B15</f>
        <v>1702</v>
      </c>
      <c r="C15" s="1">
        <f>'pre-raw'!C15</f>
        <v>14847</v>
      </c>
      <c r="D15" s="1" t="str">
        <f>TEXT('pre-raw'!D15,"AAAAMMDD")</f>
        <v>20170302</v>
      </c>
      <c r="E15" s="1">
        <f>'pre-raw'!E15</f>
        <v>14396</v>
      </c>
      <c r="F15" s="1" t="str">
        <f>TEXT('pre-raw'!F15,"AAAAMMDD")</f>
        <v>20170201</v>
      </c>
      <c r="G15" s="1">
        <f>'pre-raw'!G15</f>
        <v>451</v>
      </c>
      <c r="H15" s="1">
        <f>'pre-raw'!H15</f>
        <v>508</v>
      </c>
      <c r="I15" s="1">
        <f>'pre-raw'!I15</f>
        <v>451</v>
      </c>
      <c r="J15" s="1">
        <f>'pre-raw'!J15</f>
        <v>1894.03</v>
      </c>
      <c r="K15" s="1">
        <f>'pre-raw'!K15</f>
        <v>1894.03</v>
      </c>
      <c r="L15" s="1">
        <f>'pre-raw'!L15</f>
        <v>757.61</v>
      </c>
      <c r="M15" s="3">
        <f>'pre-raw'!M15</f>
        <v>1894.0299999999997</v>
      </c>
      <c r="N15" s="3">
        <f>'pre-raw'!N15</f>
        <v>4545.67</v>
      </c>
      <c r="O15" s="1">
        <f>'pre-raw'!O15</f>
        <v>4545.67</v>
      </c>
      <c r="P15" s="1">
        <f>'pre-raw'!P15</f>
        <v>136.37</v>
      </c>
      <c r="Q15" s="1">
        <f>'pre-raw'!Q15</f>
        <v>218.19</v>
      </c>
      <c r="R15" s="1">
        <f>'pre-raw'!R15</f>
        <v>45.45</v>
      </c>
      <c r="S15" s="1">
        <f>'pre-raw'!S15</f>
        <v>29.54</v>
      </c>
    </row>
    <row r="16" spans="1:19" x14ac:dyDescent="0.25">
      <c r="A16" s="1">
        <f>'pre-raw'!A16</f>
        <v>56758</v>
      </c>
      <c r="B16" s="1">
        <f>'pre-raw'!B16</f>
        <v>1702</v>
      </c>
      <c r="C16" s="1">
        <f>'pre-raw'!C16</f>
        <v>49572</v>
      </c>
      <c r="D16" s="1" t="str">
        <f>TEXT('pre-raw'!D16,"AAAAMMDD")</f>
        <v>20170302</v>
      </c>
      <c r="E16" s="1">
        <f>'pre-raw'!E16</f>
        <v>49170</v>
      </c>
      <c r="F16" s="1" t="str">
        <f>TEXT('pre-raw'!F16,"AAAAMMDD")</f>
        <v>20170201</v>
      </c>
      <c r="G16" s="1">
        <f>'pre-raw'!G16</f>
        <v>402</v>
      </c>
      <c r="H16" s="1">
        <f>'pre-raw'!H16</f>
        <v>448</v>
      </c>
      <c r="I16" s="1">
        <f>'pre-raw'!I16</f>
        <v>402</v>
      </c>
      <c r="J16" s="1">
        <f>'pre-raw'!J16</f>
        <v>1608.36</v>
      </c>
      <c r="K16" s="1">
        <f>'pre-raw'!K16</f>
        <v>1608.36</v>
      </c>
      <c r="L16" s="1">
        <f>'pre-raw'!L16</f>
        <v>643.34</v>
      </c>
      <c r="M16" s="3">
        <f>'pre-raw'!M16</f>
        <v>1608.3599999999997</v>
      </c>
      <c r="N16" s="3">
        <f>'pre-raw'!N16</f>
        <v>3860.06</v>
      </c>
      <c r="O16" s="1">
        <f>'pre-raw'!O16</f>
        <v>3860.06</v>
      </c>
      <c r="P16" s="1">
        <f>'pre-raw'!P16</f>
        <v>115.8</v>
      </c>
      <c r="Q16" s="1">
        <f>'pre-raw'!Q16</f>
        <v>185.28</v>
      </c>
      <c r="R16" s="1">
        <f>'pre-raw'!R16</f>
        <v>38.6</v>
      </c>
      <c r="S16" s="1">
        <f>'pre-raw'!S16</f>
        <v>25.09</v>
      </c>
    </row>
    <row r="17" spans="1:19" x14ac:dyDescent="0.25">
      <c r="A17" s="1">
        <f>'pre-raw'!A17</f>
        <v>56774</v>
      </c>
      <c r="B17" s="1">
        <f>'pre-raw'!B17</f>
        <v>1702</v>
      </c>
      <c r="C17" s="1">
        <f>'pre-raw'!C17</f>
        <v>6550</v>
      </c>
      <c r="D17" s="1" t="str">
        <f>TEXT('pre-raw'!D17,"AAAAMMDD")</f>
        <v>20170302</v>
      </c>
      <c r="E17" s="1">
        <f>'pre-raw'!E17</f>
        <v>6252</v>
      </c>
      <c r="F17" s="1" t="str">
        <f>TEXT('pre-raw'!F17,"AAAAMMDD")</f>
        <v>20170201</v>
      </c>
      <c r="G17" s="1">
        <f>'pre-raw'!G17</f>
        <v>298</v>
      </c>
      <c r="H17" s="1">
        <f>'pre-raw'!H17</f>
        <v>350</v>
      </c>
      <c r="I17" s="1">
        <f>'pre-raw'!I17</f>
        <v>298</v>
      </c>
      <c r="J17" s="1">
        <f>'pre-raw'!J17</f>
        <v>994.38</v>
      </c>
      <c r="K17" s="1">
        <f>'pre-raw'!K17</f>
        <v>994.38</v>
      </c>
      <c r="L17" s="1">
        <f>'pre-raw'!L17</f>
        <v>397.75</v>
      </c>
      <c r="M17" s="3">
        <f>'pre-raw'!M17</f>
        <v>1051.9799999999998</v>
      </c>
      <c r="N17" s="3">
        <f>'pre-raw'!N17</f>
        <v>2386.5100000000002</v>
      </c>
      <c r="O17" s="1">
        <f>'pre-raw'!O17</f>
        <v>2386.5100000000002</v>
      </c>
      <c r="P17" s="1">
        <f>'pre-raw'!P17</f>
        <v>71.59</v>
      </c>
      <c r="Q17" s="1">
        <f>'pre-raw'!Q17</f>
        <v>114.55</v>
      </c>
      <c r="R17" s="1">
        <f>'pre-raw'!R17</f>
        <v>23.86</v>
      </c>
      <c r="S17" s="1">
        <f>'pre-raw'!S17</f>
        <v>15.51</v>
      </c>
    </row>
    <row r="18" spans="1:19" x14ac:dyDescent="0.25">
      <c r="A18" s="1">
        <f>'pre-raw'!A18</f>
        <v>83704</v>
      </c>
      <c r="B18" s="1">
        <f>'pre-raw'!B18</f>
        <v>1702</v>
      </c>
      <c r="C18" s="1">
        <f>'pre-raw'!C18</f>
        <v>243731</v>
      </c>
      <c r="D18" s="1" t="str">
        <f>TEXT('pre-raw'!D18,"AAAAMMDD")</f>
        <v>20170302</v>
      </c>
      <c r="E18" s="1">
        <f>'pre-raw'!E18</f>
        <v>242252</v>
      </c>
      <c r="F18" s="1" t="str">
        <f>TEXT('pre-raw'!F18,"AAAAMMDD")</f>
        <v>20170201</v>
      </c>
      <c r="G18" s="1">
        <f>'pre-raw'!G18</f>
        <v>1479</v>
      </c>
      <c r="H18" s="1">
        <f>'pre-raw'!H18</f>
        <v>2035</v>
      </c>
      <c r="I18" s="1">
        <f>'pre-raw'!I18</f>
        <v>1479</v>
      </c>
      <c r="J18" s="1">
        <f>'pre-raw'!J18</f>
        <v>17700.599999999999</v>
      </c>
      <c r="K18" s="1">
        <f>'pre-raw'!K18</f>
        <v>17700.599999999999</v>
      </c>
      <c r="L18" s="1">
        <f>'pre-raw'!L18</f>
        <v>3540.12</v>
      </c>
      <c r="M18" s="3">
        <f>'pre-raw'!M18</f>
        <v>17700.599999999999</v>
      </c>
      <c r="N18" s="3">
        <f>'pre-raw'!N18</f>
        <v>38941.32</v>
      </c>
      <c r="O18" s="1">
        <f>'pre-raw'!O18</f>
        <v>38941.32</v>
      </c>
      <c r="P18" s="1">
        <f>'pre-raw'!P18</f>
        <v>1168.23</v>
      </c>
      <c r="Q18" s="1">
        <f>'pre-raw'!Q18</f>
        <v>1869.18</v>
      </c>
      <c r="R18" s="1">
        <f>'pre-raw'!R18</f>
        <v>389.41</v>
      </c>
      <c r="S18" s="1">
        <f>'pre-raw'!S18</f>
        <v>253.11</v>
      </c>
    </row>
    <row r="19" spans="1:19" x14ac:dyDescent="0.25">
      <c r="A19" s="1">
        <f>'pre-raw'!A19</f>
        <v>83887</v>
      </c>
      <c r="B19" s="1">
        <f>'pre-raw'!B19</f>
        <v>1702</v>
      </c>
      <c r="C19" s="1">
        <f>'pre-raw'!C19</f>
        <v>137003</v>
      </c>
      <c r="D19" s="1" t="str">
        <f>TEXT('pre-raw'!D19,"AAAAMMDD")</f>
        <v>20170302</v>
      </c>
      <c r="E19" s="1">
        <f>'pre-raw'!E19</f>
        <v>134229</v>
      </c>
      <c r="F19" s="1" t="str">
        <f>TEXT('pre-raw'!F19,"AAAAMMDD")</f>
        <v>20170201</v>
      </c>
      <c r="G19" s="1">
        <f>'pre-raw'!G19</f>
        <v>2774</v>
      </c>
      <c r="H19" s="1">
        <f>'pre-raw'!H19</f>
        <v>3707</v>
      </c>
      <c r="I19" s="1">
        <f>'pre-raw'!I19</f>
        <v>2774</v>
      </c>
      <c r="J19" s="1">
        <f>'pre-raw'!J19</f>
        <v>33240.6</v>
      </c>
      <c r="K19" s="1">
        <f>'pre-raw'!K19</f>
        <v>33240.6</v>
      </c>
      <c r="L19" s="1">
        <f>'pre-raw'!L19</f>
        <v>6648.12</v>
      </c>
      <c r="M19" s="3">
        <f>'pre-raw'!M19</f>
        <v>33240.6</v>
      </c>
      <c r="N19" s="3">
        <f>'pre-raw'!N19</f>
        <v>73129.319999999992</v>
      </c>
      <c r="O19" s="1">
        <f>'pre-raw'!O19</f>
        <v>73129.319999999992</v>
      </c>
      <c r="P19" s="1">
        <f>'pre-raw'!P19</f>
        <v>2193.87</v>
      </c>
      <c r="Q19" s="1">
        <f>'pre-raw'!Q19</f>
        <v>3510.2</v>
      </c>
      <c r="R19" s="1">
        <f>'pre-raw'!R19</f>
        <v>731.29</v>
      </c>
      <c r="S19" s="1">
        <f>'pre-raw'!S19</f>
        <v>475.34</v>
      </c>
    </row>
    <row r="20" spans="1:19" x14ac:dyDescent="0.25">
      <c r="A20" s="1">
        <f>'pre-raw'!A20</f>
        <v>84247</v>
      </c>
      <c r="B20" s="1">
        <f>'pre-raw'!B20</f>
        <v>1702</v>
      </c>
      <c r="C20" s="1">
        <f>'pre-raw'!C20</f>
        <v>38557</v>
      </c>
      <c r="D20" s="1" t="str">
        <f>TEXT('pre-raw'!D20,"AAAAMMDD")</f>
        <v>20170302</v>
      </c>
      <c r="E20" s="1">
        <f>'pre-raw'!E20</f>
        <v>38381</v>
      </c>
      <c r="F20" s="1" t="str">
        <f>TEXT('pre-raw'!F20,"AAAAMMDD")</f>
        <v>20170201</v>
      </c>
      <c r="G20" s="1">
        <f>'pre-raw'!G20</f>
        <v>176</v>
      </c>
      <c r="H20" s="1">
        <f>'pre-raw'!H20</f>
        <v>254</v>
      </c>
      <c r="I20" s="1">
        <f>'pre-raw'!I20</f>
        <v>176</v>
      </c>
      <c r="J20" s="1">
        <f>'pre-raw'!J20</f>
        <v>2064.6</v>
      </c>
      <c r="K20" s="1">
        <f>'pre-raw'!K20</f>
        <v>2064.6</v>
      </c>
      <c r="L20" s="1">
        <f>'pre-raw'!L20</f>
        <v>412.92</v>
      </c>
      <c r="M20" s="3">
        <f>'pre-raw'!M20</f>
        <v>2064.6</v>
      </c>
      <c r="N20" s="3">
        <f>'pre-raw'!N20</f>
        <v>4542.12</v>
      </c>
      <c r="O20" s="1">
        <f>'pre-raw'!O20</f>
        <v>4542.12</v>
      </c>
      <c r="P20" s="1">
        <f>'pre-raw'!P20</f>
        <v>136.26</v>
      </c>
      <c r="Q20" s="1">
        <f>'pre-raw'!Q20</f>
        <v>218.02</v>
      </c>
      <c r="R20" s="1">
        <f>'pre-raw'!R20</f>
        <v>45.42</v>
      </c>
      <c r="S20" s="1">
        <f>'pre-raw'!S20</f>
        <v>29.52</v>
      </c>
    </row>
    <row r="21" spans="1:19" x14ac:dyDescent="0.25">
      <c r="A21" s="1">
        <f>'pre-raw'!A21</f>
        <v>84255</v>
      </c>
      <c r="B21" s="1">
        <f>'pre-raw'!B21</f>
        <v>1702</v>
      </c>
      <c r="C21" s="1">
        <f>'pre-raw'!C21</f>
        <v>8378</v>
      </c>
      <c r="D21" s="1" t="str">
        <f>TEXT('pre-raw'!D21,"AAAAMMDD")</f>
        <v>20170302</v>
      </c>
      <c r="E21" s="1">
        <f>'pre-raw'!E21</f>
        <v>8262</v>
      </c>
      <c r="F21" s="1" t="str">
        <f>TEXT('pre-raw'!F21,"AAAAMMDD")</f>
        <v>20170201</v>
      </c>
      <c r="G21" s="1">
        <f>'pre-raw'!G21</f>
        <v>116</v>
      </c>
      <c r="H21" s="1">
        <f>'pre-raw'!H21</f>
        <v>182</v>
      </c>
      <c r="I21" s="1">
        <f>'pre-raw'!I21</f>
        <v>116</v>
      </c>
      <c r="J21" s="1">
        <f>'pre-raw'!J21</f>
        <v>1344.6</v>
      </c>
      <c r="K21" s="1">
        <f>'pre-raw'!K21</f>
        <v>1344.6</v>
      </c>
      <c r="L21" s="1">
        <f>'pre-raw'!L21</f>
        <v>268.92</v>
      </c>
      <c r="M21" s="3">
        <f>'pre-raw'!M21</f>
        <v>1344.6</v>
      </c>
      <c r="N21" s="3">
        <f>'pre-raw'!N21</f>
        <v>2958.12</v>
      </c>
      <c r="O21" s="1">
        <f>'pre-raw'!O21</f>
        <v>2958.12</v>
      </c>
      <c r="P21" s="1">
        <f>'pre-raw'!P21</f>
        <v>88.74</v>
      </c>
      <c r="Q21" s="1">
        <f>'pre-raw'!Q21</f>
        <v>141.97999999999999</v>
      </c>
      <c r="R21" s="1">
        <f>'pre-raw'!R21</f>
        <v>29.58</v>
      </c>
      <c r="S21" s="1">
        <f>'pre-raw'!S21</f>
        <v>19.22</v>
      </c>
    </row>
    <row r="22" spans="1:19" x14ac:dyDescent="0.25">
      <c r="A22" s="1">
        <f>'pre-raw'!A22</f>
        <v>84591</v>
      </c>
      <c r="B22" s="1">
        <f>'pre-raw'!B22</f>
        <v>1702</v>
      </c>
      <c r="C22" s="1">
        <f>'pre-raw'!C22</f>
        <v>2632</v>
      </c>
      <c r="D22" s="1" t="str">
        <f>TEXT('pre-raw'!D22,"AAAAMMDD")</f>
        <v>20170302</v>
      </c>
      <c r="E22" s="1">
        <f>'pre-raw'!E22</f>
        <v>2448</v>
      </c>
      <c r="F22" s="1" t="str">
        <f>TEXT('pre-raw'!F22,"AAAAMMDD")</f>
        <v>20170201</v>
      </c>
      <c r="G22" s="1">
        <f>'pre-raw'!G22</f>
        <v>184</v>
      </c>
      <c r="H22" s="1">
        <f>'pre-raw'!H22</f>
        <v>275</v>
      </c>
      <c r="I22" s="1">
        <f>'pre-raw'!I22</f>
        <v>184</v>
      </c>
      <c r="J22" s="1">
        <f>'pre-raw'!J22</f>
        <v>2160.6</v>
      </c>
      <c r="K22" s="1">
        <f>'pre-raw'!K22</f>
        <v>2160.6</v>
      </c>
      <c r="L22" s="1">
        <f>'pre-raw'!L22</f>
        <v>432.12</v>
      </c>
      <c r="M22" s="3">
        <f>'pre-raw'!M22</f>
        <v>2160.6</v>
      </c>
      <c r="N22" s="3">
        <f>'pre-raw'!N22</f>
        <v>4753.32</v>
      </c>
      <c r="O22" s="1">
        <f>'pre-raw'!O22</f>
        <v>4753.32</v>
      </c>
      <c r="P22" s="1">
        <f>'pre-raw'!P22</f>
        <v>142.59</v>
      </c>
      <c r="Q22" s="1">
        <f>'pre-raw'!Q22</f>
        <v>228.15</v>
      </c>
      <c r="R22" s="1">
        <f>'pre-raw'!R22</f>
        <v>47.53</v>
      </c>
      <c r="S22" s="1">
        <f>'pre-raw'!S22</f>
        <v>30.89</v>
      </c>
    </row>
    <row r="23" spans="1:19" x14ac:dyDescent="0.25">
      <c r="A23" s="1">
        <f>'pre-raw'!A23</f>
        <v>313891</v>
      </c>
      <c r="B23" s="1">
        <f>'pre-raw'!B23</f>
        <v>1702</v>
      </c>
      <c r="C23" s="1">
        <f>'pre-raw'!C23</f>
        <v>7270</v>
      </c>
      <c r="D23" s="1" t="str">
        <f>TEXT('pre-raw'!D23,"AAAAMMDD")</f>
        <v>20170302</v>
      </c>
      <c r="E23" s="1">
        <f>'pre-raw'!E23</f>
        <v>7128</v>
      </c>
      <c r="F23" s="1" t="str">
        <f>TEXT('pre-raw'!F23,"AAAAMMDD")</f>
        <v>20170201</v>
      </c>
      <c r="G23" s="1">
        <f>'pre-raw'!G23</f>
        <v>142</v>
      </c>
      <c r="H23" s="1">
        <f>'pre-raw'!H23</f>
        <v>213</v>
      </c>
      <c r="I23" s="1">
        <f>'pre-raw'!I23</f>
        <v>142</v>
      </c>
      <c r="J23" s="1">
        <f>'pre-raw'!J23</f>
        <v>1632.9</v>
      </c>
      <c r="K23" s="1">
        <f>'pre-raw'!K23</f>
        <v>1632.9</v>
      </c>
      <c r="L23" s="1">
        <f>'pre-raw'!L23</f>
        <v>653.16</v>
      </c>
      <c r="M23" s="3">
        <f>'pre-raw'!M23</f>
        <v>1632.9</v>
      </c>
      <c r="N23" s="3">
        <f>'pre-raw'!N23</f>
        <v>3918.96</v>
      </c>
      <c r="O23" s="1">
        <f>'pre-raw'!O23</f>
        <v>3918.96</v>
      </c>
      <c r="P23" s="1">
        <f>'pre-raw'!P23</f>
        <v>117.56</v>
      </c>
      <c r="Q23" s="1">
        <f>'pre-raw'!Q23</f>
        <v>188.11</v>
      </c>
      <c r="R23" s="1">
        <f>'pre-raw'!R23</f>
        <v>39.18</v>
      </c>
      <c r="S23" s="1">
        <f>'pre-raw'!S23</f>
        <v>25.47</v>
      </c>
    </row>
    <row r="24" spans="1:19" x14ac:dyDescent="0.25">
      <c r="A24" s="1">
        <f>'pre-raw'!A24</f>
        <v>3359794</v>
      </c>
      <c r="B24" s="1">
        <f>'pre-raw'!B24</f>
        <v>1702</v>
      </c>
      <c r="C24" s="1">
        <f>'pre-raw'!C24</f>
        <v>200307</v>
      </c>
      <c r="D24" s="1" t="str">
        <f>TEXT('pre-raw'!D24,"AAAAMMDD")</f>
        <v>20170302</v>
      </c>
      <c r="E24" s="1">
        <f>'pre-raw'!E24</f>
        <v>200189</v>
      </c>
      <c r="F24" s="1" t="str">
        <f>TEXT('pre-raw'!F24,"AAAAMMDD")</f>
        <v>20170201</v>
      </c>
      <c r="G24" s="1">
        <f>'pre-raw'!G24</f>
        <v>118</v>
      </c>
      <c r="H24" s="1">
        <f>'pre-raw'!H24</f>
        <v>1124</v>
      </c>
      <c r="I24" s="1">
        <f>'pre-raw'!I24</f>
        <v>118</v>
      </c>
      <c r="J24" s="1">
        <f>'pre-raw'!J24</f>
        <v>2780.68</v>
      </c>
      <c r="K24" s="1">
        <f>'pre-raw'!K24</f>
        <v>0</v>
      </c>
      <c r="L24" s="1">
        <f>'pre-raw'!L24</f>
        <v>556.14</v>
      </c>
      <c r="M24" s="3">
        <f>'pre-raw'!M24</f>
        <v>2780.68</v>
      </c>
      <c r="N24" s="3">
        <f>'pre-raw'!N24</f>
        <v>3336.8199999999997</v>
      </c>
      <c r="O24" s="1">
        <f>'pre-raw'!O24</f>
        <v>3336.8199999999997</v>
      </c>
      <c r="P24" s="1">
        <f>'pre-raw'!P24</f>
        <v>100.1</v>
      </c>
      <c r="Q24" s="1">
        <f>'pre-raw'!Q24</f>
        <v>160.16</v>
      </c>
      <c r="R24" s="1">
        <f>'pre-raw'!R24</f>
        <v>33.36</v>
      </c>
      <c r="S24" s="1">
        <f>'pre-raw'!S24</f>
        <v>21.68</v>
      </c>
    </row>
    <row r="25" spans="1:19" x14ac:dyDescent="0.25">
      <c r="A25" s="1">
        <f>'pre-raw'!A25</f>
        <v>3450181</v>
      </c>
      <c r="B25" s="1">
        <f>'pre-raw'!B25</f>
        <v>1702</v>
      </c>
      <c r="C25" s="1">
        <f>'pre-raw'!C25</f>
        <v>9465</v>
      </c>
      <c r="D25" s="1" t="str">
        <f>TEXT('pre-raw'!D25,"AAAAMMDD")</f>
        <v>20170302</v>
      </c>
      <c r="E25" s="1">
        <f>'pre-raw'!E25</f>
        <v>9307</v>
      </c>
      <c r="F25" s="1" t="str">
        <f>TEXT('pre-raw'!F25,"AAAAMMDD")</f>
        <v>20170201</v>
      </c>
      <c r="G25" s="1">
        <f>'pre-raw'!G25</f>
        <v>158</v>
      </c>
      <c r="H25" s="1">
        <f>'pre-raw'!H25</f>
        <v>215</v>
      </c>
      <c r="I25" s="1">
        <f>'pre-raw'!I25</f>
        <v>158</v>
      </c>
      <c r="J25" s="1">
        <f>'pre-raw'!J25</f>
        <v>1848.6</v>
      </c>
      <c r="K25" s="1">
        <f>'pre-raw'!K25</f>
        <v>1848.6</v>
      </c>
      <c r="L25" s="1">
        <f>'pre-raw'!L25</f>
        <v>369.72</v>
      </c>
      <c r="M25" s="3">
        <f>'pre-raw'!M25</f>
        <v>1848.6</v>
      </c>
      <c r="N25" s="3">
        <f>'pre-raw'!N25</f>
        <v>4066.92</v>
      </c>
      <c r="O25" s="1">
        <f>'pre-raw'!O25</f>
        <v>4066.92</v>
      </c>
      <c r="P25" s="1">
        <f>'pre-raw'!P25</f>
        <v>122</v>
      </c>
      <c r="Q25" s="1">
        <f>'pre-raw'!Q25</f>
        <v>195.21</v>
      </c>
      <c r="R25" s="1">
        <f>'pre-raw'!R25</f>
        <v>40.659999999999997</v>
      </c>
      <c r="S25" s="1">
        <f>'pre-raw'!S25</f>
        <v>26.43</v>
      </c>
    </row>
    <row r="26" spans="1:19" x14ac:dyDescent="0.25">
      <c r="A26" s="1">
        <f>'pre-raw'!A26</f>
        <v>3618005</v>
      </c>
      <c r="B26" s="1">
        <f>'pre-raw'!B26</f>
        <v>1702</v>
      </c>
      <c r="C26" s="1">
        <f>'pre-raw'!C26</f>
        <v>36147</v>
      </c>
      <c r="D26" s="1" t="str">
        <f>TEXT('pre-raw'!D26,"AAAAMMDD")</f>
        <v>20170302</v>
      </c>
      <c r="E26" s="1">
        <f>'pre-raw'!E26</f>
        <v>35425</v>
      </c>
      <c r="F26" s="1" t="str">
        <f>TEXT('pre-raw'!F26,"AAAAMMDD")</f>
        <v>20170201</v>
      </c>
      <c r="G26" s="1">
        <f>'pre-raw'!G26</f>
        <v>722</v>
      </c>
      <c r="H26" s="1">
        <f>'pre-raw'!H26</f>
        <v>1239</v>
      </c>
      <c r="I26" s="1">
        <f>'pre-raw'!I26</f>
        <v>722</v>
      </c>
      <c r="J26" s="1">
        <f>'pre-raw'!J26</f>
        <v>8616.6</v>
      </c>
      <c r="K26" s="1">
        <f>'pre-raw'!K26</f>
        <v>8616.6</v>
      </c>
      <c r="L26" s="1">
        <f>'pre-raw'!L26</f>
        <v>1723.32</v>
      </c>
      <c r="M26" s="3">
        <f>'pre-raw'!M26</f>
        <v>8616.6</v>
      </c>
      <c r="N26" s="3">
        <f>'pre-raw'!N26</f>
        <v>18956.52</v>
      </c>
      <c r="O26" s="1">
        <f>'pre-raw'!O26</f>
        <v>18956.52</v>
      </c>
      <c r="P26" s="1">
        <f>'pre-raw'!P26</f>
        <v>568.69000000000005</v>
      </c>
      <c r="Q26" s="1">
        <f>'pre-raw'!Q26</f>
        <v>909.91</v>
      </c>
      <c r="R26" s="1">
        <f>'pre-raw'!R26</f>
        <v>189.56</v>
      </c>
      <c r="S26" s="1">
        <f>'pre-raw'!S26</f>
        <v>123.21</v>
      </c>
    </row>
    <row r="27" spans="1:19" x14ac:dyDescent="0.25">
      <c r="A27" s="1">
        <f>'pre-raw'!A27</f>
        <v>3635491</v>
      </c>
      <c r="B27" s="1">
        <f>'pre-raw'!B27</f>
        <v>1702</v>
      </c>
      <c r="C27" s="1">
        <f>'pre-raw'!C27</f>
        <v>28234</v>
      </c>
      <c r="D27" s="1" t="str">
        <f>TEXT('pre-raw'!D27,"AAAAMMDD")</f>
        <v>20170302</v>
      </c>
      <c r="E27" s="1">
        <f>'pre-raw'!E27</f>
        <v>27016</v>
      </c>
      <c r="F27" s="1" t="str">
        <f>TEXT('pre-raw'!F27,"AAAAMMDD")</f>
        <v>20170201</v>
      </c>
      <c r="G27" s="1">
        <f>'pre-raw'!G27</f>
        <v>1218</v>
      </c>
      <c r="H27" s="1">
        <f>'pre-raw'!H27</f>
        <v>939</v>
      </c>
      <c r="I27" s="1">
        <f>'pre-raw'!I27</f>
        <v>1218</v>
      </c>
      <c r="J27" s="1">
        <f>'pre-raw'!J27</f>
        <v>14568.6</v>
      </c>
      <c r="K27" s="1">
        <f>'pre-raw'!K27</f>
        <v>14568.6</v>
      </c>
      <c r="L27" s="1">
        <f>'pre-raw'!L27</f>
        <v>2913.72</v>
      </c>
      <c r="M27" s="3">
        <f>'pre-raw'!M27</f>
        <v>14568.6</v>
      </c>
      <c r="N27" s="3">
        <f>'pre-raw'!N27</f>
        <v>32050.920000000002</v>
      </c>
      <c r="O27" s="1">
        <f>'pre-raw'!O27</f>
        <v>32050.920000000002</v>
      </c>
      <c r="P27" s="1">
        <f>'pre-raw'!P27</f>
        <v>961.52</v>
      </c>
      <c r="Q27" s="1">
        <f>'pre-raw'!Q27</f>
        <v>1538.44</v>
      </c>
      <c r="R27" s="1">
        <f>'pre-raw'!R27</f>
        <v>320.5</v>
      </c>
      <c r="S27" s="1">
        <f>'pre-raw'!S27</f>
        <v>208.33</v>
      </c>
    </row>
    <row r="28" spans="1:19" x14ac:dyDescent="0.25">
      <c r="A28" s="1">
        <f>'pre-raw'!A28</f>
        <v>56715</v>
      </c>
      <c r="B28" s="1">
        <f>'pre-raw'!B28</f>
        <v>1703</v>
      </c>
      <c r="C28" s="1">
        <f>'pre-raw'!C28</f>
        <v>15377</v>
      </c>
      <c r="D28" s="1" t="str">
        <f>TEXT('pre-raw'!D28,"AAAAMMDD")</f>
        <v>20170403</v>
      </c>
      <c r="E28" s="1">
        <f>'pre-raw'!E28</f>
        <v>14847</v>
      </c>
      <c r="F28" s="1" t="str">
        <f>TEXT('pre-raw'!F28,"AAAAMMDD")</f>
        <v>20170302</v>
      </c>
      <c r="G28" s="1">
        <f>'pre-raw'!G28</f>
        <v>530</v>
      </c>
      <c r="H28" s="1">
        <f>'pre-raw'!H28</f>
        <v>523</v>
      </c>
      <c r="I28" s="1">
        <f>'pre-raw'!I28</f>
        <v>530</v>
      </c>
      <c r="J28" s="1">
        <f>'pre-raw'!J28</f>
        <v>2429.65</v>
      </c>
      <c r="K28" s="1">
        <f>'pre-raw'!K28</f>
        <v>2429.65</v>
      </c>
      <c r="L28" s="1">
        <f>'pre-raw'!L28</f>
        <v>971.86</v>
      </c>
      <c r="M28" s="3">
        <f>'pre-raw'!M28</f>
        <v>2429.6499999999996</v>
      </c>
      <c r="N28" s="3">
        <f>'pre-raw'!N28</f>
        <v>5831.16</v>
      </c>
      <c r="O28" s="1">
        <f>'pre-raw'!O28</f>
        <v>5831.16</v>
      </c>
      <c r="P28" s="1">
        <f>'pre-raw'!P28</f>
        <v>174.93</v>
      </c>
      <c r="Q28" s="1">
        <f>'pre-raw'!Q28</f>
        <v>279.89</v>
      </c>
      <c r="R28" s="1">
        <f>'pre-raw'!R28</f>
        <v>58.31</v>
      </c>
      <c r="S28" s="1">
        <f>'pre-raw'!S28</f>
        <v>37.9</v>
      </c>
    </row>
    <row r="29" spans="1:19" x14ac:dyDescent="0.25">
      <c r="A29" s="1">
        <f>'pre-raw'!A29</f>
        <v>56758</v>
      </c>
      <c r="B29" s="1">
        <f>'pre-raw'!B29</f>
        <v>1703</v>
      </c>
      <c r="C29" s="1">
        <f>'pre-raw'!C29</f>
        <v>50061</v>
      </c>
      <c r="D29" s="1" t="str">
        <f>TEXT('pre-raw'!D29,"AAAAMMDD")</f>
        <v>20170403</v>
      </c>
      <c r="E29" s="1">
        <f>'pre-raw'!E29</f>
        <v>49572</v>
      </c>
      <c r="F29" s="1" t="str">
        <f>TEXT('pre-raw'!F29,"AAAAMMDD")</f>
        <v>20170302</v>
      </c>
      <c r="G29" s="1">
        <f>'pre-raw'!G29</f>
        <v>489</v>
      </c>
      <c r="H29" s="1">
        <f>'pre-raw'!H29</f>
        <v>456</v>
      </c>
      <c r="I29" s="1">
        <f>'pre-raw'!I29</f>
        <v>489</v>
      </c>
      <c r="J29" s="1">
        <f>'pre-raw'!J29</f>
        <v>2198.2199999999998</v>
      </c>
      <c r="K29" s="1">
        <f>'pre-raw'!K29</f>
        <v>2198.2199999999998</v>
      </c>
      <c r="L29" s="1">
        <f>'pre-raw'!L29</f>
        <v>879.29</v>
      </c>
      <c r="M29" s="3">
        <f>'pre-raw'!M29</f>
        <v>2198.2200000000003</v>
      </c>
      <c r="N29" s="3">
        <f>'pre-raw'!N29</f>
        <v>5275.73</v>
      </c>
      <c r="O29" s="1">
        <f>'pre-raw'!O29</f>
        <v>5275.73</v>
      </c>
      <c r="P29" s="1">
        <f>'pre-raw'!P29</f>
        <v>158.27000000000001</v>
      </c>
      <c r="Q29" s="1">
        <f>'pre-raw'!Q29</f>
        <v>253.23</v>
      </c>
      <c r="R29" s="1">
        <f>'pre-raw'!R29</f>
        <v>52.75</v>
      </c>
      <c r="S29" s="1">
        <f>'pre-raw'!S29</f>
        <v>34.29</v>
      </c>
    </row>
    <row r="30" spans="1:19" x14ac:dyDescent="0.25">
      <c r="A30" s="1">
        <f>'pre-raw'!A30</f>
        <v>56774</v>
      </c>
      <c r="B30" s="1">
        <f>'pre-raw'!B30</f>
        <v>1703</v>
      </c>
      <c r="C30" s="1">
        <f>'pre-raw'!C30</f>
        <v>6891</v>
      </c>
      <c r="D30" s="1" t="str">
        <f>TEXT('pre-raw'!D30,"AAAAMMDD")</f>
        <v>20170403</v>
      </c>
      <c r="E30" s="1">
        <f>'pre-raw'!E30</f>
        <v>6550</v>
      </c>
      <c r="F30" s="1" t="str">
        <f>TEXT('pre-raw'!F30,"AAAAMMDD")</f>
        <v>20170302</v>
      </c>
      <c r="G30" s="1">
        <f>'pre-raw'!G30</f>
        <v>341</v>
      </c>
      <c r="H30" s="1">
        <f>'pre-raw'!H30</f>
        <v>363</v>
      </c>
      <c r="I30" s="1">
        <f>'pre-raw'!I30</f>
        <v>341</v>
      </c>
      <c r="J30" s="1">
        <f>'pre-raw'!J30</f>
        <v>1222.71</v>
      </c>
      <c r="K30" s="1">
        <f>'pre-raw'!K30</f>
        <v>1222.71</v>
      </c>
      <c r="L30" s="1">
        <f>'pre-raw'!L30</f>
        <v>489.08</v>
      </c>
      <c r="M30" s="3">
        <f>'pre-raw'!M30</f>
        <v>1280.3099999999997</v>
      </c>
      <c r="N30" s="3">
        <f>'pre-raw'!N30</f>
        <v>2934.5</v>
      </c>
      <c r="O30" s="1">
        <f>'pre-raw'!O30</f>
        <v>2934.5</v>
      </c>
      <c r="P30" s="1">
        <f>'pre-raw'!P30</f>
        <v>88.03</v>
      </c>
      <c r="Q30" s="1">
        <f>'pre-raw'!Q30</f>
        <v>140.85</v>
      </c>
      <c r="R30" s="1">
        <f>'pre-raw'!R30</f>
        <v>29.34</v>
      </c>
      <c r="S30" s="1">
        <f>'pre-raw'!S30</f>
        <v>19.07</v>
      </c>
    </row>
    <row r="31" spans="1:19" x14ac:dyDescent="0.25">
      <c r="A31" s="1">
        <f>'pre-raw'!A31</f>
        <v>83704</v>
      </c>
      <c r="B31" s="1">
        <f>'pre-raw'!B31</f>
        <v>1703</v>
      </c>
      <c r="C31" s="1">
        <f>'pre-raw'!C31</f>
        <v>245697</v>
      </c>
      <c r="D31" s="1" t="str">
        <f>TEXT('pre-raw'!D31,"AAAAMMDD")</f>
        <v>20170403</v>
      </c>
      <c r="E31" s="1">
        <f>'pre-raw'!E31</f>
        <v>243731</v>
      </c>
      <c r="F31" s="1" t="str">
        <f>TEXT('pre-raw'!F31,"AAAAMMDD")</f>
        <v>20170302</v>
      </c>
      <c r="G31" s="1">
        <f>'pre-raw'!G31</f>
        <v>1966</v>
      </c>
      <c r="H31" s="1">
        <f>'pre-raw'!H31</f>
        <v>2014</v>
      </c>
      <c r="I31" s="1">
        <f>'pre-raw'!I31</f>
        <v>1966</v>
      </c>
      <c r="J31" s="1">
        <f>'pre-raw'!J31</f>
        <v>23544.6</v>
      </c>
      <c r="K31" s="1">
        <f>'pre-raw'!K31</f>
        <v>23544.6</v>
      </c>
      <c r="L31" s="1">
        <f>'pre-raw'!L31</f>
        <v>4708.92</v>
      </c>
      <c r="M31" s="3">
        <f>'pre-raw'!M31</f>
        <v>23544.6</v>
      </c>
      <c r="N31" s="3">
        <f>'pre-raw'!N31</f>
        <v>51798.119999999995</v>
      </c>
      <c r="O31" s="1">
        <f>'pre-raw'!O31</f>
        <v>51798.119999999995</v>
      </c>
      <c r="P31" s="1">
        <f>'pre-raw'!P31</f>
        <v>1553.94</v>
      </c>
      <c r="Q31" s="1">
        <f>'pre-raw'!Q31</f>
        <v>2486.3000000000002</v>
      </c>
      <c r="R31" s="1">
        <f>'pre-raw'!R31</f>
        <v>517.98</v>
      </c>
      <c r="S31" s="1">
        <f>'pre-raw'!S31</f>
        <v>336.68</v>
      </c>
    </row>
    <row r="32" spans="1:19" x14ac:dyDescent="0.25">
      <c r="A32" s="1">
        <f>'pre-raw'!A32</f>
        <v>83887</v>
      </c>
      <c r="B32" s="1">
        <f>'pre-raw'!B32</f>
        <v>1703</v>
      </c>
      <c r="C32" s="1">
        <f>'pre-raw'!C32</f>
        <v>140811</v>
      </c>
      <c r="D32" s="1" t="str">
        <f>TEXT('pre-raw'!D32,"AAAAMMDD")</f>
        <v>20170403</v>
      </c>
      <c r="E32" s="1">
        <f>'pre-raw'!E32</f>
        <v>137003</v>
      </c>
      <c r="F32" s="1" t="str">
        <f>TEXT('pre-raw'!F32,"AAAAMMDD")</f>
        <v>20170302</v>
      </c>
      <c r="G32" s="1">
        <f>'pre-raw'!G32</f>
        <v>3808</v>
      </c>
      <c r="H32" s="1">
        <f>'pre-raw'!H32</f>
        <v>3768</v>
      </c>
      <c r="I32" s="1">
        <f>'pre-raw'!I32</f>
        <v>3808</v>
      </c>
      <c r="J32" s="1">
        <f>'pre-raw'!J32</f>
        <v>45648.6</v>
      </c>
      <c r="K32" s="1">
        <f>'pre-raw'!K32</f>
        <v>45648.6</v>
      </c>
      <c r="L32" s="1">
        <f>'pre-raw'!L32</f>
        <v>9129.7199999999993</v>
      </c>
      <c r="M32" s="3">
        <f>'pre-raw'!M32</f>
        <v>45648.6</v>
      </c>
      <c r="N32" s="3">
        <f>'pre-raw'!N32</f>
        <v>100426.92</v>
      </c>
      <c r="O32" s="1">
        <f>'pre-raw'!O32</f>
        <v>100426.92</v>
      </c>
      <c r="P32" s="1">
        <f>'pre-raw'!P32</f>
        <v>3012.8</v>
      </c>
      <c r="Q32" s="1">
        <f>'pre-raw'!Q32</f>
        <v>4820.49</v>
      </c>
      <c r="R32" s="1">
        <f>'pre-raw'!R32</f>
        <v>1004.26</v>
      </c>
      <c r="S32" s="1">
        <f>'pre-raw'!S32</f>
        <v>652.77</v>
      </c>
    </row>
    <row r="33" spans="1:19" x14ac:dyDescent="0.25">
      <c r="A33" s="1">
        <f>'pre-raw'!A33</f>
        <v>84247</v>
      </c>
      <c r="B33" s="1">
        <f>'pre-raw'!B33</f>
        <v>1703</v>
      </c>
      <c r="C33" s="1">
        <f>'pre-raw'!C33</f>
        <v>38777</v>
      </c>
      <c r="D33" s="1" t="str">
        <f>TEXT('pre-raw'!D33,"AAAAMMDD")</f>
        <v>20170403</v>
      </c>
      <c r="E33" s="1">
        <f>'pre-raw'!E33</f>
        <v>38557</v>
      </c>
      <c r="F33" s="1" t="str">
        <f>TEXT('pre-raw'!F33,"AAAAMMDD")</f>
        <v>20170302</v>
      </c>
      <c r="G33" s="1">
        <f>'pre-raw'!G33</f>
        <v>220</v>
      </c>
      <c r="H33" s="1">
        <f>'pre-raw'!H33</f>
        <v>249</v>
      </c>
      <c r="I33" s="1">
        <f>'pre-raw'!I33</f>
        <v>220</v>
      </c>
      <c r="J33" s="1">
        <f>'pre-raw'!J33</f>
        <v>2592.6</v>
      </c>
      <c r="K33" s="1">
        <f>'pre-raw'!K33</f>
        <v>2592.6</v>
      </c>
      <c r="L33" s="1">
        <f>'pre-raw'!L33</f>
        <v>518.52</v>
      </c>
      <c r="M33" s="3">
        <f>'pre-raw'!M33</f>
        <v>2592.6</v>
      </c>
      <c r="N33" s="3">
        <f>'pre-raw'!N33</f>
        <v>5703.7199999999993</v>
      </c>
      <c r="O33" s="1">
        <f>'pre-raw'!O33</f>
        <v>5703.7199999999993</v>
      </c>
      <c r="P33" s="1">
        <f>'pre-raw'!P33</f>
        <v>171.11</v>
      </c>
      <c r="Q33" s="1">
        <f>'pre-raw'!Q33</f>
        <v>273.77</v>
      </c>
      <c r="R33" s="1">
        <f>'pre-raw'!R33</f>
        <v>57.03</v>
      </c>
      <c r="S33" s="1">
        <f>'pre-raw'!S33</f>
        <v>37.07</v>
      </c>
    </row>
    <row r="34" spans="1:19" x14ac:dyDescent="0.25">
      <c r="A34" s="1">
        <f>'pre-raw'!A34</f>
        <v>84255</v>
      </c>
      <c r="B34" s="1">
        <f>'pre-raw'!B34</f>
        <v>1703</v>
      </c>
      <c r="C34" s="1">
        <f>'pre-raw'!C34</f>
        <v>8578</v>
      </c>
      <c r="D34" s="1" t="str">
        <f>TEXT('pre-raw'!D34,"AAAAMMDD")</f>
        <v>20170403</v>
      </c>
      <c r="E34" s="1">
        <f>'pre-raw'!E34</f>
        <v>8378</v>
      </c>
      <c r="F34" s="1" t="str">
        <f>TEXT('pre-raw'!F34,"AAAAMMDD")</f>
        <v>20170302</v>
      </c>
      <c r="G34" s="1">
        <f>'pre-raw'!G34</f>
        <v>200</v>
      </c>
      <c r="H34" s="1">
        <f>'pre-raw'!H34</f>
        <v>182</v>
      </c>
      <c r="I34" s="1">
        <f>'pre-raw'!I34</f>
        <v>200</v>
      </c>
      <c r="J34" s="1">
        <f>'pre-raw'!J34</f>
        <v>2352.6</v>
      </c>
      <c r="K34" s="1">
        <f>'pre-raw'!K34</f>
        <v>2352.6</v>
      </c>
      <c r="L34" s="1">
        <f>'pre-raw'!L34</f>
        <v>470.52</v>
      </c>
      <c r="M34" s="3">
        <f>'pre-raw'!M34</f>
        <v>2352.6</v>
      </c>
      <c r="N34" s="3">
        <f>'pre-raw'!N34</f>
        <v>5175.7199999999993</v>
      </c>
      <c r="O34" s="1">
        <f>'pre-raw'!O34</f>
        <v>5175.7199999999993</v>
      </c>
      <c r="P34" s="1">
        <f>'pre-raw'!P34</f>
        <v>155.27000000000001</v>
      </c>
      <c r="Q34" s="1">
        <f>'pre-raw'!Q34</f>
        <v>248.43</v>
      </c>
      <c r="R34" s="1">
        <f>'pre-raw'!R34</f>
        <v>51.75</v>
      </c>
      <c r="S34" s="1">
        <f>'pre-raw'!S34</f>
        <v>33.64</v>
      </c>
    </row>
    <row r="35" spans="1:19" x14ac:dyDescent="0.25">
      <c r="A35" s="1">
        <f>'pre-raw'!A35</f>
        <v>84591</v>
      </c>
      <c r="B35" s="1">
        <f>'pre-raw'!B35</f>
        <v>1703</v>
      </c>
      <c r="C35" s="1">
        <f>'pre-raw'!C35</f>
        <v>2877</v>
      </c>
      <c r="D35" s="1" t="str">
        <f>TEXT('pre-raw'!D35,"AAAAMMDD")</f>
        <v>20170403</v>
      </c>
      <c r="E35" s="1">
        <f>'pre-raw'!E35</f>
        <v>2632</v>
      </c>
      <c r="F35" s="1" t="str">
        <f>TEXT('pre-raw'!F35,"AAAAMMDD")</f>
        <v>20170302</v>
      </c>
      <c r="G35" s="1">
        <f>'pre-raw'!G35</f>
        <v>245</v>
      </c>
      <c r="H35" s="1">
        <f>'pre-raw'!H35</f>
        <v>257</v>
      </c>
      <c r="I35" s="1">
        <f>'pre-raw'!I35</f>
        <v>245</v>
      </c>
      <c r="J35" s="1">
        <f>'pre-raw'!J35</f>
        <v>2892.6</v>
      </c>
      <c r="K35" s="1">
        <f>'pre-raw'!K35</f>
        <v>2892.6</v>
      </c>
      <c r="L35" s="1">
        <f>'pre-raw'!L35</f>
        <v>578.52</v>
      </c>
      <c r="M35" s="3">
        <f>'pre-raw'!M35</f>
        <v>2892.6</v>
      </c>
      <c r="N35" s="3">
        <f>'pre-raw'!N35</f>
        <v>6363.7199999999993</v>
      </c>
      <c r="O35" s="1">
        <f>'pre-raw'!O35</f>
        <v>6363.7199999999993</v>
      </c>
      <c r="P35" s="1">
        <f>'pre-raw'!P35</f>
        <v>190.91</v>
      </c>
      <c r="Q35" s="1">
        <f>'pre-raw'!Q35</f>
        <v>305.45</v>
      </c>
      <c r="R35" s="1">
        <f>'pre-raw'!R35</f>
        <v>63.63</v>
      </c>
      <c r="S35" s="1">
        <f>'pre-raw'!S35</f>
        <v>41.36</v>
      </c>
    </row>
    <row r="36" spans="1:19" x14ac:dyDescent="0.25">
      <c r="A36" s="1">
        <f>'pre-raw'!A36</f>
        <v>313891</v>
      </c>
      <c r="B36" s="1">
        <f>'pre-raw'!B36</f>
        <v>1703</v>
      </c>
      <c r="C36" s="1">
        <f>'pre-raw'!C36</f>
        <v>7458</v>
      </c>
      <c r="D36" s="1" t="str">
        <f>TEXT('pre-raw'!D36,"AAAAMMDD")</f>
        <v>20170403</v>
      </c>
      <c r="E36" s="1">
        <f>'pre-raw'!E36</f>
        <v>7270</v>
      </c>
      <c r="F36" s="1" t="str">
        <f>TEXT('pre-raw'!F36,"AAAAMMDD")</f>
        <v>20170302</v>
      </c>
      <c r="G36" s="1">
        <f>'pre-raw'!G36</f>
        <v>188</v>
      </c>
      <c r="H36" s="1">
        <f>'pre-raw'!H36</f>
        <v>218</v>
      </c>
      <c r="I36" s="1">
        <f>'pre-raw'!I36</f>
        <v>188</v>
      </c>
      <c r="J36" s="1">
        <f>'pre-raw'!J36</f>
        <v>2242.4</v>
      </c>
      <c r="K36" s="1">
        <f>'pre-raw'!K36</f>
        <v>2242.4</v>
      </c>
      <c r="L36" s="1">
        <f>'pre-raw'!L36</f>
        <v>896.96</v>
      </c>
      <c r="M36" s="3">
        <f>'pre-raw'!M36</f>
        <v>2242.4</v>
      </c>
      <c r="N36" s="3">
        <f>'pre-raw'!N36</f>
        <v>5381.76</v>
      </c>
      <c r="O36" s="1">
        <f>'pre-raw'!O36</f>
        <v>5381.76</v>
      </c>
      <c r="P36" s="1">
        <f>'pre-raw'!P36</f>
        <v>161.44999999999999</v>
      </c>
      <c r="Q36" s="1">
        <f>'pre-raw'!Q36</f>
        <v>258.32</v>
      </c>
      <c r="R36" s="1">
        <f>'pre-raw'!R36</f>
        <v>53.81</v>
      </c>
      <c r="S36" s="1">
        <f>'pre-raw'!S36</f>
        <v>34.979999999999997</v>
      </c>
    </row>
    <row r="37" spans="1:19" x14ac:dyDescent="0.25">
      <c r="A37" s="1">
        <f>'pre-raw'!A37</f>
        <v>3359794</v>
      </c>
      <c r="B37" s="1">
        <f>'pre-raw'!B37</f>
        <v>1703</v>
      </c>
      <c r="C37" s="1">
        <f>'pre-raw'!C37</f>
        <v>200406</v>
      </c>
      <c r="D37" s="1" t="str">
        <f>TEXT('pre-raw'!D37,"AAAAMMDD")</f>
        <v>20170403</v>
      </c>
      <c r="E37" s="1">
        <f>'pre-raw'!E37</f>
        <v>200307</v>
      </c>
      <c r="F37" s="1" t="str">
        <f>TEXT('pre-raw'!F37,"AAAAMMDD")</f>
        <v>20170302</v>
      </c>
      <c r="G37" s="1">
        <f>'pre-raw'!G37</f>
        <v>99</v>
      </c>
      <c r="H37" s="1">
        <f>'pre-raw'!H37</f>
        <v>1053</v>
      </c>
      <c r="I37" s="1">
        <f>'pre-raw'!I37</f>
        <v>99</v>
      </c>
      <c r="J37" s="1">
        <f>'pre-raw'!J37</f>
        <v>2318.79</v>
      </c>
      <c r="K37" s="1">
        <f>'pre-raw'!K37</f>
        <v>0</v>
      </c>
      <c r="L37" s="1">
        <f>'pre-raw'!L37</f>
        <v>463.76</v>
      </c>
      <c r="M37" s="3">
        <f>'pre-raw'!M37</f>
        <v>2318.79</v>
      </c>
      <c r="N37" s="3">
        <f>'pre-raw'!N37</f>
        <v>2782.55</v>
      </c>
      <c r="O37" s="1">
        <f>'pre-raw'!O37</f>
        <v>2782.55</v>
      </c>
      <c r="P37" s="1">
        <f>'pre-raw'!P37</f>
        <v>83.47</v>
      </c>
      <c r="Q37" s="1">
        <f>'pre-raw'!Q37</f>
        <v>133.56</v>
      </c>
      <c r="R37" s="1">
        <f>'pre-raw'!R37</f>
        <v>27.82</v>
      </c>
      <c r="S37" s="1">
        <f>'pre-raw'!S37</f>
        <v>18.079999999999998</v>
      </c>
    </row>
    <row r="38" spans="1:19" x14ac:dyDescent="0.25">
      <c r="A38" s="1">
        <f>'pre-raw'!A38</f>
        <v>3450181</v>
      </c>
      <c r="B38" s="1">
        <f>'pre-raw'!B38</f>
        <v>1703</v>
      </c>
      <c r="C38" s="1">
        <f>'pre-raw'!C38</f>
        <v>9688</v>
      </c>
      <c r="D38" s="1" t="str">
        <f>TEXT('pre-raw'!D38,"AAAAMMDD")</f>
        <v>20170403</v>
      </c>
      <c r="E38" s="1">
        <f>'pre-raw'!E38</f>
        <v>9465</v>
      </c>
      <c r="F38" s="1" t="str">
        <f>TEXT('pre-raw'!F38,"AAAAMMDD")</f>
        <v>20170302</v>
      </c>
      <c r="G38" s="1">
        <f>'pre-raw'!G38</f>
        <v>223</v>
      </c>
      <c r="H38" s="1">
        <f>'pre-raw'!H38</f>
        <v>216</v>
      </c>
      <c r="I38" s="1">
        <f>'pre-raw'!I38</f>
        <v>223</v>
      </c>
      <c r="J38" s="1">
        <f>'pre-raw'!J38</f>
        <v>2628.6</v>
      </c>
      <c r="K38" s="1">
        <f>'pre-raw'!K38</f>
        <v>2628.6</v>
      </c>
      <c r="L38" s="1">
        <f>'pre-raw'!L38</f>
        <v>525.72</v>
      </c>
      <c r="M38" s="3">
        <f>'pre-raw'!M38</f>
        <v>2628.6</v>
      </c>
      <c r="N38" s="3">
        <f>'pre-raw'!N38</f>
        <v>5782.92</v>
      </c>
      <c r="O38" s="1">
        <f>'pre-raw'!O38</f>
        <v>5782.92</v>
      </c>
      <c r="P38" s="1">
        <f>'pre-raw'!P38</f>
        <v>173.48</v>
      </c>
      <c r="Q38" s="1">
        <f>'pre-raw'!Q38</f>
        <v>277.58</v>
      </c>
      <c r="R38" s="1">
        <f>'pre-raw'!R38</f>
        <v>57.82</v>
      </c>
      <c r="S38" s="1">
        <f>'pre-raw'!S38</f>
        <v>37.58</v>
      </c>
    </row>
    <row r="39" spans="1:19" x14ac:dyDescent="0.25">
      <c r="A39" s="1">
        <f>'pre-raw'!A39</f>
        <v>3618005</v>
      </c>
      <c r="B39" s="1">
        <f>'pre-raw'!B39</f>
        <v>1703</v>
      </c>
      <c r="C39" s="1">
        <f>'pre-raw'!C39</f>
        <v>36870</v>
      </c>
      <c r="D39" s="1" t="str">
        <f>TEXT('pre-raw'!D39,"AAAAMMDD")</f>
        <v>20170403</v>
      </c>
      <c r="E39" s="1">
        <f>'pre-raw'!E39</f>
        <v>36147</v>
      </c>
      <c r="F39" s="1" t="str">
        <f>TEXT('pre-raw'!F39,"AAAAMMDD")</f>
        <v>20170302</v>
      </c>
      <c r="G39" s="1">
        <f>'pre-raw'!G39</f>
        <v>723</v>
      </c>
      <c r="H39" s="1">
        <f>'pre-raw'!H39</f>
        <v>1222</v>
      </c>
      <c r="I39" s="1">
        <f>'pre-raw'!I39</f>
        <v>723</v>
      </c>
      <c r="J39" s="1">
        <f>'pre-raw'!J39</f>
        <v>8628.6</v>
      </c>
      <c r="K39" s="1">
        <f>'pre-raw'!K39</f>
        <v>8628.6</v>
      </c>
      <c r="L39" s="1">
        <f>'pre-raw'!L39</f>
        <v>1725.72</v>
      </c>
      <c r="M39" s="3">
        <f>'pre-raw'!M39</f>
        <v>8628.6</v>
      </c>
      <c r="N39" s="3">
        <f>'pre-raw'!N39</f>
        <v>18982.920000000002</v>
      </c>
      <c r="O39" s="1">
        <f>'pre-raw'!O39</f>
        <v>18982.920000000002</v>
      </c>
      <c r="P39" s="1">
        <f>'pre-raw'!P39</f>
        <v>569.48</v>
      </c>
      <c r="Q39" s="1">
        <f>'pre-raw'!Q39</f>
        <v>911.18</v>
      </c>
      <c r="R39" s="1">
        <f>'pre-raw'!R39</f>
        <v>189.82</v>
      </c>
      <c r="S39" s="1">
        <f>'pre-raw'!S39</f>
        <v>123.38</v>
      </c>
    </row>
    <row r="40" spans="1:19" x14ac:dyDescent="0.25">
      <c r="A40" s="1">
        <f>'pre-raw'!A40</f>
        <v>3635491</v>
      </c>
      <c r="B40" s="1">
        <f>'pre-raw'!B40</f>
        <v>1703</v>
      </c>
      <c r="C40" s="1">
        <f>'pre-raw'!C40</f>
        <v>29856</v>
      </c>
      <c r="D40" s="1" t="str">
        <f>TEXT('pre-raw'!D40,"AAAAMMDD")</f>
        <v>20170403</v>
      </c>
      <c r="E40" s="1">
        <f>'pre-raw'!E40</f>
        <v>28234</v>
      </c>
      <c r="F40" s="1" t="str">
        <f>TEXT('pre-raw'!F40,"AAAAMMDD")</f>
        <v>20170302</v>
      </c>
      <c r="G40" s="1">
        <f>'pre-raw'!G40</f>
        <v>1622</v>
      </c>
      <c r="H40" s="1">
        <f>'pre-raw'!H40</f>
        <v>977</v>
      </c>
      <c r="I40" s="1">
        <f>'pre-raw'!I40</f>
        <v>1622</v>
      </c>
      <c r="J40" s="1">
        <f>'pre-raw'!J40</f>
        <v>19416.599999999999</v>
      </c>
      <c r="K40" s="1">
        <f>'pre-raw'!K40</f>
        <v>19416.599999999999</v>
      </c>
      <c r="L40" s="1">
        <f>'pre-raw'!L40</f>
        <v>3883.32</v>
      </c>
      <c r="M40" s="3">
        <f>'pre-raw'!M40</f>
        <v>19416.599999999999</v>
      </c>
      <c r="N40" s="3">
        <f>'pre-raw'!N40</f>
        <v>42716.52</v>
      </c>
      <c r="O40" s="1">
        <f>'pre-raw'!O40</f>
        <v>42716.52</v>
      </c>
      <c r="P40" s="1">
        <f>'pre-raw'!P40</f>
        <v>1281.49</v>
      </c>
      <c r="Q40" s="1">
        <f>'pre-raw'!Q40</f>
        <v>2050.39</v>
      </c>
      <c r="R40" s="1">
        <f>'pre-raw'!R40</f>
        <v>427.16</v>
      </c>
      <c r="S40" s="1">
        <f>'pre-raw'!S40</f>
        <v>277.64999999999998</v>
      </c>
    </row>
    <row r="41" spans="1:19" x14ac:dyDescent="0.25">
      <c r="A41" s="1">
        <f>'pre-raw'!A41</f>
        <v>56715</v>
      </c>
      <c r="B41" s="1">
        <f>'pre-raw'!B41</f>
        <v>1704</v>
      </c>
      <c r="C41" s="1">
        <f>'pre-raw'!C41</f>
        <v>15839</v>
      </c>
      <c r="D41" s="1" t="str">
        <f>TEXT('pre-raw'!D41,"AAAAMMDD")</f>
        <v>20170502</v>
      </c>
      <c r="E41" s="1">
        <f>'pre-raw'!E41</f>
        <v>15377</v>
      </c>
      <c r="F41" s="1" t="str">
        <f>TEXT('pre-raw'!F41,"AAAAMMDD")</f>
        <v>20170403</v>
      </c>
      <c r="G41" s="1">
        <f>'pre-raw'!G41</f>
        <v>462</v>
      </c>
      <c r="H41" s="1">
        <f>'pre-raw'!H41</f>
        <v>529</v>
      </c>
      <c r="I41" s="1">
        <f>'pre-raw'!I41</f>
        <v>462</v>
      </c>
      <c r="J41" s="1">
        <f>'pre-raw'!J41</f>
        <v>1968.61</v>
      </c>
      <c r="K41" s="1">
        <f>'pre-raw'!K41</f>
        <v>1968.61</v>
      </c>
      <c r="L41" s="1">
        <f>'pre-raw'!L41</f>
        <v>787.44</v>
      </c>
      <c r="M41" s="3">
        <f>'pre-raw'!M41</f>
        <v>1968.61</v>
      </c>
      <c r="N41" s="3">
        <f>'pre-raw'!N41</f>
        <v>4724.66</v>
      </c>
      <c r="O41" s="1">
        <f>'pre-raw'!O41</f>
        <v>4724.66</v>
      </c>
      <c r="P41" s="1">
        <f>'pre-raw'!P41</f>
        <v>141.72999999999999</v>
      </c>
      <c r="Q41" s="1">
        <f>'pre-raw'!Q41</f>
        <v>226.78</v>
      </c>
      <c r="R41" s="1">
        <f>'pre-raw'!R41</f>
        <v>47.24</v>
      </c>
      <c r="S41" s="1">
        <f>'pre-raw'!S41</f>
        <v>30.71</v>
      </c>
    </row>
    <row r="42" spans="1:19" x14ac:dyDescent="0.25">
      <c r="A42" s="1">
        <f>'pre-raw'!A42</f>
        <v>56758</v>
      </c>
      <c r="B42" s="1">
        <f>'pre-raw'!B42</f>
        <v>1704</v>
      </c>
      <c r="C42" s="1">
        <f>'pre-raw'!C42</f>
        <v>50454</v>
      </c>
      <c r="D42" s="1" t="str">
        <f>TEXT('pre-raw'!D42,"AAAAMMDD")</f>
        <v>20170502</v>
      </c>
      <c r="E42" s="1">
        <f>'pre-raw'!E42</f>
        <v>50061</v>
      </c>
      <c r="F42" s="1" t="str">
        <f>TEXT('pre-raw'!F42,"AAAAMMDD")</f>
        <v>20170403</v>
      </c>
      <c r="G42" s="1">
        <f>'pre-raw'!G42</f>
        <v>393</v>
      </c>
      <c r="H42" s="1">
        <f>'pre-raw'!H42</f>
        <v>462</v>
      </c>
      <c r="I42" s="1">
        <f>'pre-raw'!I42</f>
        <v>393</v>
      </c>
      <c r="J42" s="1">
        <f>'pre-raw'!J42</f>
        <v>1547.34</v>
      </c>
      <c r="K42" s="1">
        <f>'pre-raw'!K42</f>
        <v>1547.34</v>
      </c>
      <c r="L42" s="1">
        <f>'pre-raw'!L42</f>
        <v>618.94000000000005</v>
      </c>
      <c r="M42" s="3">
        <f>'pre-raw'!M42</f>
        <v>1547.34</v>
      </c>
      <c r="N42" s="3">
        <f>'pre-raw'!N42</f>
        <v>3713.62</v>
      </c>
      <c r="O42" s="1">
        <f>'pre-raw'!O42</f>
        <v>3713.62</v>
      </c>
      <c r="P42" s="1">
        <f>'pre-raw'!P42</f>
        <v>111.4</v>
      </c>
      <c r="Q42" s="1">
        <f>'pre-raw'!Q42</f>
        <v>178.25</v>
      </c>
      <c r="R42" s="1">
        <f>'pre-raw'!R42</f>
        <v>37.130000000000003</v>
      </c>
      <c r="S42" s="1">
        <f>'pre-raw'!S42</f>
        <v>24.13</v>
      </c>
    </row>
    <row r="43" spans="1:19" x14ac:dyDescent="0.25">
      <c r="A43" s="1">
        <f>'pre-raw'!A43</f>
        <v>56774</v>
      </c>
      <c r="B43" s="1">
        <f>'pre-raw'!B43</f>
        <v>1704</v>
      </c>
      <c r="C43" s="1">
        <f>'pre-raw'!C43</f>
        <v>7192</v>
      </c>
      <c r="D43" s="1" t="str">
        <f>TEXT('pre-raw'!D43,"AAAAMMDD")</f>
        <v>20170502</v>
      </c>
      <c r="E43" s="1">
        <f>'pre-raw'!E43</f>
        <v>6891</v>
      </c>
      <c r="F43" s="1" t="str">
        <f>TEXT('pre-raw'!F43,"AAAAMMDD")</f>
        <v>20170403</v>
      </c>
      <c r="G43" s="1">
        <f>'pre-raw'!G43</f>
        <v>301</v>
      </c>
      <c r="H43" s="1">
        <f>'pre-raw'!H43</f>
        <v>364</v>
      </c>
      <c r="I43" s="1">
        <f>'pre-raw'!I43</f>
        <v>301</v>
      </c>
      <c r="J43" s="1">
        <f>'pre-raw'!J43</f>
        <v>1010.31</v>
      </c>
      <c r="K43" s="1">
        <f>'pre-raw'!K43</f>
        <v>1010.31</v>
      </c>
      <c r="L43" s="1">
        <f>'pre-raw'!L43</f>
        <v>404.12</v>
      </c>
      <c r="M43" s="3">
        <f>'pre-raw'!M43</f>
        <v>1067.9099999999999</v>
      </c>
      <c r="N43" s="3">
        <f>'pre-raw'!N43</f>
        <v>2424.7399999999998</v>
      </c>
      <c r="O43" s="1">
        <f>'pre-raw'!O43</f>
        <v>2424.7399999999998</v>
      </c>
      <c r="P43" s="1">
        <f>'pre-raw'!P43</f>
        <v>72.739999999999995</v>
      </c>
      <c r="Q43" s="1">
        <f>'pre-raw'!Q43</f>
        <v>116.38</v>
      </c>
      <c r="R43" s="1">
        <f>'pre-raw'!R43</f>
        <v>24.24</v>
      </c>
      <c r="S43" s="1">
        <f>'pre-raw'!S43</f>
        <v>15.76</v>
      </c>
    </row>
    <row r="44" spans="1:19" x14ac:dyDescent="0.25">
      <c r="A44" s="1">
        <f>'pre-raw'!A44</f>
        <v>83704</v>
      </c>
      <c r="B44" s="1">
        <f>'pre-raw'!B44</f>
        <v>1704</v>
      </c>
      <c r="C44" s="1">
        <f>'pre-raw'!C44</f>
        <v>247278</v>
      </c>
      <c r="D44" s="1" t="str">
        <f>TEXT('pre-raw'!D44,"AAAAMMDD")</f>
        <v>20170502</v>
      </c>
      <c r="E44" s="1">
        <f>'pre-raw'!E44</f>
        <v>245697</v>
      </c>
      <c r="F44" s="1" t="str">
        <f>TEXT('pre-raw'!F44,"AAAAMMDD")</f>
        <v>20170403</v>
      </c>
      <c r="G44" s="1">
        <f>'pre-raw'!G44</f>
        <v>1581</v>
      </c>
      <c r="H44" s="1">
        <f>'pre-raw'!H44</f>
        <v>2000</v>
      </c>
      <c r="I44" s="1">
        <f>'pre-raw'!I44</f>
        <v>1581</v>
      </c>
      <c r="J44" s="1">
        <f>'pre-raw'!J44</f>
        <v>18924.599999999999</v>
      </c>
      <c r="K44" s="1">
        <f>'pre-raw'!K44</f>
        <v>18924.599999999999</v>
      </c>
      <c r="L44" s="1">
        <f>'pre-raw'!L44</f>
        <v>3784.92</v>
      </c>
      <c r="M44" s="3">
        <f>'pre-raw'!M44</f>
        <v>18924.599999999999</v>
      </c>
      <c r="N44" s="3">
        <f>'pre-raw'!N44</f>
        <v>41634.119999999995</v>
      </c>
      <c r="O44" s="1">
        <f>'pre-raw'!O44</f>
        <v>41634.119999999995</v>
      </c>
      <c r="P44" s="1">
        <f>'pre-raw'!P44</f>
        <v>1249.02</v>
      </c>
      <c r="Q44" s="1">
        <f>'pre-raw'!Q44</f>
        <v>1998.43</v>
      </c>
      <c r="R44" s="1">
        <f>'pre-raw'!R44</f>
        <v>416.34</v>
      </c>
      <c r="S44" s="1">
        <f>'pre-raw'!S44</f>
        <v>270.62</v>
      </c>
    </row>
    <row r="45" spans="1:19" x14ac:dyDescent="0.25">
      <c r="A45" s="1">
        <f>'pre-raw'!A45</f>
        <v>83887</v>
      </c>
      <c r="B45" s="1">
        <f>'pre-raw'!B45</f>
        <v>1704</v>
      </c>
      <c r="C45" s="1">
        <f>'pre-raw'!C45</f>
        <v>143703</v>
      </c>
      <c r="D45" s="1" t="str">
        <f>TEXT('pre-raw'!D45,"AAAAMMDD")</f>
        <v>20170502</v>
      </c>
      <c r="E45" s="1">
        <f>'pre-raw'!E45</f>
        <v>140811</v>
      </c>
      <c r="F45" s="1" t="str">
        <f>TEXT('pre-raw'!F45,"AAAAMMDD")</f>
        <v>20170403</v>
      </c>
      <c r="G45" s="1">
        <f>'pre-raw'!G45</f>
        <v>2892</v>
      </c>
      <c r="H45" s="1">
        <f>'pre-raw'!H45</f>
        <v>3800</v>
      </c>
      <c r="I45" s="1">
        <f>'pre-raw'!I45</f>
        <v>2892</v>
      </c>
      <c r="J45" s="1">
        <f>'pre-raw'!J45</f>
        <v>34656.6</v>
      </c>
      <c r="K45" s="1">
        <f>'pre-raw'!K45</f>
        <v>34656.6</v>
      </c>
      <c r="L45" s="1">
        <f>'pre-raw'!L45</f>
        <v>6931.32</v>
      </c>
      <c r="M45" s="3">
        <f>'pre-raw'!M45</f>
        <v>34656.6</v>
      </c>
      <c r="N45" s="3">
        <f>'pre-raw'!N45</f>
        <v>76244.51999999999</v>
      </c>
      <c r="O45" s="1">
        <f>'pre-raw'!O45</f>
        <v>76244.51999999999</v>
      </c>
      <c r="P45" s="1">
        <f>'pre-raw'!P45</f>
        <v>2287.33</v>
      </c>
      <c r="Q45" s="1">
        <f>'pre-raw'!Q45</f>
        <v>3659.73</v>
      </c>
      <c r="R45" s="1">
        <f>'pre-raw'!R45</f>
        <v>762.44</v>
      </c>
      <c r="S45" s="1">
        <f>'pre-raw'!S45</f>
        <v>495.58</v>
      </c>
    </row>
    <row r="46" spans="1:19" x14ac:dyDescent="0.25">
      <c r="A46" s="1">
        <f>'pre-raw'!A46</f>
        <v>84247</v>
      </c>
      <c r="B46" s="1">
        <f>'pre-raw'!B46</f>
        <v>1704</v>
      </c>
      <c r="C46" s="1">
        <f>'pre-raw'!C46</f>
        <v>38948</v>
      </c>
      <c r="D46" s="1" t="str">
        <f>TEXT('pre-raw'!D46,"AAAAMMDD")</f>
        <v>20170502</v>
      </c>
      <c r="E46" s="1">
        <f>'pre-raw'!E46</f>
        <v>38777</v>
      </c>
      <c r="F46" s="1" t="str">
        <f>TEXT('pre-raw'!F46,"AAAAMMDD")</f>
        <v>20170403</v>
      </c>
      <c r="G46" s="1">
        <f>'pre-raw'!G46</f>
        <v>171</v>
      </c>
      <c r="H46" s="1">
        <f>'pre-raw'!H46</f>
        <v>247</v>
      </c>
      <c r="I46" s="1">
        <f>'pre-raw'!I46</f>
        <v>171</v>
      </c>
      <c r="J46" s="1">
        <f>'pre-raw'!J46</f>
        <v>2004.6</v>
      </c>
      <c r="K46" s="1">
        <f>'pre-raw'!K46</f>
        <v>2004.6</v>
      </c>
      <c r="L46" s="1">
        <f>'pre-raw'!L46</f>
        <v>400.92</v>
      </c>
      <c r="M46" s="3">
        <f>'pre-raw'!M46</f>
        <v>2004.6</v>
      </c>
      <c r="N46" s="3">
        <f>'pre-raw'!N46</f>
        <v>4410.12</v>
      </c>
      <c r="O46" s="1">
        <f>'pre-raw'!O46</f>
        <v>4410.12</v>
      </c>
      <c r="P46" s="1">
        <f>'pre-raw'!P46</f>
        <v>132.30000000000001</v>
      </c>
      <c r="Q46" s="1">
        <f>'pre-raw'!Q46</f>
        <v>211.68</v>
      </c>
      <c r="R46" s="1">
        <f>'pre-raw'!R46</f>
        <v>44.1</v>
      </c>
      <c r="S46" s="1">
        <f>'pre-raw'!S46</f>
        <v>28.66</v>
      </c>
    </row>
    <row r="47" spans="1:19" x14ac:dyDescent="0.25">
      <c r="A47" s="1">
        <f>'pre-raw'!A47</f>
        <v>84255</v>
      </c>
      <c r="B47" s="1">
        <f>'pre-raw'!B47</f>
        <v>1704</v>
      </c>
      <c r="C47" s="1">
        <f>'pre-raw'!C47</f>
        <v>8694</v>
      </c>
      <c r="D47" s="1" t="str">
        <f>TEXT('pre-raw'!D47,"AAAAMMDD")</f>
        <v>20170502</v>
      </c>
      <c r="E47" s="1">
        <f>'pre-raw'!E47</f>
        <v>8578</v>
      </c>
      <c r="F47" s="1" t="str">
        <f>TEXT('pre-raw'!F47,"AAAAMMDD")</f>
        <v>20170403</v>
      </c>
      <c r="G47" s="1">
        <f>'pre-raw'!G47</f>
        <v>116</v>
      </c>
      <c r="H47" s="1">
        <f>'pre-raw'!H47</f>
        <v>185</v>
      </c>
      <c r="I47" s="1">
        <f>'pre-raw'!I47</f>
        <v>116</v>
      </c>
      <c r="J47" s="1">
        <f>'pre-raw'!J47</f>
        <v>1344.6</v>
      </c>
      <c r="K47" s="1">
        <f>'pre-raw'!K47</f>
        <v>1344.6</v>
      </c>
      <c r="L47" s="1">
        <f>'pre-raw'!L47</f>
        <v>268.92</v>
      </c>
      <c r="M47" s="3">
        <f>'pre-raw'!M47</f>
        <v>1344.6</v>
      </c>
      <c r="N47" s="3">
        <f>'pre-raw'!N47</f>
        <v>2958.12</v>
      </c>
      <c r="O47" s="1">
        <f>'pre-raw'!O47</f>
        <v>2958.12</v>
      </c>
      <c r="P47" s="1">
        <f>'pre-raw'!P47</f>
        <v>88.74</v>
      </c>
      <c r="Q47" s="1">
        <f>'pre-raw'!Q47</f>
        <v>141.97999999999999</v>
      </c>
      <c r="R47" s="1">
        <f>'pre-raw'!R47</f>
        <v>29.58</v>
      </c>
      <c r="S47" s="1">
        <f>'pre-raw'!S47</f>
        <v>19.22</v>
      </c>
    </row>
    <row r="48" spans="1:19" x14ac:dyDescent="0.25">
      <c r="A48" s="1">
        <f>'pre-raw'!A48</f>
        <v>84591</v>
      </c>
      <c r="B48" s="1">
        <f>'pre-raw'!B48</f>
        <v>1704</v>
      </c>
      <c r="C48" s="1">
        <f>'pre-raw'!C48</f>
        <v>3089</v>
      </c>
      <c r="D48" s="1" t="str">
        <f>TEXT('pre-raw'!D48,"AAAAMMDD")</f>
        <v>20170502</v>
      </c>
      <c r="E48" s="1">
        <f>'pre-raw'!E48</f>
        <v>2877</v>
      </c>
      <c r="F48" s="1" t="str">
        <f>TEXT('pre-raw'!F48,"AAAAMMDD")</f>
        <v>20170403</v>
      </c>
      <c r="G48" s="1">
        <f>'pre-raw'!G48</f>
        <v>212</v>
      </c>
      <c r="H48" s="1">
        <f>'pre-raw'!H48</f>
        <v>257</v>
      </c>
      <c r="I48" s="1">
        <f>'pre-raw'!I48</f>
        <v>212</v>
      </c>
      <c r="J48" s="1">
        <f>'pre-raw'!J48</f>
        <v>2496.6</v>
      </c>
      <c r="K48" s="1">
        <f>'pre-raw'!K48</f>
        <v>2496.6</v>
      </c>
      <c r="L48" s="1">
        <f>'pre-raw'!L48</f>
        <v>499.32</v>
      </c>
      <c r="M48" s="3">
        <f>'pre-raw'!M48</f>
        <v>2496.6</v>
      </c>
      <c r="N48" s="3">
        <f>'pre-raw'!N48</f>
        <v>5492.5199999999995</v>
      </c>
      <c r="O48" s="1">
        <f>'pre-raw'!O48</f>
        <v>5492.5199999999995</v>
      </c>
      <c r="P48" s="1">
        <f>'pre-raw'!P48</f>
        <v>164.77</v>
      </c>
      <c r="Q48" s="1">
        <f>'pre-raw'!Q48</f>
        <v>263.64</v>
      </c>
      <c r="R48" s="1">
        <f>'pre-raw'!R48</f>
        <v>54.92</v>
      </c>
      <c r="S48" s="1">
        <f>'pre-raw'!S48</f>
        <v>35.700000000000003</v>
      </c>
    </row>
    <row r="49" spans="1:19" x14ac:dyDescent="0.25">
      <c r="A49" s="1">
        <f>'pre-raw'!A49</f>
        <v>313891</v>
      </c>
      <c r="B49" s="1">
        <f>'pre-raw'!B49</f>
        <v>1704</v>
      </c>
      <c r="C49" s="1">
        <f>'pre-raw'!C49</f>
        <v>0</v>
      </c>
      <c r="D49" s="1" t="str">
        <f>TEXT('pre-raw'!D49,"AAAAMMDD")</f>
        <v>20170502</v>
      </c>
      <c r="E49" s="1">
        <f>'pre-raw'!E49</f>
        <v>7458</v>
      </c>
      <c r="F49" s="1" t="str">
        <f>TEXT('pre-raw'!F49,"AAAAMMDD")</f>
        <v>20170403</v>
      </c>
      <c r="G49" s="1">
        <f>'pre-raw'!G49</f>
        <v>-7458</v>
      </c>
      <c r="H49" s="1">
        <f>'pre-raw'!H49</f>
        <v>218</v>
      </c>
      <c r="I49" s="1">
        <f>'pre-raw'!I49</f>
        <v>218</v>
      </c>
      <c r="J49" s="1">
        <f>'pre-raw'!J49</f>
        <v>2639.9</v>
      </c>
      <c r="K49" s="1">
        <f>'pre-raw'!K49</f>
        <v>2639.9</v>
      </c>
      <c r="L49" s="1">
        <f>'pre-raw'!L49</f>
        <v>1055.96</v>
      </c>
      <c r="M49" s="3">
        <f>'pre-raw'!M49</f>
        <v>2639.9</v>
      </c>
      <c r="N49" s="3">
        <f>'pre-raw'!N49</f>
        <v>6335.76</v>
      </c>
      <c r="O49" s="1">
        <f>'pre-raw'!O49</f>
        <v>6335.76</v>
      </c>
      <c r="P49" s="1">
        <f>'pre-raw'!P49</f>
        <v>190.07</v>
      </c>
      <c r="Q49" s="1">
        <f>'pre-raw'!Q49</f>
        <v>304.11</v>
      </c>
      <c r="R49" s="1">
        <f>'pre-raw'!R49</f>
        <v>63.35</v>
      </c>
      <c r="S49" s="1">
        <f>'pre-raw'!S49</f>
        <v>41.18</v>
      </c>
    </row>
    <row r="50" spans="1:19" x14ac:dyDescent="0.25">
      <c r="A50" s="1">
        <f>'pre-raw'!A50</f>
        <v>3359794</v>
      </c>
      <c r="B50" s="1">
        <f>'pre-raw'!B50</f>
        <v>1704</v>
      </c>
      <c r="C50" s="1">
        <f>'pre-raw'!C50</f>
        <v>201438</v>
      </c>
      <c r="D50" s="1" t="str">
        <f>TEXT('pre-raw'!D50,"AAAAMMDD")</f>
        <v>20170502</v>
      </c>
      <c r="E50" s="1">
        <f>'pre-raw'!E50</f>
        <v>200406</v>
      </c>
      <c r="F50" s="1" t="str">
        <f>TEXT('pre-raw'!F50,"AAAAMMDD")</f>
        <v>20170403</v>
      </c>
      <c r="G50" s="1">
        <f>'pre-raw'!G50</f>
        <v>1032</v>
      </c>
      <c r="H50" s="1">
        <f>'pre-raw'!H50</f>
        <v>1032</v>
      </c>
      <c r="I50" s="1">
        <f>'pre-raw'!I50</f>
        <v>1032</v>
      </c>
      <c r="J50" s="1">
        <f>'pre-raw'!J50</f>
        <v>25000.02</v>
      </c>
      <c r="K50" s="1">
        <f>'pre-raw'!K50</f>
        <v>0</v>
      </c>
      <c r="L50" s="1">
        <f>'pre-raw'!L50</f>
        <v>5000</v>
      </c>
      <c r="M50" s="3">
        <f>'pre-raw'!M50</f>
        <v>25000.019999999997</v>
      </c>
      <c r="N50" s="3">
        <f>'pre-raw'!N50</f>
        <v>30000.02</v>
      </c>
      <c r="O50" s="1">
        <f>'pre-raw'!O50</f>
        <v>30000.02</v>
      </c>
      <c r="P50" s="1">
        <f>'pre-raw'!P50</f>
        <v>900</v>
      </c>
      <c r="Q50" s="1">
        <f>'pre-raw'!Q50</f>
        <v>1440</v>
      </c>
      <c r="R50" s="1">
        <f>'pre-raw'!R50</f>
        <v>300</v>
      </c>
      <c r="S50" s="1">
        <f>'pre-raw'!S50</f>
        <v>195</v>
      </c>
    </row>
    <row r="51" spans="1:19" x14ac:dyDescent="0.25">
      <c r="A51" s="1">
        <f>'pre-raw'!A51</f>
        <v>3450181</v>
      </c>
      <c r="B51" s="1">
        <f>'pre-raw'!B51</f>
        <v>1704</v>
      </c>
      <c r="C51" s="1">
        <f>'pre-raw'!C51</f>
        <v>9834</v>
      </c>
      <c r="D51" s="1" t="str">
        <f>TEXT('pre-raw'!D51,"AAAAMMDD")</f>
        <v>20170502</v>
      </c>
      <c r="E51" s="1">
        <f>'pre-raw'!E51</f>
        <v>9688</v>
      </c>
      <c r="F51" s="1" t="str">
        <f>TEXT('pre-raw'!F51,"AAAAMMDD")</f>
        <v>20170403</v>
      </c>
      <c r="G51" s="1">
        <f>'pre-raw'!G51</f>
        <v>146</v>
      </c>
      <c r="H51" s="1">
        <f>'pre-raw'!H51</f>
        <v>210</v>
      </c>
      <c r="I51" s="1">
        <f>'pre-raw'!I51</f>
        <v>146</v>
      </c>
      <c r="J51" s="1">
        <f>'pre-raw'!J51</f>
        <v>1704.6</v>
      </c>
      <c r="K51" s="1">
        <f>'pre-raw'!K51</f>
        <v>1704.6</v>
      </c>
      <c r="L51" s="1">
        <f>'pre-raw'!L51</f>
        <v>340.92</v>
      </c>
      <c r="M51" s="3">
        <f>'pre-raw'!M51</f>
        <v>1704.6</v>
      </c>
      <c r="N51" s="3">
        <f>'pre-raw'!N51</f>
        <v>3750.12</v>
      </c>
      <c r="O51" s="1">
        <f>'pre-raw'!O51</f>
        <v>3750.12</v>
      </c>
      <c r="P51" s="1">
        <f>'pre-raw'!P51</f>
        <v>112.5</v>
      </c>
      <c r="Q51" s="1">
        <f>'pre-raw'!Q51</f>
        <v>180</v>
      </c>
      <c r="R51" s="1">
        <f>'pre-raw'!R51</f>
        <v>37.5</v>
      </c>
      <c r="S51" s="1">
        <f>'pre-raw'!S51</f>
        <v>24.37</v>
      </c>
    </row>
    <row r="52" spans="1:19" x14ac:dyDescent="0.25">
      <c r="A52" s="1">
        <f>'pre-raw'!A52</f>
        <v>3618005</v>
      </c>
      <c r="B52" s="1">
        <f>'pre-raw'!B52</f>
        <v>1704</v>
      </c>
      <c r="C52" s="1">
        <f>'pre-raw'!C52</f>
        <v>37492</v>
      </c>
      <c r="D52" s="1" t="str">
        <f>TEXT('pre-raw'!D52,"AAAAMMDD")</f>
        <v>20170502</v>
      </c>
      <c r="E52" s="1">
        <f>'pre-raw'!E52</f>
        <v>36870</v>
      </c>
      <c r="F52" s="1" t="str">
        <f>TEXT('pre-raw'!F52,"AAAAMMDD")</f>
        <v>20170403</v>
      </c>
      <c r="G52" s="1">
        <f>'pre-raw'!G52</f>
        <v>622</v>
      </c>
      <c r="H52" s="1">
        <f>'pre-raw'!H52</f>
        <v>1202</v>
      </c>
      <c r="I52" s="1">
        <f>'pre-raw'!I52</f>
        <v>622</v>
      </c>
      <c r="J52" s="1">
        <f>'pre-raw'!J52</f>
        <v>7416.6</v>
      </c>
      <c r="K52" s="1">
        <f>'pre-raw'!K52</f>
        <v>7416.6</v>
      </c>
      <c r="L52" s="1">
        <f>'pre-raw'!L52</f>
        <v>1483.32</v>
      </c>
      <c r="M52" s="3">
        <f>'pre-raw'!M52</f>
        <v>7416.6</v>
      </c>
      <c r="N52" s="3">
        <f>'pre-raw'!N52</f>
        <v>16316.52</v>
      </c>
      <c r="O52" s="1">
        <f>'pre-raw'!O52</f>
        <v>16316.52</v>
      </c>
      <c r="P52" s="1">
        <f>'pre-raw'!P52</f>
        <v>489.49</v>
      </c>
      <c r="Q52" s="1">
        <f>'pre-raw'!Q52</f>
        <v>783.19</v>
      </c>
      <c r="R52" s="1">
        <f>'pre-raw'!R52</f>
        <v>163.16</v>
      </c>
      <c r="S52" s="1">
        <f>'pre-raw'!S52</f>
        <v>106.05</v>
      </c>
    </row>
    <row r="53" spans="1:19" x14ac:dyDescent="0.25">
      <c r="A53" s="1">
        <f>'pre-raw'!A53</f>
        <v>3635491</v>
      </c>
      <c r="B53" s="1">
        <f>'pre-raw'!B53</f>
        <v>1704</v>
      </c>
      <c r="C53" s="1">
        <f>'pre-raw'!C53</f>
        <v>30977</v>
      </c>
      <c r="D53" s="1" t="str">
        <f>TEXT('pre-raw'!D53,"AAAAMMDD")</f>
        <v>20170502</v>
      </c>
      <c r="E53" s="1">
        <f>'pre-raw'!E53</f>
        <v>29856</v>
      </c>
      <c r="F53" s="1" t="str">
        <f>TEXT('pre-raw'!F53,"AAAAMMDD")</f>
        <v>20170403</v>
      </c>
      <c r="G53" s="1">
        <f>'pre-raw'!G53</f>
        <v>1121</v>
      </c>
      <c r="H53" s="1">
        <f>'pre-raw'!H53</f>
        <v>993</v>
      </c>
      <c r="I53" s="1">
        <f>'pre-raw'!I53</f>
        <v>1121</v>
      </c>
      <c r="J53" s="1">
        <f>'pre-raw'!J53</f>
        <v>13404.6</v>
      </c>
      <c r="K53" s="1">
        <f>'pre-raw'!K53</f>
        <v>13404.6</v>
      </c>
      <c r="L53" s="1">
        <f>'pre-raw'!L53</f>
        <v>2680.92</v>
      </c>
      <c r="M53" s="3">
        <f>'pre-raw'!M53</f>
        <v>13404.6</v>
      </c>
      <c r="N53" s="3">
        <f>'pre-raw'!N53</f>
        <v>29490.120000000003</v>
      </c>
      <c r="O53" s="1">
        <f>'pre-raw'!O53</f>
        <v>29490.120000000003</v>
      </c>
      <c r="P53" s="1">
        <f>'pre-raw'!P53</f>
        <v>884.7</v>
      </c>
      <c r="Q53" s="1">
        <f>'pre-raw'!Q53</f>
        <v>1415.52</v>
      </c>
      <c r="R53" s="1">
        <f>'pre-raw'!R53</f>
        <v>294.89999999999998</v>
      </c>
      <c r="S53" s="1">
        <f>'pre-raw'!S53</f>
        <v>191.68</v>
      </c>
    </row>
    <row r="54" spans="1:19" x14ac:dyDescent="0.25">
      <c r="A54" s="1">
        <f>'pre-raw'!A54</f>
        <v>56715</v>
      </c>
      <c r="B54" s="1">
        <f>'pre-raw'!B54</f>
        <v>1705</v>
      </c>
      <c r="C54" s="1">
        <f>'pre-raw'!C54</f>
        <v>16383</v>
      </c>
      <c r="D54" s="1" t="str">
        <f>TEXT('pre-raw'!D54,"AAAAMMDD")</f>
        <v>20170601</v>
      </c>
      <c r="E54" s="1">
        <f>'pre-raw'!E54</f>
        <v>15839</v>
      </c>
      <c r="F54" s="1" t="str">
        <f>TEXT('pre-raw'!F54,"AAAAMMDD")</f>
        <v>20170502</v>
      </c>
      <c r="G54" s="1">
        <f>'pre-raw'!G54</f>
        <v>544</v>
      </c>
      <c r="H54" s="1">
        <f>'pre-raw'!H54</f>
        <v>522</v>
      </c>
      <c r="I54" s="1">
        <f>'pre-raw'!I54</f>
        <v>544</v>
      </c>
      <c r="J54" s="1">
        <f>'pre-raw'!J54</f>
        <v>2530.0100000000002</v>
      </c>
      <c r="K54" s="1">
        <f>'pre-raw'!K54</f>
        <v>2530.0100000000002</v>
      </c>
      <c r="L54" s="1">
        <f>'pre-raw'!L54</f>
        <v>0</v>
      </c>
      <c r="M54" s="3">
        <f>'pre-raw'!M54</f>
        <v>2602.5600000000004</v>
      </c>
      <c r="N54" s="3">
        <f>'pre-raw'!N54</f>
        <v>5060.0200000000004</v>
      </c>
      <c r="O54" s="1">
        <f>'pre-raw'!O54</f>
        <v>5060.0200000000004</v>
      </c>
      <c r="P54" s="1">
        <f>'pre-raw'!P54</f>
        <v>151.80000000000001</v>
      </c>
      <c r="Q54" s="1">
        <f>'pre-raw'!Q54</f>
        <v>242.88</v>
      </c>
      <c r="R54" s="1">
        <f>'pre-raw'!R54</f>
        <v>50.6</v>
      </c>
      <c r="S54" s="1">
        <f>'pre-raw'!S54</f>
        <v>32.89</v>
      </c>
    </row>
    <row r="55" spans="1:19" x14ac:dyDescent="0.25">
      <c r="A55" s="1">
        <f>'pre-raw'!A55</f>
        <v>56758</v>
      </c>
      <c r="B55" s="1">
        <f>'pre-raw'!B55</f>
        <v>1705</v>
      </c>
      <c r="C55" s="1">
        <f>'pre-raw'!C55</f>
        <v>50952</v>
      </c>
      <c r="D55" s="1" t="str">
        <f>TEXT('pre-raw'!D55,"AAAAMMDD")</f>
        <v>20170601</v>
      </c>
      <c r="E55" s="1">
        <f>'pre-raw'!E55</f>
        <v>50454</v>
      </c>
      <c r="F55" s="1" t="str">
        <f>TEXT('pre-raw'!F55,"AAAAMMDD")</f>
        <v>20170502</v>
      </c>
      <c r="G55" s="1">
        <f>'pre-raw'!G55</f>
        <v>498</v>
      </c>
      <c r="H55" s="1">
        <f>'pre-raw'!H55</f>
        <v>453</v>
      </c>
      <c r="I55" s="1">
        <f>'pre-raw'!I55</f>
        <v>498</v>
      </c>
      <c r="J55" s="1">
        <f>'pre-raw'!J55</f>
        <v>2264.2199999999998</v>
      </c>
      <c r="K55" s="1">
        <f>'pre-raw'!K55</f>
        <v>2264.2199999999998</v>
      </c>
      <c r="L55" s="1">
        <f>'pre-raw'!L55</f>
        <v>0</v>
      </c>
      <c r="M55" s="3">
        <f>'pre-raw'!M55</f>
        <v>2329.0200000000004</v>
      </c>
      <c r="N55" s="3">
        <f>'pre-raw'!N55</f>
        <v>4528.4399999999996</v>
      </c>
      <c r="O55" s="1">
        <f>'pre-raw'!O55</f>
        <v>4528.4399999999996</v>
      </c>
      <c r="P55" s="1">
        <f>'pre-raw'!P55</f>
        <v>135.85</v>
      </c>
      <c r="Q55" s="1">
        <f>'pre-raw'!Q55</f>
        <v>217.36</v>
      </c>
      <c r="R55" s="1">
        <f>'pre-raw'!R55</f>
        <v>45.28</v>
      </c>
      <c r="S55" s="1">
        <f>'pre-raw'!S55</f>
        <v>29.43</v>
      </c>
    </row>
    <row r="56" spans="1:19" x14ac:dyDescent="0.25">
      <c r="A56" s="1">
        <f>'pre-raw'!A56</f>
        <v>56774</v>
      </c>
      <c r="B56" s="1">
        <f>'pre-raw'!B56</f>
        <v>1705</v>
      </c>
      <c r="C56" s="1">
        <f>'pre-raw'!C56</f>
        <v>7548</v>
      </c>
      <c r="D56" s="1" t="str">
        <f>TEXT('pre-raw'!D56,"AAAAMMDD")</f>
        <v>20170601</v>
      </c>
      <c r="E56" s="1">
        <f>'pre-raw'!E56</f>
        <v>7192</v>
      </c>
      <c r="F56" s="1" t="str">
        <f>TEXT('pre-raw'!F56,"AAAAMMDD")</f>
        <v>20170502</v>
      </c>
      <c r="G56" s="1">
        <f>'pre-raw'!G56</f>
        <v>356</v>
      </c>
      <c r="H56" s="1">
        <f>'pre-raw'!H56</f>
        <v>357</v>
      </c>
      <c r="I56" s="1">
        <f>'pre-raw'!I56</f>
        <v>356</v>
      </c>
      <c r="J56" s="1">
        <f>'pre-raw'!J56</f>
        <v>1305.92</v>
      </c>
      <c r="K56" s="1">
        <f>'pre-raw'!K56</f>
        <v>1305.92</v>
      </c>
      <c r="L56" s="1">
        <f>'pre-raw'!L56</f>
        <v>0</v>
      </c>
      <c r="M56" s="3">
        <f>'pre-raw'!M56</f>
        <v>1416.92</v>
      </c>
      <c r="N56" s="3">
        <f>'pre-raw'!N56</f>
        <v>2611.84</v>
      </c>
      <c r="O56" s="1">
        <f>'pre-raw'!O56</f>
        <v>2611.84</v>
      </c>
      <c r="P56" s="1">
        <f>'pre-raw'!P56</f>
        <v>78.349999999999994</v>
      </c>
      <c r="Q56" s="1">
        <f>'pre-raw'!Q56</f>
        <v>125.36</v>
      </c>
      <c r="R56" s="1">
        <f>'pre-raw'!R56</f>
        <v>26.11</v>
      </c>
      <c r="S56" s="1">
        <f>'pre-raw'!S56</f>
        <v>16.97</v>
      </c>
    </row>
    <row r="57" spans="1:19" x14ac:dyDescent="0.25">
      <c r="A57" s="1">
        <f>'pre-raw'!A57</f>
        <v>83704</v>
      </c>
      <c r="B57" s="1">
        <f>'pre-raw'!B57</f>
        <v>1705</v>
      </c>
      <c r="C57" s="1">
        <f>'pre-raw'!C57</f>
        <v>249158</v>
      </c>
      <c r="D57" s="1" t="str">
        <f>TEXT('pre-raw'!D57,"AAAAMMDD")</f>
        <v>20170601</v>
      </c>
      <c r="E57" s="1">
        <f>'pre-raw'!E57</f>
        <v>247278</v>
      </c>
      <c r="F57" s="1" t="str">
        <f>TEXT('pre-raw'!F57,"AAAAMMDD")</f>
        <v>20170502</v>
      </c>
      <c r="G57" s="1">
        <f>'pre-raw'!G57</f>
        <v>1880</v>
      </c>
      <c r="H57" s="1">
        <f>'pre-raw'!H57</f>
        <v>1950</v>
      </c>
      <c r="I57" s="1">
        <f>'pre-raw'!I57</f>
        <v>1880</v>
      </c>
      <c r="J57" s="1">
        <f>'pre-raw'!J57</f>
        <v>22550.2</v>
      </c>
      <c r="K57" s="1">
        <f>'pre-raw'!K57</f>
        <v>22550.2</v>
      </c>
      <c r="L57" s="1">
        <f>'pre-raw'!L57</f>
        <v>0</v>
      </c>
      <c r="M57" s="3">
        <f>'pre-raw'!M57</f>
        <v>23206.699999999997</v>
      </c>
      <c r="N57" s="3">
        <f>'pre-raw'!N57</f>
        <v>45100.4</v>
      </c>
      <c r="O57" s="1">
        <f>'pre-raw'!O57</f>
        <v>45100.4</v>
      </c>
      <c r="P57" s="1">
        <f>'pre-raw'!P57</f>
        <v>1353.01</v>
      </c>
      <c r="Q57" s="1">
        <f>'pre-raw'!Q57</f>
        <v>2164.81</v>
      </c>
      <c r="R57" s="1">
        <f>'pre-raw'!R57</f>
        <v>451</v>
      </c>
      <c r="S57" s="1">
        <f>'pre-raw'!S57</f>
        <v>293.14999999999998</v>
      </c>
    </row>
    <row r="58" spans="1:19" x14ac:dyDescent="0.25">
      <c r="A58" s="1">
        <f>'pre-raw'!A58</f>
        <v>83887</v>
      </c>
      <c r="B58" s="1">
        <f>'pre-raw'!B58</f>
        <v>1705</v>
      </c>
      <c r="C58" s="1">
        <f>'pre-raw'!C58</f>
        <v>147255</v>
      </c>
      <c r="D58" s="1" t="str">
        <f>TEXT('pre-raw'!D58,"AAAAMMDD")</f>
        <v>20170601</v>
      </c>
      <c r="E58" s="1">
        <f>'pre-raw'!E58</f>
        <v>143703</v>
      </c>
      <c r="F58" s="1" t="str">
        <f>TEXT('pre-raw'!F58,"AAAAMMDD")</f>
        <v>20170502</v>
      </c>
      <c r="G58" s="1">
        <f>'pre-raw'!G58</f>
        <v>3552</v>
      </c>
      <c r="H58" s="1">
        <f>'pre-raw'!H58</f>
        <v>3699</v>
      </c>
      <c r="I58" s="1">
        <f>'pre-raw'!I58</f>
        <v>3552</v>
      </c>
      <c r="J58" s="1">
        <f>'pre-raw'!J58</f>
        <v>42647.64</v>
      </c>
      <c r="K58" s="1">
        <f>'pre-raw'!K58</f>
        <v>42647.64</v>
      </c>
      <c r="L58" s="1">
        <f>'pre-raw'!L58</f>
        <v>0</v>
      </c>
      <c r="M58" s="3">
        <f>'pre-raw'!M58</f>
        <v>43889.34</v>
      </c>
      <c r="N58" s="3">
        <f>'pre-raw'!N58</f>
        <v>85295.28</v>
      </c>
      <c r="O58" s="1">
        <f>'pre-raw'!O58</f>
        <v>85295.28</v>
      </c>
      <c r="P58" s="1">
        <f>'pre-raw'!P58</f>
        <v>2558.85</v>
      </c>
      <c r="Q58" s="1">
        <f>'pre-raw'!Q58</f>
        <v>4094.17</v>
      </c>
      <c r="R58" s="1">
        <f>'pre-raw'!R58</f>
        <v>852.95</v>
      </c>
      <c r="S58" s="1">
        <f>'pre-raw'!S58</f>
        <v>554.41</v>
      </c>
    </row>
    <row r="59" spans="1:19" x14ac:dyDescent="0.25">
      <c r="A59" s="1">
        <f>'pre-raw'!A59</f>
        <v>84247</v>
      </c>
      <c r="B59" s="1">
        <f>'pre-raw'!B59</f>
        <v>1705</v>
      </c>
      <c r="C59" s="1">
        <f>'pre-raw'!C59</f>
        <v>39160</v>
      </c>
      <c r="D59" s="1" t="str">
        <f>TEXT('pre-raw'!D59,"AAAAMMDD")</f>
        <v>20170601</v>
      </c>
      <c r="E59" s="1">
        <f>'pre-raw'!E59</f>
        <v>38948</v>
      </c>
      <c r="F59" s="1" t="str">
        <f>TEXT('pre-raw'!F59,"AAAAMMDD")</f>
        <v>20170502</v>
      </c>
      <c r="G59" s="1">
        <f>'pre-raw'!G59</f>
        <v>212</v>
      </c>
      <c r="H59" s="1">
        <f>'pre-raw'!H59</f>
        <v>240</v>
      </c>
      <c r="I59" s="1">
        <f>'pre-raw'!I59</f>
        <v>212</v>
      </c>
      <c r="J59" s="1">
        <f>'pre-raw'!J59</f>
        <v>2500.84</v>
      </c>
      <c r="K59" s="1">
        <f>'pre-raw'!K59</f>
        <v>2500.84</v>
      </c>
      <c r="L59" s="1">
        <f>'pre-raw'!L59</f>
        <v>0</v>
      </c>
      <c r="M59" s="3">
        <f>'pre-raw'!M59</f>
        <v>2573.54</v>
      </c>
      <c r="N59" s="3">
        <f>'pre-raw'!N59</f>
        <v>5001.68</v>
      </c>
      <c r="O59" s="1">
        <f>'pre-raw'!O59</f>
        <v>5001.68</v>
      </c>
      <c r="P59" s="1">
        <f>'pre-raw'!P59</f>
        <v>150.05000000000001</v>
      </c>
      <c r="Q59" s="1">
        <f>'pre-raw'!Q59</f>
        <v>240.08</v>
      </c>
      <c r="R59" s="1">
        <f>'pre-raw'!R59</f>
        <v>50.01</v>
      </c>
      <c r="S59" s="1">
        <f>'pre-raw'!S59</f>
        <v>32.51</v>
      </c>
    </row>
    <row r="60" spans="1:19" x14ac:dyDescent="0.25">
      <c r="A60" s="1">
        <f>'pre-raw'!A60</f>
        <v>84255</v>
      </c>
      <c r="B60" s="1">
        <f>'pre-raw'!B60</f>
        <v>1705</v>
      </c>
      <c r="C60" s="1">
        <f>'pre-raw'!C60</f>
        <v>8861</v>
      </c>
      <c r="D60" s="1" t="str">
        <f>TEXT('pre-raw'!D60,"AAAAMMDD")</f>
        <v>20170601</v>
      </c>
      <c r="E60" s="1">
        <f>'pre-raw'!E60</f>
        <v>8694</v>
      </c>
      <c r="F60" s="1" t="str">
        <f>TEXT('pre-raw'!F60,"AAAAMMDD")</f>
        <v>20170502</v>
      </c>
      <c r="G60" s="1">
        <f>'pre-raw'!G60</f>
        <v>167</v>
      </c>
      <c r="H60" s="1">
        <f>'pre-raw'!H60</f>
        <v>178</v>
      </c>
      <c r="I60" s="1">
        <f>'pre-raw'!I60</f>
        <v>167</v>
      </c>
      <c r="J60" s="1">
        <f>'pre-raw'!J60</f>
        <v>1959.94</v>
      </c>
      <c r="K60" s="1">
        <f>'pre-raw'!K60</f>
        <v>1959.94</v>
      </c>
      <c r="L60" s="1">
        <f>'pre-raw'!L60</f>
        <v>0</v>
      </c>
      <c r="M60" s="3">
        <f>'pre-raw'!M60</f>
        <v>2016.8899999999999</v>
      </c>
      <c r="N60" s="3">
        <f>'pre-raw'!N60</f>
        <v>3919.88</v>
      </c>
      <c r="O60" s="1">
        <f>'pre-raw'!O60</f>
        <v>3919.88</v>
      </c>
      <c r="P60" s="1">
        <f>'pre-raw'!P60</f>
        <v>117.59</v>
      </c>
      <c r="Q60" s="1">
        <f>'pre-raw'!Q60</f>
        <v>188.15</v>
      </c>
      <c r="R60" s="1">
        <f>'pre-raw'!R60</f>
        <v>39.19</v>
      </c>
      <c r="S60" s="1">
        <f>'pre-raw'!S60</f>
        <v>25.47</v>
      </c>
    </row>
    <row r="61" spans="1:19" x14ac:dyDescent="0.25">
      <c r="A61" s="1">
        <f>'pre-raw'!A61</f>
        <v>84591</v>
      </c>
      <c r="B61" s="1">
        <f>'pre-raw'!B61</f>
        <v>1705</v>
      </c>
      <c r="C61" s="1">
        <f>'pre-raw'!C61</f>
        <v>3333</v>
      </c>
      <c r="D61" s="1" t="str">
        <f>TEXT('pre-raw'!D61,"AAAAMMDD")</f>
        <v>20170601</v>
      </c>
      <c r="E61" s="1">
        <f>'pre-raw'!E61</f>
        <v>3089</v>
      </c>
      <c r="F61" s="1" t="str">
        <f>TEXT('pre-raw'!F61,"AAAAMMDD")</f>
        <v>20170502</v>
      </c>
      <c r="G61" s="1">
        <f>'pre-raw'!G61</f>
        <v>244</v>
      </c>
      <c r="H61" s="1">
        <f>'pre-raw'!H61</f>
        <v>277</v>
      </c>
      <c r="I61" s="1">
        <f>'pre-raw'!I61</f>
        <v>244</v>
      </c>
      <c r="J61" s="1">
        <f>'pre-raw'!J61</f>
        <v>2885.48</v>
      </c>
      <c r="K61" s="1">
        <f>'pre-raw'!K61</f>
        <v>2885.48</v>
      </c>
      <c r="L61" s="1">
        <f>'pre-raw'!L61</f>
        <v>0</v>
      </c>
      <c r="M61" s="3">
        <f>'pre-raw'!M61</f>
        <v>2969.3799999999997</v>
      </c>
      <c r="N61" s="3">
        <f>'pre-raw'!N61</f>
        <v>5770.96</v>
      </c>
      <c r="O61" s="1">
        <f>'pre-raw'!O61</f>
        <v>5770.96</v>
      </c>
      <c r="P61" s="1">
        <f>'pre-raw'!P61</f>
        <v>173.12</v>
      </c>
      <c r="Q61" s="1">
        <f>'pre-raw'!Q61</f>
        <v>277</v>
      </c>
      <c r="R61" s="1">
        <f>'pre-raw'!R61</f>
        <v>57.7</v>
      </c>
      <c r="S61" s="1">
        <f>'pre-raw'!S61</f>
        <v>37.51</v>
      </c>
    </row>
    <row r="62" spans="1:19" x14ac:dyDescent="0.25">
      <c r="A62" s="1">
        <f>'pre-raw'!A62</f>
        <v>313891</v>
      </c>
      <c r="B62" s="1">
        <f>'pre-raw'!B62</f>
        <v>1705</v>
      </c>
      <c r="C62" s="1">
        <f>'pre-raw'!C62</f>
        <v>464</v>
      </c>
      <c r="D62" s="1" t="str">
        <f>TEXT('pre-raw'!D62,"AAAAMMDD")</f>
        <v>20170601</v>
      </c>
      <c r="E62" s="1">
        <f>'pre-raw'!E62</f>
        <v>0</v>
      </c>
      <c r="F62" s="1" t="str">
        <f>TEXT('pre-raw'!F62,"AAAAMMDD")</f>
        <v>20170502</v>
      </c>
      <c r="G62" s="1">
        <f>'pre-raw'!G62</f>
        <v>464</v>
      </c>
      <c r="H62" s="1">
        <f>'pre-raw'!H62</f>
        <v>221</v>
      </c>
      <c r="I62" s="1">
        <f>'pre-raw'!I62</f>
        <v>264</v>
      </c>
      <c r="J62" s="1">
        <f>'pre-raw'!J62</f>
        <v>3337.44</v>
      </c>
      <c r="K62" s="1">
        <f>'pre-raw'!K62</f>
        <v>3337.44</v>
      </c>
      <c r="L62" s="1">
        <f>'pre-raw'!L62</f>
        <v>0</v>
      </c>
      <c r="M62" s="3">
        <f>'pre-raw'!M62</f>
        <v>3349.8900000000003</v>
      </c>
      <c r="N62" s="3">
        <f>'pre-raw'!N62</f>
        <v>6674.88</v>
      </c>
      <c r="O62" s="1">
        <f>'pre-raw'!O62</f>
        <v>6674.88</v>
      </c>
      <c r="P62" s="1">
        <f>'pre-raw'!P62</f>
        <v>200.24</v>
      </c>
      <c r="Q62" s="1">
        <f>'pre-raw'!Q62</f>
        <v>320.39</v>
      </c>
      <c r="R62" s="1">
        <f>'pre-raw'!R62</f>
        <v>66.739999999999995</v>
      </c>
      <c r="S62" s="1">
        <f>'pre-raw'!S62</f>
        <v>43.38</v>
      </c>
    </row>
    <row r="63" spans="1:19" x14ac:dyDescent="0.25">
      <c r="A63" s="1">
        <f>'pre-raw'!A63</f>
        <v>3359794</v>
      </c>
      <c r="B63" s="1">
        <f>'pre-raw'!B63</f>
        <v>1705</v>
      </c>
      <c r="C63" s="1">
        <f>'pre-raw'!C63</f>
        <v>200806</v>
      </c>
      <c r="D63" s="1" t="str">
        <f>TEXT('pre-raw'!D63,"AAAAMMDD")</f>
        <v>20170601</v>
      </c>
      <c r="E63" s="1">
        <f>'pre-raw'!E63</f>
        <v>201438</v>
      </c>
      <c r="F63" s="1" t="str">
        <f>TEXT('pre-raw'!F63,"AAAAMMDD")</f>
        <v>20170502</v>
      </c>
      <c r="G63" s="1">
        <f>'pre-raw'!G63</f>
        <v>-632</v>
      </c>
      <c r="H63" s="1">
        <f>'pre-raw'!H63</f>
        <v>1105</v>
      </c>
      <c r="I63" s="1">
        <f>'pre-raw'!I63</f>
        <v>10</v>
      </c>
      <c r="J63" s="1">
        <f>'pre-raw'!J63</f>
        <v>155.5</v>
      </c>
      <c r="K63" s="1">
        <f>'pre-raw'!K63</f>
        <v>0</v>
      </c>
      <c r="L63" s="1">
        <f>'pre-raw'!L63</f>
        <v>0</v>
      </c>
      <c r="M63" s="3">
        <f>'pre-raw'!M63</f>
        <v>160</v>
      </c>
      <c r="N63" s="3">
        <f>'pre-raw'!N63</f>
        <v>155.5</v>
      </c>
      <c r="O63" s="1">
        <f>'pre-raw'!O63</f>
        <v>155.5</v>
      </c>
      <c r="P63" s="1">
        <f>'pre-raw'!P63</f>
        <v>4.66</v>
      </c>
      <c r="Q63" s="1">
        <f>'pre-raw'!Q63</f>
        <v>7.46</v>
      </c>
      <c r="R63" s="1">
        <f>'pre-raw'!R63</f>
        <v>1.55</v>
      </c>
      <c r="S63" s="1">
        <f>'pre-raw'!S63</f>
        <v>1.01</v>
      </c>
    </row>
    <row r="64" spans="1:19" x14ac:dyDescent="0.25">
      <c r="A64" s="1">
        <f>'pre-raw'!A64</f>
        <v>3450181</v>
      </c>
      <c r="B64" s="1">
        <f>'pre-raw'!B64</f>
        <v>1705</v>
      </c>
      <c r="C64" s="1">
        <f>'pre-raw'!C64</f>
        <v>10020</v>
      </c>
      <c r="D64" s="1" t="str">
        <f>TEXT('pre-raw'!D64,"AAAAMMDD")</f>
        <v>20170601</v>
      </c>
      <c r="E64" s="1">
        <f>'pre-raw'!E64</f>
        <v>9834</v>
      </c>
      <c r="F64" s="1" t="str">
        <f>TEXT('pre-raw'!F64,"AAAAMMDD")</f>
        <v>20170502</v>
      </c>
      <c r="G64" s="1">
        <f>'pre-raw'!G64</f>
        <v>186</v>
      </c>
      <c r="H64" s="1">
        <f>'pre-raw'!H64</f>
        <v>203</v>
      </c>
      <c r="I64" s="1">
        <f>'pre-raw'!I64</f>
        <v>186</v>
      </c>
      <c r="J64" s="1">
        <f>'pre-raw'!J64</f>
        <v>2188.3200000000002</v>
      </c>
      <c r="K64" s="1">
        <f>'pre-raw'!K64</f>
        <v>2188.3200000000002</v>
      </c>
      <c r="L64" s="1">
        <f>'pre-raw'!L64</f>
        <v>0</v>
      </c>
      <c r="M64" s="3">
        <f>'pre-raw'!M64</f>
        <v>2251.9199999999996</v>
      </c>
      <c r="N64" s="3">
        <f>'pre-raw'!N64</f>
        <v>4376.6400000000003</v>
      </c>
      <c r="O64" s="1">
        <f>'pre-raw'!O64</f>
        <v>4376.6400000000003</v>
      </c>
      <c r="P64" s="1">
        <f>'pre-raw'!P64</f>
        <v>131.29</v>
      </c>
      <c r="Q64" s="1">
        <f>'pre-raw'!Q64</f>
        <v>210.07</v>
      </c>
      <c r="R64" s="1">
        <f>'pre-raw'!R64</f>
        <v>43.76</v>
      </c>
      <c r="S64" s="1">
        <f>'pre-raw'!S64</f>
        <v>28.44</v>
      </c>
    </row>
    <row r="65" spans="1:19" x14ac:dyDescent="0.25">
      <c r="A65" s="1">
        <f>'pre-raw'!A65</f>
        <v>3618005</v>
      </c>
      <c r="B65" s="1">
        <f>'pre-raw'!B65</f>
        <v>1705</v>
      </c>
      <c r="C65" s="1">
        <f>'pre-raw'!C65</f>
        <v>38242</v>
      </c>
      <c r="D65" s="1" t="str">
        <f>TEXT('pre-raw'!D65,"AAAAMMDD")</f>
        <v>20170601</v>
      </c>
      <c r="E65" s="1">
        <f>'pre-raw'!E65</f>
        <v>37492</v>
      </c>
      <c r="F65" s="1" t="str">
        <f>TEXT('pre-raw'!F65,"AAAAMMDD")</f>
        <v>20170502</v>
      </c>
      <c r="G65" s="1">
        <f>'pre-raw'!G65</f>
        <v>750</v>
      </c>
      <c r="H65" s="1">
        <f>'pre-raw'!H65</f>
        <v>1162</v>
      </c>
      <c r="I65" s="1">
        <f>'pre-raw'!I65</f>
        <v>750</v>
      </c>
      <c r="J65" s="1">
        <f>'pre-raw'!J65</f>
        <v>8967.6</v>
      </c>
      <c r="K65" s="1">
        <f>'pre-raw'!K65</f>
        <v>8967.6</v>
      </c>
      <c r="L65" s="1">
        <f>'pre-raw'!L65</f>
        <v>0</v>
      </c>
      <c r="M65" s="3">
        <f>'pre-raw'!M65</f>
        <v>9228.6</v>
      </c>
      <c r="N65" s="3">
        <f>'pre-raw'!N65</f>
        <v>17935.2</v>
      </c>
      <c r="O65" s="1">
        <f>'pre-raw'!O65</f>
        <v>17935.2</v>
      </c>
      <c r="P65" s="1">
        <f>'pre-raw'!P65</f>
        <v>538.04999999999995</v>
      </c>
      <c r="Q65" s="1">
        <f>'pre-raw'!Q65</f>
        <v>860.88</v>
      </c>
      <c r="R65" s="1">
        <f>'pre-raw'!R65</f>
        <v>179.35</v>
      </c>
      <c r="S65" s="1">
        <f>'pre-raw'!S65</f>
        <v>116.57</v>
      </c>
    </row>
    <row r="66" spans="1:19" x14ac:dyDescent="0.25">
      <c r="A66" s="1">
        <f>'pre-raw'!A66</f>
        <v>3635491</v>
      </c>
      <c r="B66" s="1">
        <f>'pre-raw'!B66</f>
        <v>1705</v>
      </c>
      <c r="C66" s="1">
        <f>'pre-raw'!C66</f>
        <v>32282</v>
      </c>
      <c r="D66" s="1" t="str">
        <f>TEXT('pre-raw'!D66,"AAAAMMDD")</f>
        <v>20170601</v>
      </c>
      <c r="E66" s="1">
        <f>'pre-raw'!E66</f>
        <v>30977</v>
      </c>
      <c r="F66" s="1" t="str">
        <f>TEXT('pre-raw'!F66,"AAAAMMDD")</f>
        <v>20170502</v>
      </c>
      <c r="G66" s="1">
        <f>'pre-raw'!G66</f>
        <v>1305</v>
      </c>
      <c r="H66" s="1">
        <f>'pre-raw'!H66</f>
        <v>1009</v>
      </c>
      <c r="I66" s="1">
        <f>'pre-raw'!I66</f>
        <v>1305</v>
      </c>
      <c r="J66" s="1">
        <f>'pre-raw'!J66</f>
        <v>15638.7</v>
      </c>
      <c r="K66" s="1">
        <f>'pre-raw'!K66</f>
        <v>15638.7</v>
      </c>
      <c r="L66" s="1">
        <f>'pre-raw'!L66</f>
        <v>0</v>
      </c>
      <c r="M66" s="3">
        <f>'pre-raw'!M66</f>
        <v>16093.949999999999</v>
      </c>
      <c r="N66" s="3">
        <f>'pre-raw'!N66</f>
        <v>31277.4</v>
      </c>
      <c r="O66" s="1">
        <f>'pre-raw'!O66</f>
        <v>31277.4</v>
      </c>
      <c r="P66" s="1">
        <f>'pre-raw'!P66</f>
        <v>938.32</v>
      </c>
      <c r="Q66" s="1">
        <f>'pre-raw'!Q66</f>
        <v>1501.31</v>
      </c>
      <c r="R66" s="1">
        <f>'pre-raw'!R66</f>
        <v>312.77</v>
      </c>
      <c r="S66" s="1">
        <f>'pre-raw'!S66</f>
        <v>203.3</v>
      </c>
    </row>
    <row r="67" spans="1:19" x14ac:dyDescent="0.25">
      <c r="A67" s="1">
        <f>'pre-raw'!A67</f>
        <v>56715</v>
      </c>
      <c r="B67" s="1">
        <f>'pre-raw'!B67</f>
        <v>1706</v>
      </c>
      <c r="C67" s="1">
        <f>'pre-raw'!C67</f>
        <v>16965</v>
      </c>
      <c r="D67" s="1" t="str">
        <f>TEXT('pre-raw'!D67,"AAAAMMDD")</f>
        <v>20170703</v>
      </c>
      <c r="E67" s="1">
        <f>'pre-raw'!E67</f>
        <v>16383</v>
      </c>
      <c r="F67" s="1" t="str">
        <f>TEXT('pre-raw'!F67,"AAAAMMDD")</f>
        <v>20170601</v>
      </c>
      <c r="G67" s="1">
        <f>'pre-raw'!G67</f>
        <v>582</v>
      </c>
      <c r="H67" s="1">
        <f>'pre-raw'!H67</f>
        <v>517</v>
      </c>
      <c r="I67" s="1">
        <f>'pre-raw'!I67</f>
        <v>582</v>
      </c>
      <c r="J67" s="1">
        <f>'pre-raw'!J67</f>
        <v>2868.18</v>
      </c>
      <c r="K67" s="1">
        <f>'pre-raw'!K67</f>
        <v>2868.18</v>
      </c>
      <c r="L67" s="1">
        <f>'pre-raw'!L67</f>
        <v>0</v>
      </c>
      <c r="M67" s="3">
        <f>'pre-raw'!M67</f>
        <v>2868.1800000000003</v>
      </c>
      <c r="N67" s="3">
        <f>'pre-raw'!N67</f>
        <v>5736.36</v>
      </c>
      <c r="O67" s="1">
        <f>'pre-raw'!O67</f>
        <v>5736.36</v>
      </c>
      <c r="P67" s="1">
        <f>'pre-raw'!P67</f>
        <v>172.09</v>
      </c>
      <c r="Q67" s="1">
        <f>'pre-raw'!Q67</f>
        <v>275.33999999999997</v>
      </c>
      <c r="R67" s="1">
        <f>'pre-raw'!R67</f>
        <v>57.36</v>
      </c>
      <c r="S67" s="1">
        <f>'pre-raw'!S67</f>
        <v>37.28</v>
      </c>
    </row>
    <row r="68" spans="1:19" x14ac:dyDescent="0.25">
      <c r="A68" s="1">
        <f>'pre-raw'!A68</f>
        <v>56758</v>
      </c>
      <c r="B68" s="1">
        <f>'pre-raw'!B68</f>
        <v>1706</v>
      </c>
      <c r="C68" s="1">
        <f>'pre-raw'!C68</f>
        <v>51383</v>
      </c>
      <c r="D68" s="1" t="str">
        <f>TEXT('pre-raw'!D68,"AAAAMMDD")</f>
        <v>20170703</v>
      </c>
      <c r="E68" s="1">
        <f>'pre-raw'!E68</f>
        <v>50952</v>
      </c>
      <c r="F68" s="1" t="str">
        <f>TEXT('pre-raw'!F68,"AAAAMMDD")</f>
        <v>20170601</v>
      </c>
      <c r="G68" s="1">
        <f>'pre-raw'!G68</f>
        <v>431</v>
      </c>
      <c r="H68" s="1">
        <f>'pre-raw'!H68</f>
        <v>454</v>
      </c>
      <c r="I68" s="1">
        <f>'pre-raw'!I68</f>
        <v>431</v>
      </c>
      <c r="J68" s="1">
        <f>'pre-raw'!J68</f>
        <v>1860.69</v>
      </c>
      <c r="K68" s="1">
        <f>'pre-raw'!K68</f>
        <v>1860.69</v>
      </c>
      <c r="L68" s="1">
        <f>'pre-raw'!L68</f>
        <v>0</v>
      </c>
      <c r="M68" s="3">
        <f>'pre-raw'!M68</f>
        <v>1860.69</v>
      </c>
      <c r="N68" s="3">
        <f>'pre-raw'!N68</f>
        <v>3721.38</v>
      </c>
      <c r="O68" s="1">
        <f>'pre-raw'!O68</f>
        <v>3721.38</v>
      </c>
      <c r="P68" s="1">
        <f>'pre-raw'!P68</f>
        <v>111.64</v>
      </c>
      <c r="Q68" s="1">
        <f>'pre-raw'!Q68</f>
        <v>178.62</v>
      </c>
      <c r="R68" s="1">
        <f>'pre-raw'!R68</f>
        <v>37.21</v>
      </c>
      <c r="S68" s="1">
        <f>'pre-raw'!S68</f>
        <v>24.18</v>
      </c>
    </row>
    <row r="69" spans="1:19" x14ac:dyDescent="0.25">
      <c r="A69" s="1">
        <f>'pre-raw'!A69</f>
        <v>56774</v>
      </c>
      <c r="B69" s="1">
        <f>'pre-raw'!B69</f>
        <v>1706</v>
      </c>
      <c r="C69" s="1">
        <f>'pre-raw'!C69</f>
        <v>255</v>
      </c>
      <c r="D69" s="1" t="str">
        <f>TEXT('pre-raw'!D69,"AAAAMMDD")</f>
        <v>20170703</v>
      </c>
      <c r="E69" s="1">
        <f>'pre-raw'!E69</f>
        <v>7548</v>
      </c>
      <c r="F69" s="1" t="str">
        <f>TEXT('pre-raw'!F69,"AAAAMMDD")</f>
        <v>20170601</v>
      </c>
      <c r="G69" s="1">
        <f>'pre-raw'!G69</f>
        <v>-7293</v>
      </c>
      <c r="H69" s="1">
        <f>'pre-raw'!H69</f>
        <v>351</v>
      </c>
      <c r="I69" s="1">
        <f>'pre-raw'!I69</f>
        <v>283</v>
      </c>
      <c r="J69" s="1">
        <f>'pre-raw'!J69</f>
        <v>943.21</v>
      </c>
      <c r="K69" s="1">
        <f>'pre-raw'!K69</f>
        <v>943.21</v>
      </c>
      <c r="L69" s="1">
        <f>'pre-raw'!L69</f>
        <v>0</v>
      </c>
      <c r="M69" s="3">
        <f>'pre-raw'!M69</f>
        <v>1017.6099999999999</v>
      </c>
      <c r="N69" s="3">
        <f>'pre-raw'!N69</f>
        <v>1886.42</v>
      </c>
      <c r="O69" s="1">
        <f>'pre-raw'!O69</f>
        <v>1886.42</v>
      </c>
      <c r="P69" s="1">
        <f>'pre-raw'!P69</f>
        <v>56.59</v>
      </c>
      <c r="Q69" s="1">
        <f>'pre-raw'!Q69</f>
        <v>90.54</v>
      </c>
      <c r="R69" s="1">
        <f>'pre-raw'!R69</f>
        <v>18.86</v>
      </c>
      <c r="S69" s="1">
        <f>'pre-raw'!S69</f>
        <v>12.26</v>
      </c>
    </row>
    <row r="70" spans="1:19" x14ac:dyDescent="0.25">
      <c r="A70" s="1">
        <f>'pre-raw'!A70</f>
        <v>83704</v>
      </c>
      <c r="B70" s="1">
        <f>'pre-raw'!B70</f>
        <v>1706</v>
      </c>
      <c r="C70" s="1">
        <f>'pre-raw'!C70</f>
        <v>250527</v>
      </c>
      <c r="D70" s="1" t="str">
        <f>TEXT('pre-raw'!D70,"AAAAMMDD")</f>
        <v>20170703</v>
      </c>
      <c r="E70" s="1">
        <f>'pre-raw'!E70</f>
        <v>249158</v>
      </c>
      <c r="F70" s="1" t="str">
        <f>TEXT('pre-raw'!F70,"AAAAMMDD")</f>
        <v>20170601</v>
      </c>
      <c r="G70" s="1">
        <f>'pre-raw'!G70</f>
        <v>1369</v>
      </c>
      <c r="H70" s="1">
        <f>'pre-raw'!H70</f>
        <v>1922</v>
      </c>
      <c r="I70" s="1">
        <f>'pre-raw'!I70</f>
        <v>1369</v>
      </c>
      <c r="J70" s="1">
        <f>'pre-raw'!J70</f>
        <v>16885.63</v>
      </c>
      <c r="K70" s="1">
        <f>'pre-raw'!K70</f>
        <v>16885.63</v>
      </c>
      <c r="L70" s="1">
        <f>'pre-raw'!L70</f>
        <v>0</v>
      </c>
      <c r="M70" s="3">
        <f>'pre-raw'!M70</f>
        <v>16885.629999999997</v>
      </c>
      <c r="N70" s="3">
        <f>'pre-raw'!N70</f>
        <v>33771.26</v>
      </c>
      <c r="O70" s="1">
        <f>'pre-raw'!O70</f>
        <v>33771.26</v>
      </c>
      <c r="P70" s="1">
        <f>'pre-raw'!P70</f>
        <v>1013.13</v>
      </c>
      <c r="Q70" s="1">
        <f>'pre-raw'!Q70</f>
        <v>1621.02</v>
      </c>
      <c r="R70" s="1">
        <f>'pre-raw'!R70</f>
        <v>337.71</v>
      </c>
      <c r="S70" s="1">
        <f>'pre-raw'!S70</f>
        <v>219.51</v>
      </c>
    </row>
    <row r="71" spans="1:19" x14ac:dyDescent="0.25">
      <c r="A71" s="1">
        <f>'pre-raw'!A71</f>
        <v>83887</v>
      </c>
      <c r="B71" s="1">
        <f>'pre-raw'!B71</f>
        <v>1706</v>
      </c>
      <c r="C71" s="1">
        <f>'pre-raw'!C71</f>
        <v>150399</v>
      </c>
      <c r="D71" s="1" t="str">
        <f>TEXT('pre-raw'!D71,"AAAAMMDD")</f>
        <v>20170703</v>
      </c>
      <c r="E71" s="1">
        <f>'pre-raw'!E71</f>
        <v>147255</v>
      </c>
      <c r="F71" s="1" t="str">
        <f>TEXT('pre-raw'!F71,"AAAAMMDD")</f>
        <v>20170601</v>
      </c>
      <c r="G71" s="1">
        <f>'pre-raw'!G71</f>
        <v>3144</v>
      </c>
      <c r="H71" s="1">
        <f>'pre-raw'!H71</f>
        <v>3626</v>
      </c>
      <c r="I71" s="1">
        <f>'pre-raw'!I71</f>
        <v>3144</v>
      </c>
      <c r="J71" s="1">
        <f>'pre-raw'!J71</f>
        <v>38842.379999999997</v>
      </c>
      <c r="K71" s="1">
        <f>'pre-raw'!K71</f>
        <v>38842.379999999997</v>
      </c>
      <c r="L71" s="1">
        <f>'pre-raw'!L71</f>
        <v>0</v>
      </c>
      <c r="M71" s="3">
        <f>'pre-raw'!M71</f>
        <v>38842.379999999997</v>
      </c>
      <c r="N71" s="3">
        <f>'pre-raw'!N71</f>
        <v>77684.759999999995</v>
      </c>
      <c r="O71" s="1">
        <f>'pre-raw'!O71</f>
        <v>77684.759999999995</v>
      </c>
      <c r="P71" s="1">
        <f>'pre-raw'!P71</f>
        <v>2330.54</v>
      </c>
      <c r="Q71" s="1">
        <f>'pre-raw'!Q71</f>
        <v>3728.86</v>
      </c>
      <c r="R71" s="1">
        <f>'pre-raw'!R71</f>
        <v>776.84</v>
      </c>
      <c r="S71" s="1">
        <f>'pre-raw'!S71</f>
        <v>504.95</v>
      </c>
    </row>
    <row r="72" spans="1:19" x14ac:dyDescent="0.25">
      <c r="A72" s="1">
        <f>'pre-raw'!A72</f>
        <v>84247</v>
      </c>
      <c r="B72" s="1">
        <f>'pre-raw'!B72</f>
        <v>1706</v>
      </c>
      <c r="C72" s="1">
        <f>'pre-raw'!C72</f>
        <v>39247</v>
      </c>
      <c r="D72" s="1" t="str">
        <f>TEXT('pre-raw'!D72,"AAAAMMDD")</f>
        <v>20170703</v>
      </c>
      <c r="E72" s="1">
        <f>'pre-raw'!E72</f>
        <v>39160</v>
      </c>
      <c r="F72" s="1" t="str">
        <f>TEXT('pre-raw'!F72,"AAAAMMDD")</f>
        <v>20170601</v>
      </c>
      <c r="G72" s="1">
        <f>'pre-raw'!G72</f>
        <v>87</v>
      </c>
      <c r="H72" s="1">
        <f>'pre-raw'!H72</f>
        <v>228</v>
      </c>
      <c r="I72" s="1">
        <f>'pre-raw'!I72</f>
        <v>87</v>
      </c>
      <c r="J72" s="1">
        <f>'pre-raw'!J72</f>
        <v>1027.29</v>
      </c>
      <c r="K72" s="1">
        <f>'pre-raw'!K72</f>
        <v>1027.29</v>
      </c>
      <c r="L72" s="1">
        <f>'pre-raw'!L72</f>
        <v>0</v>
      </c>
      <c r="M72" s="3">
        <f>'pre-raw'!M72</f>
        <v>1027.2899999999997</v>
      </c>
      <c r="N72" s="3">
        <f>'pre-raw'!N72</f>
        <v>2054.58</v>
      </c>
      <c r="O72" s="1">
        <f>'pre-raw'!O72</f>
        <v>2054.58</v>
      </c>
      <c r="P72" s="1">
        <f>'pre-raw'!P72</f>
        <v>61.63</v>
      </c>
      <c r="Q72" s="1">
        <f>'pre-raw'!Q72</f>
        <v>98.61</v>
      </c>
      <c r="R72" s="1">
        <f>'pre-raw'!R72</f>
        <v>20.54</v>
      </c>
      <c r="S72" s="1">
        <f>'pre-raw'!S72</f>
        <v>13.35</v>
      </c>
    </row>
    <row r="73" spans="1:19" x14ac:dyDescent="0.25">
      <c r="A73" s="1">
        <f>'pre-raw'!A73</f>
        <v>84255</v>
      </c>
      <c r="B73" s="1">
        <f>'pre-raw'!B73</f>
        <v>1706</v>
      </c>
      <c r="C73" s="1">
        <f>'pre-raw'!C73</f>
        <v>9013</v>
      </c>
      <c r="D73" s="1" t="str">
        <f>TEXT('pre-raw'!D73,"AAAAMMDD")</f>
        <v>20170703</v>
      </c>
      <c r="E73" s="1">
        <f>'pre-raw'!E73</f>
        <v>8861</v>
      </c>
      <c r="F73" s="1" t="str">
        <f>TEXT('pre-raw'!F73,"AAAAMMDD")</f>
        <v>20170601</v>
      </c>
      <c r="G73" s="1">
        <f>'pre-raw'!G73</f>
        <v>152</v>
      </c>
      <c r="H73" s="1">
        <f>'pre-raw'!H73</f>
        <v>171</v>
      </c>
      <c r="I73" s="1">
        <f>'pre-raw'!I73</f>
        <v>152</v>
      </c>
      <c r="J73" s="1">
        <f>'pre-raw'!J73</f>
        <v>1831.34</v>
      </c>
      <c r="K73" s="1">
        <f>'pre-raw'!K73</f>
        <v>1831.34</v>
      </c>
      <c r="L73" s="1">
        <f>'pre-raw'!L73</f>
        <v>0</v>
      </c>
      <c r="M73" s="3">
        <f>'pre-raw'!M73</f>
        <v>1831.3399999999997</v>
      </c>
      <c r="N73" s="3">
        <f>'pre-raw'!N73</f>
        <v>3662.68</v>
      </c>
      <c r="O73" s="1">
        <f>'pre-raw'!O73</f>
        <v>3662.68</v>
      </c>
      <c r="P73" s="1">
        <f>'pre-raw'!P73</f>
        <v>109.88</v>
      </c>
      <c r="Q73" s="1">
        <f>'pre-raw'!Q73</f>
        <v>175.8</v>
      </c>
      <c r="R73" s="1">
        <f>'pre-raw'!R73</f>
        <v>36.619999999999997</v>
      </c>
      <c r="S73" s="1">
        <f>'pre-raw'!S73</f>
        <v>23.8</v>
      </c>
    </row>
    <row r="74" spans="1:19" x14ac:dyDescent="0.25">
      <c r="A74" s="1">
        <f>'pre-raw'!A74</f>
        <v>84591</v>
      </c>
      <c r="B74" s="1">
        <f>'pre-raw'!B74</f>
        <v>1706</v>
      </c>
      <c r="C74" s="1">
        <f>'pre-raw'!C74</f>
        <v>3561</v>
      </c>
      <c r="D74" s="1" t="str">
        <f>TEXT('pre-raw'!D74,"AAAAMMDD")</f>
        <v>20170703</v>
      </c>
      <c r="E74" s="1">
        <f>'pre-raw'!E74</f>
        <v>3333</v>
      </c>
      <c r="F74" s="1" t="str">
        <f>TEXT('pre-raw'!F74,"AAAAMMDD")</f>
        <v>20170601</v>
      </c>
      <c r="G74" s="1">
        <f>'pre-raw'!G74</f>
        <v>228</v>
      </c>
      <c r="H74" s="1">
        <f>'pre-raw'!H74</f>
        <v>297</v>
      </c>
      <c r="I74" s="1">
        <f>'pre-raw'!I74</f>
        <v>228</v>
      </c>
      <c r="J74" s="1">
        <f>'pre-raw'!J74</f>
        <v>2771.46</v>
      </c>
      <c r="K74" s="1">
        <f>'pre-raw'!K74</f>
        <v>2771.46</v>
      </c>
      <c r="L74" s="1">
        <f>'pre-raw'!L74</f>
        <v>0</v>
      </c>
      <c r="M74" s="3">
        <f>'pre-raw'!M74</f>
        <v>2771.4599999999996</v>
      </c>
      <c r="N74" s="3">
        <f>'pre-raw'!N74</f>
        <v>5542.92</v>
      </c>
      <c r="O74" s="1">
        <f>'pre-raw'!O74</f>
        <v>5542.92</v>
      </c>
      <c r="P74" s="1">
        <f>'pre-raw'!P74</f>
        <v>166.28</v>
      </c>
      <c r="Q74" s="1">
        <f>'pre-raw'!Q74</f>
        <v>266.06</v>
      </c>
      <c r="R74" s="1">
        <f>'pre-raw'!R74</f>
        <v>55.42</v>
      </c>
      <c r="S74" s="1">
        <f>'pre-raw'!S74</f>
        <v>36.020000000000003</v>
      </c>
    </row>
    <row r="75" spans="1:19" x14ac:dyDescent="0.25">
      <c r="A75" s="1">
        <f>'pre-raw'!A75</f>
        <v>313891</v>
      </c>
      <c r="B75" s="1">
        <f>'pre-raw'!B75</f>
        <v>1706</v>
      </c>
      <c r="C75" s="1">
        <f>'pre-raw'!C75</f>
        <v>760</v>
      </c>
      <c r="D75" s="1" t="str">
        <f>TEXT('pre-raw'!D75,"AAAAMMDD")</f>
        <v>20170703</v>
      </c>
      <c r="E75" s="1">
        <f>'pre-raw'!E75</f>
        <v>464</v>
      </c>
      <c r="F75" s="1" t="str">
        <f>TEXT('pre-raw'!F75,"AAAAMMDD")</f>
        <v>20170601</v>
      </c>
      <c r="G75" s="1">
        <f>'pre-raw'!G75</f>
        <v>296</v>
      </c>
      <c r="H75" s="1">
        <f>'pre-raw'!H75</f>
        <v>220</v>
      </c>
      <c r="I75" s="1">
        <f>'pre-raw'!I75</f>
        <v>296</v>
      </c>
      <c r="J75" s="1">
        <f>'pre-raw'!J75</f>
        <v>3787.01</v>
      </c>
      <c r="K75" s="1">
        <f>'pre-raw'!K75</f>
        <v>3787.01</v>
      </c>
      <c r="L75" s="1">
        <f>'pre-raw'!L75</f>
        <v>0</v>
      </c>
      <c r="M75" s="3">
        <f>'pre-raw'!M75</f>
        <v>3787.01</v>
      </c>
      <c r="N75" s="3">
        <f>'pre-raw'!N75</f>
        <v>7574.02</v>
      </c>
      <c r="O75" s="1">
        <f>'pre-raw'!O75</f>
        <v>7574.02</v>
      </c>
      <c r="P75" s="1">
        <f>'pre-raw'!P75</f>
        <v>227.22</v>
      </c>
      <c r="Q75" s="1">
        <f>'pre-raw'!Q75</f>
        <v>363.55</v>
      </c>
      <c r="R75" s="1">
        <f>'pre-raw'!R75</f>
        <v>75.739999999999995</v>
      </c>
      <c r="S75" s="1">
        <f>'pre-raw'!S75</f>
        <v>49.23</v>
      </c>
    </row>
    <row r="76" spans="1:19" x14ac:dyDescent="0.25">
      <c r="A76" s="1">
        <f>'pre-raw'!A76</f>
        <v>3359794</v>
      </c>
      <c r="B76" s="1">
        <f>'pre-raw'!B76</f>
        <v>1706</v>
      </c>
      <c r="C76" s="1">
        <f>'pre-raw'!C76</f>
        <v>201762</v>
      </c>
      <c r="D76" s="1" t="str">
        <f>TEXT('pre-raw'!D76,"AAAAMMDD")</f>
        <v>20170703</v>
      </c>
      <c r="E76" s="1">
        <f>'pre-raw'!E76</f>
        <v>200806</v>
      </c>
      <c r="F76" s="1" t="str">
        <f>TEXT('pre-raw'!F76,"AAAAMMDD")</f>
        <v>20170601</v>
      </c>
      <c r="G76" s="1">
        <f>'pre-raw'!G76</f>
        <v>956</v>
      </c>
      <c r="H76" s="1">
        <f>'pre-raw'!H76</f>
        <v>1056</v>
      </c>
      <c r="I76" s="1">
        <f>'pre-raw'!I76</f>
        <v>956</v>
      </c>
      <c r="J76" s="1">
        <f>'pre-raw'!J76</f>
        <v>23866.76</v>
      </c>
      <c r="K76" s="1">
        <f>'pre-raw'!K76</f>
        <v>23866.76</v>
      </c>
      <c r="L76" s="1">
        <f>'pre-raw'!L76</f>
        <v>0</v>
      </c>
      <c r="M76" s="3">
        <f>'pre-raw'!M76</f>
        <v>23866.760000000002</v>
      </c>
      <c r="N76" s="3">
        <f>'pre-raw'!N76</f>
        <v>47733.52</v>
      </c>
      <c r="O76" s="1">
        <f>'pre-raw'!O76</f>
        <v>47733.52</v>
      </c>
      <c r="P76" s="1">
        <f>'pre-raw'!P76</f>
        <v>1432</v>
      </c>
      <c r="Q76" s="1">
        <f>'pre-raw'!Q76</f>
        <v>2291.1999999999998</v>
      </c>
      <c r="R76" s="1">
        <f>'pre-raw'!R76</f>
        <v>477.33</v>
      </c>
      <c r="S76" s="1">
        <f>'pre-raw'!S76</f>
        <v>310.26</v>
      </c>
    </row>
    <row r="77" spans="1:19" x14ac:dyDescent="0.25">
      <c r="A77" s="1">
        <f>'pre-raw'!A77</f>
        <v>3450181</v>
      </c>
      <c r="B77" s="1">
        <f>'pre-raw'!B77</f>
        <v>1706</v>
      </c>
      <c r="C77" s="1">
        <f>'pre-raw'!C77</f>
        <v>10245</v>
      </c>
      <c r="D77" s="1" t="str">
        <f>TEXT('pre-raw'!D77,"AAAAMMDD")</f>
        <v>20170703</v>
      </c>
      <c r="E77" s="1">
        <f>'pre-raw'!E77</f>
        <v>10020</v>
      </c>
      <c r="F77" s="1" t="str">
        <f>TEXT('pre-raw'!F77,"AAAAMMDD")</f>
        <v>20170601</v>
      </c>
      <c r="G77" s="1">
        <f>'pre-raw'!G77</f>
        <v>225</v>
      </c>
      <c r="H77" s="1">
        <f>'pre-raw'!H77</f>
        <v>201</v>
      </c>
      <c r="I77" s="1">
        <f>'pre-raw'!I77</f>
        <v>225</v>
      </c>
      <c r="J77" s="1">
        <f>'pre-raw'!J77</f>
        <v>2734.35</v>
      </c>
      <c r="K77" s="1">
        <f>'pre-raw'!K77</f>
        <v>2734.35</v>
      </c>
      <c r="L77" s="1">
        <f>'pre-raw'!L77</f>
        <v>0</v>
      </c>
      <c r="M77" s="3">
        <f>'pre-raw'!M77</f>
        <v>2734.35</v>
      </c>
      <c r="N77" s="3">
        <f>'pre-raw'!N77</f>
        <v>5468.7</v>
      </c>
      <c r="O77" s="1">
        <f>'pre-raw'!O77</f>
        <v>5468.7</v>
      </c>
      <c r="P77" s="1">
        <f>'pre-raw'!P77</f>
        <v>164.06</v>
      </c>
      <c r="Q77" s="1">
        <f>'pre-raw'!Q77</f>
        <v>262.49</v>
      </c>
      <c r="R77" s="1">
        <f>'pre-raw'!R77</f>
        <v>54.68</v>
      </c>
      <c r="S77" s="1">
        <f>'pre-raw'!S77</f>
        <v>35.54</v>
      </c>
    </row>
    <row r="78" spans="1:19" x14ac:dyDescent="0.25">
      <c r="A78" s="1">
        <f>'pre-raw'!A78</f>
        <v>3618005</v>
      </c>
      <c r="B78" s="1">
        <f>'pre-raw'!B78</f>
        <v>1706</v>
      </c>
      <c r="C78" s="1">
        <f>'pre-raw'!C78</f>
        <v>39219</v>
      </c>
      <c r="D78" s="1" t="str">
        <f>TEXT('pre-raw'!D78,"AAAAMMDD")</f>
        <v>20170703</v>
      </c>
      <c r="E78" s="1">
        <f>'pre-raw'!E78</f>
        <v>38242</v>
      </c>
      <c r="F78" s="1" t="str">
        <f>TEXT('pre-raw'!F78,"AAAAMMDD")</f>
        <v>20170601</v>
      </c>
      <c r="G78" s="1">
        <f>'pre-raw'!G78</f>
        <v>977</v>
      </c>
      <c r="H78" s="1">
        <f>'pre-raw'!H78</f>
        <v>1104</v>
      </c>
      <c r="I78" s="1">
        <f>'pre-raw'!I78</f>
        <v>977</v>
      </c>
      <c r="J78" s="1">
        <f>'pre-raw'!J78</f>
        <v>12036.59</v>
      </c>
      <c r="K78" s="1">
        <f>'pre-raw'!K78</f>
        <v>12036.59</v>
      </c>
      <c r="L78" s="1">
        <f>'pre-raw'!L78</f>
        <v>0</v>
      </c>
      <c r="M78" s="3">
        <f>'pre-raw'!M78</f>
        <v>12036.59</v>
      </c>
      <c r="N78" s="3">
        <f>'pre-raw'!N78</f>
        <v>24073.18</v>
      </c>
      <c r="O78" s="1">
        <f>'pre-raw'!O78</f>
        <v>24073.18</v>
      </c>
      <c r="P78" s="1">
        <f>'pre-raw'!P78</f>
        <v>722.19</v>
      </c>
      <c r="Q78" s="1">
        <f>'pre-raw'!Q78</f>
        <v>1155.51</v>
      </c>
      <c r="R78" s="1">
        <f>'pre-raw'!R78</f>
        <v>240.73</v>
      </c>
      <c r="S78" s="1">
        <f>'pre-raw'!S78</f>
        <v>156.47</v>
      </c>
    </row>
    <row r="79" spans="1:19" x14ac:dyDescent="0.25">
      <c r="A79" s="1">
        <f>'pre-raw'!A79</f>
        <v>3635491</v>
      </c>
      <c r="B79" s="1">
        <f>'pre-raw'!B79</f>
        <v>1706</v>
      </c>
      <c r="C79" s="1">
        <f>'pre-raw'!C79</f>
        <v>33720</v>
      </c>
      <c r="D79" s="1" t="str">
        <f>TEXT('pre-raw'!D79,"AAAAMMDD")</f>
        <v>20170703</v>
      </c>
      <c r="E79" s="1">
        <f>'pre-raw'!E79</f>
        <v>32282</v>
      </c>
      <c r="F79" s="1" t="str">
        <f>TEXT('pre-raw'!F79,"AAAAMMDD")</f>
        <v>20170601</v>
      </c>
      <c r="G79" s="1">
        <f>'pre-raw'!G79</f>
        <v>1438</v>
      </c>
      <c r="H79" s="1">
        <f>'pre-raw'!H79</f>
        <v>1030</v>
      </c>
      <c r="I79" s="1">
        <f>'pre-raw'!I79</f>
        <v>1438</v>
      </c>
      <c r="J79" s="1">
        <f>'pre-raw'!J79</f>
        <v>17739.16</v>
      </c>
      <c r="K79" s="1">
        <f>'pre-raw'!K79</f>
        <v>17739.16</v>
      </c>
      <c r="L79" s="1">
        <f>'pre-raw'!L79</f>
        <v>0</v>
      </c>
      <c r="M79" s="3">
        <f>'pre-raw'!M79</f>
        <v>17739.159999999996</v>
      </c>
      <c r="N79" s="3">
        <f>'pre-raw'!N79</f>
        <v>35478.32</v>
      </c>
      <c r="O79" s="1">
        <f>'pre-raw'!O79</f>
        <v>35478.32</v>
      </c>
      <c r="P79" s="1">
        <f>'pre-raw'!P79</f>
        <v>1064.3399999999999</v>
      </c>
      <c r="Q79" s="1">
        <f>'pre-raw'!Q79</f>
        <v>1702.95</v>
      </c>
      <c r="R79" s="1">
        <f>'pre-raw'!R79</f>
        <v>354.78</v>
      </c>
      <c r="S79" s="1">
        <f>'pre-raw'!S79</f>
        <v>230.6</v>
      </c>
    </row>
    <row r="80" spans="1:19" x14ac:dyDescent="0.25">
      <c r="A80" s="1">
        <f>'pre-raw'!A80</f>
        <v>56715</v>
      </c>
      <c r="B80" s="1">
        <f>'pre-raw'!B80</f>
        <v>1707</v>
      </c>
      <c r="C80" s="1">
        <f>'pre-raw'!C80</f>
        <v>17554</v>
      </c>
      <c r="D80" s="1" t="str">
        <f>TEXT('pre-raw'!D80,"AAAAMMDD")</f>
        <v>20170801</v>
      </c>
      <c r="E80" s="1">
        <f>'pre-raw'!E80</f>
        <v>16965</v>
      </c>
      <c r="F80" s="1" t="str">
        <f>TEXT('pre-raw'!F80,"AAAAMMDD")</f>
        <v>20170703</v>
      </c>
      <c r="G80" s="1">
        <f>'pre-raw'!G80</f>
        <v>589</v>
      </c>
      <c r="H80" s="1">
        <f>'pre-raw'!H80</f>
        <v>513</v>
      </c>
      <c r="I80" s="1">
        <f>'pre-raw'!I80</f>
        <v>589</v>
      </c>
      <c r="J80" s="1">
        <f>'pre-raw'!J80</f>
        <v>2917.11</v>
      </c>
      <c r="K80" s="1">
        <f>'pre-raw'!K80</f>
        <v>2917.11</v>
      </c>
      <c r="L80" s="1">
        <f>'pre-raw'!L80</f>
        <v>0</v>
      </c>
      <c r="M80" s="3">
        <f>'pre-raw'!M80</f>
        <v>2917.1099999999997</v>
      </c>
      <c r="N80" s="3">
        <f>'pre-raw'!N80</f>
        <v>5834.22</v>
      </c>
      <c r="O80" s="1">
        <f>'pre-raw'!O80</f>
        <v>5834.22</v>
      </c>
      <c r="P80" s="1">
        <f>'pre-raw'!P80</f>
        <v>175.02</v>
      </c>
      <c r="Q80" s="1">
        <f>'pre-raw'!Q80</f>
        <v>280.04000000000002</v>
      </c>
      <c r="R80" s="1">
        <f>'pre-raw'!R80</f>
        <v>58.34</v>
      </c>
      <c r="S80" s="1">
        <f>'pre-raw'!S80</f>
        <v>37.92</v>
      </c>
    </row>
    <row r="81" spans="1:19" x14ac:dyDescent="0.25">
      <c r="A81" s="1">
        <f>'pre-raw'!A81</f>
        <v>56758</v>
      </c>
      <c r="B81" s="1">
        <f>'pre-raw'!B81</f>
        <v>1707</v>
      </c>
      <c r="C81" s="1">
        <f>'pre-raw'!C81</f>
        <v>51716</v>
      </c>
      <c r="D81" s="1" t="str">
        <f>TEXT('pre-raw'!D81,"AAAAMMDD")</f>
        <v>20170801</v>
      </c>
      <c r="E81" s="1">
        <f>'pre-raw'!E81</f>
        <v>51383</v>
      </c>
      <c r="F81" s="1" t="str">
        <f>TEXT('pre-raw'!F81,"AAAAMMDD")</f>
        <v>20170703</v>
      </c>
      <c r="G81" s="1">
        <f>'pre-raw'!G81</f>
        <v>333</v>
      </c>
      <c r="H81" s="1">
        <f>'pre-raw'!H81</f>
        <v>443</v>
      </c>
      <c r="I81" s="1">
        <f>'pre-raw'!I81</f>
        <v>333</v>
      </c>
      <c r="J81" s="1">
        <f>'pre-raw'!J81</f>
        <v>1216.71</v>
      </c>
      <c r="K81" s="1">
        <f>'pre-raw'!K81</f>
        <v>1216.71</v>
      </c>
      <c r="L81" s="1">
        <f>'pre-raw'!L81</f>
        <v>0</v>
      </c>
      <c r="M81" s="3">
        <f>'pre-raw'!M81</f>
        <v>1216.71</v>
      </c>
      <c r="N81" s="3">
        <f>'pre-raw'!N81</f>
        <v>2433.42</v>
      </c>
      <c r="O81" s="1">
        <f>'pre-raw'!O81</f>
        <v>2433.42</v>
      </c>
      <c r="P81" s="1">
        <f>'pre-raw'!P81</f>
        <v>73</v>
      </c>
      <c r="Q81" s="1">
        <f>'pre-raw'!Q81</f>
        <v>116.8</v>
      </c>
      <c r="R81" s="1">
        <f>'pre-raw'!R81</f>
        <v>24.33</v>
      </c>
      <c r="S81" s="1">
        <f>'pre-raw'!S81</f>
        <v>15.81</v>
      </c>
    </row>
    <row r="82" spans="1:19" x14ac:dyDescent="0.25">
      <c r="A82" s="1">
        <f>'pre-raw'!A82</f>
        <v>56774</v>
      </c>
      <c r="B82" s="1">
        <f>'pre-raw'!B82</f>
        <v>1707</v>
      </c>
      <c r="C82" s="1">
        <f>'pre-raw'!C82</f>
        <v>493</v>
      </c>
      <c r="D82" s="1" t="str">
        <f>TEXT('pre-raw'!D82,"AAAAMMDD")</f>
        <v>20170801</v>
      </c>
      <c r="E82" s="1">
        <f>'pre-raw'!E82</f>
        <v>255</v>
      </c>
      <c r="F82" s="1" t="str">
        <f>TEXT('pre-raw'!F82,"AAAAMMDD")</f>
        <v>20170703</v>
      </c>
      <c r="G82" s="1">
        <f>'pre-raw'!G82</f>
        <v>238</v>
      </c>
      <c r="H82" s="1">
        <f>'pre-raw'!H82</f>
        <v>347</v>
      </c>
      <c r="I82" s="1">
        <f>'pre-raw'!I82</f>
        <v>240</v>
      </c>
      <c r="J82" s="1">
        <f>'pre-raw'!J82</f>
        <v>708</v>
      </c>
      <c r="K82" s="1">
        <f>'pre-raw'!K82</f>
        <v>708</v>
      </c>
      <c r="L82" s="1">
        <f>'pre-raw'!L82</f>
        <v>0</v>
      </c>
      <c r="M82" s="3">
        <f>'pre-raw'!M82</f>
        <v>782.39999999999986</v>
      </c>
      <c r="N82" s="3">
        <f>'pre-raw'!N82</f>
        <v>1416</v>
      </c>
      <c r="O82" s="1">
        <f>'pre-raw'!O82</f>
        <v>1416</v>
      </c>
      <c r="P82" s="1">
        <f>'pre-raw'!P82</f>
        <v>42.48</v>
      </c>
      <c r="Q82" s="1">
        <f>'pre-raw'!Q82</f>
        <v>67.959999999999994</v>
      </c>
      <c r="R82" s="1">
        <f>'pre-raw'!R82</f>
        <v>14.16</v>
      </c>
      <c r="S82" s="1">
        <f>'pre-raw'!S82</f>
        <v>9.1999999999999993</v>
      </c>
    </row>
    <row r="83" spans="1:19" x14ac:dyDescent="0.25">
      <c r="A83" s="1">
        <f>'pre-raw'!A83</f>
        <v>83704</v>
      </c>
      <c r="B83" s="1">
        <f>'pre-raw'!B83</f>
        <v>1707</v>
      </c>
      <c r="C83" s="1">
        <f>'pre-raw'!C83</f>
        <v>251797</v>
      </c>
      <c r="D83" s="1" t="str">
        <f>TEXT('pre-raw'!D83,"AAAAMMDD")</f>
        <v>20170801</v>
      </c>
      <c r="E83" s="1">
        <f>'pre-raw'!E83</f>
        <v>250527</v>
      </c>
      <c r="F83" s="1" t="str">
        <f>TEXT('pre-raw'!F83,"AAAAMMDD")</f>
        <v>20170703</v>
      </c>
      <c r="G83" s="1">
        <f>'pre-raw'!G83</f>
        <v>1270</v>
      </c>
      <c r="H83" s="1">
        <f>'pre-raw'!H83</f>
        <v>1866</v>
      </c>
      <c r="I83" s="1">
        <f>'pre-raw'!I83</f>
        <v>1270</v>
      </c>
      <c r="J83" s="1">
        <f>'pre-raw'!J83</f>
        <v>15661</v>
      </c>
      <c r="K83" s="1">
        <f>'pre-raw'!K83</f>
        <v>15661</v>
      </c>
      <c r="L83" s="1">
        <f>'pre-raw'!L83</f>
        <v>0</v>
      </c>
      <c r="M83" s="3">
        <f>'pre-raw'!M83</f>
        <v>15661</v>
      </c>
      <c r="N83" s="3">
        <f>'pre-raw'!N83</f>
        <v>31322</v>
      </c>
      <c r="O83" s="1">
        <f>'pre-raw'!O83</f>
        <v>31322</v>
      </c>
      <c r="P83" s="1">
        <f>'pre-raw'!P83</f>
        <v>939.66</v>
      </c>
      <c r="Q83" s="1">
        <f>'pre-raw'!Q83</f>
        <v>1503.45</v>
      </c>
      <c r="R83" s="1">
        <f>'pre-raw'!R83</f>
        <v>313.22000000000003</v>
      </c>
      <c r="S83" s="1">
        <f>'pre-raw'!S83</f>
        <v>203.59</v>
      </c>
    </row>
    <row r="84" spans="1:19" x14ac:dyDescent="0.25">
      <c r="A84" s="1">
        <f>'pre-raw'!A84</f>
        <v>83887</v>
      </c>
      <c r="B84" s="1">
        <f>'pre-raw'!B84</f>
        <v>1707</v>
      </c>
      <c r="C84" s="1">
        <f>'pre-raw'!C84</f>
        <v>152970</v>
      </c>
      <c r="D84" s="1" t="str">
        <f>TEXT('pre-raw'!D84,"AAAAMMDD")</f>
        <v>20170802</v>
      </c>
      <c r="E84" s="1">
        <f>'pre-raw'!E84</f>
        <v>150399</v>
      </c>
      <c r="F84" s="1" t="str">
        <f>TEXT('pre-raw'!F84,"AAAAMMDD")</f>
        <v>20170703</v>
      </c>
      <c r="G84" s="1">
        <f>'pre-raw'!G84</f>
        <v>2571</v>
      </c>
      <c r="H84" s="1">
        <f>'pre-raw'!H84</f>
        <v>3557</v>
      </c>
      <c r="I84" s="1">
        <f>'pre-raw'!I84</f>
        <v>2571</v>
      </c>
      <c r="J84" s="1">
        <f>'pre-raw'!J84</f>
        <v>31754.37</v>
      </c>
      <c r="K84" s="1">
        <f>'pre-raw'!K84</f>
        <v>31754.37</v>
      </c>
      <c r="L84" s="1">
        <f>'pre-raw'!L84</f>
        <v>0</v>
      </c>
      <c r="M84" s="3">
        <f>'pre-raw'!M84</f>
        <v>31754.369999999995</v>
      </c>
      <c r="N84" s="3">
        <f>'pre-raw'!N84</f>
        <v>63508.74</v>
      </c>
      <c r="O84" s="1">
        <f>'pre-raw'!O84</f>
        <v>63508.74</v>
      </c>
      <c r="P84" s="1">
        <f>'pre-raw'!P84</f>
        <v>1905.26</v>
      </c>
      <c r="Q84" s="1">
        <f>'pre-raw'!Q84</f>
        <v>3048.41</v>
      </c>
      <c r="R84" s="1">
        <f>'pre-raw'!R84</f>
        <v>635.08000000000004</v>
      </c>
      <c r="S84" s="1">
        <f>'pre-raw'!S84</f>
        <v>412.8</v>
      </c>
    </row>
    <row r="85" spans="1:19" x14ac:dyDescent="0.25">
      <c r="A85" s="1">
        <f>'pre-raw'!A85</f>
        <v>84247</v>
      </c>
      <c r="B85" s="1">
        <f>'pre-raw'!B85</f>
        <v>1707</v>
      </c>
      <c r="C85" s="1">
        <f>'pre-raw'!C85</f>
        <v>39247</v>
      </c>
      <c r="D85" s="1" t="str">
        <f>TEXT('pre-raw'!D85,"AAAAMMDD")</f>
        <v>20170801</v>
      </c>
      <c r="E85" s="1">
        <f>'pre-raw'!E85</f>
        <v>39247</v>
      </c>
      <c r="F85" s="1" t="str">
        <f>TEXT('pre-raw'!F85,"AAAAMMDD")</f>
        <v>20170703</v>
      </c>
      <c r="G85" s="1">
        <f>'pre-raw'!G85</f>
        <v>0</v>
      </c>
      <c r="H85" s="1">
        <f>'pre-raw'!H85</f>
        <v>213</v>
      </c>
      <c r="I85" s="1">
        <f>'pre-raw'!I85</f>
        <v>213</v>
      </c>
      <c r="J85" s="1">
        <f>'pre-raw'!J85</f>
        <v>2585.91</v>
      </c>
      <c r="K85" s="1">
        <f>'pre-raw'!K85</f>
        <v>2585.91</v>
      </c>
      <c r="L85" s="1">
        <f>'pre-raw'!L85</f>
        <v>0</v>
      </c>
      <c r="M85" s="3">
        <f>'pre-raw'!M85</f>
        <v>2585.91</v>
      </c>
      <c r="N85" s="3">
        <f>'pre-raw'!N85</f>
        <v>5171.82</v>
      </c>
      <c r="O85" s="1">
        <f>'pre-raw'!O85</f>
        <v>5171.82</v>
      </c>
      <c r="P85" s="1">
        <f>'pre-raw'!P85</f>
        <v>155.15</v>
      </c>
      <c r="Q85" s="1">
        <f>'pre-raw'!Q85</f>
        <v>248.24</v>
      </c>
      <c r="R85" s="1">
        <f>'pre-raw'!R85</f>
        <v>51.71</v>
      </c>
      <c r="S85" s="1">
        <f>'pre-raw'!S85</f>
        <v>33.61</v>
      </c>
    </row>
    <row r="86" spans="1:19" x14ac:dyDescent="0.25">
      <c r="A86" s="1">
        <f>'pre-raw'!A86</f>
        <v>84255</v>
      </c>
      <c r="B86" s="1">
        <f>'pre-raw'!B86</f>
        <v>1707</v>
      </c>
      <c r="C86" s="1">
        <f>'pre-raw'!C86</f>
        <v>9157</v>
      </c>
      <c r="D86" s="1" t="str">
        <f>TEXT('pre-raw'!D86,"AAAAMMDD")</f>
        <v>20170801</v>
      </c>
      <c r="E86" s="1">
        <f>'pre-raw'!E86</f>
        <v>9013</v>
      </c>
      <c r="F86" s="1" t="str">
        <f>TEXT('pre-raw'!F86,"AAAAMMDD")</f>
        <v>20170703</v>
      </c>
      <c r="G86" s="1">
        <f>'pre-raw'!G86</f>
        <v>144</v>
      </c>
      <c r="H86" s="1">
        <f>'pre-raw'!H86</f>
        <v>166</v>
      </c>
      <c r="I86" s="1">
        <f>'pre-raw'!I86</f>
        <v>144</v>
      </c>
      <c r="J86" s="1">
        <f>'pre-raw'!J86</f>
        <v>1732.38</v>
      </c>
      <c r="K86" s="1">
        <f>'pre-raw'!K86</f>
        <v>1732.38</v>
      </c>
      <c r="L86" s="1">
        <f>'pre-raw'!L86</f>
        <v>0</v>
      </c>
      <c r="M86" s="3">
        <f>'pre-raw'!M86</f>
        <v>1732.3799999999999</v>
      </c>
      <c r="N86" s="3">
        <f>'pre-raw'!N86</f>
        <v>3464.76</v>
      </c>
      <c r="O86" s="1">
        <f>'pre-raw'!O86</f>
        <v>3464.76</v>
      </c>
      <c r="P86" s="1">
        <f>'pre-raw'!P86</f>
        <v>103.94</v>
      </c>
      <c r="Q86" s="1">
        <f>'pre-raw'!Q86</f>
        <v>166.3</v>
      </c>
      <c r="R86" s="1">
        <f>'pre-raw'!R86</f>
        <v>34.64</v>
      </c>
      <c r="S86" s="1">
        <f>'pre-raw'!S86</f>
        <v>22.52</v>
      </c>
    </row>
    <row r="87" spans="1:19" x14ac:dyDescent="0.25">
      <c r="A87" s="1">
        <f>'pre-raw'!A87</f>
        <v>84591</v>
      </c>
      <c r="B87" s="1">
        <f>'pre-raw'!B87</f>
        <v>1707</v>
      </c>
      <c r="C87" s="1">
        <f>'pre-raw'!C87</f>
        <v>3881</v>
      </c>
      <c r="D87" s="1" t="str">
        <f>TEXT('pre-raw'!D87,"AAAAMMDD")</f>
        <v>20170802</v>
      </c>
      <c r="E87" s="1">
        <f>'pre-raw'!E87</f>
        <v>3561</v>
      </c>
      <c r="F87" s="1" t="str">
        <f>TEXT('pre-raw'!F87,"AAAAMMDD")</f>
        <v>20170703</v>
      </c>
      <c r="G87" s="1">
        <f>'pre-raw'!G87</f>
        <v>320</v>
      </c>
      <c r="H87" s="1">
        <f>'pre-raw'!H87</f>
        <v>290</v>
      </c>
      <c r="I87" s="1">
        <f>'pre-raw'!I87</f>
        <v>320</v>
      </c>
      <c r="J87" s="1">
        <f>'pre-raw'!J87</f>
        <v>3909.5</v>
      </c>
      <c r="K87" s="1">
        <f>'pre-raw'!K87</f>
        <v>3909.5</v>
      </c>
      <c r="L87" s="1">
        <f>'pre-raw'!L87</f>
        <v>0</v>
      </c>
      <c r="M87" s="3">
        <f>'pre-raw'!M87</f>
        <v>3909.4999999999995</v>
      </c>
      <c r="N87" s="3">
        <f>'pre-raw'!N87</f>
        <v>7819</v>
      </c>
      <c r="O87" s="1">
        <f>'pre-raw'!O87</f>
        <v>7819</v>
      </c>
      <c r="P87" s="1">
        <f>'pre-raw'!P87</f>
        <v>234.57</v>
      </c>
      <c r="Q87" s="1">
        <f>'pre-raw'!Q87</f>
        <v>375.31</v>
      </c>
      <c r="R87" s="1">
        <f>'pre-raw'!R87</f>
        <v>78.19</v>
      </c>
      <c r="S87" s="1">
        <f>'pre-raw'!S87</f>
        <v>50.82</v>
      </c>
    </row>
    <row r="88" spans="1:19" x14ac:dyDescent="0.25">
      <c r="A88" s="1">
        <f>'pre-raw'!A88</f>
        <v>313891</v>
      </c>
      <c r="B88" s="1">
        <f>'pre-raw'!B88</f>
        <v>1707</v>
      </c>
      <c r="C88" s="1">
        <f>'pre-raw'!C88</f>
        <v>1136</v>
      </c>
      <c r="D88" s="1" t="str">
        <f>TEXT('pre-raw'!D88,"AAAAMMDD")</f>
        <v>20170802</v>
      </c>
      <c r="E88" s="1">
        <f>'pre-raw'!E88</f>
        <v>760</v>
      </c>
      <c r="F88" s="1" t="str">
        <f>TEXT('pre-raw'!F88,"AAAAMMDD")</f>
        <v>20170703</v>
      </c>
      <c r="G88" s="1">
        <f>'pre-raw'!G88</f>
        <v>376</v>
      </c>
      <c r="H88" s="1">
        <f>'pre-raw'!H88</f>
        <v>222</v>
      </c>
      <c r="I88" s="1">
        <f>'pre-raw'!I88</f>
        <v>376</v>
      </c>
      <c r="J88" s="1">
        <f>'pre-raw'!J88</f>
        <v>4879.8100000000004</v>
      </c>
      <c r="K88" s="1">
        <f>'pre-raw'!K88</f>
        <v>4879.8100000000004</v>
      </c>
      <c r="L88" s="1">
        <f>'pre-raw'!L88</f>
        <v>0</v>
      </c>
      <c r="M88" s="3">
        <f>'pre-raw'!M88</f>
        <v>4879.8099999999995</v>
      </c>
      <c r="N88" s="3">
        <f>'pre-raw'!N88</f>
        <v>9759.6200000000008</v>
      </c>
      <c r="O88" s="1">
        <f>'pre-raw'!O88</f>
        <v>9759.6200000000008</v>
      </c>
      <c r="P88" s="1">
        <f>'pre-raw'!P88</f>
        <v>292.77999999999997</v>
      </c>
      <c r="Q88" s="1">
        <f>'pre-raw'!Q88</f>
        <v>468.46</v>
      </c>
      <c r="R88" s="1">
        <f>'pre-raw'!R88</f>
        <v>97.59</v>
      </c>
      <c r="S88" s="1">
        <f>'pre-raw'!S88</f>
        <v>63.43</v>
      </c>
    </row>
    <row r="89" spans="1:19" x14ac:dyDescent="0.25">
      <c r="A89" s="1">
        <f>'pre-raw'!A89</f>
        <v>3359794</v>
      </c>
      <c r="B89" s="1">
        <f>'pre-raw'!B89</f>
        <v>1707</v>
      </c>
      <c r="C89" s="1">
        <f>'pre-raw'!C89</f>
        <v>204084</v>
      </c>
      <c r="D89" s="1" t="str">
        <f>TEXT('pre-raw'!D89,"AAAAMMDD")</f>
        <v>20170801</v>
      </c>
      <c r="E89" s="1">
        <f>'pre-raw'!E89</f>
        <v>201762</v>
      </c>
      <c r="F89" s="1" t="str">
        <f>TEXT('pre-raw'!F89,"AAAAMMDD")</f>
        <v>20170703</v>
      </c>
      <c r="G89" s="1">
        <f>'pre-raw'!G89</f>
        <v>2322</v>
      </c>
      <c r="H89" s="1">
        <f>'pre-raw'!H89</f>
        <v>889</v>
      </c>
      <c r="I89" s="1">
        <f>'pre-raw'!I89</f>
        <v>2322</v>
      </c>
      <c r="J89" s="1">
        <f>'pre-raw'!J89</f>
        <v>58098.720000000001</v>
      </c>
      <c r="K89" s="1">
        <f>'pre-raw'!K89</f>
        <v>0</v>
      </c>
      <c r="L89" s="1">
        <f>'pre-raw'!L89</f>
        <v>0</v>
      </c>
      <c r="M89" s="3">
        <f>'pre-raw'!M89</f>
        <v>58098.720000000001</v>
      </c>
      <c r="N89" s="3">
        <f>'pre-raw'!N89</f>
        <v>58098.720000000001</v>
      </c>
      <c r="O89" s="1">
        <f>'pre-raw'!O89</f>
        <v>58098.720000000001</v>
      </c>
      <c r="P89" s="1">
        <f>'pre-raw'!P89</f>
        <v>1742.96</v>
      </c>
      <c r="Q89" s="1">
        <f>'pre-raw'!Q89</f>
        <v>2788.73</v>
      </c>
      <c r="R89" s="1">
        <f>'pre-raw'!R89</f>
        <v>580.98</v>
      </c>
      <c r="S89" s="1">
        <f>'pre-raw'!S89</f>
        <v>377.64</v>
      </c>
    </row>
    <row r="90" spans="1:19" x14ac:dyDescent="0.25">
      <c r="A90" s="1">
        <f>'pre-raw'!A90</f>
        <v>3450181</v>
      </c>
      <c r="B90" s="1">
        <f>'pre-raw'!B90</f>
        <v>1707</v>
      </c>
      <c r="C90" s="1">
        <f>'pre-raw'!C90</f>
        <v>10504</v>
      </c>
      <c r="D90" s="1" t="str">
        <f>TEXT('pre-raw'!D90,"AAAAMMDD")</f>
        <v>20170801</v>
      </c>
      <c r="E90" s="1">
        <f>'pre-raw'!E90</f>
        <v>10245</v>
      </c>
      <c r="F90" s="1" t="str">
        <f>TEXT('pre-raw'!F90,"AAAAMMDD")</f>
        <v>20170703</v>
      </c>
      <c r="G90" s="1">
        <f>'pre-raw'!G90</f>
        <v>259</v>
      </c>
      <c r="H90" s="1">
        <f>'pre-raw'!H90</f>
        <v>203</v>
      </c>
      <c r="I90" s="1">
        <f>'pre-raw'!I90</f>
        <v>259</v>
      </c>
      <c r="J90" s="1">
        <f>'pre-raw'!J90</f>
        <v>3154.93</v>
      </c>
      <c r="K90" s="1">
        <f>'pre-raw'!K90</f>
        <v>3154.93</v>
      </c>
      <c r="L90" s="1">
        <f>'pre-raw'!L90</f>
        <v>0</v>
      </c>
      <c r="M90" s="3">
        <f>'pre-raw'!M90</f>
        <v>3154.93</v>
      </c>
      <c r="N90" s="3">
        <f>'pre-raw'!N90</f>
        <v>6309.86</v>
      </c>
      <c r="O90" s="1">
        <f>'pre-raw'!O90</f>
        <v>6309.86</v>
      </c>
      <c r="P90" s="1">
        <f>'pre-raw'!P90</f>
        <v>189.29</v>
      </c>
      <c r="Q90" s="1">
        <f>'pre-raw'!Q90</f>
        <v>302.87</v>
      </c>
      <c r="R90" s="1">
        <f>'pre-raw'!R90</f>
        <v>63.09</v>
      </c>
      <c r="S90" s="1">
        <f>'pre-raw'!S90</f>
        <v>41.01</v>
      </c>
    </row>
    <row r="91" spans="1:19" x14ac:dyDescent="0.25">
      <c r="A91" s="1">
        <f>'pre-raw'!A91</f>
        <v>3618005</v>
      </c>
      <c r="B91" s="1">
        <f>'pre-raw'!B91</f>
        <v>1707</v>
      </c>
      <c r="C91" s="1">
        <f>'pre-raw'!C91</f>
        <v>40382</v>
      </c>
      <c r="D91" s="1" t="str">
        <f>TEXT('pre-raw'!D91,"AAAAMMDD")</f>
        <v>20170801</v>
      </c>
      <c r="E91" s="1">
        <f>'pre-raw'!E91</f>
        <v>39219</v>
      </c>
      <c r="F91" s="1" t="str">
        <f>TEXT('pre-raw'!F91,"AAAAMMDD")</f>
        <v>20170703</v>
      </c>
      <c r="G91" s="1">
        <f>'pre-raw'!G91</f>
        <v>1163</v>
      </c>
      <c r="H91" s="1">
        <f>'pre-raw'!H91</f>
        <v>1095</v>
      </c>
      <c r="I91" s="1">
        <f>'pre-raw'!I91</f>
        <v>1163</v>
      </c>
      <c r="J91" s="1">
        <f>'pre-raw'!J91</f>
        <v>14337.41</v>
      </c>
      <c r="K91" s="1">
        <f>'pre-raw'!K91</f>
        <v>14337.41</v>
      </c>
      <c r="L91" s="1">
        <f>'pre-raw'!L91</f>
        <v>0</v>
      </c>
      <c r="M91" s="3">
        <f>'pre-raw'!M91</f>
        <v>14337.41</v>
      </c>
      <c r="N91" s="3">
        <f>'pre-raw'!N91</f>
        <v>28674.82</v>
      </c>
      <c r="O91" s="1">
        <f>'pre-raw'!O91</f>
        <v>28674.82</v>
      </c>
      <c r="P91" s="1">
        <f>'pre-raw'!P91</f>
        <v>860.24</v>
      </c>
      <c r="Q91" s="1">
        <f>'pre-raw'!Q91</f>
        <v>1376.39</v>
      </c>
      <c r="R91" s="1">
        <f>'pre-raw'!R91</f>
        <v>286.74</v>
      </c>
      <c r="S91" s="1">
        <f>'pre-raw'!S91</f>
        <v>186.38</v>
      </c>
    </row>
    <row r="92" spans="1:19" x14ac:dyDescent="0.25">
      <c r="A92" s="1">
        <f>'pre-raw'!A92</f>
        <v>3635491</v>
      </c>
      <c r="B92" s="1">
        <f>'pre-raw'!B92</f>
        <v>1707</v>
      </c>
      <c r="C92" s="1">
        <f>'pre-raw'!C92</f>
        <v>34754</v>
      </c>
      <c r="D92" s="1" t="str">
        <f>TEXT('pre-raw'!D92,"AAAAMMDD")</f>
        <v>20170801</v>
      </c>
      <c r="E92" s="1">
        <f>'pre-raw'!E92</f>
        <v>33720</v>
      </c>
      <c r="F92" s="1" t="str">
        <f>TEXT('pre-raw'!F92,"AAAAMMDD")</f>
        <v>20170703</v>
      </c>
      <c r="G92" s="1">
        <f>'pre-raw'!G92</f>
        <v>1034</v>
      </c>
      <c r="H92" s="1">
        <f>'pre-raw'!H92</f>
        <v>1066</v>
      </c>
      <c r="I92" s="1">
        <f>'pre-raw'!I92</f>
        <v>1034</v>
      </c>
      <c r="J92" s="1">
        <f>'pre-raw'!J92</f>
        <v>12741.68</v>
      </c>
      <c r="K92" s="1">
        <f>'pre-raw'!K92</f>
        <v>12741.68</v>
      </c>
      <c r="L92" s="1">
        <f>'pre-raw'!L92</f>
        <v>0</v>
      </c>
      <c r="M92" s="3">
        <f>'pre-raw'!M92</f>
        <v>12741.68</v>
      </c>
      <c r="N92" s="3">
        <f>'pre-raw'!N92</f>
        <v>25483.360000000001</v>
      </c>
      <c r="O92" s="1">
        <f>'pre-raw'!O92</f>
        <v>25483.360000000001</v>
      </c>
      <c r="P92" s="1">
        <f>'pre-raw'!P92</f>
        <v>764.5</v>
      </c>
      <c r="Q92" s="1">
        <f>'pre-raw'!Q92</f>
        <v>1223.2</v>
      </c>
      <c r="R92" s="1">
        <f>'pre-raw'!R92</f>
        <v>254.83</v>
      </c>
      <c r="S92" s="1">
        <f>'pre-raw'!S92</f>
        <v>165.64</v>
      </c>
    </row>
    <row r="93" spans="1:19" x14ac:dyDescent="0.25">
      <c r="A93" s="1">
        <f>'pre-raw'!A93</f>
        <v>56715</v>
      </c>
      <c r="B93" s="1">
        <f>'pre-raw'!B93</f>
        <v>1708</v>
      </c>
      <c r="C93" s="1">
        <f>'pre-raw'!C93</f>
        <v>18193</v>
      </c>
      <c r="D93" s="1" t="str">
        <f>TEXT('pre-raw'!D93,"AAAAMMDD")</f>
        <v>20170901</v>
      </c>
      <c r="E93" s="1">
        <f>'pre-raw'!E93</f>
        <v>17554</v>
      </c>
      <c r="F93" s="1" t="str">
        <f>TEXT('pre-raw'!F93,"AAAAMMDD")</f>
        <v>20170801</v>
      </c>
      <c r="G93" s="1">
        <f>'pre-raw'!G93</f>
        <v>639</v>
      </c>
      <c r="H93" s="1">
        <f>'pre-raw'!H93</f>
        <v>510</v>
      </c>
      <c r="I93" s="1">
        <f>'pre-raw'!I93</f>
        <v>639</v>
      </c>
      <c r="J93" s="1">
        <f>'pre-raw'!J93</f>
        <v>3326.95</v>
      </c>
      <c r="K93" s="1">
        <f>'pre-raw'!K93</f>
        <v>3326.95</v>
      </c>
      <c r="L93" s="1">
        <f>'pre-raw'!L93</f>
        <v>0</v>
      </c>
      <c r="M93" s="3">
        <f>'pre-raw'!M93</f>
        <v>3326.9500000000007</v>
      </c>
      <c r="N93" s="3">
        <f>'pre-raw'!N93</f>
        <v>6653.9</v>
      </c>
      <c r="O93" s="1">
        <f>'pre-raw'!O93</f>
        <v>6653.9</v>
      </c>
      <c r="P93" s="1">
        <f>'pre-raw'!P93</f>
        <v>199.61</v>
      </c>
      <c r="Q93" s="1">
        <f>'pre-raw'!Q93</f>
        <v>319.38</v>
      </c>
      <c r="R93" s="1">
        <f>'pre-raw'!R93</f>
        <v>66.53</v>
      </c>
      <c r="S93" s="1">
        <f>'pre-raw'!S93</f>
        <v>43.25</v>
      </c>
    </row>
    <row r="94" spans="1:19" x14ac:dyDescent="0.25">
      <c r="A94" s="1">
        <f>'pre-raw'!A94</f>
        <v>56758</v>
      </c>
      <c r="B94" s="1">
        <f>'pre-raw'!B94</f>
        <v>1708</v>
      </c>
      <c r="C94" s="1">
        <f>'pre-raw'!C94</f>
        <v>52186</v>
      </c>
      <c r="D94" s="1" t="str">
        <f>TEXT('pre-raw'!D94,"AAAAMMDD")</f>
        <v>20170901</v>
      </c>
      <c r="E94" s="1">
        <f>'pre-raw'!E94</f>
        <v>51716</v>
      </c>
      <c r="F94" s="1" t="str">
        <f>TEXT('pre-raw'!F94,"AAAAMMDD")</f>
        <v>20170801</v>
      </c>
      <c r="G94" s="1">
        <f>'pre-raw'!G94</f>
        <v>470</v>
      </c>
      <c r="H94" s="1">
        <f>'pre-raw'!H94</f>
        <v>427</v>
      </c>
      <c r="I94" s="1">
        <f>'pre-raw'!I94</f>
        <v>470</v>
      </c>
      <c r="J94" s="1">
        <f>'pre-raw'!J94</f>
        <v>2133.3000000000002</v>
      </c>
      <c r="K94" s="1">
        <f>'pre-raw'!K94</f>
        <v>2133.3000000000002</v>
      </c>
      <c r="L94" s="1">
        <f>'pre-raw'!L94</f>
        <v>0</v>
      </c>
      <c r="M94" s="3">
        <f>'pre-raw'!M94</f>
        <v>2133.2999999999997</v>
      </c>
      <c r="N94" s="3">
        <f>'pre-raw'!N94</f>
        <v>4266.6000000000004</v>
      </c>
      <c r="O94" s="1">
        <f>'pre-raw'!O94</f>
        <v>4266.6000000000004</v>
      </c>
      <c r="P94" s="1">
        <f>'pre-raw'!P94</f>
        <v>127.99</v>
      </c>
      <c r="Q94" s="1">
        <f>'pre-raw'!Q94</f>
        <v>204.79</v>
      </c>
      <c r="R94" s="1">
        <f>'pre-raw'!R94</f>
        <v>42.66</v>
      </c>
      <c r="S94" s="1">
        <f>'pre-raw'!S94</f>
        <v>27.73</v>
      </c>
    </row>
    <row r="95" spans="1:19" x14ac:dyDescent="0.25">
      <c r="A95" s="1">
        <f>'pre-raw'!A95</f>
        <v>56774</v>
      </c>
      <c r="B95" s="1">
        <f>'pre-raw'!B95</f>
        <v>1708</v>
      </c>
      <c r="C95" s="1">
        <f>'pre-raw'!C95</f>
        <v>893</v>
      </c>
      <c r="D95" s="1" t="str">
        <f>TEXT('pre-raw'!D95,"AAAAMMDD")</f>
        <v>20170901</v>
      </c>
      <c r="E95" s="1">
        <f>'pre-raw'!E95</f>
        <v>493</v>
      </c>
      <c r="F95" s="1" t="str">
        <f>TEXT('pre-raw'!F95,"AAAAMMDD")</f>
        <v>20170801</v>
      </c>
      <c r="G95" s="1">
        <f>'pre-raw'!G95</f>
        <v>400</v>
      </c>
      <c r="H95" s="1">
        <f>'pre-raw'!H95</f>
        <v>327</v>
      </c>
      <c r="I95" s="1">
        <f>'pre-raw'!I95</f>
        <v>400</v>
      </c>
      <c r="J95" s="1">
        <f>'pre-raw'!J95</f>
        <v>1644</v>
      </c>
      <c r="K95" s="1">
        <f>'pre-raw'!K95</f>
        <v>1644</v>
      </c>
      <c r="L95" s="1">
        <f>'pre-raw'!L95</f>
        <v>0</v>
      </c>
      <c r="M95" s="3">
        <f>'pre-raw'!M95</f>
        <v>1786.8000000000004</v>
      </c>
      <c r="N95" s="3">
        <f>'pre-raw'!N95</f>
        <v>3288</v>
      </c>
      <c r="O95" s="1">
        <f>'pre-raw'!O95</f>
        <v>3288</v>
      </c>
      <c r="P95" s="1">
        <f>'pre-raw'!P95</f>
        <v>98.64</v>
      </c>
      <c r="Q95" s="1">
        <f>'pre-raw'!Q95</f>
        <v>157.82</v>
      </c>
      <c r="R95" s="1">
        <f>'pre-raw'!R95</f>
        <v>32.880000000000003</v>
      </c>
      <c r="S95" s="1">
        <f>'pre-raw'!S95</f>
        <v>21.37</v>
      </c>
    </row>
    <row r="96" spans="1:19" x14ac:dyDescent="0.25">
      <c r="A96" s="1">
        <f>'pre-raw'!A96</f>
        <v>83704</v>
      </c>
      <c r="B96" s="1">
        <f>'pre-raw'!B96</f>
        <v>1708</v>
      </c>
      <c r="C96" s="1">
        <f>'pre-raw'!C96</f>
        <v>252880</v>
      </c>
      <c r="D96" s="1" t="str">
        <f>TEXT('pre-raw'!D96,"AAAAMMDD")</f>
        <v>20170901</v>
      </c>
      <c r="E96" s="1">
        <f>'pre-raw'!E96</f>
        <v>251797</v>
      </c>
      <c r="F96" s="1" t="str">
        <f>TEXT('pre-raw'!F96,"AAAAMMDD")</f>
        <v>20170801</v>
      </c>
      <c r="G96" s="1">
        <f>'pre-raw'!G96</f>
        <v>1083</v>
      </c>
      <c r="H96" s="1">
        <f>'pre-raw'!H96</f>
        <v>1781</v>
      </c>
      <c r="I96" s="1">
        <f>'pre-raw'!I96</f>
        <v>1083</v>
      </c>
      <c r="J96" s="1">
        <f>'pre-raw'!J96</f>
        <v>13347.81</v>
      </c>
      <c r="K96" s="1">
        <f>'pre-raw'!K96</f>
        <v>13347.81</v>
      </c>
      <c r="L96" s="1">
        <f>'pre-raw'!L96</f>
        <v>0</v>
      </c>
      <c r="M96" s="3">
        <f>'pre-raw'!M96</f>
        <v>13347.81</v>
      </c>
      <c r="N96" s="3">
        <f>'pre-raw'!N96</f>
        <v>26695.62</v>
      </c>
      <c r="O96" s="1">
        <f>'pre-raw'!O96</f>
        <v>26695.62</v>
      </c>
      <c r="P96" s="1">
        <f>'pre-raw'!P96</f>
        <v>800.86</v>
      </c>
      <c r="Q96" s="1">
        <f>'pre-raw'!Q96</f>
        <v>1281.3800000000001</v>
      </c>
      <c r="R96" s="1">
        <f>'pre-raw'!R96</f>
        <v>266.95</v>
      </c>
      <c r="S96" s="1">
        <f>'pre-raw'!S96</f>
        <v>173.52</v>
      </c>
    </row>
    <row r="97" spans="1:19" x14ac:dyDescent="0.25">
      <c r="A97" s="1">
        <f>'pre-raw'!A97</f>
        <v>83887</v>
      </c>
      <c r="B97" s="1">
        <f>'pre-raw'!B97</f>
        <v>1708</v>
      </c>
      <c r="C97" s="1">
        <f>'pre-raw'!C97</f>
        <v>156638</v>
      </c>
      <c r="D97" s="1" t="str">
        <f>TEXT('pre-raw'!D97,"AAAAMMDD")</f>
        <v>20170901</v>
      </c>
      <c r="E97" s="1">
        <f>'pre-raw'!E97</f>
        <v>152970</v>
      </c>
      <c r="F97" s="1" t="str">
        <f>TEXT('pre-raw'!F97,"AAAAMMDD")</f>
        <v>20170802</v>
      </c>
      <c r="G97" s="1">
        <f>'pre-raw'!G97</f>
        <v>3668</v>
      </c>
      <c r="H97" s="1">
        <f>'pre-raw'!H97</f>
        <v>3486</v>
      </c>
      <c r="I97" s="1">
        <f>'pre-raw'!I97</f>
        <v>3668</v>
      </c>
      <c r="J97" s="1">
        <f>'pre-raw'!J97</f>
        <v>45324.26</v>
      </c>
      <c r="K97" s="1">
        <f>'pre-raw'!K97</f>
        <v>45324.26</v>
      </c>
      <c r="L97" s="1">
        <f>'pre-raw'!L97</f>
        <v>0</v>
      </c>
      <c r="M97" s="3">
        <f>'pre-raw'!M97</f>
        <v>45324.259999999995</v>
      </c>
      <c r="N97" s="3">
        <f>'pre-raw'!N97</f>
        <v>90648.52</v>
      </c>
      <c r="O97" s="1">
        <f>'pre-raw'!O97</f>
        <v>90648.52</v>
      </c>
      <c r="P97" s="1">
        <f>'pre-raw'!P97</f>
        <v>2719.45</v>
      </c>
      <c r="Q97" s="1">
        <f>'pre-raw'!Q97</f>
        <v>4351.12</v>
      </c>
      <c r="R97" s="1">
        <f>'pre-raw'!R97</f>
        <v>906.48</v>
      </c>
      <c r="S97" s="1">
        <f>'pre-raw'!S97</f>
        <v>589.21</v>
      </c>
    </row>
    <row r="98" spans="1:19" x14ac:dyDescent="0.25">
      <c r="A98" s="1">
        <f>'pre-raw'!A98</f>
        <v>84247</v>
      </c>
      <c r="B98" s="1">
        <f>'pre-raw'!B98</f>
        <v>1708</v>
      </c>
      <c r="C98" s="1">
        <f>'pre-raw'!C98</f>
        <v>151</v>
      </c>
      <c r="D98" s="1" t="str">
        <f>TEXT('pre-raw'!D98,"AAAAMMDD")</f>
        <v>20170901</v>
      </c>
      <c r="E98" s="1">
        <f>'pre-raw'!E98</f>
        <v>39247</v>
      </c>
      <c r="F98" s="1" t="str">
        <f>TEXT('pre-raw'!F98,"AAAAMMDD")</f>
        <v>20170801</v>
      </c>
      <c r="G98" s="1">
        <f>'pre-raw'!G98</f>
        <v>-39096</v>
      </c>
      <c r="H98" s="1">
        <f>'pre-raw'!H98</f>
        <v>205</v>
      </c>
      <c r="I98" s="1">
        <f>'pre-raw'!I98</f>
        <v>226</v>
      </c>
      <c r="J98" s="1">
        <f>'pre-raw'!J98</f>
        <v>2746.72</v>
      </c>
      <c r="K98" s="1">
        <f>'pre-raw'!K98</f>
        <v>2746.72</v>
      </c>
      <c r="L98" s="1">
        <f>'pre-raw'!L98</f>
        <v>0</v>
      </c>
      <c r="M98" s="3">
        <f>'pre-raw'!M98</f>
        <v>2746.72</v>
      </c>
      <c r="N98" s="3">
        <f>'pre-raw'!N98</f>
        <v>5493.44</v>
      </c>
      <c r="O98" s="1">
        <f>'pre-raw'!O98</f>
        <v>5493.44</v>
      </c>
      <c r="P98" s="1">
        <f>'pre-raw'!P98</f>
        <v>164.8</v>
      </c>
      <c r="Q98" s="1">
        <f>'pre-raw'!Q98</f>
        <v>263.68</v>
      </c>
      <c r="R98" s="1">
        <f>'pre-raw'!R98</f>
        <v>54.93</v>
      </c>
      <c r="S98" s="1">
        <f>'pre-raw'!S98</f>
        <v>35.700000000000003</v>
      </c>
    </row>
    <row r="99" spans="1:19" x14ac:dyDescent="0.25">
      <c r="A99" s="1">
        <f>'pre-raw'!A99</f>
        <v>84255</v>
      </c>
      <c r="B99" s="1">
        <f>'pre-raw'!B99</f>
        <v>1708</v>
      </c>
      <c r="C99" s="1">
        <f>'pre-raw'!C99</f>
        <v>9313</v>
      </c>
      <c r="D99" s="1" t="str">
        <f>TEXT('pre-raw'!D99,"AAAAMMDD")</f>
        <v>20170901</v>
      </c>
      <c r="E99" s="1">
        <f>'pre-raw'!E99</f>
        <v>9157</v>
      </c>
      <c r="F99" s="1" t="str">
        <f>TEXT('pre-raw'!F99,"AAAAMMDD")</f>
        <v>20170801</v>
      </c>
      <c r="G99" s="1">
        <f>'pre-raw'!G99</f>
        <v>156</v>
      </c>
      <c r="H99" s="1">
        <f>'pre-raw'!H99</f>
        <v>160</v>
      </c>
      <c r="I99" s="1">
        <f>'pre-raw'!I99</f>
        <v>156</v>
      </c>
      <c r="J99" s="1">
        <f>'pre-raw'!J99</f>
        <v>1880.82</v>
      </c>
      <c r="K99" s="1">
        <f>'pre-raw'!K99</f>
        <v>1880.82</v>
      </c>
      <c r="L99" s="1">
        <f>'pre-raw'!L99</f>
        <v>0</v>
      </c>
      <c r="M99" s="3">
        <f>'pre-raw'!M99</f>
        <v>1880.8199999999997</v>
      </c>
      <c r="N99" s="3">
        <f>'pre-raw'!N99</f>
        <v>3761.64</v>
      </c>
      <c r="O99" s="1">
        <f>'pre-raw'!O99</f>
        <v>3761.64</v>
      </c>
      <c r="P99" s="1">
        <f>'pre-raw'!P99</f>
        <v>112.84</v>
      </c>
      <c r="Q99" s="1">
        <f>'pre-raw'!Q99</f>
        <v>180.55</v>
      </c>
      <c r="R99" s="1">
        <f>'pre-raw'!R99</f>
        <v>37.61</v>
      </c>
      <c r="S99" s="1">
        <f>'pre-raw'!S99</f>
        <v>24.45</v>
      </c>
    </row>
    <row r="100" spans="1:19" x14ac:dyDescent="0.25">
      <c r="A100" s="1">
        <f>'pre-raw'!A100</f>
        <v>84591</v>
      </c>
      <c r="B100" s="1">
        <f>'pre-raw'!B100</f>
        <v>1708</v>
      </c>
      <c r="C100" s="1">
        <f>'pre-raw'!C100</f>
        <v>4234</v>
      </c>
      <c r="D100" s="1" t="str">
        <f>TEXT('pre-raw'!D100,"AAAAMMDD")</f>
        <v>20170901</v>
      </c>
      <c r="E100" s="1">
        <f>'pre-raw'!E100</f>
        <v>3881</v>
      </c>
      <c r="F100" s="1" t="str">
        <f>TEXT('pre-raw'!F100,"AAAAMMDD")</f>
        <v>20170802</v>
      </c>
      <c r="G100" s="1">
        <f>'pre-raw'!G100</f>
        <v>353</v>
      </c>
      <c r="H100" s="1">
        <f>'pre-raw'!H100</f>
        <v>293</v>
      </c>
      <c r="I100" s="1">
        <f>'pre-raw'!I100</f>
        <v>353</v>
      </c>
      <c r="J100" s="1">
        <f>'pre-raw'!J100</f>
        <v>4317.71</v>
      </c>
      <c r="K100" s="1">
        <f>'pre-raw'!K100</f>
        <v>4317.71</v>
      </c>
      <c r="L100" s="1">
        <f>'pre-raw'!L100</f>
        <v>0</v>
      </c>
      <c r="M100" s="3">
        <f>'pre-raw'!M100</f>
        <v>4317.71</v>
      </c>
      <c r="N100" s="3">
        <f>'pre-raw'!N100</f>
        <v>8635.42</v>
      </c>
      <c r="O100" s="1">
        <f>'pre-raw'!O100</f>
        <v>8635.42</v>
      </c>
      <c r="P100" s="1">
        <f>'pre-raw'!P100</f>
        <v>259.06</v>
      </c>
      <c r="Q100" s="1">
        <f>'pre-raw'!Q100</f>
        <v>414.5</v>
      </c>
      <c r="R100" s="1">
        <f>'pre-raw'!R100</f>
        <v>86.35</v>
      </c>
      <c r="S100" s="1">
        <f>'pre-raw'!S100</f>
        <v>56.13</v>
      </c>
    </row>
    <row r="101" spans="1:19" x14ac:dyDescent="0.25">
      <c r="A101" s="1">
        <f>'pre-raw'!A101</f>
        <v>313891</v>
      </c>
      <c r="B101" s="1">
        <f>'pre-raw'!B101</f>
        <v>1708</v>
      </c>
      <c r="C101" s="1">
        <f>'pre-raw'!C101</f>
        <v>1462</v>
      </c>
      <c r="D101" s="1" t="str">
        <f>TEXT('pre-raw'!D101,"AAAAMMDD")</f>
        <v>20170901</v>
      </c>
      <c r="E101" s="1">
        <f>'pre-raw'!E101</f>
        <v>1136</v>
      </c>
      <c r="F101" s="1" t="str">
        <f>TEXT('pre-raw'!F101,"AAAAMMDD")</f>
        <v>20170802</v>
      </c>
      <c r="G101" s="1">
        <f>'pre-raw'!G101</f>
        <v>326</v>
      </c>
      <c r="H101" s="1">
        <f>'pre-raw'!H101</f>
        <v>223</v>
      </c>
      <c r="I101" s="1">
        <f>'pre-raw'!I101</f>
        <v>326</v>
      </c>
      <c r="J101" s="1">
        <f>'pre-raw'!J101</f>
        <v>4196.8100000000004</v>
      </c>
      <c r="K101" s="1">
        <f>'pre-raw'!K101</f>
        <v>4196.8100000000004</v>
      </c>
      <c r="L101" s="1">
        <f>'pre-raw'!L101</f>
        <v>0</v>
      </c>
      <c r="M101" s="3">
        <f>'pre-raw'!M101</f>
        <v>4196.8099999999995</v>
      </c>
      <c r="N101" s="3">
        <f>'pre-raw'!N101</f>
        <v>8393.6200000000008</v>
      </c>
      <c r="O101" s="1">
        <f>'pre-raw'!O101</f>
        <v>8393.6200000000008</v>
      </c>
      <c r="P101" s="1">
        <f>'pre-raw'!P101</f>
        <v>251.8</v>
      </c>
      <c r="Q101" s="1">
        <f>'pre-raw'!Q101</f>
        <v>402.89</v>
      </c>
      <c r="R101" s="1">
        <f>'pre-raw'!R101</f>
        <v>83.93</v>
      </c>
      <c r="S101" s="1">
        <f>'pre-raw'!S101</f>
        <v>54.55</v>
      </c>
    </row>
    <row r="102" spans="1:19" x14ac:dyDescent="0.25">
      <c r="A102" s="1">
        <f>'pre-raw'!A102</f>
        <v>3359794</v>
      </c>
      <c r="B102" s="1">
        <f>'pre-raw'!B102</f>
        <v>1708</v>
      </c>
      <c r="C102" s="1">
        <f>'pre-raw'!C102</f>
        <v>204189</v>
      </c>
      <c r="D102" s="1" t="str">
        <f>TEXT('pre-raw'!D102,"AAAAMMDD")</f>
        <v>20170901</v>
      </c>
      <c r="E102" s="1">
        <f>'pre-raw'!E102</f>
        <v>204084</v>
      </c>
      <c r="F102" s="1" t="str">
        <f>TEXT('pre-raw'!F102,"AAAAMMDD")</f>
        <v>20170801</v>
      </c>
      <c r="G102" s="1">
        <f>'pre-raw'!G102</f>
        <v>105</v>
      </c>
      <c r="H102" s="1">
        <f>'pre-raw'!H102</f>
        <v>780</v>
      </c>
      <c r="I102" s="1">
        <f>'pre-raw'!I102</f>
        <v>105</v>
      </c>
      <c r="J102" s="1">
        <f>'pre-raw'!J102</f>
        <v>2540.6999999999998</v>
      </c>
      <c r="K102" s="1">
        <f>'pre-raw'!K102</f>
        <v>0</v>
      </c>
      <c r="L102" s="1">
        <f>'pre-raw'!L102</f>
        <v>0</v>
      </c>
      <c r="M102" s="3">
        <f>'pre-raw'!M102</f>
        <v>2540.6999999999998</v>
      </c>
      <c r="N102" s="3">
        <f>'pre-raw'!N102</f>
        <v>2540.6999999999998</v>
      </c>
      <c r="O102" s="1">
        <f>'pre-raw'!O102</f>
        <v>2540.6999999999998</v>
      </c>
      <c r="P102" s="1">
        <f>'pre-raw'!P102</f>
        <v>76.22</v>
      </c>
      <c r="Q102" s="1">
        <f>'pre-raw'!Q102</f>
        <v>121.95</v>
      </c>
      <c r="R102" s="1">
        <f>'pre-raw'!R102</f>
        <v>25.4</v>
      </c>
      <c r="S102" s="1">
        <f>'pre-raw'!S102</f>
        <v>16.510000000000002</v>
      </c>
    </row>
    <row r="103" spans="1:19" x14ac:dyDescent="0.25">
      <c r="A103" s="1">
        <f>'pre-raw'!A103</f>
        <v>3450181</v>
      </c>
      <c r="B103" s="1">
        <f>'pre-raw'!B103</f>
        <v>1708</v>
      </c>
      <c r="C103" s="1">
        <f>'pre-raw'!C103</f>
        <v>10793</v>
      </c>
      <c r="D103" s="1" t="str">
        <f>TEXT('pre-raw'!D103,"AAAAMMDD")</f>
        <v>20170901</v>
      </c>
      <c r="E103" s="1">
        <f>'pre-raw'!E103</f>
        <v>10504</v>
      </c>
      <c r="F103" s="1" t="str">
        <f>TEXT('pre-raw'!F103,"AAAAMMDD")</f>
        <v>20170801</v>
      </c>
      <c r="G103" s="1">
        <f>'pre-raw'!G103</f>
        <v>289</v>
      </c>
      <c r="H103" s="1">
        <f>'pre-raw'!H103</f>
        <v>207</v>
      </c>
      <c r="I103" s="1">
        <f>'pre-raw'!I103</f>
        <v>289</v>
      </c>
      <c r="J103" s="1">
        <f>'pre-raw'!J103</f>
        <v>3526.03</v>
      </c>
      <c r="K103" s="1">
        <f>'pre-raw'!K103</f>
        <v>3526.03</v>
      </c>
      <c r="L103" s="1">
        <f>'pre-raw'!L103</f>
        <v>0</v>
      </c>
      <c r="M103" s="3">
        <f>'pre-raw'!M103</f>
        <v>3526.0299999999997</v>
      </c>
      <c r="N103" s="3">
        <f>'pre-raw'!N103</f>
        <v>7052.06</v>
      </c>
      <c r="O103" s="1">
        <f>'pre-raw'!O103</f>
        <v>7052.06</v>
      </c>
      <c r="P103" s="1">
        <f>'pre-raw'!P103</f>
        <v>211.56</v>
      </c>
      <c r="Q103" s="1">
        <f>'pre-raw'!Q103</f>
        <v>338.49</v>
      </c>
      <c r="R103" s="1">
        <f>'pre-raw'!R103</f>
        <v>70.52</v>
      </c>
      <c r="S103" s="1">
        <f>'pre-raw'!S103</f>
        <v>45.83</v>
      </c>
    </row>
    <row r="104" spans="1:19" x14ac:dyDescent="0.25">
      <c r="A104" s="1">
        <f>'pre-raw'!A104</f>
        <v>3618005</v>
      </c>
      <c r="B104" s="1">
        <f>'pre-raw'!B104</f>
        <v>1708</v>
      </c>
      <c r="C104" s="1">
        <f>'pre-raw'!C104</f>
        <v>41518</v>
      </c>
      <c r="D104" s="1" t="str">
        <f>TEXT('pre-raw'!D104,"AAAAMMDD")</f>
        <v>20170901</v>
      </c>
      <c r="E104" s="1">
        <f>'pre-raw'!E104</f>
        <v>40382</v>
      </c>
      <c r="F104" s="1" t="str">
        <f>TEXT('pre-raw'!F104,"AAAAMMDD")</f>
        <v>20170801</v>
      </c>
      <c r="G104" s="1">
        <f>'pre-raw'!G104</f>
        <v>1136</v>
      </c>
      <c r="H104" s="1">
        <f>'pre-raw'!H104</f>
        <v>1066</v>
      </c>
      <c r="I104" s="1">
        <f>'pre-raw'!I104</f>
        <v>1136</v>
      </c>
      <c r="J104" s="1">
        <f>'pre-raw'!J104</f>
        <v>14003.42</v>
      </c>
      <c r="K104" s="1">
        <f>'pre-raw'!K104</f>
        <v>14003.42</v>
      </c>
      <c r="L104" s="1">
        <f>'pre-raw'!L104</f>
        <v>0</v>
      </c>
      <c r="M104" s="3">
        <f>'pre-raw'!M104</f>
        <v>14003.42</v>
      </c>
      <c r="N104" s="3">
        <f>'pre-raw'!N104</f>
        <v>28006.84</v>
      </c>
      <c r="O104" s="1">
        <f>'pre-raw'!O104</f>
        <v>28006.84</v>
      </c>
      <c r="P104" s="1">
        <f>'pre-raw'!P104</f>
        <v>840.2</v>
      </c>
      <c r="Q104" s="1">
        <f>'pre-raw'!Q104</f>
        <v>1344.32</v>
      </c>
      <c r="R104" s="1">
        <f>'pre-raw'!R104</f>
        <v>280.06</v>
      </c>
      <c r="S104" s="1">
        <f>'pre-raw'!S104</f>
        <v>182.04</v>
      </c>
    </row>
    <row r="105" spans="1:19" x14ac:dyDescent="0.25">
      <c r="A105" s="1">
        <f>'pre-raw'!A105</f>
        <v>3635491</v>
      </c>
      <c r="B105" s="1">
        <f>'pre-raw'!B105</f>
        <v>1708</v>
      </c>
      <c r="C105" s="1">
        <f>'pre-raw'!C105</f>
        <v>36186</v>
      </c>
      <c r="D105" s="1" t="str">
        <f>TEXT('pre-raw'!D105,"AAAAMMDD")</f>
        <v>20170901</v>
      </c>
      <c r="E105" s="1">
        <f>'pre-raw'!E105</f>
        <v>34754</v>
      </c>
      <c r="F105" s="1" t="str">
        <f>TEXT('pre-raw'!F105,"AAAAMMDD")</f>
        <v>20170801</v>
      </c>
      <c r="G105" s="1">
        <f>'pre-raw'!G105</f>
        <v>1432</v>
      </c>
      <c r="H105" s="1">
        <f>'pre-raw'!H105</f>
        <v>1069</v>
      </c>
      <c r="I105" s="1">
        <f>'pre-raw'!I105</f>
        <v>1432</v>
      </c>
      <c r="J105" s="1">
        <f>'pre-raw'!J105</f>
        <v>17664.939999999999</v>
      </c>
      <c r="K105" s="1">
        <f>'pre-raw'!K105</f>
        <v>17664.939999999999</v>
      </c>
      <c r="L105" s="1">
        <f>'pre-raw'!L105</f>
        <v>0</v>
      </c>
      <c r="M105" s="3">
        <f>'pre-raw'!M105</f>
        <v>17664.939999999999</v>
      </c>
      <c r="N105" s="3">
        <f>'pre-raw'!N105</f>
        <v>35329.879999999997</v>
      </c>
      <c r="O105" s="1">
        <f>'pre-raw'!O105</f>
        <v>35329.879999999997</v>
      </c>
      <c r="P105" s="1">
        <f>'pre-raw'!P105</f>
        <v>1059.8900000000001</v>
      </c>
      <c r="Q105" s="1">
        <f>'pre-raw'!Q105</f>
        <v>1695.83</v>
      </c>
      <c r="R105" s="1">
        <f>'pre-raw'!R105</f>
        <v>353.29</v>
      </c>
      <c r="S105" s="1">
        <f>'pre-raw'!S105</f>
        <v>229.64</v>
      </c>
    </row>
    <row r="106" spans="1:19" x14ac:dyDescent="0.25">
      <c r="A106" s="1">
        <f>'pre-raw'!A106</f>
        <v>56715</v>
      </c>
      <c r="B106" s="1">
        <f>'pre-raw'!B106</f>
        <v>1709</v>
      </c>
      <c r="C106" s="1">
        <f>'pre-raw'!C106</f>
        <v>18754</v>
      </c>
      <c r="D106" s="1" t="str">
        <f>TEXT('pre-raw'!D106,"AAAAMMDD")</f>
        <v>20171003</v>
      </c>
      <c r="E106" s="1">
        <f>'pre-raw'!E106</f>
        <v>18193</v>
      </c>
      <c r="F106" s="1" t="str">
        <f>TEXT('pre-raw'!F106,"AAAAMMDD")</f>
        <v>20170901</v>
      </c>
      <c r="G106" s="1">
        <f>'pre-raw'!G106</f>
        <v>561</v>
      </c>
      <c r="H106" s="1">
        <f>'pre-raw'!H106</f>
        <v>510</v>
      </c>
      <c r="I106" s="1">
        <f>'pre-raw'!I106</f>
        <v>561</v>
      </c>
      <c r="J106" s="1">
        <f>'pre-raw'!J106</f>
        <v>2721.39</v>
      </c>
      <c r="K106" s="1">
        <f>'pre-raw'!K106</f>
        <v>2721.39</v>
      </c>
      <c r="L106" s="1">
        <f>'pre-raw'!L106</f>
        <v>0</v>
      </c>
      <c r="M106" s="3">
        <f>'pre-raw'!M106</f>
        <v>2721.3900000000003</v>
      </c>
      <c r="N106" s="3">
        <f>'pre-raw'!N106</f>
        <v>5442.78</v>
      </c>
      <c r="O106" s="1">
        <f>'pre-raw'!O106</f>
        <v>5442.78</v>
      </c>
      <c r="P106" s="1">
        <f>'pre-raw'!P106</f>
        <v>163.28</v>
      </c>
      <c r="Q106" s="1">
        <f>'pre-raw'!Q106</f>
        <v>261.25</v>
      </c>
      <c r="R106" s="1">
        <f>'pre-raw'!R106</f>
        <v>54.42</v>
      </c>
      <c r="S106" s="1">
        <f>'pre-raw'!S106</f>
        <v>35.369999999999997</v>
      </c>
    </row>
    <row r="107" spans="1:19" x14ac:dyDescent="0.25">
      <c r="A107" s="1">
        <f>'pre-raw'!A107</f>
        <v>56758</v>
      </c>
      <c r="B107" s="1">
        <f>'pre-raw'!B107</f>
        <v>1709</v>
      </c>
      <c r="C107" s="1">
        <f>'pre-raw'!C107</f>
        <v>52627</v>
      </c>
      <c r="D107" s="1" t="str">
        <f>TEXT('pre-raw'!D107,"AAAAMMDD")</f>
        <v>20171003</v>
      </c>
      <c r="E107" s="1">
        <f>'pre-raw'!E107</f>
        <v>52186</v>
      </c>
      <c r="F107" s="1" t="str">
        <f>TEXT('pre-raw'!F107,"AAAAMMDD")</f>
        <v>20170901</v>
      </c>
      <c r="G107" s="1">
        <f>'pre-raw'!G107</f>
        <v>441</v>
      </c>
      <c r="H107" s="1">
        <f>'pre-raw'!H107</f>
        <v>424</v>
      </c>
      <c r="I107" s="1">
        <f>'pre-raw'!I107</f>
        <v>441</v>
      </c>
      <c r="J107" s="1">
        <f>'pre-raw'!J107</f>
        <v>1930.59</v>
      </c>
      <c r="K107" s="1">
        <f>'pre-raw'!K107</f>
        <v>1930.59</v>
      </c>
      <c r="L107" s="1">
        <f>'pre-raw'!L107</f>
        <v>0</v>
      </c>
      <c r="M107" s="3">
        <f>'pre-raw'!M107</f>
        <v>1930.59</v>
      </c>
      <c r="N107" s="3">
        <f>'pre-raw'!N107</f>
        <v>3861.18</v>
      </c>
      <c r="O107" s="1">
        <f>'pre-raw'!O107</f>
        <v>3861.18</v>
      </c>
      <c r="P107" s="1">
        <f>'pre-raw'!P107</f>
        <v>115.83</v>
      </c>
      <c r="Q107" s="1">
        <f>'pre-raw'!Q107</f>
        <v>185.33</v>
      </c>
      <c r="R107" s="1">
        <f>'pre-raw'!R107</f>
        <v>38.61</v>
      </c>
      <c r="S107" s="1">
        <f>'pre-raw'!S107</f>
        <v>25.09</v>
      </c>
    </row>
    <row r="108" spans="1:19" x14ac:dyDescent="0.25">
      <c r="A108" s="1">
        <f>'pre-raw'!A108</f>
        <v>56774</v>
      </c>
      <c r="B108" s="1">
        <f>'pre-raw'!B108</f>
        <v>1709</v>
      </c>
      <c r="C108" s="1">
        <f>'pre-raw'!C108</f>
        <v>1296</v>
      </c>
      <c r="D108" s="1" t="str">
        <f>TEXT('pre-raw'!D108,"AAAAMMDD")</f>
        <v>20171003</v>
      </c>
      <c r="E108" s="1">
        <f>'pre-raw'!E108</f>
        <v>893</v>
      </c>
      <c r="F108" s="1" t="str">
        <f>TEXT('pre-raw'!F108,"AAAAMMDD")</f>
        <v>20170901</v>
      </c>
      <c r="G108" s="1">
        <f>'pre-raw'!G108</f>
        <v>403</v>
      </c>
      <c r="H108" s="1">
        <f>'pre-raw'!H108</f>
        <v>326</v>
      </c>
      <c r="I108" s="1">
        <f>'pre-raw'!I108</f>
        <v>403</v>
      </c>
      <c r="J108" s="1">
        <f>'pre-raw'!J108</f>
        <v>1664.97</v>
      </c>
      <c r="K108" s="1">
        <f>'pre-raw'!K108</f>
        <v>1664.97</v>
      </c>
      <c r="L108" s="1">
        <f>'pre-raw'!L108</f>
        <v>0</v>
      </c>
      <c r="M108" s="3">
        <f>'pre-raw'!M108</f>
        <v>1807.7700000000004</v>
      </c>
      <c r="N108" s="3">
        <f>'pre-raw'!N108</f>
        <v>3329.94</v>
      </c>
      <c r="O108" s="1">
        <f>'pre-raw'!O108</f>
        <v>3329.94</v>
      </c>
      <c r="P108" s="1">
        <f>'pre-raw'!P108</f>
        <v>99.89</v>
      </c>
      <c r="Q108" s="1">
        <f>'pre-raw'!Q108</f>
        <v>159.83000000000001</v>
      </c>
      <c r="R108" s="1">
        <f>'pre-raw'!R108</f>
        <v>33.29</v>
      </c>
      <c r="S108" s="1">
        <f>'pre-raw'!S108</f>
        <v>21.64</v>
      </c>
    </row>
    <row r="109" spans="1:19" x14ac:dyDescent="0.25">
      <c r="A109" s="1">
        <f>'pre-raw'!A109</f>
        <v>83704</v>
      </c>
      <c r="B109" s="1">
        <f>'pre-raw'!B109</f>
        <v>1709</v>
      </c>
      <c r="C109" s="1">
        <f>'pre-raw'!C109</f>
        <v>254374</v>
      </c>
      <c r="D109" s="1" t="str">
        <f>TEXT('pre-raw'!D109,"AAAAMMDD")</f>
        <v>20171003</v>
      </c>
      <c r="E109" s="1">
        <f>'pre-raw'!E109</f>
        <v>252880</v>
      </c>
      <c r="F109" s="1" t="str">
        <f>TEXT('pre-raw'!F109,"AAAAMMDD")</f>
        <v>20170901</v>
      </c>
      <c r="G109" s="1">
        <f>'pre-raw'!G109</f>
        <v>1494</v>
      </c>
      <c r="H109" s="1">
        <f>'pre-raw'!H109</f>
        <v>1716</v>
      </c>
      <c r="I109" s="1">
        <f>'pre-raw'!I109</f>
        <v>1494</v>
      </c>
      <c r="J109" s="1">
        <f>'pre-raw'!J109</f>
        <v>18431.88</v>
      </c>
      <c r="K109" s="1">
        <f>'pre-raw'!K109</f>
        <v>18431.88</v>
      </c>
      <c r="L109" s="1">
        <f>'pre-raw'!L109</f>
        <v>0</v>
      </c>
      <c r="M109" s="3">
        <f>'pre-raw'!M109</f>
        <v>18431.879999999997</v>
      </c>
      <c r="N109" s="3">
        <f>'pre-raw'!N109</f>
        <v>36863.760000000002</v>
      </c>
      <c r="O109" s="1">
        <f>'pre-raw'!O109</f>
        <v>36863.760000000002</v>
      </c>
      <c r="P109" s="1">
        <f>'pre-raw'!P109</f>
        <v>1105.9100000000001</v>
      </c>
      <c r="Q109" s="1">
        <f>'pre-raw'!Q109</f>
        <v>1769.46</v>
      </c>
      <c r="R109" s="1">
        <f>'pre-raw'!R109</f>
        <v>368.63</v>
      </c>
      <c r="S109" s="1">
        <f>'pre-raw'!S109</f>
        <v>239.61</v>
      </c>
    </row>
    <row r="110" spans="1:19" x14ac:dyDescent="0.25">
      <c r="A110" s="1">
        <f>'pre-raw'!A110</f>
        <v>83887</v>
      </c>
      <c r="B110" s="1">
        <f>'pre-raw'!B110</f>
        <v>1709</v>
      </c>
      <c r="C110" s="1">
        <f>'pre-raw'!C110</f>
        <v>160135</v>
      </c>
      <c r="D110" s="1" t="str">
        <f>TEXT('pre-raw'!D110,"AAAAMMDD")</f>
        <v>20171003</v>
      </c>
      <c r="E110" s="1">
        <f>'pre-raw'!E110</f>
        <v>156638</v>
      </c>
      <c r="F110" s="1" t="str">
        <f>TEXT('pre-raw'!F110,"AAAAMMDD")</f>
        <v>20170901</v>
      </c>
      <c r="G110" s="1">
        <f>'pre-raw'!G110</f>
        <v>3497</v>
      </c>
      <c r="H110" s="1">
        <f>'pre-raw'!H110</f>
        <v>3374</v>
      </c>
      <c r="I110" s="1">
        <f>'pre-raw'!I110</f>
        <v>3497</v>
      </c>
      <c r="J110" s="1">
        <f>'pre-raw'!J110</f>
        <v>43208.99</v>
      </c>
      <c r="K110" s="1">
        <f>'pre-raw'!K110</f>
        <v>43208.99</v>
      </c>
      <c r="L110" s="1">
        <f>'pre-raw'!L110</f>
        <v>0</v>
      </c>
      <c r="M110" s="3">
        <f>'pre-raw'!M110</f>
        <v>43208.99</v>
      </c>
      <c r="N110" s="3">
        <f>'pre-raw'!N110</f>
        <v>86417.98</v>
      </c>
      <c r="O110" s="1">
        <f>'pre-raw'!O110</f>
        <v>86417.98</v>
      </c>
      <c r="P110" s="1">
        <f>'pre-raw'!P110</f>
        <v>2592.5300000000002</v>
      </c>
      <c r="Q110" s="1">
        <f>'pre-raw'!Q110</f>
        <v>4148.0600000000004</v>
      </c>
      <c r="R110" s="1">
        <f>'pre-raw'!R110</f>
        <v>864.17</v>
      </c>
      <c r="S110" s="1">
        <f>'pre-raw'!S110</f>
        <v>561.71</v>
      </c>
    </row>
    <row r="111" spans="1:19" x14ac:dyDescent="0.25">
      <c r="A111" s="1">
        <f>'pre-raw'!A111</f>
        <v>84247</v>
      </c>
      <c r="B111" s="1">
        <f>'pre-raw'!B111</f>
        <v>1709</v>
      </c>
      <c r="C111" s="1">
        <f>'pre-raw'!C111</f>
        <v>376</v>
      </c>
      <c r="D111" s="1" t="str">
        <f>TEXT('pre-raw'!D111,"AAAAMMDD")</f>
        <v>20171003</v>
      </c>
      <c r="E111" s="1">
        <f>'pre-raw'!E111</f>
        <v>151</v>
      </c>
      <c r="F111" s="1" t="str">
        <f>TEXT('pre-raw'!F111,"AAAAMMDD")</f>
        <v>20170901</v>
      </c>
      <c r="G111" s="1">
        <f>'pre-raw'!G111</f>
        <v>225</v>
      </c>
      <c r="H111" s="1">
        <f>'pre-raw'!H111</f>
        <v>197</v>
      </c>
      <c r="I111" s="1">
        <f>'pre-raw'!I111</f>
        <v>225</v>
      </c>
      <c r="J111" s="1">
        <f>'pre-raw'!J111</f>
        <v>2734.35</v>
      </c>
      <c r="K111" s="1">
        <f>'pre-raw'!K111</f>
        <v>2734.35</v>
      </c>
      <c r="L111" s="1">
        <f>'pre-raw'!L111</f>
        <v>0</v>
      </c>
      <c r="M111" s="3">
        <f>'pre-raw'!M111</f>
        <v>2734.35</v>
      </c>
      <c r="N111" s="3">
        <f>'pre-raw'!N111</f>
        <v>5468.7</v>
      </c>
      <c r="O111" s="1">
        <f>'pre-raw'!O111</f>
        <v>5468.7</v>
      </c>
      <c r="P111" s="1">
        <f>'pre-raw'!P111</f>
        <v>164.06</v>
      </c>
      <c r="Q111" s="1">
        <f>'pre-raw'!Q111</f>
        <v>262.49</v>
      </c>
      <c r="R111" s="1">
        <f>'pre-raw'!R111</f>
        <v>54.68</v>
      </c>
      <c r="S111" s="1">
        <f>'pre-raw'!S111</f>
        <v>35.54</v>
      </c>
    </row>
    <row r="112" spans="1:19" x14ac:dyDescent="0.25">
      <c r="A112" s="1">
        <f>'pre-raw'!A112</f>
        <v>84255</v>
      </c>
      <c r="B112" s="1">
        <f>'pre-raw'!B112</f>
        <v>1709</v>
      </c>
      <c r="C112" s="1">
        <f>'pre-raw'!C112</f>
        <v>9472</v>
      </c>
      <c r="D112" s="1" t="str">
        <f>TEXT('pre-raw'!D112,"AAAAMMDD")</f>
        <v>20171003</v>
      </c>
      <c r="E112" s="1">
        <f>'pre-raw'!E112</f>
        <v>9313</v>
      </c>
      <c r="F112" s="1" t="str">
        <f>TEXT('pre-raw'!F112,"AAAAMMDD")</f>
        <v>20170901</v>
      </c>
      <c r="G112" s="1">
        <f>'pre-raw'!G112</f>
        <v>159</v>
      </c>
      <c r="H112" s="1">
        <f>'pre-raw'!H112</f>
        <v>155</v>
      </c>
      <c r="I112" s="1">
        <f>'pre-raw'!I112</f>
        <v>159</v>
      </c>
      <c r="J112" s="1">
        <f>'pre-raw'!J112</f>
        <v>1917.93</v>
      </c>
      <c r="K112" s="1">
        <f>'pre-raw'!K112</f>
        <v>1917.93</v>
      </c>
      <c r="L112" s="1">
        <f>'pre-raw'!L112</f>
        <v>0</v>
      </c>
      <c r="M112" s="3">
        <f>'pre-raw'!M112</f>
        <v>1917.9299999999998</v>
      </c>
      <c r="N112" s="3">
        <f>'pre-raw'!N112</f>
        <v>3835.86</v>
      </c>
      <c r="O112" s="1">
        <f>'pre-raw'!O112</f>
        <v>3835.86</v>
      </c>
      <c r="P112" s="1">
        <f>'pre-raw'!P112</f>
        <v>115.07</v>
      </c>
      <c r="Q112" s="1">
        <f>'pre-raw'!Q112</f>
        <v>184.12</v>
      </c>
      <c r="R112" s="1">
        <f>'pre-raw'!R112</f>
        <v>38.35</v>
      </c>
      <c r="S112" s="1">
        <f>'pre-raw'!S112</f>
        <v>24.93</v>
      </c>
    </row>
    <row r="113" spans="1:19" x14ac:dyDescent="0.25">
      <c r="A113" s="1">
        <f>'pre-raw'!A113</f>
        <v>84591</v>
      </c>
      <c r="B113" s="1">
        <f>'pre-raw'!B113</f>
        <v>1709</v>
      </c>
      <c r="C113" s="1">
        <f>'pre-raw'!C113</f>
        <v>4586</v>
      </c>
      <c r="D113" s="1" t="str">
        <f>TEXT('pre-raw'!D113,"AAAAMMDD")</f>
        <v>20171003</v>
      </c>
      <c r="E113" s="1">
        <f>'pre-raw'!E113</f>
        <v>4234</v>
      </c>
      <c r="F113" s="1" t="str">
        <f>TEXT('pre-raw'!F113,"AAAAMMDD")</f>
        <v>20170901</v>
      </c>
      <c r="G113" s="1">
        <f>'pre-raw'!G113</f>
        <v>352</v>
      </c>
      <c r="H113" s="1">
        <f>'pre-raw'!H113</f>
        <v>297</v>
      </c>
      <c r="I113" s="1">
        <f>'pre-raw'!I113</f>
        <v>352</v>
      </c>
      <c r="J113" s="1">
        <f>'pre-raw'!J113</f>
        <v>4305.34</v>
      </c>
      <c r="K113" s="1">
        <f>'pre-raw'!K113</f>
        <v>4305.34</v>
      </c>
      <c r="L113" s="1">
        <f>'pre-raw'!L113</f>
        <v>0</v>
      </c>
      <c r="M113" s="3">
        <f>'pre-raw'!M113</f>
        <v>4305.34</v>
      </c>
      <c r="N113" s="3">
        <f>'pre-raw'!N113</f>
        <v>8610.68</v>
      </c>
      <c r="O113" s="1">
        <f>'pre-raw'!O113</f>
        <v>8610.68</v>
      </c>
      <c r="P113" s="1">
        <f>'pre-raw'!P113</f>
        <v>258.32</v>
      </c>
      <c r="Q113" s="1">
        <f>'pre-raw'!Q113</f>
        <v>413.31</v>
      </c>
      <c r="R113" s="1">
        <f>'pre-raw'!R113</f>
        <v>86.1</v>
      </c>
      <c r="S113" s="1">
        <f>'pre-raw'!S113</f>
        <v>55.96</v>
      </c>
    </row>
    <row r="114" spans="1:19" x14ac:dyDescent="0.25">
      <c r="A114" s="1">
        <f>'pre-raw'!A114</f>
        <v>313891</v>
      </c>
      <c r="B114" s="1">
        <f>'pre-raw'!B114</f>
        <v>1709</v>
      </c>
      <c r="C114" s="1">
        <f>'pre-raw'!C114</f>
        <v>1717</v>
      </c>
      <c r="D114" s="1" t="str">
        <f>TEXT('pre-raw'!D114,"AAAAMMDD")</f>
        <v>20171003</v>
      </c>
      <c r="E114" s="1">
        <f>'pre-raw'!E114</f>
        <v>1462</v>
      </c>
      <c r="F114" s="1" t="str">
        <f>TEXT('pre-raw'!F114,"AAAAMMDD")</f>
        <v>20170901</v>
      </c>
      <c r="G114" s="1">
        <f>'pre-raw'!G114</f>
        <v>255</v>
      </c>
      <c r="H114" s="1">
        <f>'pre-raw'!H114</f>
        <v>231</v>
      </c>
      <c r="I114" s="1">
        <f>'pre-raw'!I114</f>
        <v>255</v>
      </c>
      <c r="J114" s="1">
        <f>'pre-raw'!J114</f>
        <v>3226.95</v>
      </c>
      <c r="K114" s="1">
        <f>'pre-raw'!K114</f>
        <v>3226.95</v>
      </c>
      <c r="L114" s="1">
        <f>'pre-raw'!L114</f>
        <v>0</v>
      </c>
      <c r="M114" s="3">
        <f>'pre-raw'!M114</f>
        <v>3226.9500000000003</v>
      </c>
      <c r="N114" s="3">
        <f>'pre-raw'!N114</f>
        <v>6453.9</v>
      </c>
      <c r="O114" s="1">
        <f>'pre-raw'!O114</f>
        <v>6453.9</v>
      </c>
      <c r="P114" s="1">
        <f>'pre-raw'!P114</f>
        <v>193.61</v>
      </c>
      <c r="Q114" s="1">
        <f>'pre-raw'!Q114</f>
        <v>309.77999999999997</v>
      </c>
      <c r="R114" s="1">
        <f>'pre-raw'!R114</f>
        <v>64.53</v>
      </c>
      <c r="S114" s="1">
        <f>'pre-raw'!S114</f>
        <v>41.95</v>
      </c>
    </row>
    <row r="115" spans="1:19" x14ac:dyDescent="0.25">
      <c r="A115" s="1">
        <f>'pre-raw'!A115</f>
        <v>3359794</v>
      </c>
      <c r="B115" s="1">
        <f>'pre-raw'!B115</f>
        <v>1709</v>
      </c>
      <c r="C115" s="1">
        <f>'pre-raw'!C115</f>
        <v>204358</v>
      </c>
      <c r="D115" s="1" t="str">
        <f>TEXT('pre-raw'!D115,"AAAAMMDD")</f>
        <v>20171003</v>
      </c>
      <c r="E115" s="1">
        <f>'pre-raw'!E115</f>
        <v>204189</v>
      </c>
      <c r="F115" s="1" t="str">
        <f>TEXT('pre-raw'!F115,"AAAAMMDD")</f>
        <v>20170901</v>
      </c>
      <c r="G115" s="1">
        <f>'pre-raw'!G115</f>
        <v>169</v>
      </c>
      <c r="H115" s="1">
        <f>'pre-raw'!H115</f>
        <v>707</v>
      </c>
      <c r="I115" s="1">
        <f>'pre-raw'!I115</f>
        <v>169</v>
      </c>
      <c r="J115" s="1">
        <f>'pre-raw'!J115</f>
        <v>4144.54</v>
      </c>
      <c r="K115" s="1">
        <f>'pre-raw'!K115</f>
        <v>0</v>
      </c>
      <c r="L115" s="1">
        <f>'pre-raw'!L115</f>
        <v>0</v>
      </c>
      <c r="M115" s="3">
        <f>'pre-raw'!M115</f>
        <v>4144.5399999999991</v>
      </c>
      <c r="N115" s="3">
        <f>'pre-raw'!N115</f>
        <v>4144.54</v>
      </c>
      <c r="O115" s="1">
        <f>'pre-raw'!O115</f>
        <v>4144.54</v>
      </c>
      <c r="P115" s="1">
        <f>'pre-raw'!P115</f>
        <v>124.33</v>
      </c>
      <c r="Q115" s="1">
        <f>'pre-raw'!Q115</f>
        <v>198.93</v>
      </c>
      <c r="R115" s="1">
        <f>'pre-raw'!R115</f>
        <v>41.44</v>
      </c>
      <c r="S115" s="1">
        <f>'pre-raw'!S115</f>
        <v>26.93</v>
      </c>
    </row>
    <row r="116" spans="1:19" x14ac:dyDescent="0.25">
      <c r="A116" s="1">
        <f>'pre-raw'!A116</f>
        <v>3450181</v>
      </c>
      <c r="B116" s="1">
        <f>'pre-raw'!B116</f>
        <v>1709</v>
      </c>
      <c r="C116" s="1">
        <f>'pre-raw'!C116</f>
        <v>11065</v>
      </c>
      <c r="D116" s="1" t="str">
        <f>TEXT('pre-raw'!D116,"AAAAMMDD")</f>
        <v>20171003</v>
      </c>
      <c r="E116" s="1">
        <f>'pre-raw'!E116</f>
        <v>10793</v>
      </c>
      <c r="F116" s="1" t="str">
        <f>TEXT('pre-raw'!F116,"AAAAMMDD")</f>
        <v>20170901</v>
      </c>
      <c r="G116" s="1">
        <f>'pre-raw'!G116</f>
        <v>272</v>
      </c>
      <c r="H116" s="1">
        <f>'pre-raw'!H116</f>
        <v>207</v>
      </c>
      <c r="I116" s="1">
        <f>'pre-raw'!I116</f>
        <v>272</v>
      </c>
      <c r="J116" s="1">
        <f>'pre-raw'!J116</f>
        <v>3315.74</v>
      </c>
      <c r="K116" s="1">
        <f>'pre-raw'!K116</f>
        <v>3315.74</v>
      </c>
      <c r="L116" s="1">
        <f>'pre-raw'!L116</f>
        <v>0</v>
      </c>
      <c r="M116" s="3">
        <f>'pre-raw'!M116</f>
        <v>3315.74</v>
      </c>
      <c r="N116" s="3">
        <f>'pre-raw'!N116</f>
        <v>6631.48</v>
      </c>
      <c r="O116" s="1">
        <f>'pre-raw'!O116</f>
        <v>6631.48</v>
      </c>
      <c r="P116" s="1">
        <f>'pre-raw'!P116</f>
        <v>198.94</v>
      </c>
      <c r="Q116" s="1">
        <f>'pre-raw'!Q116</f>
        <v>318.31</v>
      </c>
      <c r="R116" s="1">
        <f>'pre-raw'!R116</f>
        <v>66.31</v>
      </c>
      <c r="S116" s="1">
        <f>'pre-raw'!S116</f>
        <v>43.1</v>
      </c>
    </row>
    <row r="117" spans="1:19" x14ac:dyDescent="0.25">
      <c r="A117" s="1">
        <f>'pre-raw'!A117</f>
        <v>3618005</v>
      </c>
      <c r="B117" s="1">
        <f>'pre-raw'!B117</f>
        <v>1709</v>
      </c>
      <c r="C117" s="1">
        <f>'pre-raw'!C117</f>
        <v>41797</v>
      </c>
      <c r="D117" s="1" t="str">
        <f>TEXT('pre-raw'!D117,"AAAAMMDD")</f>
        <v>20171003</v>
      </c>
      <c r="E117" s="1">
        <f>'pre-raw'!E117</f>
        <v>41518</v>
      </c>
      <c r="F117" s="1" t="str">
        <f>TEXT('pre-raw'!F117,"AAAAMMDD")</f>
        <v>20170901</v>
      </c>
      <c r="G117" s="1">
        <f>'pre-raw'!G117</f>
        <v>279</v>
      </c>
      <c r="H117" s="1">
        <f>'pre-raw'!H117</f>
        <v>1048</v>
      </c>
      <c r="I117" s="1">
        <f>'pre-raw'!I117</f>
        <v>279</v>
      </c>
      <c r="J117" s="1">
        <f>'pre-raw'!J117</f>
        <v>3402.33</v>
      </c>
      <c r="K117" s="1">
        <f>'pre-raw'!K117</f>
        <v>3402.33</v>
      </c>
      <c r="L117" s="1">
        <f>'pre-raw'!L117</f>
        <v>0</v>
      </c>
      <c r="M117" s="3">
        <f>'pre-raw'!M117</f>
        <v>3402.3299999999995</v>
      </c>
      <c r="N117" s="3">
        <f>'pre-raw'!N117</f>
        <v>6804.66</v>
      </c>
      <c r="O117" s="1">
        <f>'pre-raw'!O117</f>
        <v>6804.66</v>
      </c>
      <c r="P117" s="1">
        <f>'pre-raw'!P117</f>
        <v>204.13</v>
      </c>
      <c r="Q117" s="1">
        <f>'pre-raw'!Q117</f>
        <v>326.62</v>
      </c>
      <c r="R117" s="1">
        <f>'pre-raw'!R117</f>
        <v>68.040000000000006</v>
      </c>
      <c r="S117" s="1">
        <f>'pre-raw'!S117</f>
        <v>44.23</v>
      </c>
    </row>
    <row r="118" spans="1:19" x14ac:dyDescent="0.25">
      <c r="A118" s="1">
        <f>'pre-raw'!A118</f>
        <v>3635491</v>
      </c>
      <c r="B118" s="1">
        <f>'pre-raw'!B118</f>
        <v>1709</v>
      </c>
      <c r="C118" s="1">
        <f>'pre-raw'!C118</f>
        <v>38183</v>
      </c>
      <c r="D118" s="1" t="str">
        <f>TEXT('pre-raw'!D118,"AAAAMMDD")</f>
        <v>20171003</v>
      </c>
      <c r="E118" s="1">
        <f>'pre-raw'!E118</f>
        <v>36186</v>
      </c>
      <c r="F118" s="1" t="str">
        <f>TEXT('pre-raw'!F118,"AAAAMMDD")</f>
        <v>20170901</v>
      </c>
      <c r="G118" s="1">
        <f>'pre-raw'!G118</f>
        <v>1997</v>
      </c>
      <c r="H118" s="1">
        <f>'pre-raw'!H118</f>
        <v>1089</v>
      </c>
      <c r="I118" s="1">
        <f>'pre-raw'!I118</f>
        <v>1997</v>
      </c>
      <c r="J118" s="1">
        <f>'pre-raw'!J118</f>
        <v>24653.99</v>
      </c>
      <c r="K118" s="1">
        <f>'pre-raw'!K118</f>
        <v>24653.99</v>
      </c>
      <c r="L118" s="1">
        <f>'pre-raw'!L118</f>
        <v>0</v>
      </c>
      <c r="M118" s="3">
        <f>'pre-raw'!M118</f>
        <v>24653.989999999998</v>
      </c>
      <c r="N118" s="3">
        <f>'pre-raw'!N118</f>
        <v>49307.98</v>
      </c>
      <c r="O118" s="1">
        <f>'pre-raw'!O118</f>
        <v>49307.98</v>
      </c>
      <c r="P118" s="1">
        <f>'pre-raw'!P118</f>
        <v>1479.23</v>
      </c>
      <c r="Q118" s="1">
        <f>'pre-raw'!Q118</f>
        <v>2366.7800000000002</v>
      </c>
      <c r="R118" s="1">
        <f>'pre-raw'!R118</f>
        <v>493.07</v>
      </c>
      <c r="S118" s="1">
        <f>'pre-raw'!S118</f>
        <v>320.5</v>
      </c>
    </row>
    <row r="119" spans="1:19" x14ac:dyDescent="0.25">
      <c r="A119" s="1">
        <f>'pre-raw'!A119</f>
        <v>56715</v>
      </c>
      <c r="B119" s="1">
        <f>'pre-raw'!B119</f>
        <v>1710</v>
      </c>
      <c r="C119" s="1">
        <f>'pre-raw'!C119</f>
        <v>19298</v>
      </c>
      <c r="D119" s="1" t="str">
        <f>TEXT('pre-raw'!D119,"AAAAMMDD")</f>
        <v>20171101</v>
      </c>
      <c r="E119" s="1">
        <f>'pre-raw'!E119</f>
        <v>18754</v>
      </c>
      <c r="F119" s="1" t="str">
        <f>TEXT('pre-raw'!F119,"AAAAMMDD")</f>
        <v>20171003</v>
      </c>
      <c r="G119" s="1">
        <f>'pre-raw'!G119</f>
        <v>544</v>
      </c>
      <c r="H119" s="1">
        <f>'pre-raw'!H119</f>
        <v>513</v>
      </c>
      <c r="I119" s="1">
        <f>'pre-raw'!I119</f>
        <v>544</v>
      </c>
      <c r="J119" s="1">
        <f>'pre-raw'!J119</f>
        <v>2602.56</v>
      </c>
      <c r="K119" s="1">
        <f>'pre-raw'!K119</f>
        <v>2602.56</v>
      </c>
      <c r="L119" s="1">
        <f>'pre-raw'!L119</f>
        <v>0</v>
      </c>
      <c r="M119" s="3">
        <f>'pre-raw'!M119</f>
        <v>2602.5600000000004</v>
      </c>
      <c r="N119" s="3">
        <f>'pre-raw'!N119</f>
        <v>5205.12</v>
      </c>
      <c r="O119" s="1">
        <f>'pre-raw'!O119</f>
        <v>5205.12</v>
      </c>
      <c r="P119" s="1">
        <f>'pre-raw'!P119</f>
        <v>156.15</v>
      </c>
      <c r="Q119" s="1">
        <f>'pre-raw'!Q119</f>
        <v>249.84</v>
      </c>
      <c r="R119" s="1">
        <f>'pre-raw'!R119</f>
        <v>52.05</v>
      </c>
      <c r="S119" s="1">
        <f>'pre-raw'!S119</f>
        <v>33.83</v>
      </c>
    </row>
    <row r="120" spans="1:19" x14ac:dyDescent="0.25">
      <c r="A120" s="1">
        <f>'pre-raw'!A120</f>
        <v>56758</v>
      </c>
      <c r="B120" s="1">
        <f>'pre-raw'!B120</f>
        <v>1710</v>
      </c>
      <c r="C120" s="1">
        <f>'pre-raw'!C120</f>
        <v>53073</v>
      </c>
      <c r="D120" s="1" t="str">
        <f>TEXT('pre-raw'!D120,"AAAAMMDD")</f>
        <v>20171101</v>
      </c>
      <c r="E120" s="1">
        <f>'pre-raw'!E120</f>
        <v>52627</v>
      </c>
      <c r="F120" s="1" t="str">
        <f>TEXT('pre-raw'!F120,"AAAAMMDD")</f>
        <v>20171003</v>
      </c>
      <c r="G120" s="1">
        <f>'pre-raw'!G120</f>
        <v>446</v>
      </c>
      <c r="H120" s="1">
        <f>'pre-raw'!H120</f>
        <v>414</v>
      </c>
      <c r="I120" s="1">
        <f>'pre-raw'!I120</f>
        <v>446</v>
      </c>
      <c r="J120" s="1">
        <f>'pre-raw'!J120</f>
        <v>1965.54</v>
      </c>
      <c r="K120" s="1">
        <f>'pre-raw'!K120</f>
        <v>1965.54</v>
      </c>
      <c r="L120" s="1">
        <f>'pre-raw'!L120</f>
        <v>0</v>
      </c>
      <c r="M120" s="3">
        <f>'pre-raw'!M120</f>
        <v>1965.5400000000002</v>
      </c>
      <c r="N120" s="3">
        <f>'pre-raw'!N120</f>
        <v>3931.08</v>
      </c>
      <c r="O120" s="1">
        <f>'pre-raw'!O120</f>
        <v>3931.08</v>
      </c>
      <c r="P120" s="1">
        <f>'pre-raw'!P120</f>
        <v>117.93</v>
      </c>
      <c r="Q120" s="1">
        <f>'pre-raw'!Q120</f>
        <v>188.69</v>
      </c>
      <c r="R120" s="1">
        <f>'pre-raw'!R120</f>
        <v>39.31</v>
      </c>
      <c r="S120" s="1">
        <f>'pre-raw'!S120</f>
        <v>25.55</v>
      </c>
    </row>
    <row r="121" spans="1:19" x14ac:dyDescent="0.25">
      <c r="A121" s="1">
        <f>'pre-raw'!A121</f>
        <v>56774</v>
      </c>
      <c r="B121" s="1">
        <f>'pre-raw'!B121</f>
        <v>1710</v>
      </c>
      <c r="C121" s="1">
        <f>'pre-raw'!C121</f>
        <v>1726</v>
      </c>
      <c r="D121" s="1" t="str">
        <f>TEXT('pre-raw'!D121,"AAAAMMDD")</f>
        <v>20171101</v>
      </c>
      <c r="E121" s="1">
        <f>'pre-raw'!E121</f>
        <v>1296</v>
      </c>
      <c r="F121" s="1" t="str">
        <f>TEXT('pre-raw'!F121,"AAAAMMDD")</f>
        <v>20171003</v>
      </c>
      <c r="G121" s="1">
        <f>'pre-raw'!G121</f>
        <v>430</v>
      </c>
      <c r="H121" s="1">
        <f>'pre-raw'!H121</f>
        <v>321</v>
      </c>
      <c r="I121" s="1">
        <f>'pre-raw'!I121</f>
        <v>430</v>
      </c>
      <c r="J121" s="1">
        <f>'pre-raw'!J121</f>
        <v>1853.7</v>
      </c>
      <c r="K121" s="1">
        <f>'pre-raw'!K121</f>
        <v>1853.7</v>
      </c>
      <c r="L121" s="1">
        <f>'pre-raw'!L121</f>
        <v>0</v>
      </c>
      <c r="M121" s="3">
        <f>'pre-raw'!M121</f>
        <v>1996.5</v>
      </c>
      <c r="N121" s="3">
        <f>'pre-raw'!N121</f>
        <v>3707.4</v>
      </c>
      <c r="O121" s="1">
        <f>'pre-raw'!O121</f>
        <v>3707.4</v>
      </c>
      <c r="P121" s="1">
        <f>'pre-raw'!P121</f>
        <v>111.22</v>
      </c>
      <c r="Q121" s="1">
        <f>'pre-raw'!Q121</f>
        <v>177.95</v>
      </c>
      <c r="R121" s="1">
        <f>'pre-raw'!R121</f>
        <v>37.07</v>
      </c>
      <c r="S121" s="1">
        <f>'pre-raw'!S121</f>
        <v>24.09</v>
      </c>
    </row>
    <row r="122" spans="1:19" x14ac:dyDescent="0.25">
      <c r="A122" s="1">
        <f>'pre-raw'!A122</f>
        <v>83704</v>
      </c>
      <c r="B122" s="1">
        <f>'pre-raw'!B122</f>
        <v>1710</v>
      </c>
      <c r="C122" s="1">
        <f>'pre-raw'!C122</f>
        <v>255540</v>
      </c>
      <c r="D122" s="1" t="str">
        <f>TEXT('pre-raw'!D122,"AAAAMMDD")</f>
        <v>20171101</v>
      </c>
      <c r="E122" s="1">
        <f>'pre-raw'!E122</f>
        <v>254374</v>
      </c>
      <c r="F122" s="1" t="str">
        <f>TEXT('pre-raw'!F122,"AAAAMMDD")</f>
        <v>20171003</v>
      </c>
      <c r="G122" s="1">
        <f>'pre-raw'!G122</f>
        <v>1166</v>
      </c>
      <c r="H122" s="1">
        <f>'pre-raw'!H122</f>
        <v>1675</v>
      </c>
      <c r="I122" s="1">
        <f>'pre-raw'!I122</f>
        <v>1166</v>
      </c>
      <c r="J122" s="1">
        <f>'pre-raw'!J122</f>
        <v>14374.52</v>
      </c>
      <c r="K122" s="1">
        <f>'pre-raw'!K122</f>
        <v>14374.52</v>
      </c>
      <c r="L122" s="1">
        <f>'pre-raw'!L122</f>
        <v>0</v>
      </c>
      <c r="M122" s="3">
        <f>'pre-raw'!M122</f>
        <v>14374.519999999999</v>
      </c>
      <c r="N122" s="3">
        <f>'pre-raw'!N122</f>
        <v>28749.040000000001</v>
      </c>
      <c r="O122" s="1">
        <f>'pre-raw'!O122</f>
        <v>28749.040000000001</v>
      </c>
      <c r="P122" s="1">
        <f>'pre-raw'!P122</f>
        <v>862.47</v>
      </c>
      <c r="Q122" s="1">
        <f>'pre-raw'!Q122</f>
        <v>1379.95</v>
      </c>
      <c r="R122" s="1">
        <f>'pre-raw'!R122</f>
        <v>287.49</v>
      </c>
      <c r="S122" s="1">
        <f>'pre-raw'!S122</f>
        <v>186.86</v>
      </c>
    </row>
    <row r="123" spans="1:19" x14ac:dyDescent="0.25">
      <c r="A123" s="1">
        <f>'pre-raw'!A123</f>
        <v>83887</v>
      </c>
      <c r="B123" s="1">
        <f>'pre-raw'!B123</f>
        <v>1710</v>
      </c>
      <c r="C123" s="1">
        <f>'pre-raw'!C123</f>
        <v>163572</v>
      </c>
      <c r="D123" s="1" t="str">
        <f>TEXT('pre-raw'!D123,"AAAAMMDD")</f>
        <v>20171101</v>
      </c>
      <c r="E123" s="1">
        <f>'pre-raw'!E123</f>
        <v>160135</v>
      </c>
      <c r="F123" s="1" t="str">
        <f>TEXT('pre-raw'!F123,"AAAAMMDD")</f>
        <v>20171003</v>
      </c>
      <c r="G123" s="1">
        <f>'pre-raw'!G123</f>
        <v>3437</v>
      </c>
      <c r="H123" s="1">
        <f>'pre-raw'!H123</f>
        <v>3327</v>
      </c>
      <c r="I123" s="1">
        <f>'pre-raw'!I123</f>
        <v>3437</v>
      </c>
      <c r="J123" s="1">
        <f>'pre-raw'!J123</f>
        <v>42466.79</v>
      </c>
      <c r="K123" s="1">
        <f>'pre-raw'!K123</f>
        <v>42466.79</v>
      </c>
      <c r="L123" s="1">
        <f>'pre-raw'!L123</f>
        <v>0</v>
      </c>
      <c r="M123" s="3">
        <f>'pre-raw'!M123</f>
        <v>42466.789999999994</v>
      </c>
      <c r="N123" s="3">
        <f>'pre-raw'!N123</f>
        <v>84933.58</v>
      </c>
      <c r="O123" s="1">
        <f>'pre-raw'!O123</f>
        <v>84933.58</v>
      </c>
      <c r="P123" s="1">
        <f>'pre-raw'!P123</f>
        <v>2548</v>
      </c>
      <c r="Q123" s="1">
        <f>'pre-raw'!Q123</f>
        <v>4076.81</v>
      </c>
      <c r="R123" s="1">
        <f>'pre-raw'!R123</f>
        <v>849.33</v>
      </c>
      <c r="S123" s="1">
        <f>'pre-raw'!S123</f>
        <v>552.05999999999995</v>
      </c>
    </row>
    <row r="124" spans="1:19" x14ac:dyDescent="0.25">
      <c r="A124" s="1">
        <f>'pre-raw'!A124</f>
        <v>84247</v>
      </c>
      <c r="B124" s="1">
        <f>'pre-raw'!B124</f>
        <v>1710</v>
      </c>
      <c r="C124" s="1">
        <f>'pre-raw'!C124</f>
        <v>619</v>
      </c>
      <c r="D124" s="1" t="str">
        <f>TEXT('pre-raw'!D124,"AAAAMMDD")</f>
        <v>20171101</v>
      </c>
      <c r="E124" s="1">
        <f>'pre-raw'!E124</f>
        <v>376</v>
      </c>
      <c r="F124" s="1" t="str">
        <f>TEXT('pre-raw'!F124,"AAAAMMDD")</f>
        <v>20171003</v>
      </c>
      <c r="G124" s="1">
        <f>'pre-raw'!G124</f>
        <v>243</v>
      </c>
      <c r="H124" s="1">
        <f>'pre-raw'!H124</f>
        <v>194</v>
      </c>
      <c r="I124" s="1">
        <f>'pre-raw'!I124</f>
        <v>243</v>
      </c>
      <c r="J124" s="1">
        <f>'pre-raw'!J124</f>
        <v>2957.01</v>
      </c>
      <c r="K124" s="1">
        <f>'pre-raw'!K124</f>
        <v>2957.01</v>
      </c>
      <c r="L124" s="1">
        <f>'pre-raw'!L124</f>
        <v>0</v>
      </c>
      <c r="M124" s="3">
        <f>'pre-raw'!M124</f>
        <v>2957.0099999999998</v>
      </c>
      <c r="N124" s="3">
        <f>'pre-raw'!N124</f>
        <v>5914.02</v>
      </c>
      <c r="O124" s="1">
        <f>'pre-raw'!O124</f>
        <v>5914.02</v>
      </c>
      <c r="P124" s="1">
        <f>'pre-raw'!P124</f>
        <v>177.42</v>
      </c>
      <c r="Q124" s="1">
        <f>'pre-raw'!Q124</f>
        <v>283.87</v>
      </c>
      <c r="R124" s="1">
        <f>'pre-raw'!R124</f>
        <v>59.14</v>
      </c>
      <c r="S124" s="1">
        <f>'pre-raw'!S124</f>
        <v>38.44</v>
      </c>
    </row>
    <row r="125" spans="1:19" x14ac:dyDescent="0.25">
      <c r="A125" s="1">
        <f>'pre-raw'!A125</f>
        <v>84255</v>
      </c>
      <c r="B125" s="1">
        <f>'pre-raw'!B125</f>
        <v>1710</v>
      </c>
      <c r="C125" s="1">
        <f>'pre-raw'!C125</f>
        <v>9606</v>
      </c>
      <c r="D125" s="1" t="str">
        <f>TEXT('pre-raw'!D125,"AAAAMMDD")</f>
        <v>20171101</v>
      </c>
      <c r="E125" s="1">
        <f>'pre-raw'!E125</f>
        <v>9472</v>
      </c>
      <c r="F125" s="1" t="str">
        <f>TEXT('pre-raw'!F125,"AAAAMMDD")</f>
        <v>20171003</v>
      </c>
      <c r="G125" s="1">
        <f>'pre-raw'!G125</f>
        <v>134</v>
      </c>
      <c r="H125" s="1">
        <f>'pre-raw'!H125</f>
        <v>152</v>
      </c>
      <c r="I125" s="1">
        <f>'pre-raw'!I125</f>
        <v>134</v>
      </c>
      <c r="J125" s="1">
        <f>'pre-raw'!J125</f>
        <v>1608.68</v>
      </c>
      <c r="K125" s="1">
        <f>'pre-raw'!K125</f>
        <v>1608.68</v>
      </c>
      <c r="L125" s="1">
        <f>'pre-raw'!L125</f>
        <v>0</v>
      </c>
      <c r="M125" s="3">
        <f>'pre-raw'!M125</f>
        <v>1608.6799999999998</v>
      </c>
      <c r="N125" s="3">
        <f>'pre-raw'!N125</f>
        <v>3217.36</v>
      </c>
      <c r="O125" s="1">
        <f>'pre-raw'!O125</f>
        <v>3217.36</v>
      </c>
      <c r="P125" s="1">
        <f>'pre-raw'!P125</f>
        <v>96.52</v>
      </c>
      <c r="Q125" s="1">
        <f>'pre-raw'!Q125</f>
        <v>154.43</v>
      </c>
      <c r="R125" s="1">
        <f>'pre-raw'!R125</f>
        <v>32.17</v>
      </c>
      <c r="S125" s="1">
        <f>'pre-raw'!S125</f>
        <v>20.91</v>
      </c>
    </row>
    <row r="126" spans="1:19" x14ac:dyDescent="0.25">
      <c r="A126" s="1">
        <f>'pre-raw'!A126</f>
        <v>84591</v>
      </c>
      <c r="B126" s="1">
        <f>'pre-raw'!B126</f>
        <v>1710</v>
      </c>
      <c r="C126" s="1">
        <f>'pre-raw'!C126</f>
        <v>4899</v>
      </c>
      <c r="D126" s="1" t="str">
        <f>TEXT('pre-raw'!D126,"AAAAMMDD")</f>
        <v>20171101</v>
      </c>
      <c r="E126" s="1">
        <f>'pre-raw'!E126</f>
        <v>4586</v>
      </c>
      <c r="F126" s="1" t="str">
        <f>TEXT('pre-raw'!F126,"AAAAMMDD")</f>
        <v>20171003</v>
      </c>
      <c r="G126" s="1">
        <f>'pre-raw'!G126</f>
        <v>313</v>
      </c>
      <c r="H126" s="1">
        <f>'pre-raw'!H126</f>
        <v>301</v>
      </c>
      <c r="I126" s="1">
        <f>'pre-raw'!I126</f>
        <v>313</v>
      </c>
      <c r="J126" s="1">
        <f>'pre-raw'!J126</f>
        <v>3822.91</v>
      </c>
      <c r="K126" s="1">
        <f>'pre-raw'!K126</f>
        <v>3822.91</v>
      </c>
      <c r="L126" s="1">
        <f>'pre-raw'!L126</f>
        <v>0</v>
      </c>
      <c r="M126" s="3">
        <f>'pre-raw'!M126</f>
        <v>3822.91</v>
      </c>
      <c r="N126" s="3">
        <f>'pre-raw'!N126</f>
        <v>7645.82</v>
      </c>
      <c r="O126" s="1">
        <f>'pre-raw'!O126</f>
        <v>7645.82</v>
      </c>
      <c r="P126" s="1">
        <f>'pre-raw'!P126</f>
        <v>229.37</v>
      </c>
      <c r="Q126" s="1">
        <f>'pre-raw'!Q126</f>
        <v>366.99</v>
      </c>
      <c r="R126" s="1">
        <f>'pre-raw'!R126</f>
        <v>76.45</v>
      </c>
      <c r="S126" s="1">
        <f>'pre-raw'!S126</f>
        <v>49.69</v>
      </c>
    </row>
    <row r="127" spans="1:19" x14ac:dyDescent="0.25">
      <c r="A127" s="1">
        <f>'pre-raw'!A127</f>
        <v>313891</v>
      </c>
      <c r="B127" s="1">
        <f>'pre-raw'!B127</f>
        <v>1710</v>
      </c>
      <c r="C127" s="1">
        <f>'pre-raw'!C127</f>
        <v>1943</v>
      </c>
      <c r="D127" s="1" t="str">
        <f>TEXT('pre-raw'!D127,"AAAAMMDD")</f>
        <v>20171101</v>
      </c>
      <c r="E127" s="1">
        <f>'pre-raw'!E127</f>
        <v>1717</v>
      </c>
      <c r="F127" s="1" t="str">
        <f>TEXT('pre-raw'!F127,"AAAAMMDD")</f>
        <v>20171003</v>
      </c>
      <c r="G127" s="1">
        <f>'pre-raw'!G127</f>
        <v>226</v>
      </c>
      <c r="H127" s="1">
        <f>'pre-raw'!H127</f>
        <v>232</v>
      </c>
      <c r="I127" s="1">
        <f>'pre-raw'!I127</f>
        <v>226</v>
      </c>
      <c r="J127" s="1">
        <f>'pre-raw'!J127</f>
        <v>2830.81</v>
      </c>
      <c r="K127" s="1">
        <f>'pre-raw'!K127</f>
        <v>2830.81</v>
      </c>
      <c r="L127" s="1">
        <f>'pre-raw'!L127</f>
        <v>0</v>
      </c>
      <c r="M127" s="3">
        <f>'pre-raw'!M127</f>
        <v>2830.81</v>
      </c>
      <c r="N127" s="3">
        <f>'pre-raw'!N127</f>
        <v>5661.62</v>
      </c>
      <c r="O127" s="1">
        <f>'pre-raw'!O127</f>
        <v>5661.62</v>
      </c>
      <c r="P127" s="1">
        <f>'pre-raw'!P127</f>
        <v>169.84</v>
      </c>
      <c r="Q127" s="1">
        <f>'pre-raw'!Q127</f>
        <v>271.75</v>
      </c>
      <c r="R127" s="1">
        <f>'pre-raw'!R127</f>
        <v>56.61</v>
      </c>
      <c r="S127" s="1">
        <f>'pre-raw'!S127</f>
        <v>36.799999999999997</v>
      </c>
    </row>
    <row r="128" spans="1:19" x14ac:dyDescent="0.25">
      <c r="A128" s="1">
        <f>'pre-raw'!A128</f>
        <v>3359794</v>
      </c>
      <c r="B128" s="1">
        <f>'pre-raw'!B128</f>
        <v>1710</v>
      </c>
      <c r="C128" s="1">
        <f>'pre-raw'!C128</f>
        <v>204909</v>
      </c>
      <c r="D128" s="1" t="str">
        <f>TEXT('pre-raw'!D128,"AAAAMMDD")</f>
        <v>20171101</v>
      </c>
      <c r="E128" s="1">
        <f>'pre-raw'!E128</f>
        <v>204358</v>
      </c>
      <c r="F128" s="1" t="str">
        <f>TEXT('pre-raw'!F128,"AAAAMMDD")</f>
        <v>20171003</v>
      </c>
      <c r="G128" s="1">
        <f>'pre-raw'!G128</f>
        <v>551</v>
      </c>
      <c r="H128" s="1">
        <f>'pre-raw'!H128</f>
        <v>551</v>
      </c>
      <c r="I128" s="1">
        <f>'pre-raw'!I128</f>
        <v>551</v>
      </c>
      <c r="J128" s="1">
        <f>'pre-raw'!J128</f>
        <v>13717.46</v>
      </c>
      <c r="K128" s="1">
        <f>'pre-raw'!K128</f>
        <v>0</v>
      </c>
      <c r="L128" s="1">
        <f>'pre-raw'!L128</f>
        <v>0</v>
      </c>
      <c r="M128" s="3">
        <f>'pre-raw'!M128</f>
        <v>13717.46</v>
      </c>
      <c r="N128" s="3">
        <f>'pre-raw'!N128</f>
        <v>13717.46</v>
      </c>
      <c r="O128" s="1">
        <f>'pre-raw'!O128</f>
        <v>13717.46</v>
      </c>
      <c r="P128" s="1">
        <f>'pre-raw'!P128</f>
        <v>411.52</v>
      </c>
      <c r="Q128" s="1">
        <f>'pre-raw'!Q128</f>
        <v>658.43</v>
      </c>
      <c r="R128" s="1">
        <f>'pre-raw'!R128</f>
        <v>137.16999999999999</v>
      </c>
      <c r="S128" s="1">
        <f>'pre-raw'!S128</f>
        <v>89.16</v>
      </c>
    </row>
    <row r="129" spans="1:19" x14ac:dyDescent="0.25">
      <c r="A129" s="1">
        <f>'pre-raw'!A129</f>
        <v>3450181</v>
      </c>
      <c r="B129" s="1">
        <f>'pre-raw'!B129</f>
        <v>1710</v>
      </c>
      <c r="C129" s="1">
        <f>'pre-raw'!C129</f>
        <v>11262</v>
      </c>
      <c r="D129" s="1" t="str">
        <f>TEXT('pre-raw'!D129,"AAAAMMDD")</f>
        <v>20171101</v>
      </c>
      <c r="E129" s="1">
        <f>'pre-raw'!E129</f>
        <v>11065</v>
      </c>
      <c r="F129" s="1" t="str">
        <f>TEXT('pre-raw'!F129,"AAAAMMDD")</f>
        <v>20171003</v>
      </c>
      <c r="G129" s="1">
        <f>'pre-raw'!G129</f>
        <v>197</v>
      </c>
      <c r="H129" s="1">
        <f>'pre-raw'!H129</f>
        <v>207</v>
      </c>
      <c r="I129" s="1">
        <f>'pre-raw'!I129</f>
        <v>197</v>
      </c>
      <c r="J129" s="1">
        <f>'pre-raw'!J129</f>
        <v>2387.9899999999998</v>
      </c>
      <c r="K129" s="1">
        <f>'pre-raw'!K129</f>
        <v>2387.9899999999998</v>
      </c>
      <c r="L129" s="1">
        <f>'pre-raw'!L129</f>
        <v>0</v>
      </c>
      <c r="M129" s="3">
        <f>'pre-raw'!M129</f>
        <v>2387.9899999999998</v>
      </c>
      <c r="N129" s="3">
        <f>'pre-raw'!N129</f>
        <v>4775.9799999999996</v>
      </c>
      <c r="O129" s="1">
        <f>'pre-raw'!O129</f>
        <v>4775.9799999999996</v>
      </c>
      <c r="P129" s="1">
        <f>'pre-raw'!P129</f>
        <v>143.27000000000001</v>
      </c>
      <c r="Q129" s="1">
        <f>'pre-raw'!Q129</f>
        <v>229.24</v>
      </c>
      <c r="R129" s="1">
        <f>'pre-raw'!R129</f>
        <v>47.75</v>
      </c>
      <c r="S129" s="1">
        <f>'pre-raw'!S129</f>
        <v>31.04</v>
      </c>
    </row>
    <row r="130" spans="1:19" x14ac:dyDescent="0.25">
      <c r="A130" s="1">
        <f>'pre-raw'!A130</f>
        <v>3618005</v>
      </c>
      <c r="B130" s="1">
        <f>'pre-raw'!B130</f>
        <v>1710</v>
      </c>
      <c r="C130" s="1">
        <f>'pre-raw'!C130</f>
        <v>41912</v>
      </c>
      <c r="D130" s="1" t="str">
        <f>TEXT('pre-raw'!D130,"AAAAMMDD")</f>
        <v>20171101</v>
      </c>
      <c r="E130" s="1">
        <f>'pre-raw'!E130</f>
        <v>41797</v>
      </c>
      <c r="F130" s="1" t="str">
        <f>TEXT('pre-raw'!F130,"AAAAMMDD")</f>
        <v>20171003</v>
      </c>
      <c r="G130" s="1">
        <f>'pre-raw'!G130</f>
        <v>115</v>
      </c>
      <c r="H130" s="1">
        <f>'pre-raw'!H130</f>
        <v>964</v>
      </c>
      <c r="I130" s="1">
        <f>'pre-raw'!I130</f>
        <v>115</v>
      </c>
      <c r="J130" s="1">
        <f>'pre-raw'!J130</f>
        <v>1373.65</v>
      </c>
      <c r="K130" s="1">
        <f>'pre-raw'!K130</f>
        <v>1373.65</v>
      </c>
      <c r="L130" s="1">
        <f>'pre-raw'!L130</f>
        <v>0</v>
      </c>
      <c r="M130" s="3">
        <f>'pre-raw'!M130</f>
        <v>1373.6499999999999</v>
      </c>
      <c r="N130" s="3">
        <f>'pre-raw'!N130</f>
        <v>2747.3</v>
      </c>
      <c r="O130" s="1">
        <f>'pre-raw'!O130</f>
        <v>2747.3</v>
      </c>
      <c r="P130" s="1">
        <f>'pre-raw'!P130</f>
        <v>82.41</v>
      </c>
      <c r="Q130" s="1">
        <f>'pre-raw'!Q130</f>
        <v>131.87</v>
      </c>
      <c r="R130" s="1">
        <f>'pre-raw'!R130</f>
        <v>27.47</v>
      </c>
      <c r="S130" s="1">
        <f>'pre-raw'!S130</f>
        <v>17.850000000000001</v>
      </c>
    </row>
    <row r="131" spans="1:19" x14ac:dyDescent="0.25">
      <c r="A131" s="1">
        <f>'pre-raw'!A131</f>
        <v>3635491</v>
      </c>
      <c r="B131" s="1">
        <f>'pre-raw'!B131</f>
        <v>1710</v>
      </c>
      <c r="C131" s="1">
        <f>'pre-raw'!C131</f>
        <v>40125</v>
      </c>
      <c r="D131" s="1" t="str">
        <f>TEXT('pre-raw'!D131,"AAAAMMDD")</f>
        <v>20171101</v>
      </c>
      <c r="E131" s="1">
        <f>'pre-raw'!E131</f>
        <v>38183</v>
      </c>
      <c r="F131" s="1" t="str">
        <f>TEXT('pre-raw'!F131,"AAAAMMDD")</f>
        <v>20171003</v>
      </c>
      <c r="G131" s="1">
        <f>'pre-raw'!G131</f>
        <v>1942</v>
      </c>
      <c r="H131" s="1">
        <f>'pre-raw'!H131</f>
        <v>1099</v>
      </c>
      <c r="I131" s="1">
        <f>'pre-raw'!I131</f>
        <v>1942</v>
      </c>
      <c r="J131" s="1">
        <f>'pre-raw'!J131</f>
        <v>23973.64</v>
      </c>
      <c r="K131" s="1">
        <f>'pre-raw'!K131</f>
        <v>23973.64</v>
      </c>
      <c r="L131" s="1">
        <f>'pre-raw'!L131</f>
        <v>0</v>
      </c>
      <c r="M131" s="3">
        <f>'pre-raw'!M131</f>
        <v>23973.639999999996</v>
      </c>
      <c r="N131" s="3">
        <f>'pre-raw'!N131</f>
        <v>47947.28</v>
      </c>
      <c r="O131" s="1">
        <f>'pre-raw'!O131</f>
        <v>47947.28</v>
      </c>
      <c r="P131" s="1">
        <f>'pre-raw'!P131</f>
        <v>1438.41</v>
      </c>
      <c r="Q131" s="1">
        <f>'pre-raw'!Q131</f>
        <v>2301.46</v>
      </c>
      <c r="R131" s="1">
        <f>'pre-raw'!R131</f>
        <v>479.47</v>
      </c>
      <c r="S131" s="1">
        <f>'pre-raw'!S131</f>
        <v>311.64999999999998</v>
      </c>
    </row>
    <row r="132" spans="1:19" x14ac:dyDescent="0.25">
      <c r="A132" s="1">
        <f>'pre-raw'!A132</f>
        <v>56715</v>
      </c>
      <c r="B132" s="1">
        <f>'pre-raw'!B132</f>
        <v>1711</v>
      </c>
      <c r="C132" s="1">
        <f>'pre-raw'!C132</f>
        <v>19769</v>
      </c>
      <c r="D132" s="1" t="str">
        <f>TEXT('pre-raw'!D132,"AAAAMMDD")</f>
        <v>20171201</v>
      </c>
      <c r="E132" s="1">
        <f>'pre-raw'!E132</f>
        <v>19298</v>
      </c>
      <c r="F132" s="1" t="str">
        <f>TEXT('pre-raw'!F132,"AAAAMMDD")</f>
        <v>20171101</v>
      </c>
      <c r="G132" s="1">
        <f>'pre-raw'!G132</f>
        <v>471</v>
      </c>
      <c r="H132" s="1">
        <f>'pre-raw'!H132</f>
        <v>511</v>
      </c>
      <c r="I132" s="1">
        <f>'pre-raw'!I132</f>
        <v>471</v>
      </c>
      <c r="J132" s="1">
        <f>'pre-raw'!J132</f>
        <v>2092.29</v>
      </c>
      <c r="K132" s="1">
        <f>'pre-raw'!K132</f>
        <v>2092.29</v>
      </c>
      <c r="L132" s="1">
        <f>'pre-raw'!L132</f>
        <v>0</v>
      </c>
      <c r="M132" s="3">
        <f>'pre-raw'!M132</f>
        <v>2092.29</v>
      </c>
      <c r="N132" s="3">
        <f>'pre-raw'!N132</f>
        <v>4184.58</v>
      </c>
      <c r="O132" s="1">
        <f>'pre-raw'!O132</f>
        <v>4184.58</v>
      </c>
      <c r="P132" s="1">
        <f>'pre-raw'!P132</f>
        <v>125.53</v>
      </c>
      <c r="Q132" s="1">
        <f>'pre-raw'!Q132</f>
        <v>200.85</v>
      </c>
      <c r="R132" s="1">
        <f>'pre-raw'!R132</f>
        <v>41.84</v>
      </c>
      <c r="S132" s="1">
        <f>'pre-raw'!S132</f>
        <v>27.19</v>
      </c>
    </row>
    <row r="133" spans="1:19" x14ac:dyDescent="0.25">
      <c r="A133" s="1">
        <f>'pre-raw'!A133</f>
        <v>56758</v>
      </c>
      <c r="B133" s="1">
        <f>'pre-raw'!B133</f>
        <v>1711</v>
      </c>
      <c r="C133" s="1">
        <f>'pre-raw'!C133</f>
        <v>53472</v>
      </c>
      <c r="D133" s="1" t="str">
        <f>TEXT('pre-raw'!D133,"AAAAMMDD")</f>
        <v>20171201</v>
      </c>
      <c r="E133" s="1">
        <f>'pre-raw'!E133</f>
        <v>53073</v>
      </c>
      <c r="F133" s="1" t="str">
        <f>TEXT('pre-raw'!F133,"AAAAMMDD")</f>
        <v>20171101</v>
      </c>
      <c r="G133" s="1">
        <f>'pre-raw'!G133</f>
        <v>399</v>
      </c>
      <c r="H133" s="1">
        <f>'pre-raw'!H133</f>
        <v>415</v>
      </c>
      <c r="I133" s="1">
        <f>'pre-raw'!I133</f>
        <v>399</v>
      </c>
      <c r="J133" s="1">
        <f>'pre-raw'!J133</f>
        <v>1637.01</v>
      </c>
      <c r="K133" s="1">
        <f>'pre-raw'!K133</f>
        <v>1637.01</v>
      </c>
      <c r="L133" s="1">
        <f>'pre-raw'!L133</f>
        <v>0</v>
      </c>
      <c r="M133" s="3">
        <f>'pre-raw'!M133</f>
        <v>1637.0100000000002</v>
      </c>
      <c r="N133" s="3">
        <f>'pre-raw'!N133</f>
        <v>3274.02</v>
      </c>
      <c r="O133" s="1">
        <f>'pre-raw'!O133</f>
        <v>3274.02</v>
      </c>
      <c r="P133" s="1">
        <f>'pre-raw'!P133</f>
        <v>98.22</v>
      </c>
      <c r="Q133" s="1">
        <f>'pre-raw'!Q133</f>
        <v>157.15</v>
      </c>
      <c r="R133" s="1">
        <f>'pre-raw'!R133</f>
        <v>32.74</v>
      </c>
      <c r="S133" s="1">
        <f>'pre-raw'!S133</f>
        <v>21.28</v>
      </c>
    </row>
    <row r="134" spans="1:19" x14ac:dyDescent="0.25">
      <c r="A134" s="1">
        <f>'pre-raw'!A134</f>
        <v>56774</v>
      </c>
      <c r="B134" s="1">
        <f>'pre-raw'!B134</f>
        <v>1711</v>
      </c>
      <c r="C134" s="1">
        <f>'pre-raw'!C134</f>
        <v>2127</v>
      </c>
      <c r="D134" s="1" t="str">
        <f>TEXT('pre-raw'!D134,"AAAAMMDD")</f>
        <v>20171201</v>
      </c>
      <c r="E134" s="1">
        <f>'pre-raw'!E134</f>
        <v>1726</v>
      </c>
      <c r="F134" s="1" t="str">
        <f>TEXT('pre-raw'!F134,"AAAAMMDD")</f>
        <v>20171101</v>
      </c>
      <c r="G134" s="1">
        <f>'pre-raw'!G134</f>
        <v>401</v>
      </c>
      <c r="H134" s="1">
        <f>'pre-raw'!H134</f>
        <v>325</v>
      </c>
      <c r="I134" s="1">
        <f>'pre-raw'!I134</f>
        <v>401</v>
      </c>
      <c r="J134" s="1">
        <f>'pre-raw'!J134</f>
        <v>1650.99</v>
      </c>
      <c r="K134" s="1">
        <f>'pre-raw'!K134</f>
        <v>1650.99</v>
      </c>
      <c r="L134" s="1">
        <f>'pre-raw'!L134</f>
        <v>0</v>
      </c>
      <c r="M134" s="3">
        <f>'pre-raw'!M134</f>
        <v>1793.7899999999995</v>
      </c>
      <c r="N134" s="3">
        <f>'pre-raw'!N134</f>
        <v>3301.98</v>
      </c>
      <c r="O134" s="1">
        <f>'pre-raw'!O134</f>
        <v>3301.98</v>
      </c>
      <c r="P134" s="1">
        <f>'pre-raw'!P134</f>
        <v>99.05</v>
      </c>
      <c r="Q134" s="1">
        <f>'pre-raw'!Q134</f>
        <v>158.49</v>
      </c>
      <c r="R134" s="1">
        <f>'pre-raw'!R134</f>
        <v>33.01</v>
      </c>
      <c r="S134" s="1">
        <f>'pre-raw'!S134</f>
        <v>21.46</v>
      </c>
    </row>
    <row r="135" spans="1:19" x14ac:dyDescent="0.25">
      <c r="A135" s="1">
        <f>'pre-raw'!A135</f>
        <v>83704</v>
      </c>
      <c r="B135" s="1">
        <f>'pre-raw'!B135</f>
        <v>1711</v>
      </c>
      <c r="C135" s="1">
        <f>'pre-raw'!C135</f>
        <v>256656</v>
      </c>
      <c r="D135" s="1" t="str">
        <f>TEXT('pre-raw'!D135,"AAAAMMDD")</f>
        <v>20171201</v>
      </c>
      <c r="E135" s="1">
        <f>'pre-raw'!E135</f>
        <v>255540</v>
      </c>
      <c r="F135" s="1" t="str">
        <f>TEXT('pre-raw'!F135,"AAAAMMDD")</f>
        <v>20171101</v>
      </c>
      <c r="G135" s="1">
        <f>'pre-raw'!G135</f>
        <v>1116</v>
      </c>
      <c r="H135" s="1">
        <f>'pre-raw'!H135</f>
        <v>1610</v>
      </c>
      <c r="I135" s="1">
        <f>'pre-raw'!I135</f>
        <v>1116</v>
      </c>
      <c r="J135" s="1">
        <f>'pre-raw'!J135</f>
        <v>13756.02</v>
      </c>
      <c r="K135" s="1">
        <f>'pre-raw'!K135</f>
        <v>13756.02</v>
      </c>
      <c r="L135" s="1">
        <f>'pre-raw'!L135</f>
        <v>0</v>
      </c>
      <c r="M135" s="3">
        <f>'pre-raw'!M135</f>
        <v>13756.019999999999</v>
      </c>
      <c r="N135" s="3">
        <f>'pre-raw'!N135</f>
        <v>27512.04</v>
      </c>
      <c r="O135" s="1">
        <f>'pre-raw'!O135</f>
        <v>27512.04</v>
      </c>
      <c r="P135" s="1">
        <f>'pre-raw'!P135</f>
        <v>825.36</v>
      </c>
      <c r="Q135" s="1">
        <f>'pre-raw'!Q135</f>
        <v>1320.57</v>
      </c>
      <c r="R135" s="1">
        <f>'pre-raw'!R135</f>
        <v>275.12</v>
      </c>
      <c r="S135" s="1">
        <f>'pre-raw'!S135</f>
        <v>178.82</v>
      </c>
    </row>
    <row r="136" spans="1:19" x14ac:dyDescent="0.25">
      <c r="A136" s="1">
        <f>'pre-raw'!A136</f>
        <v>83887</v>
      </c>
      <c r="B136" s="1">
        <f>'pre-raw'!B136</f>
        <v>1711</v>
      </c>
      <c r="C136" s="1">
        <f>'pre-raw'!C136</f>
        <v>166882</v>
      </c>
      <c r="D136" s="1" t="str">
        <f>TEXT('pre-raw'!D136,"AAAAMMDD")</f>
        <v>20171201</v>
      </c>
      <c r="E136" s="1">
        <f>'pre-raw'!E136</f>
        <v>163572</v>
      </c>
      <c r="F136" s="1" t="str">
        <f>TEXT('pre-raw'!F136,"AAAAMMDD")</f>
        <v>20171101</v>
      </c>
      <c r="G136" s="1">
        <f>'pre-raw'!G136</f>
        <v>3310</v>
      </c>
      <c r="H136" s="1">
        <f>'pre-raw'!H136</f>
        <v>3282</v>
      </c>
      <c r="I136" s="1">
        <f>'pre-raw'!I136</f>
        <v>3310</v>
      </c>
      <c r="J136" s="1">
        <f>'pre-raw'!J136</f>
        <v>40895.800000000003</v>
      </c>
      <c r="K136" s="1">
        <f>'pre-raw'!K136</f>
        <v>40895.800000000003</v>
      </c>
      <c r="L136" s="1">
        <f>'pre-raw'!L136</f>
        <v>0</v>
      </c>
      <c r="M136" s="3">
        <f>'pre-raw'!M136</f>
        <v>40895.799999999996</v>
      </c>
      <c r="N136" s="3">
        <f>'pre-raw'!N136</f>
        <v>81791.600000000006</v>
      </c>
      <c r="O136" s="1">
        <f>'pre-raw'!O136</f>
        <v>81791.600000000006</v>
      </c>
      <c r="P136" s="1">
        <f>'pre-raw'!P136</f>
        <v>2453.7399999999998</v>
      </c>
      <c r="Q136" s="1">
        <f>'pre-raw'!Q136</f>
        <v>3925.99</v>
      </c>
      <c r="R136" s="1">
        <f>'pre-raw'!R136</f>
        <v>817.91</v>
      </c>
      <c r="S136" s="1">
        <f>'pre-raw'!S136</f>
        <v>531.64</v>
      </c>
    </row>
    <row r="137" spans="1:19" x14ac:dyDescent="0.25">
      <c r="A137" s="1">
        <f>'pre-raw'!A137</f>
        <v>84247</v>
      </c>
      <c r="B137" s="1">
        <f>'pre-raw'!B137</f>
        <v>1711</v>
      </c>
      <c r="C137" s="1">
        <f>'pre-raw'!C137</f>
        <v>806</v>
      </c>
      <c r="D137" s="1" t="str">
        <f>TEXT('pre-raw'!D137,"AAAAMMDD")</f>
        <v>20171201</v>
      </c>
      <c r="E137" s="1">
        <f>'pre-raw'!E137</f>
        <v>619</v>
      </c>
      <c r="F137" s="1" t="str">
        <f>TEXT('pre-raw'!F137,"AAAAMMDD")</f>
        <v>20171101</v>
      </c>
      <c r="G137" s="1">
        <f>'pre-raw'!G137</f>
        <v>187</v>
      </c>
      <c r="H137" s="1">
        <f>'pre-raw'!H137</f>
        <v>190</v>
      </c>
      <c r="I137" s="1">
        <f>'pre-raw'!I137</f>
        <v>187</v>
      </c>
      <c r="J137" s="1">
        <f>'pre-raw'!J137</f>
        <v>2264.29</v>
      </c>
      <c r="K137" s="1">
        <f>'pre-raw'!K137</f>
        <v>2264.29</v>
      </c>
      <c r="L137" s="1">
        <f>'pre-raw'!L137</f>
        <v>0</v>
      </c>
      <c r="M137" s="3">
        <f>'pre-raw'!M137</f>
        <v>2264.29</v>
      </c>
      <c r="N137" s="3">
        <f>'pre-raw'!N137</f>
        <v>4528.58</v>
      </c>
      <c r="O137" s="1">
        <f>'pre-raw'!O137</f>
        <v>4528.58</v>
      </c>
      <c r="P137" s="1">
        <f>'pre-raw'!P137</f>
        <v>135.85</v>
      </c>
      <c r="Q137" s="1">
        <f>'pre-raw'!Q137</f>
        <v>217.37</v>
      </c>
      <c r="R137" s="1">
        <f>'pre-raw'!R137</f>
        <v>45.28</v>
      </c>
      <c r="S137" s="1">
        <f>'pre-raw'!S137</f>
        <v>29.43</v>
      </c>
    </row>
    <row r="138" spans="1:19" x14ac:dyDescent="0.25">
      <c r="A138" s="1">
        <f>'pre-raw'!A138</f>
        <v>84255</v>
      </c>
      <c r="B138" s="1">
        <f>'pre-raw'!B138</f>
        <v>1711</v>
      </c>
      <c r="C138" s="1">
        <f>'pre-raw'!C138</f>
        <v>9723</v>
      </c>
      <c r="D138" s="1" t="str">
        <f>TEXT('pre-raw'!D138,"AAAAMMDD")</f>
        <v>20171201</v>
      </c>
      <c r="E138" s="1">
        <f>'pre-raw'!E138</f>
        <v>9606</v>
      </c>
      <c r="F138" s="1" t="str">
        <f>TEXT('pre-raw'!F138,"AAAAMMDD")</f>
        <v>20171101</v>
      </c>
      <c r="G138" s="1">
        <f>'pre-raw'!G138</f>
        <v>117</v>
      </c>
      <c r="H138" s="1">
        <f>'pre-raw'!H138</f>
        <v>147</v>
      </c>
      <c r="I138" s="1">
        <f>'pre-raw'!I138</f>
        <v>117</v>
      </c>
      <c r="J138" s="1">
        <f>'pre-raw'!J138</f>
        <v>1398.39</v>
      </c>
      <c r="K138" s="1">
        <f>'pre-raw'!K138</f>
        <v>1398.39</v>
      </c>
      <c r="L138" s="1">
        <f>'pre-raw'!L138</f>
        <v>0</v>
      </c>
      <c r="M138" s="3">
        <f>'pre-raw'!M138</f>
        <v>1398.3899999999999</v>
      </c>
      <c r="N138" s="3">
        <f>'pre-raw'!N138</f>
        <v>2796.78</v>
      </c>
      <c r="O138" s="1">
        <f>'pre-raw'!O138</f>
        <v>2796.78</v>
      </c>
      <c r="P138" s="1">
        <f>'pre-raw'!P138</f>
        <v>83.9</v>
      </c>
      <c r="Q138" s="1">
        <f>'pre-raw'!Q138</f>
        <v>134.24</v>
      </c>
      <c r="R138" s="1">
        <f>'pre-raw'!R138</f>
        <v>27.96</v>
      </c>
      <c r="S138" s="1">
        <f>'pre-raw'!S138</f>
        <v>18.170000000000002</v>
      </c>
    </row>
    <row r="139" spans="1:19" x14ac:dyDescent="0.25">
      <c r="A139" s="1">
        <f>'pre-raw'!A139</f>
        <v>84591</v>
      </c>
      <c r="B139" s="1">
        <f>'pre-raw'!B139</f>
        <v>1711</v>
      </c>
      <c r="C139" s="1">
        <f>'pre-raw'!C139</f>
        <v>5103</v>
      </c>
      <c r="D139" s="1" t="str">
        <f>TEXT('pre-raw'!D139,"AAAAMMDD")</f>
        <v>20171201</v>
      </c>
      <c r="E139" s="1">
        <f>'pre-raw'!E139</f>
        <v>4899</v>
      </c>
      <c r="F139" s="1" t="str">
        <f>TEXT('pre-raw'!F139,"AAAAMMDD")</f>
        <v>20171101</v>
      </c>
      <c r="G139" s="1">
        <f>'pre-raw'!G139</f>
        <v>204</v>
      </c>
      <c r="H139" s="1">
        <f>'pre-raw'!H139</f>
        <v>283</v>
      </c>
      <c r="I139" s="1">
        <f>'pre-raw'!I139</f>
        <v>204</v>
      </c>
      <c r="J139" s="1">
        <f>'pre-raw'!J139</f>
        <v>2474.58</v>
      </c>
      <c r="K139" s="1">
        <f>'pre-raw'!K139</f>
        <v>2474.58</v>
      </c>
      <c r="L139" s="1">
        <f>'pre-raw'!L139</f>
        <v>0</v>
      </c>
      <c r="M139" s="3">
        <f>'pre-raw'!M139</f>
        <v>2474.58</v>
      </c>
      <c r="N139" s="3">
        <f>'pre-raw'!N139</f>
        <v>4949.16</v>
      </c>
      <c r="O139" s="1">
        <f>'pre-raw'!O139</f>
        <v>4949.16</v>
      </c>
      <c r="P139" s="1">
        <f>'pre-raw'!P139</f>
        <v>148.47</v>
      </c>
      <c r="Q139" s="1">
        <f>'pre-raw'!Q139</f>
        <v>237.55</v>
      </c>
      <c r="R139" s="1">
        <f>'pre-raw'!R139</f>
        <v>49.49</v>
      </c>
      <c r="S139" s="1">
        <f>'pre-raw'!S139</f>
        <v>32.159999999999997</v>
      </c>
    </row>
    <row r="140" spans="1:19" x14ac:dyDescent="0.25">
      <c r="A140" s="1">
        <f>'pre-raw'!A140</f>
        <v>313891</v>
      </c>
      <c r="B140" s="1">
        <f>'pre-raw'!B140</f>
        <v>1711</v>
      </c>
      <c r="C140" s="1">
        <f>'pre-raw'!C140</f>
        <v>2092</v>
      </c>
      <c r="D140" s="1" t="str">
        <f>TEXT('pre-raw'!D140,"AAAAMMDD")</f>
        <v>20171201</v>
      </c>
      <c r="E140" s="1">
        <f>'pre-raw'!E140</f>
        <v>1943</v>
      </c>
      <c r="F140" s="1" t="str">
        <f>TEXT('pre-raw'!F140,"AAAAMMDD")</f>
        <v>20171101</v>
      </c>
      <c r="G140" s="1">
        <f>'pre-raw'!G140</f>
        <v>149</v>
      </c>
      <c r="H140" s="1">
        <f>'pre-raw'!H140</f>
        <v>230</v>
      </c>
      <c r="I140" s="1">
        <f>'pre-raw'!I140</f>
        <v>149</v>
      </c>
      <c r="J140" s="1">
        <f>'pre-raw'!J140</f>
        <v>1778.99</v>
      </c>
      <c r="K140" s="1">
        <f>'pre-raw'!K140</f>
        <v>1778.99</v>
      </c>
      <c r="L140" s="1">
        <f>'pre-raw'!L140</f>
        <v>0</v>
      </c>
      <c r="M140" s="3">
        <f>'pre-raw'!M140</f>
        <v>1778.99</v>
      </c>
      <c r="N140" s="3">
        <f>'pre-raw'!N140</f>
        <v>3557.98</v>
      </c>
      <c r="O140" s="1">
        <f>'pre-raw'!O140</f>
        <v>3557.98</v>
      </c>
      <c r="P140" s="1">
        <f>'pre-raw'!P140</f>
        <v>106.73</v>
      </c>
      <c r="Q140" s="1">
        <f>'pre-raw'!Q140</f>
        <v>170.78</v>
      </c>
      <c r="R140" s="1">
        <f>'pre-raw'!R140</f>
        <v>35.57</v>
      </c>
      <c r="S140" s="1">
        <f>'pre-raw'!S140</f>
        <v>23.12</v>
      </c>
    </row>
    <row r="141" spans="1:19" x14ac:dyDescent="0.25">
      <c r="A141" s="1">
        <f>'pre-raw'!A141</f>
        <v>3359794</v>
      </c>
      <c r="B141" s="1">
        <f>'pre-raw'!B141</f>
        <v>1711</v>
      </c>
      <c r="C141" s="1">
        <f>'pre-raw'!C141</f>
        <v>204358</v>
      </c>
      <c r="D141" s="1" t="str">
        <f>TEXT('pre-raw'!D141,"AAAAMMDD")</f>
        <v>20171201</v>
      </c>
      <c r="E141" s="1">
        <f>'pre-raw'!E141</f>
        <v>204909</v>
      </c>
      <c r="F141" s="1" t="str">
        <f>TEXT('pre-raw'!F141,"AAAAMMDD")</f>
        <v>20171101</v>
      </c>
      <c r="G141" s="1">
        <f>'pre-raw'!G141</f>
        <v>-551</v>
      </c>
      <c r="H141" s="1">
        <f>'pre-raw'!H141</f>
        <v>443</v>
      </c>
      <c r="I141" s="1">
        <f>'pre-raw'!I141</f>
        <v>10</v>
      </c>
      <c r="J141" s="1">
        <f>'pre-raw'!J141</f>
        <v>160</v>
      </c>
      <c r="K141" s="1">
        <f>'pre-raw'!K141</f>
        <v>0</v>
      </c>
      <c r="L141" s="1">
        <f>'pre-raw'!L141</f>
        <v>0</v>
      </c>
      <c r="M141" s="3">
        <f>'pre-raw'!M141</f>
        <v>160</v>
      </c>
      <c r="N141" s="3">
        <f>'pre-raw'!N141</f>
        <v>160</v>
      </c>
      <c r="O141" s="1">
        <f>'pre-raw'!O141</f>
        <v>160</v>
      </c>
      <c r="P141" s="1">
        <f>'pre-raw'!P141</f>
        <v>4.8</v>
      </c>
      <c r="Q141" s="1">
        <f>'pre-raw'!Q141</f>
        <v>7.68</v>
      </c>
      <c r="R141" s="1">
        <f>'pre-raw'!R141</f>
        <v>1.6</v>
      </c>
      <c r="S141" s="1">
        <f>'pre-raw'!S141</f>
        <v>1.04</v>
      </c>
    </row>
    <row r="142" spans="1:19" x14ac:dyDescent="0.25">
      <c r="A142" s="1">
        <f>'pre-raw'!A142</f>
        <v>3450181</v>
      </c>
      <c r="B142" s="1">
        <f>'pre-raw'!B142</f>
        <v>1711</v>
      </c>
      <c r="C142" s="1">
        <f>'pre-raw'!C142</f>
        <v>11426</v>
      </c>
      <c r="D142" s="1" t="str">
        <f>TEXT('pre-raw'!D142,"AAAAMMDD")</f>
        <v>20171201</v>
      </c>
      <c r="E142" s="1">
        <f>'pre-raw'!E142</f>
        <v>11262</v>
      </c>
      <c r="F142" s="1" t="str">
        <f>TEXT('pre-raw'!F142,"AAAAMMDD")</f>
        <v>20171101</v>
      </c>
      <c r="G142" s="1">
        <f>'pre-raw'!G142</f>
        <v>164</v>
      </c>
      <c r="H142" s="1">
        <f>'pre-raw'!H142</f>
        <v>203</v>
      </c>
      <c r="I142" s="1">
        <f>'pre-raw'!I142</f>
        <v>164</v>
      </c>
      <c r="J142" s="1">
        <f>'pre-raw'!J142</f>
        <v>1979.78</v>
      </c>
      <c r="K142" s="1">
        <f>'pre-raw'!K142</f>
        <v>1979.78</v>
      </c>
      <c r="L142" s="1">
        <f>'pre-raw'!L142</f>
        <v>0</v>
      </c>
      <c r="M142" s="3">
        <f>'pre-raw'!M142</f>
        <v>1979.7799999999997</v>
      </c>
      <c r="N142" s="3">
        <f>'pre-raw'!N142</f>
        <v>3959.56</v>
      </c>
      <c r="O142" s="1">
        <f>'pre-raw'!O142</f>
        <v>3959.56</v>
      </c>
      <c r="P142" s="1">
        <f>'pre-raw'!P142</f>
        <v>118.78</v>
      </c>
      <c r="Q142" s="1">
        <f>'pre-raw'!Q142</f>
        <v>190.05</v>
      </c>
      <c r="R142" s="1">
        <f>'pre-raw'!R142</f>
        <v>39.590000000000003</v>
      </c>
      <c r="S142" s="1">
        <f>'pre-raw'!S142</f>
        <v>25.73</v>
      </c>
    </row>
    <row r="143" spans="1:19" x14ac:dyDescent="0.25">
      <c r="A143" s="1">
        <f>'pre-raw'!A143</f>
        <v>3618005</v>
      </c>
      <c r="B143" s="1">
        <f>'pre-raw'!B143</f>
        <v>1711</v>
      </c>
      <c r="C143" s="1">
        <f>'pre-raw'!C143</f>
        <v>42784</v>
      </c>
      <c r="D143" s="1" t="str">
        <f>TEXT('pre-raw'!D143,"AAAAMMDD")</f>
        <v>20171201</v>
      </c>
      <c r="E143" s="1">
        <f>'pre-raw'!E143</f>
        <v>41912</v>
      </c>
      <c r="F143" s="1" t="str">
        <f>TEXT('pre-raw'!F143,"AAAAMMDD")</f>
        <v>20171101</v>
      </c>
      <c r="G143" s="1">
        <f>'pre-raw'!G143</f>
        <v>872</v>
      </c>
      <c r="H143" s="1">
        <f>'pre-raw'!H143</f>
        <v>872</v>
      </c>
      <c r="I143" s="1">
        <f>'pre-raw'!I143</f>
        <v>872</v>
      </c>
      <c r="J143" s="1">
        <f>'pre-raw'!J143</f>
        <v>10737.74</v>
      </c>
      <c r="K143" s="1">
        <f>'pre-raw'!K143</f>
        <v>10737.74</v>
      </c>
      <c r="L143" s="1">
        <f>'pre-raw'!L143</f>
        <v>0</v>
      </c>
      <c r="M143" s="3">
        <f>'pre-raw'!M143</f>
        <v>10737.74</v>
      </c>
      <c r="N143" s="3">
        <f>'pre-raw'!N143</f>
        <v>21475.48</v>
      </c>
      <c r="O143" s="1">
        <f>'pre-raw'!O143</f>
        <v>21475.48</v>
      </c>
      <c r="P143" s="1">
        <f>'pre-raw'!P143</f>
        <v>644.26</v>
      </c>
      <c r="Q143" s="1">
        <f>'pre-raw'!Q143</f>
        <v>1030.82</v>
      </c>
      <c r="R143" s="1">
        <f>'pre-raw'!R143</f>
        <v>214.75</v>
      </c>
      <c r="S143" s="1">
        <f>'pre-raw'!S143</f>
        <v>139.59</v>
      </c>
    </row>
    <row r="144" spans="1:19" x14ac:dyDescent="0.25">
      <c r="A144" s="1">
        <f>'pre-raw'!A144</f>
        <v>3635491</v>
      </c>
      <c r="B144" s="1">
        <f>'pre-raw'!B144</f>
        <v>1711</v>
      </c>
      <c r="C144" s="1">
        <f>'pre-raw'!C144</f>
        <v>41232</v>
      </c>
      <c r="D144" s="1" t="str">
        <f>TEXT('pre-raw'!D144,"AAAAMMDD")</f>
        <v>20171201</v>
      </c>
      <c r="E144" s="1">
        <f>'pre-raw'!E144</f>
        <v>40125</v>
      </c>
      <c r="F144" s="1" t="str">
        <f>TEXT('pre-raw'!F144,"AAAAMMDD")</f>
        <v>20171101</v>
      </c>
      <c r="G144" s="1">
        <f>'pre-raw'!G144</f>
        <v>1107</v>
      </c>
      <c r="H144" s="1">
        <f>'pre-raw'!H144</f>
        <v>1107</v>
      </c>
      <c r="I144" s="1">
        <f>'pre-raw'!I144</f>
        <v>1107</v>
      </c>
      <c r="J144" s="1">
        <f>'pre-raw'!J144</f>
        <v>13644.69</v>
      </c>
      <c r="K144" s="1">
        <f>'pre-raw'!K144</f>
        <v>13644.69</v>
      </c>
      <c r="L144" s="1">
        <f>'pre-raw'!L144</f>
        <v>0</v>
      </c>
      <c r="M144" s="3">
        <f>'pre-raw'!M144</f>
        <v>13644.689999999999</v>
      </c>
      <c r="N144" s="3">
        <f>'pre-raw'!N144</f>
        <v>27289.38</v>
      </c>
      <c r="O144" s="1">
        <f>'pre-raw'!O144</f>
        <v>27289.38</v>
      </c>
      <c r="P144" s="1">
        <f>'pre-raw'!P144</f>
        <v>818.68</v>
      </c>
      <c r="Q144" s="1">
        <f>'pre-raw'!Q144</f>
        <v>1309.8900000000001</v>
      </c>
      <c r="R144" s="1">
        <f>'pre-raw'!R144</f>
        <v>272.89</v>
      </c>
      <c r="S144" s="1">
        <f>'pre-raw'!S144</f>
        <v>177.38</v>
      </c>
    </row>
    <row r="145" spans="1:19" x14ac:dyDescent="0.25">
      <c r="A145" s="1">
        <f>'pre-raw'!A145</f>
        <v>56715</v>
      </c>
      <c r="B145" s="1">
        <f>'pre-raw'!B145</f>
        <v>1712</v>
      </c>
      <c r="C145" s="1">
        <f>'pre-raw'!C145</f>
        <v>20169</v>
      </c>
      <c r="D145" s="1" t="str">
        <f>TEXT('pre-raw'!D145,"AAAAMMDD")</f>
        <v>20171201</v>
      </c>
      <c r="E145" s="1">
        <f>'pre-raw'!E145</f>
        <v>19769</v>
      </c>
      <c r="F145" s="1" t="str">
        <f>TEXT('pre-raw'!F145,"AAAAMMDD")</f>
        <v>20171201</v>
      </c>
      <c r="G145" s="1">
        <f>'pre-raw'!G145</f>
        <v>400</v>
      </c>
      <c r="H145" s="1">
        <f>'pre-raw'!H145</f>
        <v>508</v>
      </c>
      <c r="I145" s="1">
        <f>'pre-raw'!I145</f>
        <v>400</v>
      </c>
      <c r="J145" s="1">
        <f>'pre-raw'!J145</f>
        <v>1596</v>
      </c>
      <c r="K145" s="1">
        <f>'pre-raw'!K145</f>
        <v>1596</v>
      </c>
      <c r="L145" s="1">
        <f>'pre-raw'!L145</f>
        <v>0</v>
      </c>
      <c r="M145" s="3">
        <f>'pre-raw'!M145</f>
        <v>1596</v>
      </c>
      <c r="N145" s="3">
        <f>'pre-raw'!N145</f>
        <v>3192</v>
      </c>
      <c r="O145" s="1">
        <f>'pre-raw'!O145</f>
        <v>3192</v>
      </c>
      <c r="P145" s="1">
        <f>'pre-raw'!P145</f>
        <v>95.76</v>
      </c>
      <c r="Q145" s="1">
        <f>'pre-raw'!Q145</f>
        <v>153.21</v>
      </c>
      <c r="R145" s="1">
        <f>'pre-raw'!R145</f>
        <v>31.92</v>
      </c>
      <c r="S145" s="1">
        <f>'pre-raw'!S145</f>
        <v>20.74</v>
      </c>
    </row>
    <row r="146" spans="1:19" x14ac:dyDescent="0.25">
      <c r="A146" s="1">
        <f>'pre-raw'!A146</f>
        <v>56758</v>
      </c>
      <c r="B146" s="1">
        <f>'pre-raw'!B146</f>
        <v>1712</v>
      </c>
      <c r="C146" s="1">
        <f>'pre-raw'!C146</f>
        <v>53834</v>
      </c>
      <c r="D146" s="1" t="str">
        <f>TEXT('pre-raw'!D146,"AAAAMMDD")</f>
        <v>20171201</v>
      </c>
      <c r="E146" s="1">
        <f>'pre-raw'!E146</f>
        <v>53472</v>
      </c>
      <c r="F146" s="1" t="str">
        <f>TEXT('pre-raw'!F146,"AAAAMMDD")</f>
        <v>20171201</v>
      </c>
      <c r="G146" s="1">
        <f>'pre-raw'!G146</f>
        <v>362</v>
      </c>
      <c r="H146" s="1">
        <f>'pre-raw'!H146</f>
        <v>416</v>
      </c>
      <c r="I146" s="1">
        <f>'pre-raw'!I146</f>
        <v>362</v>
      </c>
      <c r="J146" s="1">
        <f>'pre-raw'!J146</f>
        <v>1378.38</v>
      </c>
      <c r="K146" s="1">
        <f>'pre-raw'!K146</f>
        <v>1378.38</v>
      </c>
      <c r="L146" s="1">
        <f>'pre-raw'!L146</f>
        <v>0</v>
      </c>
      <c r="M146" s="3">
        <f>'pre-raw'!M146</f>
        <v>1378.38</v>
      </c>
      <c r="N146" s="3">
        <f>'pre-raw'!N146</f>
        <v>2756.76</v>
      </c>
      <c r="O146" s="1">
        <f>'pre-raw'!O146</f>
        <v>2756.76</v>
      </c>
      <c r="P146" s="1">
        <f>'pre-raw'!P146</f>
        <v>82.7</v>
      </c>
      <c r="Q146" s="1">
        <f>'pre-raw'!Q146</f>
        <v>132.32</v>
      </c>
      <c r="R146" s="1">
        <f>'pre-raw'!R146</f>
        <v>27.56</v>
      </c>
      <c r="S146" s="1">
        <f>'pre-raw'!S146</f>
        <v>17.91</v>
      </c>
    </row>
    <row r="147" spans="1:19" x14ac:dyDescent="0.25">
      <c r="A147" s="1">
        <f>'pre-raw'!A147</f>
        <v>56774</v>
      </c>
      <c r="B147" s="1">
        <f>'pre-raw'!B147</f>
        <v>1712</v>
      </c>
      <c r="C147" s="1">
        <f>'pre-raw'!C147</f>
        <v>2423</v>
      </c>
      <c r="D147" s="1" t="str">
        <f>TEXT('pre-raw'!D147,"AAAAMMDD")</f>
        <v>20171201</v>
      </c>
      <c r="E147" s="1">
        <f>'pre-raw'!E147</f>
        <v>2127</v>
      </c>
      <c r="F147" s="1" t="str">
        <f>TEXT('pre-raw'!F147,"AAAAMMDD")</f>
        <v>20171201</v>
      </c>
      <c r="G147" s="1">
        <f>'pre-raw'!G147</f>
        <v>296</v>
      </c>
      <c r="H147" s="1">
        <f>'pre-raw'!H147</f>
        <v>331</v>
      </c>
      <c r="I147" s="1">
        <f>'pre-raw'!I147</f>
        <v>296</v>
      </c>
      <c r="J147" s="1">
        <f>'pre-raw'!J147</f>
        <v>1014.32</v>
      </c>
      <c r="K147" s="1">
        <f>'pre-raw'!K147</f>
        <v>1014.32</v>
      </c>
      <c r="L147" s="1">
        <f>'pre-raw'!L147</f>
        <v>0</v>
      </c>
      <c r="M147" s="3">
        <f>'pre-raw'!M147</f>
        <v>1088.72</v>
      </c>
      <c r="N147" s="3">
        <f>'pre-raw'!N147</f>
        <v>2028.64</v>
      </c>
      <c r="O147" s="1">
        <f>'pre-raw'!O147</f>
        <v>2028.64</v>
      </c>
      <c r="P147" s="1">
        <f>'pre-raw'!P147</f>
        <v>60.85</v>
      </c>
      <c r="Q147" s="1">
        <f>'pre-raw'!Q147</f>
        <v>97.37</v>
      </c>
      <c r="R147" s="1">
        <f>'pre-raw'!R147</f>
        <v>20.28</v>
      </c>
      <c r="S147" s="1">
        <f>'pre-raw'!S147</f>
        <v>13.18</v>
      </c>
    </row>
    <row r="148" spans="1:19" x14ac:dyDescent="0.25">
      <c r="A148" s="1">
        <f>'pre-raw'!A148</f>
        <v>83704</v>
      </c>
      <c r="B148" s="1">
        <f>'pre-raw'!B148</f>
        <v>1712</v>
      </c>
      <c r="C148" s="1">
        <f>'pre-raw'!C148</f>
        <v>257618</v>
      </c>
      <c r="D148" s="1" t="str">
        <f>TEXT('pre-raw'!D148,"AAAAMMDD")</f>
        <v>20171201</v>
      </c>
      <c r="E148" s="1">
        <f>'pre-raw'!E148</f>
        <v>256656</v>
      </c>
      <c r="F148" s="1" t="str">
        <f>TEXT('pre-raw'!F148,"AAAAMMDD")</f>
        <v>20171201</v>
      </c>
      <c r="G148" s="1">
        <f>'pre-raw'!G148</f>
        <v>962</v>
      </c>
      <c r="H148" s="1">
        <f>'pre-raw'!H148</f>
        <v>1552</v>
      </c>
      <c r="I148" s="1">
        <f>'pre-raw'!I148</f>
        <v>962</v>
      </c>
      <c r="J148" s="1">
        <f>'pre-raw'!J148</f>
        <v>11851.04</v>
      </c>
      <c r="K148" s="1">
        <f>'pre-raw'!K148</f>
        <v>11851.04</v>
      </c>
      <c r="L148" s="1">
        <f>'pre-raw'!L148</f>
        <v>0</v>
      </c>
      <c r="M148" s="3">
        <f>'pre-raw'!M148</f>
        <v>11851.039999999999</v>
      </c>
      <c r="N148" s="3">
        <f>'pre-raw'!N148</f>
        <v>23702.080000000002</v>
      </c>
      <c r="O148" s="1">
        <f>'pre-raw'!O148</f>
        <v>23702.080000000002</v>
      </c>
      <c r="P148" s="1">
        <f>'pre-raw'!P148</f>
        <v>711.06</v>
      </c>
      <c r="Q148" s="1">
        <f>'pre-raw'!Q148</f>
        <v>1137.69</v>
      </c>
      <c r="R148" s="1">
        <f>'pre-raw'!R148</f>
        <v>237.02</v>
      </c>
      <c r="S148" s="1">
        <f>'pre-raw'!S148</f>
        <v>154.06</v>
      </c>
    </row>
    <row r="149" spans="1:19" x14ac:dyDescent="0.25">
      <c r="A149" s="1">
        <f>'pre-raw'!A149</f>
        <v>83887</v>
      </c>
      <c r="B149" s="1">
        <f>'pre-raw'!B149</f>
        <v>1712</v>
      </c>
      <c r="C149" s="1">
        <f>'pre-raw'!C149</f>
        <v>169384</v>
      </c>
      <c r="D149" s="1" t="str">
        <f>TEXT('pre-raw'!D149,"AAAAMMDD")</f>
        <v>20171201</v>
      </c>
      <c r="E149" s="1">
        <f>'pre-raw'!E149</f>
        <v>166882</v>
      </c>
      <c r="F149" s="1" t="str">
        <f>TEXT('pre-raw'!F149,"AAAAMMDD")</f>
        <v>20171201</v>
      </c>
      <c r="G149" s="1">
        <f>'pre-raw'!G149</f>
        <v>2502</v>
      </c>
      <c r="H149" s="1">
        <f>'pre-raw'!H149</f>
        <v>3258</v>
      </c>
      <c r="I149" s="1">
        <f>'pre-raw'!I149</f>
        <v>2502</v>
      </c>
      <c r="J149" s="1">
        <f>'pre-raw'!J149</f>
        <v>30900.84</v>
      </c>
      <c r="K149" s="1">
        <f>'pre-raw'!K149</f>
        <v>30900.84</v>
      </c>
      <c r="L149" s="1">
        <f>'pre-raw'!L149</f>
        <v>0</v>
      </c>
      <c r="M149" s="3">
        <f>'pre-raw'!M149</f>
        <v>30900.839999999997</v>
      </c>
      <c r="N149" s="3">
        <f>'pre-raw'!N149</f>
        <v>61801.68</v>
      </c>
      <c r="O149" s="1">
        <f>'pre-raw'!O149</f>
        <v>61801.68</v>
      </c>
      <c r="P149" s="1">
        <f>'pre-raw'!P149</f>
        <v>1854.05</v>
      </c>
      <c r="Q149" s="1">
        <f>'pre-raw'!Q149</f>
        <v>2966.48</v>
      </c>
      <c r="R149" s="1">
        <f>'pre-raw'!R149</f>
        <v>618.01</v>
      </c>
      <c r="S149" s="1">
        <f>'pre-raw'!S149</f>
        <v>401.71</v>
      </c>
    </row>
    <row r="150" spans="1:19" x14ac:dyDescent="0.25">
      <c r="A150" s="1">
        <f>'pre-raw'!A150</f>
        <v>84247</v>
      </c>
      <c r="B150" s="1">
        <f>'pre-raw'!B150</f>
        <v>1712</v>
      </c>
      <c r="C150" s="1">
        <f>'pre-raw'!C150</f>
        <v>1081</v>
      </c>
      <c r="D150" s="1" t="str">
        <f>TEXT('pre-raw'!D150,"AAAAMMDD")</f>
        <v>20171201</v>
      </c>
      <c r="E150" s="1">
        <f>'pre-raw'!E150</f>
        <v>806</v>
      </c>
      <c r="F150" s="1" t="str">
        <f>TEXT('pre-raw'!F150,"AAAAMMDD")</f>
        <v>20171201</v>
      </c>
      <c r="G150" s="1">
        <f>'pre-raw'!G150</f>
        <v>275</v>
      </c>
      <c r="H150" s="1">
        <f>'pre-raw'!H150</f>
        <v>189</v>
      </c>
      <c r="I150" s="1">
        <f>'pre-raw'!I150</f>
        <v>275</v>
      </c>
      <c r="J150" s="1">
        <f>'pre-raw'!J150</f>
        <v>3352.85</v>
      </c>
      <c r="K150" s="1">
        <f>'pre-raw'!K150</f>
        <v>3352.85</v>
      </c>
      <c r="L150" s="1">
        <f>'pre-raw'!L150</f>
        <v>0</v>
      </c>
      <c r="M150" s="3">
        <f>'pre-raw'!M150</f>
        <v>3352.85</v>
      </c>
      <c r="N150" s="3">
        <f>'pre-raw'!N150</f>
        <v>6705.7</v>
      </c>
      <c r="O150" s="1">
        <f>'pre-raw'!O150</f>
        <v>6705.7</v>
      </c>
      <c r="P150" s="1">
        <f>'pre-raw'!P150</f>
        <v>201.17</v>
      </c>
      <c r="Q150" s="1">
        <f>'pre-raw'!Q150</f>
        <v>321.87</v>
      </c>
      <c r="R150" s="1">
        <f>'pre-raw'!R150</f>
        <v>67.05</v>
      </c>
      <c r="S150" s="1">
        <f>'pre-raw'!S150</f>
        <v>43.58</v>
      </c>
    </row>
    <row r="151" spans="1:19" x14ac:dyDescent="0.25">
      <c r="A151" s="1">
        <f>'pre-raw'!A151</f>
        <v>84255</v>
      </c>
      <c r="B151" s="1">
        <f>'pre-raw'!B151</f>
        <v>1712</v>
      </c>
      <c r="C151" s="1">
        <f>'pre-raw'!C151</f>
        <v>9865</v>
      </c>
      <c r="D151" s="1" t="str">
        <f>TEXT('pre-raw'!D151,"AAAAMMDD")</f>
        <v>20171201</v>
      </c>
      <c r="E151" s="1">
        <f>'pre-raw'!E151</f>
        <v>9723</v>
      </c>
      <c r="F151" s="1" t="str">
        <f>TEXT('pre-raw'!F151,"AAAAMMDD")</f>
        <v>20171201</v>
      </c>
      <c r="G151" s="1">
        <f>'pre-raw'!G151</f>
        <v>142</v>
      </c>
      <c r="H151" s="1">
        <f>'pre-raw'!H151</f>
        <v>144</v>
      </c>
      <c r="I151" s="1">
        <f>'pre-raw'!I151</f>
        <v>142</v>
      </c>
      <c r="J151" s="1">
        <f>'pre-raw'!J151</f>
        <v>1707.64</v>
      </c>
      <c r="K151" s="1">
        <f>'pre-raw'!K151</f>
        <v>1707.64</v>
      </c>
      <c r="L151" s="1">
        <f>'pre-raw'!L151</f>
        <v>0</v>
      </c>
      <c r="M151" s="3">
        <f>'pre-raw'!M151</f>
        <v>1707.6399999999999</v>
      </c>
      <c r="N151" s="3">
        <f>'pre-raw'!N151</f>
        <v>3415.28</v>
      </c>
      <c r="O151" s="1">
        <f>'pre-raw'!O151</f>
        <v>3415.28</v>
      </c>
      <c r="P151" s="1">
        <f>'pre-raw'!P151</f>
        <v>102.45</v>
      </c>
      <c r="Q151" s="1">
        <f>'pre-raw'!Q151</f>
        <v>163.93</v>
      </c>
      <c r="R151" s="1">
        <f>'pre-raw'!R151</f>
        <v>34.15</v>
      </c>
      <c r="S151" s="1">
        <f>'pre-raw'!S151</f>
        <v>22.19</v>
      </c>
    </row>
    <row r="152" spans="1:19" x14ac:dyDescent="0.25">
      <c r="A152" s="1">
        <f>'pre-raw'!A152</f>
        <v>84591</v>
      </c>
      <c r="B152" s="1">
        <f>'pre-raw'!B152</f>
        <v>1712</v>
      </c>
      <c r="C152" s="1">
        <f>'pre-raw'!C152</f>
        <v>5357</v>
      </c>
      <c r="D152" s="1" t="str">
        <f>TEXT('pre-raw'!D152,"AAAAMMDD")</f>
        <v>20171201</v>
      </c>
      <c r="E152" s="1">
        <f>'pre-raw'!E152</f>
        <v>5103</v>
      </c>
      <c r="F152" s="1" t="str">
        <f>TEXT('pre-raw'!F152,"AAAAMMDD")</f>
        <v>20171201</v>
      </c>
      <c r="G152" s="1">
        <f>'pre-raw'!G152</f>
        <v>254</v>
      </c>
      <c r="H152" s="1">
        <f>'pre-raw'!H152</f>
        <v>277</v>
      </c>
      <c r="I152" s="1">
        <f>'pre-raw'!I152</f>
        <v>254</v>
      </c>
      <c r="J152" s="1">
        <f>'pre-raw'!J152</f>
        <v>3093.08</v>
      </c>
      <c r="K152" s="1">
        <f>'pre-raw'!K152</f>
        <v>3093.08</v>
      </c>
      <c r="L152" s="1">
        <f>'pre-raw'!L152</f>
        <v>0</v>
      </c>
      <c r="M152" s="3">
        <f>'pre-raw'!M152</f>
        <v>3093.08</v>
      </c>
      <c r="N152" s="3">
        <f>'pre-raw'!N152</f>
        <v>6186.16</v>
      </c>
      <c r="O152" s="1">
        <f>'pre-raw'!O152</f>
        <v>6186.16</v>
      </c>
      <c r="P152" s="1">
        <f>'pre-raw'!P152</f>
        <v>185.58</v>
      </c>
      <c r="Q152" s="1">
        <f>'pre-raw'!Q152</f>
        <v>296.93</v>
      </c>
      <c r="R152" s="1">
        <f>'pre-raw'!R152</f>
        <v>61.86</v>
      </c>
      <c r="S152" s="1">
        <f>'pre-raw'!S152</f>
        <v>40.21</v>
      </c>
    </row>
    <row r="153" spans="1:19" x14ac:dyDescent="0.25">
      <c r="A153" s="1">
        <f>'pre-raw'!A153</f>
        <v>313891</v>
      </c>
      <c r="B153" s="1">
        <f>'pre-raw'!B153</f>
        <v>1712</v>
      </c>
      <c r="C153" s="1">
        <f>'pre-raw'!C153</f>
        <v>2204</v>
      </c>
      <c r="D153" s="1" t="str">
        <f>TEXT('pre-raw'!D153,"AAAAMMDD")</f>
        <v>20171201</v>
      </c>
      <c r="E153" s="1">
        <f>'pre-raw'!E153</f>
        <v>2092</v>
      </c>
      <c r="F153" s="1" t="str">
        <f>TEXT('pre-raw'!F153,"AAAAMMDD")</f>
        <v>20171201</v>
      </c>
      <c r="G153" s="1">
        <f>'pre-raw'!G153</f>
        <v>112</v>
      </c>
      <c r="H153" s="1">
        <f>'pre-raw'!H153</f>
        <v>222</v>
      </c>
      <c r="I153" s="1">
        <f>'pre-raw'!I153</f>
        <v>112</v>
      </c>
      <c r="J153" s="1">
        <f>'pre-raw'!J153</f>
        <v>1273.57</v>
      </c>
      <c r="K153" s="1">
        <f>'pre-raw'!K153</f>
        <v>1273.57</v>
      </c>
      <c r="L153" s="1">
        <f>'pre-raw'!L153</f>
        <v>0</v>
      </c>
      <c r="M153" s="3">
        <f>'pre-raw'!M153</f>
        <v>1273.5700000000002</v>
      </c>
      <c r="N153" s="3">
        <f>'pre-raw'!N153</f>
        <v>2547.14</v>
      </c>
      <c r="O153" s="1">
        <f>'pre-raw'!O153</f>
        <v>2547.14</v>
      </c>
      <c r="P153" s="1">
        <f>'pre-raw'!P153</f>
        <v>76.41</v>
      </c>
      <c r="Q153" s="1">
        <f>'pre-raw'!Q153</f>
        <v>122.26</v>
      </c>
      <c r="R153" s="1">
        <f>'pre-raw'!R153</f>
        <v>25.47</v>
      </c>
      <c r="S153" s="1">
        <f>'pre-raw'!S153</f>
        <v>16.55</v>
      </c>
    </row>
    <row r="154" spans="1:19" x14ac:dyDescent="0.25">
      <c r="A154" s="1">
        <f>'pre-raw'!A154</f>
        <v>3359794</v>
      </c>
      <c r="B154" s="1">
        <f>'pre-raw'!B154</f>
        <v>1712</v>
      </c>
      <c r="C154" s="1">
        <f>'pre-raw'!C154</f>
        <v>204397</v>
      </c>
      <c r="D154" s="1" t="str">
        <f>TEXT('pre-raw'!D154,"AAAAMMDD")</f>
        <v>20171201</v>
      </c>
      <c r="E154" s="1">
        <f>'pre-raw'!E154</f>
        <v>204358</v>
      </c>
      <c r="F154" s="1" t="str">
        <f>TEXT('pre-raw'!F154,"AAAAMMDD")</f>
        <v>20171201</v>
      </c>
      <c r="G154" s="1">
        <f>'pre-raw'!G154</f>
        <v>39</v>
      </c>
      <c r="H154" s="1">
        <f>'pre-raw'!H154</f>
        <v>242</v>
      </c>
      <c r="I154" s="1">
        <f>'pre-raw'!I154</f>
        <v>39</v>
      </c>
      <c r="J154" s="1">
        <f>'pre-raw'!J154</f>
        <v>886.74</v>
      </c>
      <c r="K154" s="1">
        <f>'pre-raw'!K154</f>
        <v>0</v>
      </c>
      <c r="L154" s="1">
        <f>'pre-raw'!L154</f>
        <v>0</v>
      </c>
      <c r="M154" s="3">
        <f>'pre-raw'!M154</f>
        <v>886.7399999999999</v>
      </c>
      <c r="N154" s="3">
        <f>'pre-raw'!N154</f>
        <v>886.74</v>
      </c>
      <c r="O154" s="1">
        <f>'pre-raw'!O154</f>
        <v>886.74</v>
      </c>
      <c r="P154" s="1">
        <f>'pre-raw'!P154</f>
        <v>26.6</v>
      </c>
      <c r="Q154" s="1">
        <f>'pre-raw'!Q154</f>
        <v>42.56</v>
      </c>
      <c r="R154" s="1">
        <f>'pre-raw'!R154</f>
        <v>8.86</v>
      </c>
      <c r="S154" s="1">
        <f>'pre-raw'!S154</f>
        <v>5.76</v>
      </c>
    </row>
    <row r="155" spans="1:19" x14ac:dyDescent="0.25">
      <c r="A155" s="1">
        <f>'pre-raw'!A155</f>
        <v>3450181</v>
      </c>
      <c r="B155" s="1">
        <f>'pre-raw'!B155</f>
        <v>1712</v>
      </c>
      <c r="C155" s="1">
        <f>'pre-raw'!C155</f>
        <v>11633</v>
      </c>
      <c r="D155" s="1" t="str">
        <f>TEXT('pre-raw'!D155,"AAAAMMDD")</f>
        <v>20171201</v>
      </c>
      <c r="E155" s="1">
        <f>'pre-raw'!E155</f>
        <v>11426</v>
      </c>
      <c r="F155" s="1" t="str">
        <f>TEXT('pre-raw'!F155,"AAAAMMDD")</f>
        <v>20171201</v>
      </c>
      <c r="G155" s="1">
        <f>'pre-raw'!G155</f>
        <v>207</v>
      </c>
      <c r="H155" s="1">
        <f>'pre-raw'!H155</f>
        <v>203</v>
      </c>
      <c r="I155" s="1">
        <f>'pre-raw'!I155</f>
        <v>207</v>
      </c>
      <c r="J155" s="1">
        <f>'pre-raw'!J155</f>
        <v>2511.69</v>
      </c>
      <c r="K155" s="1">
        <f>'pre-raw'!K155</f>
        <v>2511.69</v>
      </c>
      <c r="L155" s="1">
        <f>'pre-raw'!L155</f>
        <v>0</v>
      </c>
      <c r="M155" s="3">
        <f>'pre-raw'!M155</f>
        <v>2511.6899999999996</v>
      </c>
      <c r="N155" s="3">
        <f>'pre-raw'!N155</f>
        <v>5023.38</v>
      </c>
      <c r="O155" s="1">
        <f>'pre-raw'!O155</f>
        <v>5023.38</v>
      </c>
      <c r="P155" s="1">
        <f>'pre-raw'!P155</f>
        <v>150.69999999999999</v>
      </c>
      <c r="Q155" s="1">
        <f>'pre-raw'!Q155</f>
        <v>241.12</v>
      </c>
      <c r="R155" s="1">
        <f>'pre-raw'!R155</f>
        <v>50.23</v>
      </c>
      <c r="S155" s="1">
        <f>'pre-raw'!S155</f>
        <v>32.65</v>
      </c>
    </row>
    <row r="156" spans="1:19" x14ac:dyDescent="0.25">
      <c r="A156" s="1">
        <f>'pre-raw'!A156</f>
        <v>3618005</v>
      </c>
      <c r="B156" s="1">
        <f>'pre-raw'!B156</f>
        <v>1712</v>
      </c>
      <c r="C156" s="1">
        <f>'pre-raw'!C156</f>
        <v>43641</v>
      </c>
      <c r="D156" s="1" t="str">
        <f>TEXT('pre-raw'!D156,"AAAAMMDD")</f>
        <v>20171201</v>
      </c>
      <c r="E156" s="1">
        <f>'pre-raw'!E156</f>
        <v>42784</v>
      </c>
      <c r="F156" s="1" t="str">
        <f>TEXT('pre-raw'!F156,"AAAAMMDD")</f>
        <v>20171201</v>
      </c>
      <c r="G156" s="1">
        <f>'pre-raw'!G156</f>
        <v>857</v>
      </c>
      <c r="H156" s="1">
        <f>'pre-raw'!H156</f>
        <v>857</v>
      </c>
      <c r="I156" s="1">
        <f>'pre-raw'!I156</f>
        <v>857</v>
      </c>
      <c r="J156" s="1">
        <f>'pre-raw'!J156</f>
        <v>10552.19</v>
      </c>
      <c r="K156" s="1">
        <f>'pre-raw'!K156</f>
        <v>10552.19</v>
      </c>
      <c r="L156" s="1">
        <f>'pre-raw'!L156</f>
        <v>0</v>
      </c>
      <c r="M156" s="3">
        <f>'pre-raw'!M156</f>
        <v>10552.19</v>
      </c>
      <c r="N156" s="3">
        <f>'pre-raw'!N156</f>
        <v>21104.38</v>
      </c>
      <c r="O156" s="1">
        <f>'pre-raw'!O156</f>
        <v>21104.38</v>
      </c>
      <c r="P156" s="1">
        <f>'pre-raw'!P156</f>
        <v>633.13</v>
      </c>
      <c r="Q156" s="1">
        <f>'pre-raw'!Q156</f>
        <v>1013.01</v>
      </c>
      <c r="R156" s="1">
        <f>'pre-raw'!R156</f>
        <v>211.04</v>
      </c>
      <c r="S156" s="1">
        <f>'pre-raw'!S156</f>
        <v>137.16999999999999</v>
      </c>
    </row>
    <row r="157" spans="1:19" x14ac:dyDescent="0.25">
      <c r="A157" s="1">
        <f>'pre-raw'!A157</f>
        <v>3635491</v>
      </c>
      <c r="B157" s="1">
        <f>'pre-raw'!B157</f>
        <v>1712</v>
      </c>
      <c r="C157" s="1">
        <f>'pre-raw'!C157</f>
        <v>42343</v>
      </c>
      <c r="D157" s="1" t="str">
        <f>TEXT('pre-raw'!D157,"AAAAMMDD")</f>
        <v>20171201</v>
      </c>
      <c r="E157" s="1">
        <f>'pre-raw'!E157</f>
        <v>41232</v>
      </c>
      <c r="F157" s="1" t="str">
        <f>TEXT('pre-raw'!F157,"AAAAMMDD")</f>
        <v>20171201</v>
      </c>
      <c r="G157" s="1">
        <f>'pre-raw'!G157</f>
        <v>1111</v>
      </c>
      <c r="H157" s="1">
        <f>'pre-raw'!H157</f>
        <v>1111</v>
      </c>
      <c r="I157" s="1">
        <f>'pre-raw'!I157</f>
        <v>1111</v>
      </c>
      <c r="J157" s="1">
        <f>'pre-raw'!J157</f>
        <v>13694.17</v>
      </c>
      <c r="K157" s="1">
        <f>'pre-raw'!K157</f>
        <v>13694.17</v>
      </c>
      <c r="L157" s="1">
        <f>'pre-raw'!L157</f>
        <v>0</v>
      </c>
      <c r="M157" s="3">
        <f>'pre-raw'!M157</f>
        <v>13694.17</v>
      </c>
      <c r="N157" s="3">
        <f>'pre-raw'!N157</f>
        <v>27388.34</v>
      </c>
      <c r="O157" s="1">
        <f>'pre-raw'!O157</f>
        <v>27388.34</v>
      </c>
      <c r="P157" s="1">
        <f>'pre-raw'!P157</f>
        <v>821.65</v>
      </c>
      <c r="Q157" s="1">
        <f>'pre-raw'!Q157</f>
        <v>1314.64</v>
      </c>
      <c r="R157" s="1">
        <f>'pre-raw'!R157</f>
        <v>273.88</v>
      </c>
      <c r="S157" s="1">
        <f>'pre-raw'!S157</f>
        <v>178.02</v>
      </c>
    </row>
    <row r="158" spans="1:19" x14ac:dyDescent="0.25">
      <c r="A158" s="1">
        <f>'pre-raw'!A158</f>
        <v>56715</v>
      </c>
      <c r="B158" s="1">
        <f>'pre-raw'!B158</f>
        <v>1801</v>
      </c>
      <c r="C158" s="1">
        <f>'pre-raw'!C158</f>
        <v>20435</v>
      </c>
      <c r="D158" s="1" t="str">
        <f>TEXT('pre-raw'!D158,"AAAAMMDD")</f>
        <v>20180201</v>
      </c>
      <c r="E158" s="1">
        <f>'pre-raw'!E158</f>
        <v>20169</v>
      </c>
      <c r="F158" s="1" t="str">
        <f>TEXT('pre-raw'!F158,"AAAAMMDD")</f>
        <v>20180102</v>
      </c>
      <c r="G158" s="1">
        <f>'pre-raw'!G158</f>
        <v>266</v>
      </c>
      <c r="H158" s="1">
        <f>'pre-raw'!H158</f>
        <v>469</v>
      </c>
      <c r="I158" s="1">
        <f>'pre-raw'!I158</f>
        <v>266</v>
      </c>
      <c r="J158" s="1">
        <f>'pre-raw'!J158</f>
        <v>825.02</v>
      </c>
      <c r="K158" s="1">
        <f>'pre-raw'!K158</f>
        <v>825.02</v>
      </c>
      <c r="L158" s="1">
        <f>'pre-raw'!L158</f>
        <v>0</v>
      </c>
      <c r="M158" s="3">
        <f>'pre-raw'!M158</f>
        <v>825.0200000000001</v>
      </c>
      <c r="N158" s="3">
        <f>'pre-raw'!N158</f>
        <v>1650.04</v>
      </c>
      <c r="O158" s="1">
        <f>'pre-raw'!O158</f>
        <v>1650.04</v>
      </c>
      <c r="P158" s="1">
        <f>'pre-raw'!P158</f>
        <v>49.5</v>
      </c>
      <c r="Q158" s="1">
        <f>'pre-raw'!Q158</f>
        <v>79.2</v>
      </c>
      <c r="R158" s="1">
        <f>'pre-raw'!R158</f>
        <v>16.5</v>
      </c>
      <c r="S158" s="1">
        <f>'pre-raw'!S158</f>
        <v>10.72</v>
      </c>
    </row>
    <row r="159" spans="1:19" x14ac:dyDescent="0.25">
      <c r="A159" s="1">
        <f>'pre-raw'!A159</f>
        <v>56758</v>
      </c>
      <c r="B159" s="1">
        <f>'pre-raw'!B159</f>
        <v>1801</v>
      </c>
      <c r="C159" s="1">
        <f>'pre-raw'!C159</f>
        <v>54112</v>
      </c>
      <c r="D159" s="1" t="str">
        <f>TEXT('pre-raw'!D159,"AAAAMMDD")</f>
        <v>20180201</v>
      </c>
      <c r="E159" s="1">
        <f>'pre-raw'!E159</f>
        <v>53834</v>
      </c>
      <c r="F159" s="1" t="str">
        <f>TEXT('pre-raw'!F159,"AAAAMMDD")</f>
        <v>20180102</v>
      </c>
      <c r="G159" s="1">
        <f>'pre-raw'!G159</f>
        <v>278</v>
      </c>
      <c r="H159" s="1">
        <f>'pre-raw'!H159</f>
        <v>387</v>
      </c>
      <c r="I159" s="1">
        <f>'pre-raw'!I159</f>
        <v>278</v>
      </c>
      <c r="J159" s="1">
        <f>'pre-raw'!J159</f>
        <v>915.86</v>
      </c>
      <c r="K159" s="1">
        <f>'pre-raw'!K159</f>
        <v>915.86</v>
      </c>
      <c r="L159" s="1">
        <f>'pre-raw'!L159</f>
        <v>0</v>
      </c>
      <c r="M159" s="3">
        <f>'pre-raw'!M159</f>
        <v>915.86000000000013</v>
      </c>
      <c r="N159" s="3">
        <f>'pre-raw'!N159</f>
        <v>1831.72</v>
      </c>
      <c r="O159" s="1">
        <f>'pre-raw'!O159</f>
        <v>1831.72</v>
      </c>
      <c r="P159" s="1">
        <f>'pre-raw'!P159</f>
        <v>54.95</v>
      </c>
      <c r="Q159" s="1">
        <f>'pre-raw'!Q159</f>
        <v>87.92</v>
      </c>
      <c r="R159" s="1">
        <f>'pre-raw'!R159</f>
        <v>18.309999999999999</v>
      </c>
      <c r="S159" s="1">
        <f>'pre-raw'!S159</f>
        <v>11.9</v>
      </c>
    </row>
    <row r="160" spans="1:19" x14ac:dyDescent="0.25">
      <c r="A160" s="1">
        <f>'pre-raw'!A160</f>
        <v>56774</v>
      </c>
      <c r="B160" s="1">
        <f>'pre-raw'!B160</f>
        <v>1801</v>
      </c>
      <c r="C160" s="1">
        <f>'pre-raw'!C160</f>
        <v>2616</v>
      </c>
      <c r="D160" s="1" t="str">
        <f>TEXT('pre-raw'!D160,"AAAAMMDD")</f>
        <v>20180201</v>
      </c>
      <c r="E160" s="1">
        <f>'pre-raw'!E160</f>
        <v>2423</v>
      </c>
      <c r="F160" s="1" t="str">
        <f>TEXT('pre-raw'!F160,"AAAAMMDD")</f>
        <v>20180102</v>
      </c>
      <c r="G160" s="1">
        <f>'pre-raw'!G160</f>
        <v>193</v>
      </c>
      <c r="H160" s="1">
        <f>'pre-raw'!H160</f>
        <v>302</v>
      </c>
      <c r="I160" s="1">
        <f>'pre-raw'!I160</f>
        <v>240</v>
      </c>
      <c r="J160" s="1">
        <f>'pre-raw'!J160</f>
        <v>708</v>
      </c>
      <c r="K160" s="1">
        <f>'pre-raw'!K160</f>
        <v>708</v>
      </c>
      <c r="L160" s="1">
        <f>'pre-raw'!L160</f>
        <v>0</v>
      </c>
      <c r="M160" s="3">
        <f>'pre-raw'!M160</f>
        <v>743.99999999999977</v>
      </c>
      <c r="N160" s="3">
        <f>'pre-raw'!N160</f>
        <v>1416</v>
      </c>
      <c r="O160" s="1">
        <f>'pre-raw'!O160</f>
        <v>1416</v>
      </c>
      <c r="P160" s="1">
        <f>'pre-raw'!P160</f>
        <v>42.48</v>
      </c>
      <c r="Q160" s="1">
        <f>'pre-raw'!Q160</f>
        <v>67.959999999999994</v>
      </c>
      <c r="R160" s="1">
        <f>'pre-raw'!R160</f>
        <v>14.16</v>
      </c>
      <c r="S160" s="1">
        <f>'pre-raw'!S160</f>
        <v>9.1999999999999993</v>
      </c>
    </row>
    <row r="161" spans="1:19" x14ac:dyDescent="0.25">
      <c r="A161" s="1">
        <f>'pre-raw'!A161</f>
        <v>83704</v>
      </c>
      <c r="B161" s="1">
        <f>'pre-raw'!B161</f>
        <v>1801</v>
      </c>
      <c r="C161" s="1">
        <f>'pre-raw'!C161</f>
        <v>258947</v>
      </c>
      <c r="D161" s="1" t="str">
        <f>TEXT('pre-raw'!D161,"AAAAMMDD")</f>
        <v>20180201</v>
      </c>
      <c r="E161" s="1">
        <f>'pre-raw'!E161</f>
        <v>257618</v>
      </c>
      <c r="F161" s="1" t="str">
        <f>TEXT('pre-raw'!F161,"AAAAMMDD")</f>
        <v>20180102</v>
      </c>
      <c r="G161" s="1">
        <f>'pre-raw'!G161</f>
        <v>1329</v>
      </c>
      <c r="H161" s="1">
        <f>'pre-raw'!H161</f>
        <v>1329</v>
      </c>
      <c r="I161" s="1">
        <f>'pre-raw'!I161</f>
        <v>1329</v>
      </c>
      <c r="J161" s="1">
        <f>'pre-raw'!J161</f>
        <v>16390.830000000002</v>
      </c>
      <c r="K161" s="1">
        <f>'pre-raw'!K161</f>
        <v>16390.830000000002</v>
      </c>
      <c r="L161" s="1">
        <f>'pre-raw'!L161</f>
        <v>0</v>
      </c>
      <c r="M161" s="3">
        <f>'pre-raw'!M161</f>
        <v>16390.829999999998</v>
      </c>
      <c r="N161" s="3">
        <f>'pre-raw'!N161</f>
        <v>32781.660000000003</v>
      </c>
      <c r="O161" s="1">
        <f>'pre-raw'!O161</f>
        <v>32781.660000000003</v>
      </c>
      <c r="P161" s="1">
        <f>'pre-raw'!P161</f>
        <v>983.44</v>
      </c>
      <c r="Q161" s="1">
        <f>'pre-raw'!Q161</f>
        <v>1573.51</v>
      </c>
      <c r="R161" s="1">
        <f>'pre-raw'!R161</f>
        <v>327.81</v>
      </c>
      <c r="S161" s="1">
        <f>'pre-raw'!S161</f>
        <v>213.08</v>
      </c>
    </row>
    <row r="162" spans="1:19" x14ac:dyDescent="0.25">
      <c r="A162" s="1">
        <f>'pre-raw'!A162</f>
        <v>83887</v>
      </c>
      <c r="B162" s="1">
        <f>'pre-raw'!B162</f>
        <v>1801</v>
      </c>
      <c r="C162" s="1">
        <f>'pre-raw'!C162</f>
        <v>171651</v>
      </c>
      <c r="D162" s="1" t="str">
        <f>TEXT('pre-raw'!D162,"AAAAMMDD")</f>
        <v>20180201</v>
      </c>
      <c r="E162" s="1">
        <f>'pre-raw'!E162</f>
        <v>169384</v>
      </c>
      <c r="F162" s="1" t="str">
        <f>TEXT('pre-raw'!F162,"AAAAMMDD")</f>
        <v>20180102</v>
      </c>
      <c r="G162" s="1">
        <f>'pre-raw'!G162</f>
        <v>2267</v>
      </c>
      <c r="H162" s="1">
        <f>'pre-raw'!H162</f>
        <v>2978</v>
      </c>
      <c r="I162" s="1">
        <f>'pre-raw'!I162</f>
        <v>2267</v>
      </c>
      <c r="J162" s="1">
        <f>'pre-raw'!J162</f>
        <v>27993.89</v>
      </c>
      <c r="K162" s="1">
        <f>'pre-raw'!K162</f>
        <v>27993.89</v>
      </c>
      <c r="L162" s="1">
        <f>'pre-raw'!L162</f>
        <v>0</v>
      </c>
      <c r="M162" s="3">
        <f>'pre-raw'!M162</f>
        <v>27993.889999999996</v>
      </c>
      <c r="N162" s="3">
        <f>'pre-raw'!N162</f>
        <v>55987.78</v>
      </c>
      <c r="O162" s="1">
        <f>'pre-raw'!O162</f>
        <v>55987.78</v>
      </c>
      <c r="P162" s="1">
        <f>'pre-raw'!P162</f>
        <v>1679.63</v>
      </c>
      <c r="Q162" s="1">
        <f>'pre-raw'!Q162</f>
        <v>2687.41</v>
      </c>
      <c r="R162" s="1">
        <f>'pre-raw'!R162</f>
        <v>559.87</v>
      </c>
      <c r="S162" s="1">
        <f>'pre-raw'!S162</f>
        <v>363.92</v>
      </c>
    </row>
    <row r="163" spans="1:19" x14ac:dyDescent="0.25">
      <c r="A163" s="1">
        <f>'pre-raw'!A163</f>
        <v>84247</v>
      </c>
      <c r="B163" s="1">
        <f>'pre-raw'!B163</f>
        <v>1801</v>
      </c>
      <c r="C163" s="1">
        <f>'pre-raw'!C163</f>
        <v>1268</v>
      </c>
      <c r="D163" s="1" t="str">
        <f>TEXT('pre-raw'!D163,"AAAAMMDD")</f>
        <v>20180201</v>
      </c>
      <c r="E163" s="1">
        <f>'pre-raw'!E163</f>
        <v>1081</v>
      </c>
      <c r="F163" s="1" t="str">
        <f>TEXT('pre-raw'!F163,"AAAAMMDD")</f>
        <v>20180102</v>
      </c>
      <c r="G163" s="1">
        <f>'pre-raw'!G163</f>
        <v>187</v>
      </c>
      <c r="H163" s="1">
        <f>'pre-raw'!H163</f>
        <v>184</v>
      </c>
      <c r="I163" s="1">
        <f>'pre-raw'!I163</f>
        <v>187</v>
      </c>
      <c r="J163" s="1">
        <f>'pre-raw'!J163</f>
        <v>2264.29</v>
      </c>
      <c r="K163" s="1">
        <f>'pre-raw'!K163</f>
        <v>2264.29</v>
      </c>
      <c r="L163" s="1">
        <f>'pre-raw'!L163</f>
        <v>0</v>
      </c>
      <c r="M163" s="3">
        <f>'pre-raw'!M163</f>
        <v>2264.29</v>
      </c>
      <c r="N163" s="3">
        <f>'pre-raw'!N163</f>
        <v>4528.58</v>
      </c>
      <c r="O163" s="1">
        <f>'pre-raw'!O163</f>
        <v>4528.58</v>
      </c>
      <c r="P163" s="1">
        <f>'pre-raw'!P163</f>
        <v>135.85</v>
      </c>
      <c r="Q163" s="1">
        <f>'pre-raw'!Q163</f>
        <v>217.37</v>
      </c>
      <c r="R163" s="1">
        <f>'pre-raw'!R163</f>
        <v>45.28</v>
      </c>
      <c r="S163" s="1">
        <f>'pre-raw'!S163</f>
        <v>29.43</v>
      </c>
    </row>
    <row r="164" spans="1:19" x14ac:dyDescent="0.25">
      <c r="A164" s="1">
        <f>'pre-raw'!A164</f>
        <v>84255</v>
      </c>
      <c r="B164" s="1">
        <f>'pre-raw'!B164</f>
        <v>1801</v>
      </c>
      <c r="C164" s="1">
        <f>'pre-raw'!C164</f>
        <v>9962</v>
      </c>
      <c r="D164" s="1" t="str">
        <f>TEXT('pre-raw'!D164,"AAAAMMDD")</f>
        <v>20180201</v>
      </c>
      <c r="E164" s="1">
        <f>'pre-raw'!E164</f>
        <v>9865</v>
      </c>
      <c r="F164" s="1" t="str">
        <f>TEXT('pre-raw'!F164,"AAAAMMDD")</f>
        <v>20180102</v>
      </c>
      <c r="G164" s="1">
        <f>'pre-raw'!G164</f>
        <v>97</v>
      </c>
      <c r="H164" s="1">
        <f>'pre-raw'!H164</f>
        <v>134</v>
      </c>
      <c r="I164" s="1">
        <f>'pre-raw'!I164</f>
        <v>97</v>
      </c>
      <c r="J164" s="1">
        <f>'pre-raw'!J164</f>
        <v>1150.99</v>
      </c>
      <c r="K164" s="1">
        <f>'pre-raw'!K164</f>
        <v>1150.99</v>
      </c>
      <c r="L164" s="1">
        <f>'pre-raw'!L164</f>
        <v>0</v>
      </c>
      <c r="M164" s="3">
        <f>'pre-raw'!M164</f>
        <v>1150.9899999999998</v>
      </c>
      <c r="N164" s="3">
        <f>'pre-raw'!N164</f>
        <v>2301.98</v>
      </c>
      <c r="O164" s="1">
        <f>'pre-raw'!O164</f>
        <v>2301.98</v>
      </c>
      <c r="P164" s="1">
        <f>'pre-raw'!P164</f>
        <v>69.05</v>
      </c>
      <c r="Q164" s="1">
        <f>'pre-raw'!Q164</f>
        <v>110.49</v>
      </c>
      <c r="R164" s="1">
        <f>'pre-raw'!R164</f>
        <v>23.01</v>
      </c>
      <c r="S164" s="1">
        <f>'pre-raw'!S164</f>
        <v>14.96</v>
      </c>
    </row>
    <row r="165" spans="1:19" x14ac:dyDescent="0.25">
      <c r="A165" s="1">
        <f>'pre-raw'!A165</f>
        <v>84591</v>
      </c>
      <c r="B165" s="1">
        <f>'pre-raw'!B165</f>
        <v>1801</v>
      </c>
      <c r="C165" s="1">
        <f>'pre-raw'!C165</f>
        <v>5594</v>
      </c>
      <c r="D165" s="1" t="str">
        <f>TEXT('pre-raw'!D165,"AAAAMMDD")</f>
        <v>20180201</v>
      </c>
      <c r="E165" s="1">
        <f>'pre-raw'!E165</f>
        <v>5357</v>
      </c>
      <c r="F165" s="1" t="str">
        <f>TEXT('pre-raw'!F165,"AAAAMMDD")</f>
        <v>20180103</v>
      </c>
      <c r="G165" s="1">
        <f>'pre-raw'!G165</f>
        <v>237</v>
      </c>
      <c r="H165" s="1">
        <f>'pre-raw'!H165</f>
        <v>244</v>
      </c>
      <c r="I165" s="1">
        <f>'pre-raw'!I165</f>
        <v>237</v>
      </c>
      <c r="J165" s="1">
        <f>'pre-raw'!J165</f>
        <v>2882.79</v>
      </c>
      <c r="K165" s="1">
        <f>'pre-raw'!K165</f>
        <v>2882.79</v>
      </c>
      <c r="L165" s="1">
        <f>'pre-raw'!L165</f>
        <v>0</v>
      </c>
      <c r="M165" s="3">
        <f>'pre-raw'!M165</f>
        <v>2882.7899999999995</v>
      </c>
      <c r="N165" s="3">
        <f>'pre-raw'!N165</f>
        <v>5765.58</v>
      </c>
      <c r="O165" s="1">
        <f>'pre-raw'!O165</f>
        <v>5765.58</v>
      </c>
      <c r="P165" s="1">
        <f>'pre-raw'!P165</f>
        <v>172.96</v>
      </c>
      <c r="Q165" s="1">
        <f>'pre-raw'!Q165</f>
        <v>276.74</v>
      </c>
      <c r="R165" s="1">
        <f>'pre-raw'!R165</f>
        <v>57.65</v>
      </c>
      <c r="S165" s="1">
        <f>'pre-raw'!S165</f>
        <v>37.47</v>
      </c>
    </row>
    <row r="166" spans="1:19" x14ac:dyDescent="0.25">
      <c r="A166" s="1">
        <f>'pre-raw'!A166</f>
        <v>313891</v>
      </c>
      <c r="B166" s="1">
        <f>'pre-raw'!B166</f>
        <v>1801</v>
      </c>
      <c r="C166" s="1">
        <f>'pre-raw'!C166</f>
        <v>2315</v>
      </c>
      <c r="D166" s="1" t="str">
        <f>TEXT('pre-raw'!D166,"AAAAMMDD")</f>
        <v>20180201</v>
      </c>
      <c r="E166" s="1">
        <f>'pre-raw'!E166</f>
        <v>2204</v>
      </c>
      <c r="F166" s="1" t="str">
        <f>TEXT('pre-raw'!F166,"AAAAMMDD")</f>
        <v>20180102</v>
      </c>
      <c r="G166" s="1">
        <f>'pre-raw'!G166</f>
        <v>111</v>
      </c>
      <c r="H166" s="1">
        <f>'pre-raw'!H166</f>
        <v>200</v>
      </c>
      <c r="I166" s="1">
        <f>'pre-raw'!I166</f>
        <v>111</v>
      </c>
      <c r="J166" s="1">
        <f>'pre-raw'!J166</f>
        <v>1259.9100000000001</v>
      </c>
      <c r="K166" s="1">
        <f>'pre-raw'!K166</f>
        <v>1259.9100000000001</v>
      </c>
      <c r="L166" s="1">
        <f>'pre-raw'!L166</f>
        <v>0</v>
      </c>
      <c r="M166" s="3">
        <f>'pre-raw'!M166</f>
        <v>1259.9100000000001</v>
      </c>
      <c r="N166" s="3">
        <f>'pre-raw'!N166</f>
        <v>2519.8200000000002</v>
      </c>
      <c r="O166" s="1">
        <f>'pre-raw'!O166</f>
        <v>2519.8200000000002</v>
      </c>
      <c r="P166" s="1">
        <f>'pre-raw'!P166</f>
        <v>75.59</v>
      </c>
      <c r="Q166" s="1">
        <f>'pre-raw'!Q166</f>
        <v>120.95</v>
      </c>
      <c r="R166" s="1">
        <f>'pre-raw'!R166</f>
        <v>25.19</v>
      </c>
      <c r="S166" s="1">
        <f>'pre-raw'!S166</f>
        <v>16.37</v>
      </c>
    </row>
    <row r="167" spans="1:19" x14ac:dyDescent="0.25">
      <c r="A167" s="1">
        <f>'pre-raw'!A167</f>
        <v>3359794</v>
      </c>
      <c r="B167" s="1">
        <f>'pre-raw'!B167</f>
        <v>1801</v>
      </c>
      <c r="C167" s="1">
        <f>'pre-raw'!C167</f>
        <v>204447</v>
      </c>
      <c r="D167" s="1" t="str">
        <f>TEXT('pre-raw'!D167,"AAAAMMDD")</f>
        <v>20180201</v>
      </c>
      <c r="E167" s="1">
        <f>'pre-raw'!E167</f>
        <v>204397</v>
      </c>
      <c r="F167" s="1" t="str">
        <f>TEXT('pre-raw'!F167,"AAAAMMDD")</f>
        <v>20180102</v>
      </c>
      <c r="G167" s="1">
        <f>'pre-raw'!G167</f>
        <v>50</v>
      </c>
      <c r="H167" s="1">
        <f>'pre-raw'!H167</f>
        <v>246</v>
      </c>
      <c r="I167" s="1">
        <f>'pre-raw'!I167</f>
        <v>50</v>
      </c>
      <c r="J167" s="1">
        <f>'pre-raw'!J167</f>
        <v>1162.4000000000001</v>
      </c>
      <c r="K167" s="1">
        <f>'pre-raw'!K167</f>
        <v>0</v>
      </c>
      <c r="L167" s="1">
        <f>'pre-raw'!L167</f>
        <v>0</v>
      </c>
      <c r="M167" s="3">
        <f>'pre-raw'!M167</f>
        <v>1162.4000000000001</v>
      </c>
      <c r="N167" s="3">
        <f>'pre-raw'!N167</f>
        <v>1162.4000000000001</v>
      </c>
      <c r="O167" s="1">
        <f>'pre-raw'!O167</f>
        <v>1162.4000000000001</v>
      </c>
      <c r="P167" s="1">
        <f>'pre-raw'!P167</f>
        <v>34.869999999999997</v>
      </c>
      <c r="Q167" s="1">
        <f>'pre-raw'!Q167</f>
        <v>55.79</v>
      </c>
      <c r="R167" s="1">
        <f>'pre-raw'!R167</f>
        <v>11.62</v>
      </c>
      <c r="S167" s="1">
        <f>'pre-raw'!S167</f>
        <v>7.55</v>
      </c>
    </row>
    <row r="168" spans="1:19" x14ac:dyDescent="0.25">
      <c r="A168" s="1">
        <f>'pre-raw'!A168</f>
        <v>3450181</v>
      </c>
      <c r="B168" s="1">
        <f>'pre-raw'!B168</f>
        <v>1801</v>
      </c>
      <c r="C168" s="1">
        <f>'pre-raw'!C168</f>
        <v>11888</v>
      </c>
      <c r="D168" s="1" t="str">
        <f>TEXT('pre-raw'!D168,"AAAAMMDD")</f>
        <v>20180201</v>
      </c>
      <c r="E168" s="1">
        <f>'pre-raw'!E168</f>
        <v>11633</v>
      </c>
      <c r="F168" s="1" t="str">
        <f>TEXT('pre-raw'!F168,"AAAAMMDD")</f>
        <v>20180102</v>
      </c>
      <c r="G168" s="1">
        <f>'pre-raw'!G168</f>
        <v>255</v>
      </c>
      <c r="H168" s="1">
        <f>'pre-raw'!H168</f>
        <v>194</v>
      </c>
      <c r="I168" s="1">
        <f>'pre-raw'!I168</f>
        <v>255</v>
      </c>
      <c r="J168" s="1">
        <f>'pre-raw'!J168</f>
        <v>3105.45</v>
      </c>
      <c r="K168" s="1">
        <f>'pre-raw'!K168</f>
        <v>3105.45</v>
      </c>
      <c r="L168" s="1">
        <f>'pre-raw'!L168</f>
        <v>0</v>
      </c>
      <c r="M168" s="3">
        <f>'pre-raw'!M168</f>
        <v>3105.45</v>
      </c>
      <c r="N168" s="3">
        <f>'pre-raw'!N168</f>
        <v>6210.9</v>
      </c>
      <c r="O168" s="1">
        <f>'pre-raw'!O168</f>
        <v>6210.9</v>
      </c>
      <c r="P168" s="1">
        <f>'pre-raw'!P168</f>
        <v>186.32</v>
      </c>
      <c r="Q168" s="1">
        <f>'pre-raw'!Q168</f>
        <v>298.12</v>
      </c>
      <c r="R168" s="1">
        <f>'pre-raw'!R168</f>
        <v>62.1</v>
      </c>
      <c r="S168" s="1">
        <f>'pre-raw'!S168</f>
        <v>0</v>
      </c>
    </row>
    <row r="169" spans="1:19" x14ac:dyDescent="0.25">
      <c r="A169" s="1">
        <f>'pre-raw'!A169</f>
        <v>3618005</v>
      </c>
      <c r="B169" s="1">
        <f>'pre-raw'!B169</f>
        <v>1801</v>
      </c>
      <c r="C169" s="1">
        <f>'pre-raw'!C169</f>
        <v>44390</v>
      </c>
      <c r="D169" s="1" t="str">
        <f>TEXT('pre-raw'!D169,"AAAAMMDD")</f>
        <v>20180201</v>
      </c>
      <c r="E169" s="1">
        <f>'pre-raw'!E169</f>
        <v>43641</v>
      </c>
      <c r="F169" s="1" t="str">
        <f>TEXT('pre-raw'!F169,"AAAAMMDD")</f>
        <v>20180102</v>
      </c>
      <c r="G169" s="1">
        <f>'pre-raw'!G169</f>
        <v>749</v>
      </c>
      <c r="H169" s="1">
        <f>'pre-raw'!H169</f>
        <v>749</v>
      </c>
      <c r="I169" s="1">
        <f>'pre-raw'!I169</f>
        <v>749</v>
      </c>
      <c r="J169" s="1">
        <f>'pre-raw'!J169</f>
        <v>9216.23</v>
      </c>
      <c r="K169" s="1">
        <f>'pre-raw'!K169</f>
        <v>9216.23</v>
      </c>
      <c r="L169" s="1">
        <f>'pre-raw'!L169</f>
        <v>0</v>
      </c>
      <c r="M169" s="3">
        <f>'pre-raw'!M169</f>
        <v>9216.23</v>
      </c>
      <c r="N169" s="3">
        <f>'pre-raw'!N169</f>
        <v>18432.46</v>
      </c>
      <c r="O169" s="1">
        <f>'pre-raw'!O169</f>
        <v>18432.46</v>
      </c>
      <c r="P169" s="1">
        <f>'pre-raw'!P169</f>
        <v>552.97</v>
      </c>
      <c r="Q169" s="1">
        <f>'pre-raw'!Q169</f>
        <v>884.75</v>
      </c>
      <c r="R169" s="1">
        <f>'pre-raw'!R169</f>
        <v>184.32</v>
      </c>
      <c r="S169" s="1">
        <f>'pre-raw'!S169</f>
        <v>119.81</v>
      </c>
    </row>
    <row r="170" spans="1:19" x14ac:dyDescent="0.25">
      <c r="A170" s="1">
        <f>'pre-raw'!A170</f>
        <v>3635491</v>
      </c>
      <c r="B170" s="1">
        <f>'pre-raw'!B170</f>
        <v>1801</v>
      </c>
      <c r="C170" s="1">
        <f>'pre-raw'!C170</f>
        <v>43432</v>
      </c>
      <c r="D170" s="1" t="str">
        <f>TEXT('pre-raw'!D170,"AAAAMMDD")</f>
        <v>20180201</v>
      </c>
      <c r="E170" s="1">
        <f>'pre-raw'!E170</f>
        <v>42343</v>
      </c>
      <c r="F170" s="1" t="str">
        <f>TEXT('pre-raw'!F170,"AAAAMMDD")</f>
        <v>20180102</v>
      </c>
      <c r="G170" s="1">
        <f>'pre-raw'!G170</f>
        <v>1089</v>
      </c>
      <c r="H170" s="1">
        <f>'pre-raw'!H170</f>
        <v>1089</v>
      </c>
      <c r="I170" s="1">
        <f>'pre-raw'!I170</f>
        <v>1089</v>
      </c>
      <c r="J170" s="1">
        <f>'pre-raw'!J170</f>
        <v>13422.03</v>
      </c>
      <c r="K170" s="1">
        <f>'pre-raw'!K170</f>
        <v>13422.03</v>
      </c>
      <c r="L170" s="1">
        <f>'pre-raw'!L170</f>
        <v>0</v>
      </c>
      <c r="M170" s="3">
        <f>'pre-raw'!M170</f>
        <v>13422.029999999999</v>
      </c>
      <c r="N170" s="3">
        <f>'pre-raw'!N170</f>
        <v>26844.06</v>
      </c>
      <c r="O170" s="1">
        <f>'pre-raw'!O170</f>
        <v>26844.06</v>
      </c>
      <c r="P170" s="1">
        <f>'pre-raw'!P170</f>
        <v>805.32</v>
      </c>
      <c r="Q170" s="1">
        <f>'pre-raw'!Q170</f>
        <v>1288.51</v>
      </c>
      <c r="R170" s="1">
        <f>'pre-raw'!R170</f>
        <v>268.44</v>
      </c>
      <c r="S170" s="1">
        <f>'pre-raw'!S170</f>
        <v>174.48</v>
      </c>
    </row>
    <row r="171" spans="1:19" x14ac:dyDescent="0.25">
      <c r="A171" s="1">
        <f>'pre-raw'!A171</f>
        <v>56715</v>
      </c>
      <c r="B171" s="1">
        <f>'pre-raw'!B171</f>
        <v>1802</v>
      </c>
      <c r="C171" s="1">
        <f>'pre-raw'!C171</f>
        <v>20860</v>
      </c>
      <c r="D171" s="1" t="str">
        <f>TEXT('pre-raw'!D171,"AAAAMMDD")</f>
        <v>20180302</v>
      </c>
      <c r="E171" s="1">
        <f>'pre-raw'!E171</f>
        <v>20435</v>
      </c>
      <c r="F171" s="1" t="str">
        <f>TEXT('pre-raw'!F171,"AAAAMMDD")</f>
        <v>20180201</v>
      </c>
      <c r="G171" s="1">
        <f>'pre-raw'!G171</f>
        <v>425</v>
      </c>
      <c r="H171" s="1">
        <f>'pre-raw'!H171</f>
        <v>485</v>
      </c>
      <c r="I171" s="1">
        <f>'pre-raw'!I171</f>
        <v>425</v>
      </c>
      <c r="J171" s="1">
        <f>'pre-raw'!J171</f>
        <v>1770.75</v>
      </c>
      <c r="K171" s="1">
        <f>'pre-raw'!K171</f>
        <v>1770.75</v>
      </c>
      <c r="L171" s="1">
        <f>'pre-raw'!L171</f>
        <v>0</v>
      </c>
      <c r="M171" s="3">
        <f>'pre-raw'!M171</f>
        <v>1770.75</v>
      </c>
      <c r="N171" s="3">
        <f>'pre-raw'!N171</f>
        <v>3541.5</v>
      </c>
      <c r="O171" s="1">
        <f>'pre-raw'!O171</f>
        <v>3541.5</v>
      </c>
      <c r="P171" s="1">
        <f>'pre-raw'!P171</f>
        <v>106.24</v>
      </c>
      <c r="Q171" s="1">
        <f>'pre-raw'!Q171</f>
        <v>169.99</v>
      </c>
      <c r="R171" s="1">
        <f>'pre-raw'!R171</f>
        <v>35.409999999999997</v>
      </c>
      <c r="S171" s="1">
        <f>'pre-raw'!S171</f>
        <v>23.01</v>
      </c>
    </row>
    <row r="172" spans="1:19" x14ac:dyDescent="0.25">
      <c r="A172" s="1">
        <f>'pre-raw'!A172</f>
        <v>56758</v>
      </c>
      <c r="B172" s="1">
        <f>'pre-raw'!B172</f>
        <v>1802</v>
      </c>
      <c r="C172" s="1">
        <f>'pre-raw'!C172</f>
        <v>54443</v>
      </c>
      <c r="D172" s="1" t="str">
        <f>TEXT('pre-raw'!D172,"AAAAMMDD")</f>
        <v>20180302</v>
      </c>
      <c r="E172" s="1">
        <f>'pre-raw'!E172</f>
        <v>54112</v>
      </c>
      <c r="F172" s="1" t="str">
        <f>TEXT('pre-raw'!F172,"AAAAMMDD")</f>
        <v>20180201</v>
      </c>
      <c r="G172" s="1">
        <f>'pre-raw'!G172</f>
        <v>331</v>
      </c>
      <c r="H172" s="1">
        <f>'pre-raw'!H172</f>
        <v>401</v>
      </c>
      <c r="I172" s="1">
        <f>'pre-raw'!I172</f>
        <v>331</v>
      </c>
      <c r="J172" s="1">
        <f>'pre-raw'!J172</f>
        <v>1205.77</v>
      </c>
      <c r="K172" s="1">
        <f>'pre-raw'!K172</f>
        <v>1205.77</v>
      </c>
      <c r="L172" s="1">
        <f>'pre-raw'!L172</f>
        <v>0</v>
      </c>
      <c r="M172" s="3">
        <f>'pre-raw'!M172</f>
        <v>1205.77</v>
      </c>
      <c r="N172" s="3">
        <f>'pre-raw'!N172</f>
        <v>2411.54</v>
      </c>
      <c r="O172" s="1">
        <f>'pre-raw'!O172</f>
        <v>2411.54</v>
      </c>
      <c r="P172" s="1">
        <f>'pre-raw'!P172</f>
        <v>72.34</v>
      </c>
      <c r="Q172" s="1">
        <f>'pre-raw'!Q172</f>
        <v>115.75</v>
      </c>
      <c r="R172" s="1">
        <f>'pre-raw'!R172</f>
        <v>24.11</v>
      </c>
      <c r="S172" s="1">
        <f>'pre-raw'!S172</f>
        <v>15.67</v>
      </c>
    </row>
    <row r="173" spans="1:19" x14ac:dyDescent="0.25">
      <c r="A173" s="1">
        <f>'pre-raw'!A173</f>
        <v>56774</v>
      </c>
      <c r="B173" s="1">
        <f>'pre-raw'!B173</f>
        <v>1802</v>
      </c>
      <c r="C173" s="1">
        <f>'pre-raw'!C173</f>
        <v>2947</v>
      </c>
      <c r="D173" s="1" t="str">
        <f>TEXT('pre-raw'!D173,"AAAAMMDD")</f>
        <v>20180302</v>
      </c>
      <c r="E173" s="1">
        <f>'pre-raw'!E173</f>
        <v>2616</v>
      </c>
      <c r="F173" s="1" t="str">
        <f>TEXT('pre-raw'!F173,"AAAAMMDD")</f>
        <v>20180201</v>
      </c>
      <c r="G173" s="1">
        <f>'pre-raw'!G173</f>
        <v>331</v>
      </c>
      <c r="H173" s="1">
        <f>'pre-raw'!H173</f>
        <v>316</v>
      </c>
      <c r="I173" s="1">
        <f>'pre-raw'!I173</f>
        <v>331</v>
      </c>
      <c r="J173" s="1">
        <f>'pre-raw'!J173</f>
        <v>1205.77</v>
      </c>
      <c r="K173" s="1">
        <f>'pre-raw'!K173</f>
        <v>1205.77</v>
      </c>
      <c r="L173" s="1">
        <f>'pre-raw'!L173</f>
        <v>0</v>
      </c>
      <c r="M173" s="3">
        <f>'pre-raw'!M173</f>
        <v>1227.2099999999996</v>
      </c>
      <c r="N173" s="3">
        <f>'pre-raw'!N173</f>
        <v>2411.54</v>
      </c>
      <c r="O173" s="1">
        <f>'pre-raw'!O173</f>
        <v>2411.54</v>
      </c>
      <c r="P173" s="1">
        <f>'pre-raw'!P173</f>
        <v>72.34</v>
      </c>
      <c r="Q173" s="1">
        <f>'pre-raw'!Q173</f>
        <v>115.75</v>
      </c>
      <c r="R173" s="1">
        <f>'pre-raw'!R173</f>
        <v>24.11</v>
      </c>
      <c r="S173" s="1">
        <f>'pre-raw'!S173</f>
        <v>15.67</v>
      </c>
    </row>
    <row r="174" spans="1:19" x14ac:dyDescent="0.25">
      <c r="A174" s="1">
        <f>'pre-raw'!A174</f>
        <v>83704</v>
      </c>
      <c r="B174" s="1">
        <f>'pre-raw'!B174</f>
        <v>1802</v>
      </c>
      <c r="C174" s="1">
        <f>'pre-raw'!C174</f>
        <v>259244</v>
      </c>
      <c r="D174" s="1" t="str">
        <f>TEXT('pre-raw'!D174,"AAAAMMDD")</f>
        <v>20180302</v>
      </c>
      <c r="E174" s="1">
        <f>'pre-raw'!E174</f>
        <v>258947</v>
      </c>
      <c r="F174" s="1" t="str">
        <f>TEXT('pre-raw'!F174,"AAAAMMDD")</f>
        <v>20180201</v>
      </c>
      <c r="G174" s="1">
        <f>'pre-raw'!G174</f>
        <v>297</v>
      </c>
      <c r="H174" s="1">
        <f>'pre-raw'!H174</f>
        <v>1387</v>
      </c>
      <c r="I174" s="1">
        <f>'pre-raw'!I174</f>
        <v>297</v>
      </c>
      <c r="J174" s="1">
        <f>'pre-raw'!J174</f>
        <v>3624.99</v>
      </c>
      <c r="K174" s="1">
        <f>'pre-raw'!K174</f>
        <v>3624.99</v>
      </c>
      <c r="L174" s="1">
        <f>'pre-raw'!L174</f>
        <v>0</v>
      </c>
      <c r="M174" s="3">
        <f>'pre-raw'!M174</f>
        <v>3624.99</v>
      </c>
      <c r="N174" s="3">
        <f>'pre-raw'!N174</f>
        <v>7249.98</v>
      </c>
      <c r="O174" s="1">
        <f>'pre-raw'!O174</f>
        <v>7249.98</v>
      </c>
      <c r="P174" s="1">
        <f>'pre-raw'!P174</f>
        <v>217.49</v>
      </c>
      <c r="Q174" s="1">
        <f>'pre-raw'!Q174</f>
        <v>347.99</v>
      </c>
      <c r="R174" s="1">
        <f>'pre-raw'!R174</f>
        <v>72.489999999999995</v>
      </c>
      <c r="S174" s="1">
        <f>'pre-raw'!S174</f>
        <v>47.12</v>
      </c>
    </row>
    <row r="175" spans="1:19" x14ac:dyDescent="0.25">
      <c r="A175" s="1">
        <f>'pre-raw'!A175</f>
        <v>83887</v>
      </c>
      <c r="B175" s="1">
        <f>'pre-raw'!B175</f>
        <v>1802</v>
      </c>
      <c r="C175" s="1">
        <f>'pre-raw'!C175</f>
        <v>174377</v>
      </c>
      <c r="D175" s="1" t="str">
        <f>TEXT('pre-raw'!D175,"AAAAMMDD")</f>
        <v>20180302</v>
      </c>
      <c r="E175" s="1">
        <f>'pre-raw'!E175</f>
        <v>171651</v>
      </c>
      <c r="F175" s="1" t="str">
        <f>TEXT('pre-raw'!F175,"AAAAMMDD")</f>
        <v>20180201</v>
      </c>
      <c r="G175" s="1">
        <f>'pre-raw'!G175</f>
        <v>2726</v>
      </c>
      <c r="H175" s="1">
        <f>'pre-raw'!H175</f>
        <v>3067</v>
      </c>
      <c r="I175" s="1">
        <f>'pre-raw'!I175</f>
        <v>2726</v>
      </c>
      <c r="J175" s="1">
        <f>'pre-raw'!J175</f>
        <v>33671.72</v>
      </c>
      <c r="K175" s="1">
        <f>'pre-raw'!K175</f>
        <v>33671.72</v>
      </c>
      <c r="L175" s="1">
        <f>'pre-raw'!L175</f>
        <v>0</v>
      </c>
      <c r="M175" s="3">
        <f>'pre-raw'!M175</f>
        <v>33671.719999999994</v>
      </c>
      <c r="N175" s="3">
        <f>'pre-raw'!N175</f>
        <v>67343.44</v>
      </c>
      <c r="O175" s="1">
        <f>'pre-raw'!O175</f>
        <v>67343.44</v>
      </c>
      <c r="P175" s="1">
        <f>'pre-raw'!P175</f>
        <v>2020.3</v>
      </c>
      <c r="Q175" s="1">
        <f>'pre-raw'!Q175</f>
        <v>3232.48</v>
      </c>
      <c r="R175" s="1">
        <f>'pre-raw'!R175</f>
        <v>673.43</v>
      </c>
      <c r="S175" s="1">
        <f>'pre-raw'!S175</f>
        <v>437.73</v>
      </c>
    </row>
    <row r="176" spans="1:19" x14ac:dyDescent="0.25">
      <c r="A176" s="1">
        <f>'pre-raw'!A176</f>
        <v>84247</v>
      </c>
      <c r="B176" s="1">
        <f>'pre-raw'!B176</f>
        <v>1802</v>
      </c>
      <c r="C176" s="1">
        <f>'pre-raw'!C176</f>
        <v>1459</v>
      </c>
      <c r="D176" s="1" t="str">
        <f>TEXT('pre-raw'!D176,"AAAAMMDD")</f>
        <v>20180302</v>
      </c>
      <c r="E176" s="1">
        <f>'pre-raw'!E176</f>
        <v>1268</v>
      </c>
      <c r="F176" s="1" t="str">
        <f>TEXT('pre-raw'!F176,"AAAAMMDD")</f>
        <v>20180201</v>
      </c>
      <c r="G176" s="1">
        <f>'pre-raw'!G176</f>
        <v>191</v>
      </c>
      <c r="H176" s="1">
        <f>'pre-raw'!H176</f>
        <v>195</v>
      </c>
      <c r="I176" s="1">
        <f>'pre-raw'!I176</f>
        <v>191</v>
      </c>
      <c r="J176" s="1">
        <f>'pre-raw'!J176</f>
        <v>2313.77</v>
      </c>
      <c r="K176" s="1">
        <f>'pre-raw'!K176</f>
        <v>2313.77</v>
      </c>
      <c r="L176" s="1">
        <f>'pre-raw'!L176</f>
        <v>0</v>
      </c>
      <c r="M176" s="3">
        <f>'pre-raw'!M176</f>
        <v>2313.77</v>
      </c>
      <c r="N176" s="3">
        <f>'pre-raw'!N176</f>
        <v>4627.54</v>
      </c>
      <c r="O176" s="1">
        <f>'pre-raw'!O176</f>
        <v>4627.54</v>
      </c>
      <c r="P176" s="1">
        <f>'pre-raw'!P176</f>
        <v>138.82</v>
      </c>
      <c r="Q176" s="1">
        <f>'pre-raw'!Q176</f>
        <v>222.12</v>
      </c>
      <c r="R176" s="1">
        <f>'pre-raw'!R176</f>
        <v>46.27</v>
      </c>
      <c r="S176" s="1">
        <f>'pre-raw'!S176</f>
        <v>30.07</v>
      </c>
    </row>
    <row r="177" spans="1:19" x14ac:dyDescent="0.25">
      <c r="A177" s="1">
        <f>'pre-raw'!A177</f>
        <v>84255</v>
      </c>
      <c r="B177" s="1">
        <f>'pre-raw'!B177</f>
        <v>1802</v>
      </c>
      <c r="C177" s="1">
        <f>'pre-raw'!C177</f>
        <v>81</v>
      </c>
      <c r="D177" s="1" t="str">
        <f>TEXT('pre-raw'!D177,"AAAAMMDD")</f>
        <v>20180302</v>
      </c>
      <c r="E177" s="1">
        <f>'pre-raw'!E177</f>
        <v>9962</v>
      </c>
      <c r="F177" s="1" t="str">
        <f>TEXT('pre-raw'!F177,"AAAAMMDD")</f>
        <v>20180201</v>
      </c>
      <c r="G177" s="1">
        <f>'pre-raw'!G177</f>
        <v>-9881</v>
      </c>
      <c r="H177" s="1">
        <f>'pre-raw'!H177</f>
        <v>138</v>
      </c>
      <c r="I177" s="1">
        <f>'pre-raw'!I177</f>
        <v>119</v>
      </c>
      <c r="J177" s="1">
        <f>'pre-raw'!J177</f>
        <v>1423.13</v>
      </c>
      <c r="K177" s="1">
        <f>'pre-raw'!K177</f>
        <v>1423.13</v>
      </c>
      <c r="L177" s="1">
        <f>'pre-raw'!L177</f>
        <v>0</v>
      </c>
      <c r="M177" s="3">
        <f>'pre-raw'!M177</f>
        <v>1423.1299999999999</v>
      </c>
      <c r="N177" s="3">
        <f>'pre-raw'!N177</f>
        <v>2846.26</v>
      </c>
      <c r="O177" s="1">
        <f>'pre-raw'!O177</f>
        <v>2846.26</v>
      </c>
      <c r="P177" s="1">
        <f>'pre-raw'!P177</f>
        <v>85.38</v>
      </c>
      <c r="Q177" s="1">
        <f>'pre-raw'!Q177</f>
        <v>136.62</v>
      </c>
      <c r="R177" s="1">
        <f>'pre-raw'!R177</f>
        <v>28.46</v>
      </c>
      <c r="S177" s="1">
        <f>'pre-raw'!S177</f>
        <v>18.5</v>
      </c>
    </row>
    <row r="178" spans="1:19" x14ac:dyDescent="0.25">
      <c r="A178" s="1">
        <f>'pre-raw'!A178</f>
        <v>84591</v>
      </c>
      <c r="B178" s="1">
        <f>'pre-raw'!B178</f>
        <v>1802</v>
      </c>
      <c r="C178" s="1">
        <f>'pre-raw'!C178</f>
        <v>5777</v>
      </c>
      <c r="D178" s="1" t="str">
        <f>TEXT('pre-raw'!D178,"AAAAMMDD")</f>
        <v>20180302</v>
      </c>
      <c r="E178" s="1">
        <f>'pre-raw'!E178</f>
        <v>5594</v>
      </c>
      <c r="F178" s="1" t="str">
        <f>TEXT('pre-raw'!F178,"AAAAMMDD")</f>
        <v>20180201</v>
      </c>
      <c r="G178" s="1">
        <f>'pre-raw'!G178</f>
        <v>183</v>
      </c>
      <c r="H178" s="1">
        <f>'pre-raw'!H178</f>
        <v>256</v>
      </c>
      <c r="I178" s="1">
        <f>'pre-raw'!I178</f>
        <v>183</v>
      </c>
      <c r="J178" s="1">
        <f>'pre-raw'!J178</f>
        <v>2214.81</v>
      </c>
      <c r="K178" s="1">
        <f>'pre-raw'!K178</f>
        <v>2214.81</v>
      </c>
      <c r="L178" s="1">
        <f>'pre-raw'!L178</f>
        <v>0</v>
      </c>
      <c r="M178" s="3">
        <f>'pre-raw'!M178</f>
        <v>2214.81</v>
      </c>
      <c r="N178" s="3">
        <f>'pre-raw'!N178</f>
        <v>4429.62</v>
      </c>
      <c r="O178" s="1">
        <f>'pre-raw'!O178</f>
        <v>4429.62</v>
      </c>
      <c r="P178" s="1">
        <f>'pre-raw'!P178</f>
        <v>132.88</v>
      </c>
      <c r="Q178" s="1">
        <f>'pre-raw'!Q178</f>
        <v>212.62</v>
      </c>
      <c r="R178" s="1">
        <f>'pre-raw'!R178</f>
        <v>44.29</v>
      </c>
      <c r="S178" s="1">
        <f>'pre-raw'!S178</f>
        <v>28.79</v>
      </c>
    </row>
    <row r="179" spans="1:19" x14ac:dyDescent="0.25">
      <c r="A179" s="1">
        <f>'pre-raw'!A179</f>
        <v>313891</v>
      </c>
      <c r="B179" s="1">
        <f>'pre-raw'!B179</f>
        <v>1802</v>
      </c>
      <c r="C179" s="1">
        <f>'pre-raw'!C179</f>
        <v>2463</v>
      </c>
      <c r="D179" s="1" t="str">
        <f>TEXT('pre-raw'!D179,"AAAAMMDD")</f>
        <v>20180302</v>
      </c>
      <c r="E179" s="1">
        <f>'pre-raw'!E179</f>
        <v>2315</v>
      </c>
      <c r="F179" s="1" t="str">
        <f>TEXT('pre-raw'!F179,"AAAAMMDD")</f>
        <v>20180201</v>
      </c>
      <c r="G179" s="1">
        <f>'pre-raw'!G179</f>
        <v>148</v>
      </c>
      <c r="H179" s="1">
        <f>'pre-raw'!H179</f>
        <v>203</v>
      </c>
      <c r="I179" s="1">
        <f>'pre-raw'!I179</f>
        <v>148</v>
      </c>
      <c r="J179" s="1">
        <f>'pre-raw'!J179</f>
        <v>1765.33</v>
      </c>
      <c r="K179" s="1">
        <f>'pre-raw'!K179</f>
        <v>1765.33</v>
      </c>
      <c r="L179" s="1">
        <f>'pre-raw'!L179</f>
        <v>0</v>
      </c>
      <c r="M179" s="3">
        <f>'pre-raw'!M179</f>
        <v>1765.3300000000002</v>
      </c>
      <c r="N179" s="3">
        <f>'pre-raw'!N179</f>
        <v>3530.66</v>
      </c>
      <c r="O179" s="1">
        <f>'pre-raw'!O179</f>
        <v>3530.66</v>
      </c>
      <c r="P179" s="1">
        <f>'pre-raw'!P179</f>
        <v>105.91</v>
      </c>
      <c r="Q179" s="1">
        <f>'pre-raw'!Q179</f>
        <v>169.47</v>
      </c>
      <c r="R179" s="1">
        <f>'pre-raw'!R179</f>
        <v>35.299999999999997</v>
      </c>
      <c r="S179" s="1">
        <f>'pre-raw'!S179</f>
        <v>22.94</v>
      </c>
    </row>
    <row r="180" spans="1:19" x14ac:dyDescent="0.25">
      <c r="A180" s="1">
        <f>'pre-raw'!A180</f>
        <v>3359794</v>
      </c>
      <c r="B180" s="1">
        <f>'pre-raw'!B180</f>
        <v>1802</v>
      </c>
      <c r="C180" s="1">
        <f>'pre-raw'!C180</f>
        <v>204566</v>
      </c>
      <c r="D180" s="1" t="str">
        <f>TEXT('pre-raw'!D180,"AAAAMMDD")</f>
        <v>20180302</v>
      </c>
      <c r="E180" s="1">
        <f>'pre-raw'!E180</f>
        <v>204447</v>
      </c>
      <c r="F180" s="1" t="str">
        <f>TEXT('pre-raw'!F180,"AAAAMMDD")</f>
        <v>20180201</v>
      </c>
      <c r="G180" s="1">
        <f>'pre-raw'!G180</f>
        <v>119</v>
      </c>
      <c r="H180" s="1">
        <f>'pre-raw'!H180</f>
        <v>233</v>
      </c>
      <c r="I180" s="1">
        <f>'pre-raw'!I180</f>
        <v>119</v>
      </c>
      <c r="J180" s="1">
        <f>'pre-raw'!J180</f>
        <v>2891.54</v>
      </c>
      <c r="K180" s="1">
        <f>'pre-raw'!K180</f>
        <v>0</v>
      </c>
      <c r="L180" s="1">
        <f>'pre-raw'!L180</f>
        <v>0</v>
      </c>
      <c r="M180" s="3">
        <f>'pre-raw'!M180</f>
        <v>2891.54</v>
      </c>
      <c r="N180" s="3">
        <f>'pre-raw'!N180</f>
        <v>2891.54</v>
      </c>
      <c r="O180" s="1">
        <f>'pre-raw'!O180</f>
        <v>2891.54</v>
      </c>
      <c r="P180" s="1">
        <f>'pre-raw'!P180</f>
        <v>86.74</v>
      </c>
      <c r="Q180" s="1">
        <f>'pre-raw'!Q180</f>
        <v>138.79</v>
      </c>
      <c r="R180" s="1">
        <f>'pre-raw'!R180</f>
        <v>28.91</v>
      </c>
      <c r="S180" s="1">
        <f>'pre-raw'!S180</f>
        <v>18.79</v>
      </c>
    </row>
    <row r="181" spans="1:19" x14ac:dyDescent="0.25">
      <c r="A181" s="1">
        <f>'pre-raw'!A181</f>
        <v>3450181</v>
      </c>
      <c r="B181" s="1">
        <f>'pre-raw'!B181</f>
        <v>1802</v>
      </c>
      <c r="C181" s="1">
        <f>'pre-raw'!C181</f>
        <v>12031</v>
      </c>
      <c r="D181" s="1" t="str">
        <f>TEXT('pre-raw'!D181,"AAAAMMDD")</f>
        <v>20180302</v>
      </c>
      <c r="E181" s="1">
        <f>'pre-raw'!E181</f>
        <v>11888</v>
      </c>
      <c r="F181" s="1" t="str">
        <f>TEXT('pre-raw'!F181,"AAAAMMDD")</f>
        <v>20180201</v>
      </c>
      <c r="G181" s="1">
        <f>'pre-raw'!G181</f>
        <v>143</v>
      </c>
      <c r="H181" s="1">
        <f>'pre-raw'!H181</f>
        <v>209</v>
      </c>
      <c r="I181" s="1">
        <f>'pre-raw'!I181</f>
        <v>143</v>
      </c>
      <c r="J181" s="1">
        <f>'pre-raw'!J181</f>
        <v>1720.01</v>
      </c>
      <c r="K181" s="1">
        <f>'pre-raw'!K181</f>
        <v>1720.01</v>
      </c>
      <c r="L181" s="1">
        <f>'pre-raw'!L181</f>
        <v>0</v>
      </c>
      <c r="M181" s="3">
        <f>'pre-raw'!M181</f>
        <v>1720.0099999999998</v>
      </c>
      <c r="N181" s="3">
        <f>'pre-raw'!N181</f>
        <v>3440.02</v>
      </c>
      <c r="O181" s="1">
        <f>'pre-raw'!O181</f>
        <v>3440.02</v>
      </c>
      <c r="P181" s="1">
        <f>'pre-raw'!P181</f>
        <v>103.2</v>
      </c>
      <c r="Q181" s="1">
        <f>'pre-raw'!Q181</f>
        <v>165.12</v>
      </c>
      <c r="R181" s="1">
        <f>'pre-raw'!R181</f>
        <v>34.4</v>
      </c>
      <c r="S181" s="1">
        <f>'pre-raw'!S181</f>
        <v>22.36</v>
      </c>
    </row>
    <row r="182" spans="1:19" x14ac:dyDescent="0.25">
      <c r="A182" s="1">
        <f>'pre-raw'!A182</f>
        <v>3618005</v>
      </c>
      <c r="B182" s="1">
        <f>'pre-raw'!B182</f>
        <v>1802</v>
      </c>
      <c r="C182" s="1">
        <f>'pre-raw'!C182</f>
        <v>42184</v>
      </c>
      <c r="D182" s="1" t="str">
        <f>TEXT('pre-raw'!D182,"AAAAMMDD")</f>
        <v>20180302</v>
      </c>
      <c r="E182" s="1">
        <f>'pre-raw'!E182</f>
        <v>44390</v>
      </c>
      <c r="F182" s="1" t="str">
        <f>TEXT('pre-raw'!F182,"AAAAMMDD")</f>
        <v>20180201</v>
      </c>
      <c r="G182" s="1">
        <f>'pre-raw'!G182</f>
        <v>-2206</v>
      </c>
      <c r="H182" s="1">
        <f>'pre-raw'!H182</f>
        <v>782</v>
      </c>
      <c r="I182" s="1">
        <f>'pre-raw'!I182</f>
        <v>10</v>
      </c>
      <c r="J182" s="1">
        <f>'pre-raw'!J182</f>
        <v>74.8</v>
      </c>
      <c r="K182" s="1">
        <f>'pre-raw'!K182</f>
        <v>74.8</v>
      </c>
      <c r="L182" s="1">
        <f>'pre-raw'!L182</f>
        <v>0</v>
      </c>
      <c r="M182" s="3">
        <f>'pre-raw'!M182</f>
        <v>74.8</v>
      </c>
      <c r="N182" s="3">
        <f>'pre-raw'!N182</f>
        <v>149.6</v>
      </c>
      <c r="O182" s="1">
        <f>'pre-raw'!O182</f>
        <v>149.6</v>
      </c>
      <c r="P182" s="1">
        <f>'pre-raw'!P182</f>
        <v>4.4800000000000004</v>
      </c>
      <c r="Q182" s="1">
        <f>'pre-raw'!Q182</f>
        <v>7.18</v>
      </c>
      <c r="R182" s="1">
        <f>'pre-raw'!R182</f>
        <v>1.49</v>
      </c>
      <c r="S182" s="1">
        <f>'pre-raw'!S182</f>
        <v>0.97</v>
      </c>
    </row>
    <row r="183" spans="1:19" x14ac:dyDescent="0.25">
      <c r="A183" s="1">
        <f>'pre-raw'!A183</f>
        <v>3635491</v>
      </c>
      <c r="B183" s="1">
        <f>'pre-raw'!B183</f>
        <v>1802</v>
      </c>
      <c r="C183" s="1">
        <f>'pre-raw'!C183</f>
        <v>47362</v>
      </c>
      <c r="D183" s="1" t="str">
        <f>TEXT('pre-raw'!D183,"AAAAMMDD")</f>
        <v>20180302</v>
      </c>
      <c r="E183" s="1">
        <f>'pre-raw'!E183</f>
        <v>43432</v>
      </c>
      <c r="F183" s="1" t="str">
        <f>TEXT('pre-raw'!F183,"AAAAMMDD")</f>
        <v>20180201</v>
      </c>
      <c r="G183" s="1">
        <f>'pre-raw'!G183</f>
        <v>3930</v>
      </c>
      <c r="H183" s="1">
        <f>'pre-raw'!H183</f>
        <v>1198</v>
      </c>
      <c r="I183" s="1">
        <f>'pre-raw'!I183</f>
        <v>3930</v>
      </c>
      <c r="J183" s="1">
        <f>'pre-raw'!J183</f>
        <v>48565.2</v>
      </c>
      <c r="K183" s="1">
        <f>'pre-raw'!K183</f>
        <v>48565.2</v>
      </c>
      <c r="L183" s="1">
        <f>'pre-raw'!L183</f>
        <v>0</v>
      </c>
      <c r="M183" s="3">
        <f>'pre-raw'!M183</f>
        <v>48565.2</v>
      </c>
      <c r="N183" s="3">
        <f>'pre-raw'!N183</f>
        <v>97130.4</v>
      </c>
      <c r="O183" s="1">
        <f>'pre-raw'!O183</f>
        <v>97130.4</v>
      </c>
      <c r="P183" s="1">
        <f>'pre-raw'!P183</f>
        <v>2913.91</v>
      </c>
      <c r="Q183" s="1">
        <f>'pre-raw'!Q183</f>
        <v>4662.25</v>
      </c>
      <c r="R183" s="1">
        <f>'pre-raw'!R183</f>
        <v>971.3</v>
      </c>
      <c r="S183" s="1">
        <f>'pre-raw'!S183</f>
        <v>631.34</v>
      </c>
    </row>
    <row r="184" spans="1:19" x14ac:dyDescent="0.25">
      <c r="A184" s="1">
        <f>'pre-raw'!A184</f>
        <v>56715</v>
      </c>
      <c r="B184" s="1">
        <f>'pre-raw'!B184</f>
        <v>1803</v>
      </c>
      <c r="C184" s="1">
        <f>'pre-raw'!C184</f>
        <v>21378</v>
      </c>
      <c r="D184" s="1" t="str">
        <f>TEXT('pre-raw'!D184,"AAAAMMDD")</f>
        <v>20180402</v>
      </c>
      <c r="E184" s="1">
        <f>'pre-raw'!E184</f>
        <v>20860</v>
      </c>
      <c r="F184" s="1" t="str">
        <f>TEXT('pre-raw'!F184,"AAAAMMDD")</f>
        <v>20180302</v>
      </c>
      <c r="G184" s="1">
        <f>'pre-raw'!G184</f>
        <v>518</v>
      </c>
      <c r="H184" s="1">
        <f>'pre-raw'!H184</f>
        <v>497</v>
      </c>
      <c r="I184" s="1">
        <f>'pre-raw'!I184</f>
        <v>518</v>
      </c>
      <c r="J184" s="1">
        <f>'pre-raw'!J184</f>
        <v>2420.8200000000002</v>
      </c>
      <c r="K184" s="1">
        <f>'pre-raw'!K184</f>
        <v>2420.8200000000002</v>
      </c>
      <c r="L184" s="1">
        <f>'pre-raw'!L184</f>
        <v>0</v>
      </c>
      <c r="M184" s="3">
        <f>'pre-raw'!M184</f>
        <v>2420.8199999999997</v>
      </c>
      <c r="N184" s="3">
        <f>'pre-raw'!N184</f>
        <v>4841.6400000000003</v>
      </c>
      <c r="O184" s="1">
        <f>'pre-raw'!O184</f>
        <v>4841.6400000000003</v>
      </c>
      <c r="P184" s="1">
        <f>'pre-raw'!P184</f>
        <v>145.24</v>
      </c>
      <c r="Q184" s="1">
        <f>'pre-raw'!Q184</f>
        <v>232.39</v>
      </c>
      <c r="R184" s="1">
        <f>'pre-raw'!R184</f>
        <v>48.41</v>
      </c>
      <c r="S184" s="1">
        <f>'pre-raw'!S184</f>
        <v>31.47</v>
      </c>
    </row>
    <row r="185" spans="1:19" x14ac:dyDescent="0.25">
      <c r="A185" s="1">
        <f>'pre-raw'!A185</f>
        <v>56758</v>
      </c>
      <c r="B185" s="1">
        <f>'pre-raw'!B185</f>
        <v>1803</v>
      </c>
      <c r="C185" s="1">
        <f>'pre-raw'!C185</f>
        <v>54855</v>
      </c>
      <c r="D185" s="1" t="str">
        <f>TEXT('pre-raw'!D185,"AAAAMMDD")</f>
        <v>20180402</v>
      </c>
      <c r="E185" s="1">
        <f>'pre-raw'!E185</f>
        <v>54443</v>
      </c>
      <c r="F185" s="1" t="str">
        <f>TEXT('pre-raw'!F185,"AAAAMMDD")</f>
        <v>20180302</v>
      </c>
      <c r="G185" s="1">
        <f>'pre-raw'!G185</f>
        <v>412</v>
      </c>
      <c r="H185" s="1">
        <f>'pre-raw'!H185</f>
        <v>405</v>
      </c>
      <c r="I185" s="1">
        <f>'pre-raw'!I185</f>
        <v>412</v>
      </c>
      <c r="J185" s="1">
        <f>'pre-raw'!J185</f>
        <v>1727.88</v>
      </c>
      <c r="K185" s="1">
        <f>'pre-raw'!K185</f>
        <v>1727.88</v>
      </c>
      <c r="L185" s="1">
        <f>'pre-raw'!L185</f>
        <v>0</v>
      </c>
      <c r="M185" s="3">
        <f>'pre-raw'!M185</f>
        <v>1727.8800000000006</v>
      </c>
      <c r="N185" s="3">
        <f>'pre-raw'!N185</f>
        <v>3455.76</v>
      </c>
      <c r="O185" s="1">
        <f>'pre-raw'!O185</f>
        <v>3455.76</v>
      </c>
      <c r="P185" s="1">
        <f>'pre-raw'!P185</f>
        <v>103.67</v>
      </c>
      <c r="Q185" s="1">
        <f>'pre-raw'!Q185</f>
        <v>165.87</v>
      </c>
      <c r="R185" s="1">
        <f>'pre-raw'!R185</f>
        <v>34.549999999999997</v>
      </c>
      <c r="S185" s="1">
        <f>'pre-raw'!S185</f>
        <v>22.46</v>
      </c>
    </row>
    <row r="186" spans="1:19" x14ac:dyDescent="0.25">
      <c r="A186" s="1">
        <f>'pre-raw'!A186</f>
        <v>56774</v>
      </c>
      <c r="B186" s="1">
        <f>'pre-raw'!B186</f>
        <v>1803</v>
      </c>
      <c r="C186" s="1">
        <f>'pre-raw'!C186</f>
        <v>3315</v>
      </c>
      <c r="D186" s="1" t="str">
        <f>TEXT('pre-raw'!D186,"AAAAMMDD")</f>
        <v>20180402</v>
      </c>
      <c r="E186" s="1">
        <f>'pre-raw'!E186</f>
        <v>2947</v>
      </c>
      <c r="F186" s="1" t="str">
        <f>TEXT('pre-raw'!F186,"AAAAMMDD")</f>
        <v>20180302</v>
      </c>
      <c r="G186" s="1">
        <f>'pre-raw'!G186</f>
        <v>368</v>
      </c>
      <c r="H186" s="1">
        <f>'pre-raw'!H186</f>
        <v>332</v>
      </c>
      <c r="I186" s="1">
        <f>'pre-raw'!I186</f>
        <v>368</v>
      </c>
      <c r="J186" s="1">
        <f>'pre-raw'!J186</f>
        <v>1420.32</v>
      </c>
      <c r="K186" s="1">
        <f>'pre-raw'!K186</f>
        <v>1420.32</v>
      </c>
      <c r="L186" s="1">
        <f>'pre-raw'!L186</f>
        <v>0</v>
      </c>
      <c r="M186" s="3">
        <f>'pre-raw'!M186</f>
        <v>1485.8400000000001</v>
      </c>
      <c r="N186" s="3">
        <f>'pre-raw'!N186</f>
        <v>2840.64</v>
      </c>
      <c r="O186" s="1">
        <f>'pre-raw'!O186</f>
        <v>2840.64</v>
      </c>
      <c r="P186" s="1">
        <f>'pre-raw'!P186</f>
        <v>85.21</v>
      </c>
      <c r="Q186" s="1">
        <f>'pre-raw'!Q186</f>
        <v>136.35</v>
      </c>
      <c r="R186" s="1">
        <f>'pre-raw'!R186</f>
        <v>28.4</v>
      </c>
      <c r="S186" s="1">
        <f>'pre-raw'!S186</f>
        <v>18.46</v>
      </c>
    </row>
    <row r="187" spans="1:19" x14ac:dyDescent="0.25">
      <c r="A187" s="1">
        <f>'pre-raw'!A187</f>
        <v>83704</v>
      </c>
      <c r="B187" s="1">
        <f>'pre-raw'!B187</f>
        <v>1803</v>
      </c>
      <c r="C187" s="1">
        <f>'pre-raw'!C187</f>
        <v>260369</v>
      </c>
      <c r="D187" s="1" t="str">
        <f>TEXT('pre-raw'!D187,"AAAAMMDD")</f>
        <v>20180402</v>
      </c>
      <c r="E187" s="1">
        <f>'pre-raw'!E187</f>
        <v>259244</v>
      </c>
      <c r="F187" s="1" t="str">
        <f>TEXT('pre-raw'!F187,"AAAAMMDD")</f>
        <v>20180302</v>
      </c>
      <c r="G187" s="1">
        <f>'pre-raw'!G187</f>
        <v>1125</v>
      </c>
      <c r="H187" s="1">
        <f>'pre-raw'!H187</f>
        <v>1305</v>
      </c>
      <c r="I187" s="1">
        <f>'pre-raw'!I187</f>
        <v>1125</v>
      </c>
      <c r="J187" s="1">
        <f>'pre-raw'!J187</f>
        <v>13867.35</v>
      </c>
      <c r="K187" s="1">
        <f>'pre-raw'!K187</f>
        <v>13867.35</v>
      </c>
      <c r="L187" s="1">
        <f>'pre-raw'!L187</f>
        <v>0</v>
      </c>
      <c r="M187" s="3">
        <f>'pre-raw'!M187</f>
        <v>13867.35</v>
      </c>
      <c r="N187" s="3">
        <f>'pre-raw'!N187</f>
        <v>27734.7</v>
      </c>
      <c r="O187" s="1">
        <f>'pre-raw'!O187</f>
        <v>27734.7</v>
      </c>
      <c r="P187" s="1">
        <f>'pre-raw'!P187</f>
        <v>832.04</v>
      </c>
      <c r="Q187" s="1">
        <f>'pre-raw'!Q187</f>
        <v>1331.26</v>
      </c>
      <c r="R187" s="1">
        <f>'pre-raw'!R187</f>
        <v>277.33999999999997</v>
      </c>
      <c r="S187" s="1">
        <f>'pre-raw'!S187</f>
        <v>180.27</v>
      </c>
    </row>
    <row r="188" spans="1:19" x14ac:dyDescent="0.25">
      <c r="A188" s="1">
        <f>'pre-raw'!A188</f>
        <v>83887</v>
      </c>
      <c r="B188" s="1">
        <f>'pre-raw'!B188</f>
        <v>1803</v>
      </c>
      <c r="C188" s="1">
        <f>'pre-raw'!C188</f>
        <v>177455</v>
      </c>
      <c r="D188" s="1" t="str">
        <f>TEXT('pre-raw'!D188,"AAAAMMDD")</f>
        <v>20180402</v>
      </c>
      <c r="E188" s="1">
        <f>'pre-raw'!E188</f>
        <v>174377</v>
      </c>
      <c r="F188" s="1" t="str">
        <f>TEXT('pre-raw'!F188,"AAAAMMDD")</f>
        <v>20180302</v>
      </c>
      <c r="G188" s="1">
        <f>'pre-raw'!G188</f>
        <v>3078</v>
      </c>
      <c r="H188" s="1">
        <f>'pre-raw'!H188</f>
        <v>3088</v>
      </c>
      <c r="I188" s="1">
        <f>'pre-raw'!I188</f>
        <v>3078</v>
      </c>
      <c r="J188" s="1">
        <f>'pre-raw'!J188</f>
        <v>38025.96</v>
      </c>
      <c r="K188" s="1">
        <f>'pre-raw'!K188</f>
        <v>38025.96</v>
      </c>
      <c r="L188" s="1">
        <f>'pre-raw'!L188</f>
        <v>0</v>
      </c>
      <c r="M188" s="3">
        <f>'pre-raw'!M188</f>
        <v>38025.96</v>
      </c>
      <c r="N188" s="3">
        <f>'pre-raw'!N188</f>
        <v>76051.92</v>
      </c>
      <c r="O188" s="1">
        <f>'pre-raw'!O188</f>
        <v>76051.92</v>
      </c>
      <c r="P188" s="1">
        <f>'pre-raw'!P188</f>
        <v>2281.5500000000002</v>
      </c>
      <c r="Q188" s="1">
        <f>'pre-raw'!Q188</f>
        <v>3650.49</v>
      </c>
      <c r="R188" s="1">
        <f>'pre-raw'!R188</f>
        <v>760.51</v>
      </c>
      <c r="S188" s="1">
        <f>'pre-raw'!S188</f>
        <v>494.33</v>
      </c>
    </row>
    <row r="189" spans="1:19" x14ac:dyDescent="0.25">
      <c r="A189" s="1">
        <f>'pre-raw'!A189</f>
        <v>84247</v>
      </c>
      <c r="B189" s="1">
        <f>'pre-raw'!B189</f>
        <v>1803</v>
      </c>
      <c r="C189" s="1">
        <f>'pre-raw'!C189</f>
        <v>1656</v>
      </c>
      <c r="D189" s="1" t="str">
        <f>TEXT('pre-raw'!D189,"AAAAMMDD")</f>
        <v>20180402</v>
      </c>
      <c r="E189" s="1">
        <f>'pre-raw'!E189</f>
        <v>1459</v>
      </c>
      <c r="F189" s="1" t="str">
        <f>TEXT('pre-raw'!F189,"AAAAMMDD")</f>
        <v>20180302</v>
      </c>
      <c r="G189" s="1">
        <f>'pre-raw'!G189</f>
        <v>197</v>
      </c>
      <c r="H189" s="1">
        <f>'pre-raw'!H189</f>
        <v>197</v>
      </c>
      <c r="I189" s="1">
        <f>'pre-raw'!I189</f>
        <v>197</v>
      </c>
      <c r="J189" s="1">
        <f>'pre-raw'!J189</f>
        <v>2387.9899999999998</v>
      </c>
      <c r="K189" s="1">
        <f>'pre-raw'!K189</f>
        <v>2387.9899999999998</v>
      </c>
      <c r="L189" s="1">
        <f>'pre-raw'!L189</f>
        <v>0</v>
      </c>
      <c r="M189" s="3">
        <f>'pre-raw'!M189</f>
        <v>2387.9899999999998</v>
      </c>
      <c r="N189" s="3">
        <f>'pre-raw'!N189</f>
        <v>4775.9799999999996</v>
      </c>
      <c r="O189" s="1">
        <f>'pre-raw'!O189</f>
        <v>4775.9799999999996</v>
      </c>
      <c r="P189" s="1">
        <f>'pre-raw'!P189</f>
        <v>143.27000000000001</v>
      </c>
      <c r="Q189" s="1">
        <f>'pre-raw'!Q189</f>
        <v>229.24</v>
      </c>
      <c r="R189" s="1">
        <f>'pre-raw'!R189</f>
        <v>47.75</v>
      </c>
      <c r="S189" s="1">
        <f>'pre-raw'!S189</f>
        <v>31.04</v>
      </c>
    </row>
    <row r="190" spans="1:19" x14ac:dyDescent="0.25">
      <c r="A190" s="1">
        <f>'pre-raw'!A190</f>
        <v>84255</v>
      </c>
      <c r="B190" s="1">
        <f>'pre-raw'!B190</f>
        <v>1803</v>
      </c>
      <c r="C190" s="1">
        <f>'pre-raw'!C190</f>
        <v>214</v>
      </c>
      <c r="D190" s="1" t="str">
        <f>TEXT('pre-raw'!D190,"AAAAMMDD")</f>
        <v>20180402</v>
      </c>
      <c r="E190" s="1">
        <f>'pre-raw'!E190</f>
        <v>81</v>
      </c>
      <c r="F190" s="1" t="str">
        <f>TEXT('pre-raw'!F190,"AAAAMMDD")</f>
        <v>20180302</v>
      </c>
      <c r="G190" s="1">
        <f>'pre-raw'!G190</f>
        <v>133</v>
      </c>
      <c r="H190" s="1">
        <f>'pre-raw'!H190</f>
        <v>139</v>
      </c>
      <c r="I190" s="1">
        <f>'pre-raw'!I190</f>
        <v>133</v>
      </c>
      <c r="J190" s="1">
        <f>'pre-raw'!J190</f>
        <v>1596.31</v>
      </c>
      <c r="K190" s="1">
        <f>'pre-raw'!K190</f>
        <v>1596.31</v>
      </c>
      <c r="L190" s="1">
        <f>'pre-raw'!L190</f>
        <v>0</v>
      </c>
      <c r="M190" s="3">
        <f>'pre-raw'!M190</f>
        <v>1596.3099999999997</v>
      </c>
      <c r="N190" s="3">
        <f>'pre-raw'!N190</f>
        <v>3192.62</v>
      </c>
      <c r="O190" s="1">
        <f>'pre-raw'!O190</f>
        <v>3192.62</v>
      </c>
      <c r="P190" s="1">
        <f>'pre-raw'!P190</f>
        <v>95.77</v>
      </c>
      <c r="Q190" s="1">
        <f>'pre-raw'!Q190</f>
        <v>153.24</v>
      </c>
      <c r="R190" s="1">
        <f>'pre-raw'!R190</f>
        <v>31.92</v>
      </c>
      <c r="S190" s="1">
        <f>'pre-raw'!S190</f>
        <v>20.75</v>
      </c>
    </row>
    <row r="191" spans="1:19" x14ac:dyDescent="0.25">
      <c r="A191" s="1">
        <f>'pre-raw'!A191</f>
        <v>84591</v>
      </c>
      <c r="B191" s="1">
        <f>'pre-raw'!B191</f>
        <v>1803</v>
      </c>
      <c r="C191" s="1">
        <f>'pre-raw'!C191</f>
        <v>5941</v>
      </c>
      <c r="D191" s="1" t="str">
        <f>TEXT('pre-raw'!D191,"AAAAMMDD")</f>
        <v>20180402</v>
      </c>
      <c r="E191" s="1">
        <f>'pre-raw'!E191</f>
        <v>5777</v>
      </c>
      <c r="F191" s="1" t="str">
        <f>TEXT('pre-raw'!F191,"AAAAMMDD")</f>
        <v>20180302</v>
      </c>
      <c r="G191" s="1">
        <f>'pre-raw'!G191</f>
        <v>164</v>
      </c>
      <c r="H191" s="1">
        <f>'pre-raw'!H191</f>
        <v>256</v>
      </c>
      <c r="I191" s="1">
        <f>'pre-raw'!I191</f>
        <v>164</v>
      </c>
      <c r="J191" s="1">
        <f>'pre-raw'!J191</f>
        <v>1979.78</v>
      </c>
      <c r="K191" s="1">
        <f>'pre-raw'!K191</f>
        <v>1979.78</v>
      </c>
      <c r="L191" s="1">
        <f>'pre-raw'!L191</f>
        <v>0</v>
      </c>
      <c r="M191" s="3">
        <f>'pre-raw'!M191</f>
        <v>1979.7799999999997</v>
      </c>
      <c r="N191" s="3">
        <f>'pre-raw'!N191</f>
        <v>3959.56</v>
      </c>
      <c r="O191" s="1">
        <f>'pre-raw'!O191</f>
        <v>3959.56</v>
      </c>
      <c r="P191" s="1">
        <f>'pre-raw'!P191</f>
        <v>118.78</v>
      </c>
      <c r="Q191" s="1">
        <f>'pre-raw'!Q191</f>
        <v>190.05</v>
      </c>
      <c r="R191" s="1">
        <f>'pre-raw'!R191</f>
        <v>39.590000000000003</v>
      </c>
      <c r="S191" s="1">
        <f>'pre-raw'!S191</f>
        <v>25.73</v>
      </c>
    </row>
    <row r="192" spans="1:19" x14ac:dyDescent="0.25">
      <c r="A192" s="1">
        <f>'pre-raw'!A192</f>
        <v>313891</v>
      </c>
      <c r="B192" s="1">
        <f>'pre-raw'!B192</f>
        <v>1803</v>
      </c>
      <c r="C192" s="1">
        <f>'pre-raw'!C192</f>
        <v>2621</v>
      </c>
      <c r="D192" s="1" t="str">
        <f>TEXT('pre-raw'!D192,"AAAAMMDD")</f>
        <v>20180402</v>
      </c>
      <c r="E192" s="1">
        <f>'pre-raw'!E192</f>
        <v>2463</v>
      </c>
      <c r="F192" s="1" t="str">
        <f>TEXT('pre-raw'!F192,"AAAAMMDD")</f>
        <v>20180302</v>
      </c>
      <c r="G192" s="1">
        <f>'pre-raw'!G192</f>
        <v>158</v>
      </c>
      <c r="H192" s="1">
        <f>'pre-raw'!H192</f>
        <v>199</v>
      </c>
      <c r="I192" s="1">
        <f>'pre-raw'!I192</f>
        <v>158</v>
      </c>
      <c r="J192" s="1">
        <f>'pre-raw'!J192</f>
        <v>1901.93</v>
      </c>
      <c r="K192" s="1">
        <f>'pre-raw'!K192</f>
        <v>1901.93</v>
      </c>
      <c r="L192" s="1">
        <f>'pre-raw'!L192</f>
        <v>0</v>
      </c>
      <c r="M192" s="3">
        <f>'pre-raw'!M192</f>
        <v>1901.9300000000003</v>
      </c>
      <c r="N192" s="3">
        <f>'pre-raw'!N192</f>
        <v>3803.86</v>
      </c>
      <c r="O192" s="1">
        <f>'pre-raw'!O192</f>
        <v>3803.86</v>
      </c>
      <c r="P192" s="1">
        <f>'pre-raw'!P192</f>
        <v>114.11</v>
      </c>
      <c r="Q192" s="1">
        <f>'pre-raw'!Q192</f>
        <v>182.58</v>
      </c>
      <c r="R192" s="1">
        <f>'pre-raw'!R192</f>
        <v>38.03</v>
      </c>
      <c r="S192" s="1">
        <f>'pre-raw'!S192</f>
        <v>24.72</v>
      </c>
    </row>
    <row r="193" spans="1:19" x14ac:dyDescent="0.25">
      <c r="A193" s="1">
        <f>'pre-raw'!A193</f>
        <v>3359794</v>
      </c>
      <c r="B193" s="1">
        <f>'pre-raw'!B193</f>
        <v>1803</v>
      </c>
      <c r="C193" s="1">
        <f>'pre-raw'!C193</f>
        <v>204642</v>
      </c>
      <c r="D193" s="1" t="str">
        <f>TEXT('pre-raw'!D193,"AAAAMMDD")</f>
        <v>20180402</v>
      </c>
      <c r="E193" s="1">
        <f>'pre-raw'!E193</f>
        <v>204566</v>
      </c>
      <c r="F193" s="1" t="str">
        <f>TEXT('pre-raw'!F193,"AAAAMMDD")</f>
        <v>20180302</v>
      </c>
      <c r="G193" s="1">
        <f>'pre-raw'!G193</f>
        <v>76</v>
      </c>
      <c r="H193" s="1">
        <f>'pre-raw'!H193</f>
        <v>206</v>
      </c>
      <c r="I193" s="1">
        <f>'pre-raw'!I193</f>
        <v>76</v>
      </c>
      <c r="J193" s="1">
        <f>'pre-raw'!J193</f>
        <v>1813.96</v>
      </c>
      <c r="K193" s="1">
        <f>'pre-raw'!K193</f>
        <v>0</v>
      </c>
      <c r="L193" s="1">
        <f>'pre-raw'!L193</f>
        <v>0</v>
      </c>
      <c r="M193" s="3">
        <f>'pre-raw'!M193</f>
        <v>1813.96</v>
      </c>
      <c r="N193" s="3">
        <f>'pre-raw'!N193</f>
        <v>1813.96</v>
      </c>
      <c r="O193" s="1">
        <f>'pre-raw'!O193</f>
        <v>1813.96</v>
      </c>
      <c r="P193" s="1">
        <f>'pre-raw'!P193</f>
        <v>54.41</v>
      </c>
      <c r="Q193" s="1">
        <f>'pre-raw'!Q193</f>
        <v>87.07</v>
      </c>
      <c r="R193" s="1">
        <f>'pre-raw'!R193</f>
        <v>18.13</v>
      </c>
      <c r="S193" s="1">
        <f>'pre-raw'!S193</f>
        <v>11.79</v>
      </c>
    </row>
    <row r="194" spans="1:19" x14ac:dyDescent="0.25">
      <c r="A194" s="1">
        <f>'pre-raw'!A194</f>
        <v>3450181</v>
      </c>
      <c r="B194" s="1">
        <f>'pre-raw'!B194</f>
        <v>1803</v>
      </c>
      <c r="C194" s="1">
        <f>'pre-raw'!C194</f>
        <v>12187</v>
      </c>
      <c r="D194" s="1" t="str">
        <f>TEXT('pre-raw'!D194,"AAAAMMDD")</f>
        <v>20180402</v>
      </c>
      <c r="E194" s="1">
        <f>'pre-raw'!E194</f>
        <v>12031</v>
      </c>
      <c r="F194" s="1" t="str">
        <f>TEXT('pre-raw'!F194,"AAAAMMDD")</f>
        <v>20180302</v>
      </c>
      <c r="G194" s="1">
        <f>'pre-raw'!G194</f>
        <v>156</v>
      </c>
      <c r="H194" s="1">
        <f>'pre-raw'!H194</f>
        <v>209</v>
      </c>
      <c r="I194" s="1">
        <f>'pre-raw'!I194</f>
        <v>156</v>
      </c>
      <c r="J194" s="1">
        <f>'pre-raw'!J194</f>
        <v>1880.82</v>
      </c>
      <c r="K194" s="1">
        <f>'pre-raw'!K194</f>
        <v>1880.82</v>
      </c>
      <c r="L194" s="1">
        <f>'pre-raw'!L194</f>
        <v>0</v>
      </c>
      <c r="M194" s="3">
        <f>'pre-raw'!M194</f>
        <v>1880.8199999999997</v>
      </c>
      <c r="N194" s="3">
        <f>'pre-raw'!N194</f>
        <v>3761.64</v>
      </c>
      <c r="O194" s="1">
        <f>'pre-raw'!O194</f>
        <v>3761.64</v>
      </c>
      <c r="P194" s="1">
        <f>'pre-raw'!P194</f>
        <v>112.84</v>
      </c>
      <c r="Q194" s="1">
        <f>'pre-raw'!Q194</f>
        <v>180.55</v>
      </c>
      <c r="R194" s="1">
        <f>'pre-raw'!R194</f>
        <v>37.61</v>
      </c>
      <c r="S194" s="1">
        <f>'pre-raw'!S194</f>
        <v>24.45</v>
      </c>
    </row>
    <row r="195" spans="1:19" x14ac:dyDescent="0.25">
      <c r="A195" s="1">
        <f>'pre-raw'!A195</f>
        <v>3618005</v>
      </c>
      <c r="B195" s="1">
        <f>'pre-raw'!B195</f>
        <v>1803</v>
      </c>
      <c r="C195" s="1">
        <f>'pre-raw'!C195</f>
        <v>43537</v>
      </c>
      <c r="D195" s="1" t="str">
        <f>TEXT('pre-raw'!D195,"AAAAMMDD")</f>
        <v>20180402</v>
      </c>
      <c r="E195" s="1">
        <f>'pre-raw'!E195</f>
        <v>42184</v>
      </c>
      <c r="F195" s="1" t="str">
        <f>TEXT('pre-raw'!F195,"AAAAMMDD")</f>
        <v>20180302</v>
      </c>
      <c r="G195" s="1">
        <f>'pre-raw'!G195</f>
        <v>1353</v>
      </c>
      <c r="H195" s="1">
        <f>'pre-raw'!H195</f>
        <v>720</v>
      </c>
      <c r="I195" s="1">
        <f>'pre-raw'!I195</f>
        <v>1353</v>
      </c>
      <c r="J195" s="1">
        <f>'pre-raw'!J195</f>
        <v>16687.71</v>
      </c>
      <c r="K195" s="1">
        <f>'pre-raw'!K195</f>
        <v>16687.71</v>
      </c>
      <c r="L195" s="1">
        <f>'pre-raw'!L195</f>
        <v>0</v>
      </c>
      <c r="M195" s="3">
        <f>'pre-raw'!M195</f>
        <v>16687.71</v>
      </c>
      <c r="N195" s="3">
        <f>'pre-raw'!N195</f>
        <v>33375.42</v>
      </c>
      <c r="O195" s="1">
        <f>'pre-raw'!O195</f>
        <v>33375.42</v>
      </c>
      <c r="P195" s="1">
        <f>'pre-raw'!P195</f>
        <v>1001.26</v>
      </c>
      <c r="Q195" s="1">
        <f>'pre-raw'!Q195</f>
        <v>1602.02</v>
      </c>
      <c r="R195" s="1">
        <f>'pre-raw'!R195</f>
        <v>333.75</v>
      </c>
      <c r="S195" s="1">
        <f>'pre-raw'!S195</f>
        <v>216.94</v>
      </c>
    </row>
    <row r="196" spans="1:19" x14ac:dyDescent="0.25">
      <c r="A196" s="1">
        <f>'pre-raw'!A196</f>
        <v>3635491</v>
      </c>
      <c r="B196" s="1">
        <f>'pre-raw'!B196</f>
        <v>1803</v>
      </c>
      <c r="C196" s="1">
        <f>'pre-raw'!C196</f>
        <v>48297</v>
      </c>
      <c r="D196" s="1" t="str">
        <f>TEXT('pre-raw'!D196,"AAAAMMDD")</f>
        <v>20180402</v>
      </c>
      <c r="E196" s="1">
        <f>'pre-raw'!E196</f>
        <v>47362</v>
      </c>
      <c r="F196" s="1" t="str">
        <f>TEXT('pre-raw'!F196,"AAAAMMDD")</f>
        <v>20180302</v>
      </c>
      <c r="G196" s="1">
        <f>'pre-raw'!G196</f>
        <v>935</v>
      </c>
      <c r="H196" s="1">
        <f>'pre-raw'!H196</f>
        <v>1258</v>
      </c>
      <c r="I196" s="1">
        <f>'pre-raw'!I196</f>
        <v>935</v>
      </c>
      <c r="J196" s="1">
        <f>'pre-raw'!J196</f>
        <v>11517.05</v>
      </c>
      <c r="K196" s="1">
        <f>'pre-raw'!K196</f>
        <v>11517.05</v>
      </c>
      <c r="L196" s="1">
        <f>'pre-raw'!L196</f>
        <v>0</v>
      </c>
      <c r="M196" s="3">
        <f>'pre-raw'!M196</f>
        <v>11517.05</v>
      </c>
      <c r="N196" s="3">
        <f>'pre-raw'!N196</f>
        <v>23034.1</v>
      </c>
      <c r="O196" s="1">
        <f>'pre-raw'!O196</f>
        <v>23034.1</v>
      </c>
      <c r="P196" s="1">
        <f>'pre-raw'!P196</f>
        <v>691.02</v>
      </c>
      <c r="Q196" s="1">
        <f>'pre-raw'!Q196</f>
        <v>1105.6300000000001</v>
      </c>
      <c r="R196" s="1">
        <f>'pre-raw'!R196</f>
        <v>230.34</v>
      </c>
      <c r="S196" s="1">
        <f>'pre-raw'!S196</f>
        <v>149.72</v>
      </c>
    </row>
    <row r="197" spans="1:19" x14ac:dyDescent="0.25">
      <c r="A197" s="1">
        <f>'pre-raw'!A197</f>
        <v>56715</v>
      </c>
      <c r="B197" s="1">
        <f>'pre-raw'!B197</f>
        <v>1804</v>
      </c>
      <c r="C197" s="1">
        <f>'pre-raw'!C197</f>
        <v>21868</v>
      </c>
      <c r="D197" s="1" t="str">
        <f>TEXT('pre-raw'!D197,"AAAAMMDD")</f>
        <v>20180502</v>
      </c>
      <c r="E197" s="1">
        <f>'pre-raw'!E197</f>
        <v>21378</v>
      </c>
      <c r="F197" s="1" t="str">
        <f>TEXT('pre-raw'!F197,"AAAAMMDD")</f>
        <v>20180402</v>
      </c>
      <c r="G197" s="1">
        <f>'pre-raw'!G197</f>
        <v>490</v>
      </c>
      <c r="H197" s="1">
        <f>'pre-raw'!H197</f>
        <v>502</v>
      </c>
      <c r="I197" s="1">
        <f>'pre-raw'!I197</f>
        <v>490</v>
      </c>
      <c r="J197" s="1">
        <f>'pre-raw'!J197</f>
        <v>2225.1</v>
      </c>
      <c r="K197" s="1">
        <f>'pre-raw'!K197</f>
        <v>2225.1</v>
      </c>
      <c r="L197" s="1">
        <f>'pre-raw'!L197</f>
        <v>0</v>
      </c>
      <c r="M197" s="3">
        <f>'pre-raw'!M197</f>
        <v>2225.1000000000004</v>
      </c>
      <c r="N197" s="3">
        <f>'pre-raw'!N197</f>
        <v>4450.2</v>
      </c>
      <c r="O197" s="1">
        <f>'pre-raw'!O197</f>
        <v>4450.2</v>
      </c>
      <c r="P197" s="1">
        <f>'pre-raw'!P197</f>
        <v>133.5</v>
      </c>
      <c r="Q197" s="1">
        <f>'pre-raw'!Q197</f>
        <v>213.6</v>
      </c>
      <c r="R197" s="1">
        <f>'pre-raw'!R197</f>
        <v>44.5</v>
      </c>
      <c r="S197" s="1">
        <f>'pre-raw'!S197</f>
        <v>28.92</v>
      </c>
    </row>
    <row r="198" spans="1:19" x14ac:dyDescent="0.25">
      <c r="A198" s="1">
        <f>'pre-raw'!A198</f>
        <v>56758</v>
      </c>
      <c r="B198" s="1">
        <f>'pre-raw'!B198</f>
        <v>1804</v>
      </c>
      <c r="C198" s="1">
        <f>'pre-raw'!C198</f>
        <v>55276</v>
      </c>
      <c r="D198" s="1" t="str">
        <f>TEXT('pre-raw'!D198,"AAAAMMDD")</f>
        <v>20180502</v>
      </c>
      <c r="E198" s="1">
        <f>'pre-raw'!E198</f>
        <v>54855</v>
      </c>
      <c r="F198" s="1" t="str">
        <f>TEXT('pre-raw'!F198,"AAAAMMDD")</f>
        <v>20180402</v>
      </c>
      <c r="G198" s="1">
        <f>'pre-raw'!G198</f>
        <v>421</v>
      </c>
      <c r="H198" s="1">
        <f>'pre-raw'!H198</f>
        <v>406</v>
      </c>
      <c r="I198" s="1">
        <f>'pre-raw'!I198</f>
        <v>421</v>
      </c>
      <c r="J198" s="1">
        <f>'pre-raw'!J198</f>
        <v>1790.79</v>
      </c>
      <c r="K198" s="1">
        <f>'pre-raw'!K198</f>
        <v>1790.79</v>
      </c>
      <c r="L198" s="1">
        <f>'pre-raw'!L198</f>
        <v>0</v>
      </c>
      <c r="M198" s="3">
        <f>'pre-raw'!M198</f>
        <v>1790.7900000000002</v>
      </c>
      <c r="N198" s="3">
        <f>'pre-raw'!N198</f>
        <v>3581.58</v>
      </c>
      <c r="O198" s="1">
        <f>'pre-raw'!O198</f>
        <v>3581.58</v>
      </c>
      <c r="P198" s="1">
        <f>'pre-raw'!P198</f>
        <v>107.44</v>
      </c>
      <c r="Q198" s="1">
        <f>'pre-raw'!Q198</f>
        <v>171.91</v>
      </c>
      <c r="R198" s="1">
        <f>'pre-raw'!R198</f>
        <v>35.81</v>
      </c>
      <c r="S198" s="1">
        <f>'pre-raw'!S198</f>
        <v>23.28</v>
      </c>
    </row>
    <row r="199" spans="1:19" x14ac:dyDescent="0.25">
      <c r="A199" s="1">
        <f>'pre-raw'!A199</f>
        <v>56774</v>
      </c>
      <c r="B199" s="1">
        <f>'pre-raw'!B199</f>
        <v>1804</v>
      </c>
      <c r="C199" s="1">
        <f>'pre-raw'!C199</f>
        <v>3719</v>
      </c>
      <c r="D199" s="1" t="str">
        <f>TEXT('pre-raw'!D199,"AAAAMMDD")</f>
        <v>20180502</v>
      </c>
      <c r="E199" s="1">
        <f>'pre-raw'!E199</f>
        <v>3315</v>
      </c>
      <c r="F199" s="1" t="str">
        <f>TEXT('pre-raw'!F199,"AAAAMMDD")</f>
        <v>20180402</v>
      </c>
      <c r="G199" s="1">
        <f>'pre-raw'!G199</f>
        <v>404</v>
      </c>
      <c r="H199" s="1">
        <f>'pre-raw'!H199</f>
        <v>338</v>
      </c>
      <c r="I199" s="1">
        <f>'pre-raw'!I199</f>
        <v>404</v>
      </c>
      <c r="J199" s="1">
        <f>'pre-raw'!J199</f>
        <v>1671.96</v>
      </c>
      <c r="K199" s="1">
        <f>'pre-raw'!K199</f>
        <v>1671.96</v>
      </c>
      <c r="L199" s="1">
        <f>'pre-raw'!L199</f>
        <v>0</v>
      </c>
      <c r="M199" s="3">
        <f>'pre-raw'!M199</f>
        <v>1729.9199999999996</v>
      </c>
      <c r="N199" s="3">
        <f>'pre-raw'!N199</f>
        <v>3343.92</v>
      </c>
      <c r="O199" s="1">
        <f>'pre-raw'!O199</f>
        <v>3343.92</v>
      </c>
      <c r="P199" s="1">
        <f>'pre-raw'!P199</f>
        <v>100.31</v>
      </c>
      <c r="Q199" s="1">
        <f>'pre-raw'!Q199</f>
        <v>160.5</v>
      </c>
      <c r="R199" s="1">
        <f>'pre-raw'!R199</f>
        <v>33.43</v>
      </c>
      <c r="S199" s="1">
        <f>'pre-raw'!S199</f>
        <v>21.73</v>
      </c>
    </row>
    <row r="200" spans="1:19" x14ac:dyDescent="0.25">
      <c r="A200" s="1">
        <f>'pre-raw'!A200</f>
        <v>83704</v>
      </c>
      <c r="B200" s="1">
        <f>'pre-raw'!B200</f>
        <v>1804</v>
      </c>
      <c r="C200" s="1">
        <f>'pre-raw'!C200</f>
        <v>261583</v>
      </c>
      <c r="D200" s="1" t="str">
        <f>TEXT('pre-raw'!D200,"AAAAMMDD")</f>
        <v>20180502</v>
      </c>
      <c r="E200" s="1">
        <f>'pre-raw'!E200</f>
        <v>260369</v>
      </c>
      <c r="F200" s="1" t="str">
        <f>TEXT('pre-raw'!F200,"AAAAMMDD")</f>
        <v>20180402</v>
      </c>
      <c r="G200" s="1">
        <f>'pre-raw'!G200</f>
        <v>1214</v>
      </c>
      <c r="H200" s="1">
        <f>'pre-raw'!H200</f>
        <v>1275</v>
      </c>
      <c r="I200" s="1">
        <f>'pre-raw'!I200</f>
        <v>1214</v>
      </c>
      <c r="J200" s="1">
        <f>'pre-raw'!J200</f>
        <v>14968.28</v>
      </c>
      <c r="K200" s="1">
        <f>'pre-raw'!K200</f>
        <v>14968.28</v>
      </c>
      <c r="L200" s="1">
        <f>'pre-raw'!L200</f>
        <v>0</v>
      </c>
      <c r="M200" s="3">
        <f>'pre-raw'!M200</f>
        <v>14968.279999999999</v>
      </c>
      <c r="N200" s="3">
        <f>'pre-raw'!N200</f>
        <v>29936.560000000001</v>
      </c>
      <c r="O200" s="1">
        <f>'pre-raw'!O200</f>
        <v>29936.560000000001</v>
      </c>
      <c r="P200" s="1">
        <f>'pre-raw'!P200</f>
        <v>898.09</v>
      </c>
      <c r="Q200" s="1">
        <f>'pre-raw'!Q200</f>
        <v>1436.95</v>
      </c>
      <c r="R200" s="1">
        <f>'pre-raw'!R200</f>
        <v>299.36</v>
      </c>
      <c r="S200" s="1">
        <f>'pre-raw'!S200</f>
        <v>194.58</v>
      </c>
    </row>
    <row r="201" spans="1:19" x14ac:dyDescent="0.25">
      <c r="A201" s="1">
        <f>'pre-raw'!A201</f>
        <v>83887</v>
      </c>
      <c r="B201" s="1">
        <f>'pre-raw'!B201</f>
        <v>1804</v>
      </c>
      <c r="C201" s="1">
        <f>'pre-raw'!C201</f>
        <v>180733</v>
      </c>
      <c r="D201" s="1" t="str">
        <f>TEXT('pre-raw'!D201,"AAAAMMDD")</f>
        <v>20180502</v>
      </c>
      <c r="E201" s="1">
        <f>'pre-raw'!E201</f>
        <v>177455</v>
      </c>
      <c r="F201" s="1" t="str">
        <f>TEXT('pre-raw'!F201,"AAAAMMDD")</f>
        <v>20180402</v>
      </c>
      <c r="G201" s="1">
        <f>'pre-raw'!G201</f>
        <v>3278</v>
      </c>
      <c r="H201" s="1">
        <f>'pre-raw'!H201</f>
        <v>3111</v>
      </c>
      <c r="I201" s="1">
        <f>'pre-raw'!I201</f>
        <v>3278</v>
      </c>
      <c r="J201" s="1">
        <f>'pre-raw'!J201</f>
        <v>40499.96</v>
      </c>
      <c r="K201" s="1">
        <f>'pre-raw'!K201</f>
        <v>40499.96</v>
      </c>
      <c r="L201" s="1">
        <f>'pre-raw'!L201</f>
        <v>0</v>
      </c>
      <c r="M201" s="3">
        <f>'pre-raw'!M201</f>
        <v>40499.96</v>
      </c>
      <c r="N201" s="3">
        <f>'pre-raw'!N201</f>
        <v>80999.92</v>
      </c>
      <c r="O201" s="1">
        <f>'pre-raw'!O201</f>
        <v>80999.92</v>
      </c>
      <c r="P201" s="1">
        <f>'pre-raw'!P201</f>
        <v>2429.9899999999998</v>
      </c>
      <c r="Q201" s="1">
        <f>'pre-raw'!Q201</f>
        <v>3887.99</v>
      </c>
      <c r="R201" s="1">
        <f>'pre-raw'!R201</f>
        <v>809.99</v>
      </c>
      <c r="S201" s="1">
        <f>'pre-raw'!S201</f>
        <v>526.49</v>
      </c>
    </row>
    <row r="202" spans="1:19" x14ac:dyDescent="0.25">
      <c r="A202" s="1">
        <f>'pre-raw'!A202</f>
        <v>84247</v>
      </c>
      <c r="B202" s="1">
        <f>'pre-raw'!B202</f>
        <v>1804</v>
      </c>
      <c r="C202" s="1">
        <f>'pre-raw'!C202</f>
        <v>1851</v>
      </c>
      <c r="D202" s="1" t="str">
        <f>TEXT('pre-raw'!D202,"AAAAMMDD")</f>
        <v>20180502</v>
      </c>
      <c r="E202" s="1">
        <f>'pre-raw'!E202</f>
        <v>1656</v>
      </c>
      <c r="F202" s="1" t="str">
        <f>TEXT('pre-raw'!F202,"AAAAMMDD")</f>
        <v>20180402</v>
      </c>
      <c r="G202" s="1">
        <f>'pre-raw'!G202</f>
        <v>195</v>
      </c>
      <c r="H202" s="1">
        <f>'pre-raw'!H202</f>
        <v>199</v>
      </c>
      <c r="I202" s="1">
        <f>'pre-raw'!I202</f>
        <v>195</v>
      </c>
      <c r="J202" s="1">
        <f>'pre-raw'!J202</f>
        <v>2363.25</v>
      </c>
      <c r="K202" s="1">
        <f>'pre-raw'!K202</f>
        <v>2363.25</v>
      </c>
      <c r="L202" s="1">
        <f>'pre-raw'!L202</f>
        <v>0</v>
      </c>
      <c r="M202" s="3">
        <f>'pre-raw'!M202</f>
        <v>2363.2499999999995</v>
      </c>
      <c r="N202" s="3">
        <f>'pre-raw'!N202</f>
        <v>4726.5</v>
      </c>
      <c r="O202" s="1">
        <f>'pre-raw'!O202</f>
        <v>4726.5</v>
      </c>
      <c r="P202" s="1">
        <f>'pre-raw'!P202</f>
        <v>141.79</v>
      </c>
      <c r="Q202" s="1">
        <f>'pre-raw'!Q202</f>
        <v>226.87</v>
      </c>
      <c r="R202" s="1">
        <f>'pre-raw'!R202</f>
        <v>47.26</v>
      </c>
      <c r="S202" s="1">
        <f>'pre-raw'!S202</f>
        <v>30.72</v>
      </c>
    </row>
    <row r="203" spans="1:19" x14ac:dyDescent="0.25">
      <c r="A203" s="1">
        <f>'pre-raw'!A203</f>
        <v>84255</v>
      </c>
      <c r="B203" s="1">
        <f>'pre-raw'!B203</f>
        <v>1804</v>
      </c>
      <c r="C203" s="1">
        <f>'pre-raw'!C203</f>
        <v>350</v>
      </c>
      <c r="D203" s="1" t="str">
        <f>TEXT('pre-raw'!D203,"AAAAMMDD")</f>
        <v>20180502</v>
      </c>
      <c r="E203" s="1">
        <f>'pre-raw'!E203</f>
        <v>214</v>
      </c>
      <c r="F203" s="1" t="str">
        <f>TEXT('pre-raw'!F203,"AAAAMMDD")</f>
        <v>20180402</v>
      </c>
      <c r="G203" s="1">
        <f>'pre-raw'!G203</f>
        <v>136</v>
      </c>
      <c r="H203" s="1">
        <f>'pre-raw'!H203</f>
        <v>141</v>
      </c>
      <c r="I203" s="1">
        <f>'pre-raw'!I203</f>
        <v>136</v>
      </c>
      <c r="J203" s="1">
        <f>'pre-raw'!J203</f>
        <v>1633.42</v>
      </c>
      <c r="K203" s="1">
        <f>'pre-raw'!K203</f>
        <v>1633.42</v>
      </c>
      <c r="L203" s="1">
        <f>'pre-raw'!L203</f>
        <v>0</v>
      </c>
      <c r="M203" s="3">
        <f>'pre-raw'!M203</f>
        <v>1633.4199999999998</v>
      </c>
      <c r="N203" s="3">
        <f>'pre-raw'!N203</f>
        <v>3266.84</v>
      </c>
      <c r="O203" s="1">
        <f>'pre-raw'!O203</f>
        <v>3266.84</v>
      </c>
      <c r="P203" s="1">
        <f>'pre-raw'!P203</f>
        <v>98</v>
      </c>
      <c r="Q203" s="1">
        <f>'pre-raw'!Q203</f>
        <v>156.80000000000001</v>
      </c>
      <c r="R203" s="1">
        <f>'pre-raw'!R203</f>
        <v>32.659999999999997</v>
      </c>
      <c r="S203" s="1">
        <f>'pre-raw'!S203</f>
        <v>21.23</v>
      </c>
    </row>
    <row r="204" spans="1:19" x14ac:dyDescent="0.25">
      <c r="A204" s="1">
        <f>'pre-raw'!A204</f>
        <v>84591</v>
      </c>
      <c r="B204" s="1">
        <f>'pre-raw'!B204</f>
        <v>1804</v>
      </c>
      <c r="C204" s="1">
        <f>'pre-raw'!C204</f>
        <v>6287</v>
      </c>
      <c r="D204" s="1" t="str">
        <f>TEXT('pre-raw'!D204,"AAAAMMDD")</f>
        <v>20180502</v>
      </c>
      <c r="E204" s="1">
        <f>'pre-raw'!E204</f>
        <v>5941</v>
      </c>
      <c r="F204" s="1" t="str">
        <f>TEXT('pre-raw'!F204,"AAAAMMDD")</f>
        <v>20180402</v>
      </c>
      <c r="G204" s="1">
        <f>'pre-raw'!G204</f>
        <v>346</v>
      </c>
      <c r="H204" s="1">
        <f>'pre-raw'!H204</f>
        <v>254</v>
      </c>
      <c r="I204" s="1">
        <f>'pre-raw'!I204</f>
        <v>346</v>
      </c>
      <c r="J204" s="1">
        <f>'pre-raw'!J204</f>
        <v>4231.12</v>
      </c>
      <c r="K204" s="1">
        <f>'pre-raw'!K204</f>
        <v>4231.12</v>
      </c>
      <c r="L204" s="1">
        <f>'pre-raw'!L204</f>
        <v>0</v>
      </c>
      <c r="M204" s="3">
        <f>'pre-raw'!M204</f>
        <v>4231.12</v>
      </c>
      <c r="N204" s="3">
        <f>'pre-raw'!N204</f>
        <v>8462.24</v>
      </c>
      <c r="O204" s="1">
        <f>'pre-raw'!O204</f>
        <v>8462.24</v>
      </c>
      <c r="P204" s="1">
        <f>'pre-raw'!P204</f>
        <v>253.86</v>
      </c>
      <c r="Q204" s="1">
        <f>'pre-raw'!Q204</f>
        <v>406.18</v>
      </c>
      <c r="R204" s="1">
        <f>'pre-raw'!R204</f>
        <v>84.62</v>
      </c>
      <c r="S204" s="1">
        <f>'pre-raw'!S204</f>
        <v>55</v>
      </c>
    </row>
    <row r="205" spans="1:19" x14ac:dyDescent="0.25">
      <c r="A205" s="1">
        <f>'pre-raw'!A205</f>
        <v>313891</v>
      </c>
      <c r="B205" s="1">
        <f>'pre-raw'!B205</f>
        <v>1804</v>
      </c>
      <c r="C205" s="1">
        <f>'pre-raw'!C205</f>
        <v>2780</v>
      </c>
      <c r="D205" s="1" t="str">
        <f>TEXT('pre-raw'!D205,"AAAAMMDD")</f>
        <v>20180502</v>
      </c>
      <c r="E205" s="1">
        <f>'pre-raw'!E205</f>
        <v>2621</v>
      </c>
      <c r="F205" s="1" t="str">
        <f>TEXT('pre-raw'!F205,"AAAAMMDD")</f>
        <v>20180402</v>
      </c>
      <c r="G205" s="1">
        <f>'pre-raw'!G205</f>
        <v>159</v>
      </c>
      <c r="H205" s="1">
        <f>'pre-raw'!H205</f>
        <v>201</v>
      </c>
      <c r="I205" s="1">
        <f>'pre-raw'!I205</f>
        <v>159</v>
      </c>
      <c r="J205" s="1">
        <f>'pre-raw'!J205</f>
        <v>1915.59</v>
      </c>
      <c r="K205" s="1">
        <f>'pre-raw'!K205</f>
        <v>1915.59</v>
      </c>
      <c r="L205" s="1">
        <f>'pre-raw'!L205</f>
        <v>0</v>
      </c>
      <c r="M205" s="3">
        <f>'pre-raw'!M205</f>
        <v>1915.5900000000001</v>
      </c>
      <c r="N205" s="3">
        <f>'pre-raw'!N205</f>
        <v>3831.18</v>
      </c>
      <c r="O205" s="1">
        <f>'pre-raw'!O205</f>
        <v>3831.18</v>
      </c>
      <c r="P205" s="1">
        <f>'pre-raw'!P205</f>
        <v>114.93</v>
      </c>
      <c r="Q205" s="1">
        <f>'pre-raw'!Q205</f>
        <v>183.89</v>
      </c>
      <c r="R205" s="1">
        <f>'pre-raw'!R205</f>
        <v>38.31</v>
      </c>
      <c r="S205" s="1">
        <f>'pre-raw'!S205</f>
        <v>24.9</v>
      </c>
    </row>
    <row r="206" spans="1:19" x14ac:dyDescent="0.25">
      <c r="A206" s="1">
        <f>'pre-raw'!A206</f>
        <v>3359794</v>
      </c>
      <c r="B206" s="1">
        <f>'pre-raw'!B206</f>
        <v>1804</v>
      </c>
      <c r="C206" s="1">
        <f>'pre-raw'!C206</f>
        <v>204642</v>
      </c>
      <c r="D206" s="1" t="str">
        <f>TEXT('pre-raw'!D206,"AAAAMMDD")</f>
        <v>20180502</v>
      </c>
      <c r="E206" s="1">
        <f>'pre-raw'!E206</f>
        <v>204642</v>
      </c>
      <c r="F206" s="1" t="str">
        <f>TEXT('pre-raw'!F206,"AAAAMMDD")</f>
        <v>20180402</v>
      </c>
      <c r="G206" s="1">
        <f>'pre-raw'!G206</f>
        <v>0</v>
      </c>
      <c r="H206" s="1">
        <f>'pre-raw'!H206</f>
        <v>201</v>
      </c>
      <c r="I206" s="1">
        <f>'pre-raw'!I206</f>
        <v>201</v>
      </c>
      <c r="J206" s="1">
        <f>'pre-raw'!J206</f>
        <v>4946.46</v>
      </c>
      <c r="K206" s="1">
        <f>'pre-raw'!K206</f>
        <v>0</v>
      </c>
      <c r="L206" s="1">
        <f>'pre-raw'!L206</f>
        <v>0</v>
      </c>
      <c r="M206" s="3">
        <f>'pre-raw'!M206</f>
        <v>4946.4599999999991</v>
      </c>
      <c r="N206" s="3">
        <f>'pre-raw'!N206</f>
        <v>4946.46</v>
      </c>
      <c r="O206" s="1">
        <f>'pre-raw'!O206</f>
        <v>4946.46</v>
      </c>
      <c r="P206" s="1">
        <f>'pre-raw'!P206</f>
        <v>148.38999999999999</v>
      </c>
      <c r="Q206" s="1">
        <f>'pre-raw'!Q206</f>
        <v>237.43</v>
      </c>
      <c r="R206" s="1">
        <f>'pre-raw'!R206</f>
        <v>49.46</v>
      </c>
      <c r="S206" s="1">
        <f>'pre-raw'!S206</f>
        <v>32.15</v>
      </c>
    </row>
    <row r="207" spans="1:19" x14ac:dyDescent="0.25">
      <c r="A207" s="1">
        <f>'pre-raw'!A207</f>
        <v>3450181</v>
      </c>
      <c r="B207" s="1">
        <f>'pre-raw'!B207</f>
        <v>1804</v>
      </c>
      <c r="C207" s="1">
        <f>'pre-raw'!C207</f>
        <v>12336</v>
      </c>
      <c r="D207" s="1" t="str">
        <f>TEXT('pre-raw'!D207,"AAAAMMDD")</f>
        <v>20180502</v>
      </c>
      <c r="E207" s="1">
        <f>'pre-raw'!E207</f>
        <v>12187</v>
      </c>
      <c r="F207" s="1" t="str">
        <f>TEXT('pre-raw'!F207,"AAAAMMDD")</f>
        <v>20180402</v>
      </c>
      <c r="G207" s="1">
        <f>'pre-raw'!G207</f>
        <v>149</v>
      </c>
      <c r="H207" s="1">
        <f>'pre-raw'!H207</f>
        <v>209</v>
      </c>
      <c r="I207" s="1">
        <f>'pre-raw'!I207</f>
        <v>149</v>
      </c>
      <c r="J207" s="1">
        <f>'pre-raw'!J207</f>
        <v>1794.23</v>
      </c>
      <c r="K207" s="1">
        <f>'pre-raw'!K207</f>
        <v>1794.23</v>
      </c>
      <c r="L207" s="1">
        <f>'pre-raw'!L207</f>
        <v>0</v>
      </c>
      <c r="M207" s="3">
        <f>'pre-raw'!M207</f>
        <v>1794.2299999999998</v>
      </c>
      <c r="N207" s="3">
        <f>'pre-raw'!N207</f>
        <v>3588.46</v>
      </c>
      <c r="O207" s="1">
        <f>'pre-raw'!O207</f>
        <v>3588.46</v>
      </c>
      <c r="P207" s="1">
        <f>'pre-raw'!P207</f>
        <v>107.65</v>
      </c>
      <c r="Q207" s="1">
        <f>'pre-raw'!Q207</f>
        <v>172.24</v>
      </c>
      <c r="R207" s="1">
        <f>'pre-raw'!R207</f>
        <v>35.880000000000003</v>
      </c>
      <c r="S207" s="1">
        <f>'pre-raw'!S207</f>
        <v>23.32</v>
      </c>
    </row>
    <row r="208" spans="1:19" x14ac:dyDescent="0.25">
      <c r="A208" s="1">
        <f>'pre-raw'!A208</f>
        <v>3618005</v>
      </c>
      <c r="B208" s="1">
        <f>'pre-raw'!B208</f>
        <v>1804</v>
      </c>
      <c r="C208" s="1">
        <f>'pre-raw'!C208</f>
        <v>44922</v>
      </c>
      <c r="D208" s="1" t="str">
        <f>TEXT('pre-raw'!D208,"AAAAMMDD")</f>
        <v>20180502</v>
      </c>
      <c r="E208" s="1">
        <f>'pre-raw'!E208</f>
        <v>43537</v>
      </c>
      <c r="F208" s="1" t="str">
        <f>TEXT('pre-raw'!F208,"AAAAMMDD")</f>
        <v>20180402</v>
      </c>
      <c r="G208" s="1">
        <f>'pre-raw'!G208</f>
        <v>1385</v>
      </c>
      <c r="H208" s="1">
        <f>'pre-raw'!H208</f>
        <v>720</v>
      </c>
      <c r="I208" s="1">
        <f>'pre-raw'!I208</f>
        <v>1385</v>
      </c>
      <c r="J208" s="1">
        <f>'pre-raw'!J208</f>
        <v>17083.55</v>
      </c>
      <c r="K208" s="1">
        <f>'pre-raw'!K208</f>
        <v>17083.55</v>
      </c>
      <c r="L208" s="1">
        <f>'pre-raw'!L208</f>
        <v>0</v>
      </c>
      <c r="M208" s="3">
        <f>'pre-raw'!M208</f>
        <v>17083.55</v>
      </c>
      <c r="N208" s="3">
        <f>'pre-raw'!N208</f>
        <v>34167.1</v>
      </c>
      <c r="O208" s="1">
        <f>'pre-raw'!O208</f>
        <v>34167.1</v>
      </c>
      <c r="P208" s="1">
        <f>'pre-raw'!P208</f>
        <v>1025.01</v>
      </c>
      <c r="Q208" s="1">
        <f>'pre-raw'!Q208</f>
        <v>1640.02</v>
      </c>
      <c r="R208" s="1">
        <f>'pre-raw'!R208</f>
        <v>341.67</v>
      </c>
      <c r="S208" s="1">
        <f>'pre-raw'!S208</f>
        <v>222.08</v>
      </c>
    </row>
    <row r="209" spans="1:19" x14ac:dyDescent="0.25">
      <c r="A209" s="1">
        <f>'pre-raw'!A209</f>
        <v>3635491</v>
      </c>
      <c r="B209" s="1">
        <f>'pre-raw'!B209</f>
        <v>1804</v>
      </c>
      <c r="C209" s="1">
        <f>'pre-raw'!C209</f>
        <v>49332</v>
      </c>
      <c r="D209" s="1" t="str">
        <f>TEXT('pre-raw'!D209,"AAAAMMDD")</f>
        <v>20180502</v>
      </c>
      <c r="E209" s="1">
        <f>'pre-raw'!E209</f>
        <v>48297</v>
      </c>
      <c r="F209" s="1" t="str">
        <f>TEXT('pre-raw'!F209,"AAAAMMDD")</f>
        <v>20180402</v>
      </c>
      <c r="G209" s="1">
        <f>'pre-raw'!G209</f>
        <v>1035</v>
      </c>
      <c r="H209" s="1">
        <f>'pre-raw'!H209</f>
        <v>1210</v>
      </c>
      <c r="I209" s="1">
        <f>'pre-raw'!I209</f>
        <v>1035</v>
      </c>
      <c r="J209" s="1">
        <f>'pre-raw'!J209</f>
        <v>12754.05</v>
      </c>
      <c r="K209" s="1">
        <f>'pre-raw'!K209</f>
        <v>12754.05</v>
      </c>
      <c r="L209" s="1">
        <f>'pre-raw'!L209</f>
        <v>0</v>
      </c>
      <c r="M209" s="3">
        <f>'pre-raw'!M209</f>
        <v>12754.05</v>
      </c>
      <c r="N209" s="3">
        <f>'pre-raw'!N209</f>
        <v>25508.1</v>
      </c>
      <c r="O209" s="1">
        <f>'pre-raw'!O209</f>
        <v>25508.1</v>
      </c>
      <c r="P209" s="1">
        <f>'pre-raw'!P209</f>
        <v>765.24</v>
      </c>
      <c r="Q209" s="1">
        <f>'pre-raw'!Q209</f>
        <v>1224.3800000000001</v>
      </c>
      <c r="R209" s="1">
        <f>'pre-raw'!R209</f>
        <v>255.08</v>
      </c>
      <c r="S209" s="1">
        <f>'pre-raw'!S209</f>
        <v>165.8</v>
      </c>
    </row>
    <row r="210" spans="1:19" x14ac:dyDescent="0.25">
      <c r="A210" s="1">
        <f>'pre-raw'!A210</f>
        <v>56715</v>
      </c>
      <c r="B210" s="1">
        <f>'pre-raw'!B210</f>
        <v>1805</v>
      </c>
      <c r="C210" s="1">
        <f>'pre-raw'!C210</f>
        <v>22425</v>
      </c>
      <c r="D210" s="1" t="str">
        <f>TEXT('pre-raw'!D210,"AAAAMMDD")</f>
        <v>20180601</v>
      </c>
      <c r="E210" s="1">
        <f>'pre-raw'!E210</f>
        <v>21868</v>
      </c>
      <c r="F210" s="1" t="str">
        <f>TEXT('pre-raw'!F210,"AAAAMMDD")</f>
        <v>20180502</v>
      </c>
      <c r="G210" s="1">
        <f>'pre-raw'!G210</f>
        <v>557</v>
      </c>
      <c r="H210" s="1">
        <f>'pre-raw'!H210</f>
        <v>499</v>
      </c>
      <c r="I210" s="1">
        <f>'pre-raw'!I210</f>
        <v>557</v>
      </c>
      <c r="J210" s="1">
        <f>'pre-raw'!J210</f>
        <v>2693.43</v>
      </c>
      <c r="K210" s="1">
        <f>'pre-raw'!K210</f>
        <v>2693.43</v>
      </c>
      <c r="L210" s="1">
        <f>'pre-raw'!L210</f>
        <v>0</v>
      </c>
      <c r="M210" s="3">
        <f>'pre-raw'!M210</f>
        <v>2693.43</v>
      </c>
      <c r="N210" s="3">
        <f>'pre-raw'!N210</f>
        <v>5386.86</v>
      </c>
      <c r="O210" s="1">
        <f>'pre-raw'!O210</f>
        <v>5386.86</v>
      </c>
      <c r="P210" s="1">
        <f>'pre-raw'!P210</f>
        <v>161.6</v>
      </c>
      <c r="Q210" s="1">
        <f>'pre-raw'!Q210</f>
        <v>258.56</v>
      </c>
      <c r="R210" s="1">
        <f>'pre-raw'!R210</f>
        <v>53.86</v>
      </c>
      <c r="S210" s="1">
        <f>'pre-raw'!S210</f>
        <v>35.01</v>
      </c>
    </row>
    <row r="211" spans="1:19" x14ac:dyDescent="0.25">
      <c r="A211" s="1">
        <f>'pre-raw'!A211</f>
        <v>56758</v>
      </c>
      <c r="B211" s="1">
        <f>'pre-raw'!B211</f>
        <v>1805</v>
      </c>
      <c r="C211" s="1">
        <f>'pre-raw'!C211</f>
        <v>55703</v>
      </c>
      <c r="D211" s="1" t="str">
        <f>TEXT('pre-raw'!D211,"AAAAMMDD")</f>
        <v>20180601</v>
      </c>
      <c r="E211" s="1">
        <f>'pre-raw'!E211</f>
        <v>55276</v>
      </c>
      <c r="F211" s="1" t="str">
        <f>TEXT('pre-raw'!F211,"AAAAMMDD")</f>
        <v>20180502</v>
      </c>
      <c r="G211" s="1">
        <f>'pre-raw'!G211</f>
        <v>427</v>
      </c>
      <c r="H211" s="1">
        <f>'pre-raw'!H211</f>
        <v>401</v>
      </c>
      <c r="I211" s="1">
        <f>'pre-raw'!I211</f>
        <v>427</v>
      </c>
      <c r="J211" s="1">
        <f>'pre-raw'!J211</f>
        <v>1832.73</v>
      </c>
      <c r="K211" s="1">
        <f>'pre-raw'!K211</f>
        <v>1832.73</v>
      </c>
      <c r="L211" s="1">
        <f>'pre-raw'!L211</f>
        <v>0</v>
      </c>
      <c r="M211" s="3">
        <f>'pre-raw'!M211</f>
        <v>1832.7300000000002</v>
      </c>
      <c r="N211" s="3">
        <f>'pre-raw'!N211</f>
        <v>3665.46</v>
      </c>
      <c r="O211" s="1">
        <f>'pre-raw'!O211</f>
        <v>3665.46</v>
      </c>
      <c r="P211" s="1">
        <f>'pre-raw'!P211</f>
        <v>109.96</v>
      </c>
      <c r="Q211" s="1">
        <f>'pre-raw'!Q211</f>
        <v>175.94</v>
      </c>
      <c r="R211" s="1">
        <f>'pre-raw'!R211</f>
        <v>36.65</v>
      </c>
      <c r="S211" s="1">
        <f>'pre-raw'!S211</f>
        <v>23.82</v>
      </c>
    </row>
    <row r="212" spans="1:19" x14ac:dyDescent="0.25">
      <c r="A212" s="1">
        <f>'pre-raw'!A212</f>
        <v>56774</v>
      </c>
      <c r="B212" s="1">
        <f>'pre-raw'!B212</f>
        <v>1805</v>
      </c>
      <c r="C212" s="1">
        <f>'pre-raw'!C212</f>
        <v>4154</v>
      </c>
      <c r="D212" s="1" t="str">
        <f>TEXT('pre-raw'!D212,"AAAAMMDD")</f>
        <v>20180601</v>
      </c>
      <c r="E212" s="1">
        <f>'pre-raw'!E212</f>
        <v>3719</v>
      </c>
      <c r="F212" s="1" t="str">
        <f>TEXT('pre-raw'!F212,"AAAAMMDD")</f>
        <v>20180502</v>
      </c>
      <c r="G212" s="1">
        <f>'pre-raw'!G212</f>
        <v>435</v>
      </c>
      <c r="H212" s="1">
        <f>'pre-raw'!H212</f>
        <v>343</v>
      </c>
      <c r="I212" s="1">
        <f>'pre-raw'!I212</f>
        <v>435</v>
      </c>
      <c r="J212" s="1">
        <f>'pre-raw'!J212</f>
        <v>1888.65</v>
      </c>
      <c r="K212" s="1">
        <f>'pre-raw'!K212</f>
        <v>1888.65</v>
      </c>
      <c r="L212" s="1">
        <f>'pre-raw'!L212</f>
        <v>0</v>
      </c>
      <c r="M212" s="3">
        <f>'pre-raw'!M212</f>
        <v>1940.1000000000001</v>
      </c>
      <c r="N212" s="3">
        <f>'pre-raw'!N212</f>
        <v>3777.3</v>
      </c>
      <c r="O212" s="1">
        <f>'pre-raw'!O212</f>
        <v>3777.3</v>
      </c>
      <c r="P212" s="1">
        <f>'pre-raw'!P212</f>
        <v>113.31</v>
      </c>
      <c r="Q212" s="1">
        <f>'pre-raw'!Q212</f>
        <v>181.31</v>
      </c>
      <c r="R212" s="1">
        <f>'pre-raw'!R212</f>
        <v>37.770000000000003</v>
      </c>
      <c r="S212" s="1">
        <f>'pre-raw'!S212</f>
        <v>24.55</v>
      </c>
    </row>
    <row r="213" spans="1:19" x14ac:dyDescent="0.25">
      <c r="A213" s="1">
        <f>'pre-raw'!A213</f>
        <v>83704</v>
      </c>
      <c r="B213" s="1">
        <f>'pre-raw'!B213</f>
        <v>1805</v>
      </c>
      <c r="C213" s="1">
        <f>'pre-raw'!C213</f>
        <v>262872</v>
      </c>
      <c r="D213" s="1" t="str">
        <f>TEXT('pre-raw'!D213,"AAAAMMDD")</f>
        <v>20180601</v>
      </c>
      <c r="E213" s="1">
        <f>'pre-raw'!E213</f>
        <v>261583</v>
      </c>
      <c r="F213" s="1" t="str">
        <f>TEXT('pre-raw'!F213,"AAAAMMDD")</f>
        <v>20180502</v>
      </c>
      <c r="G213" s="1">
        <f>'pre-raw'!G213</f>
        <v>1289</v>
      </c>
      <c r="H213" s="1">
        <f>'pre-raw'!H213</f>
        <v>1213</v>
      </c>
      <c r="I213" s="1">
        <f>'pre-raw'!I213</f>
        <v>1289</v>
      </c>
      <c r="J213" s="1">
        <f>'pre-raw'!J213</f>
        <v>15896.03</v>
      </c>
      <c r="K213" s="1">
        <f>'pre-raw'!K213</f>
        <v>15896.03</v>
      </c>
      <c r="L213" s="1">
        <f>'pre-raw'!L213</f>
        <v>0</v>
      </c>
      <c r="M213" s="3">
        <f>'pre-raw'!M213</f>
        <v>15896.029999999999</v>
      </c>
      <c r="N213" s="3">
        <f>'pre-raw'!N213</f>
        <v>31792.06</v>
      </c>
      <c r="O213" s="1">
        <f>'pre-raw'!O213</f>
        <v>31792.06</v>
      </c>
      <c r="P213" s="1">
        <f>'pre-raw'!P213</f>
        <v>953.76</v>
      </c>
      <c r="Q213" s="1">
        <f>'pre-raw'!Q213</f>
        <v>1526.01</v>
      </c>
      <c r="R213" s="1">
        <f>'pre-raw'!R213</f>
        <v>317.92</v>
      </c>
      <c r="S213" s="1">
        <f>'pre-raw'!S213</f>
        <v>206.64</v>
      </c>
    </row>
    <row r="214" spans="1:19" x14ac:dyDescent="0.25">
      <c r="A214" s="1">
        <f>'pre-raw'!A214</f>
        <v>83887</v>
      </c>
      <c r="B214" s="1">
        <f>'pre-raw'!B214</f>
        <v>1805</v>
      </c>
      <c r="C214" s="1">
        <f>'pre-raw'!C214</f>
        <v>183917</v>
      </c>
      <c r="D214" s="1" t="str">
        <f>TEXT('pre-raw'!D214,"AAAAMMDD")</f>
        <v>20180601</v>
      </c>
      <c r="E214" s="1">
        <f>'pre-raw'!E214</f>
        <v>180733</v>
      </c>
      <c r="F214" s="1" t="str">
        <f>TEXT('pre-raw'!F214,"AAAAMMDD")</f>
        <v>20180502</v>
      </c>
      <c r="G214" s="1">
        <f>'pre-raw'!G214</f>
        <v>3184</v>
      </c>
      <c r="H214" s="1">
        <f>'pre-raw'!H214</f>
        <v>3070</v>
      </c>
      <c r="I214" s="1">
        <f>'pre-raw'!I214</f>
        <v>3184</v>
      </c>
      <c r="J214" s="1">
        <f>'pre-raw'!J214</f>
        <v>39337.18</v>
      </c>
      <c r="K214" s="1">
        <f>'pre-raw'!K214</f>
        <v>39337.18</v>
      </c>
      <c r="L214" s="1">
        <f>'pre-raw'!L214</f>
        <v>0</v>
      </c>
      <c r="M214" s="3">
        <f>'pre-raw'!M214</f>
        <v>39337.179999999993</v>
      </c>
      <c r="N214" s="3">
        <f>'pre-raw'!N214</f>
        <v>78674.36</v>
      </c>
      <c r="O214" s="1">
        <f>'pre-raw'!O214</f>
        <v>78674.36</v>
      </c>
      <c r="P214" s="1">
        <f>'pre-raw'!P214</f>
        <v>2360.23</v>
      </c>
      <c r="Q214" s="1">
        <f>'pre-raw'!Q214</f>
        <v>3776.36</v>
      </c>
      <c r="R214" s="1">
        <f>'pre-raw'!R214</f>
        <v>786.74</v>
      </c>
      <c r="S214" s="1">
        <f>'pre-raw'!S214</f>
        <v>511.38</v>
      </c>
    </row>
    <row r="215" spans="1:19" x14ac:dyDescent="0.25">
      <c r="A215" s="1">
        <f>'pre-raw'!A215</f>
        <v>84247</v>
      </c>
      <c r="B215" s="1">
        <f>'pre-raw'!B215</f>
        <v>1805</v>
      </c>
      <c r="C215" s="1">
        <f>'pre-raw'!C215</f>
        <v>2047</v>
      </c>
      <c r="D215" s="1" t="str">
        <f>TEXT('pre-raw'!D215,"AAAAMMDD")</f>
        <v>20180601</v>
      </c>
      <c r="E215" s="1">
        <f>'pre-raw'!E215</f>
        <v>1851</v>
      </c>
      <c r="F215" s="1" t="str">
        <f>TEXT('pre-raw'!F215,"AAAAMMDD")</f>
        <v>20180502</v>
      </c>
      <c r="G215" s="1">
        <f>'pre-raw'!G215</f>
        <v>196</v>
      </c>
      <c r="H215" s="1">
        <f>'pre-raw'!H215</f>
        <v>197</v>
      </c>
      <c r="I215" s="1">
        <f>'pre-raw'!I215</f>
        <v>196</v>
      </c>
      <c r="J215" s="1">
        <f>'pre-raw'!J215</f>
        <v>2375.62</v>
      </c>
      <c r="K215" s="1">
        <f>'pre-raw'!K215</f>
        <v>2375.62</v>
      </c>
      <c r="L215" s="1">
        <f>'pre-raw'!L215</f>
        <v>0</v>
      </c>
      <c r="M215" s="3">
        <f>'pre-raw'!M215</f>
        <v>2375.62</v>
      </c>
      <c r="N215" s="3">
        <f>'pre-raw'!N215</f>
        <v>4751.24</v>
      </c>
      <c r="O215" s="1">
        <f>'pre-raw'!O215</f>
        <v>4751.24</v>
      </c>
      <c r="P215" s="1">
        <f>'pre-raw'!P215</f>
        <v>142.53</v>
      </c>
      <c r="Q215" s="1">
        <f>'pre-raw'!Q215</f>
        <v>228.05</v>
      </c>
      <c r="R215" s="1">
        <f>'pre-raw'!R215</f>
        <v>47.51</v>
      </c>
      <c r="S215" s="1">
        <f>'pre-raw'!S215</f>
        <v>30.88</v>
      </c>
    </row>
    <row r="216" spans="1:19" x14ac:dyDescent="0.25">
      <c r="A216" s="1">
        <f>'pre-raw'!A216</f>
        <v>84255</v>
      </c>
      <c r="B216" s="1">
        <f>'pre-raw'!B216</f>
        <v>1805</v>
      </c>
      <c r="C216" s="1">
        <f>'pre-raw'!C216</f>
        <v>505</v>
      </c>
      <c r="D216" s="1" t="str">
        <f>TEXT('pre-raw'!D216,"AAAAMMDD")</f>
        <v>20180601</v>
      </c>
      <c r="E216" s="1">
        <f>'pre-raw'!E216</f>
        <v>350</v>
      </c>
      <c r="F216" s="1" t="str">
        <f>TEXT('pre-raw'!F216,"AAAAMMDD")</f>
        <v>20180502</v>
      </c>
      <c r="G216" s="1">
        <f>'pre-raw'!G216</f>
        <v>155</v>
      </c>
      <c r="H216" s="1">
        <f>'pre-raw'!H216</f>
        <v>136</v>
      </c>
      <c r="I216" s="1">
        <f>'pre-raw'!I216</f>
        <v>155</v>
      </c>
      <c r="J216" s="1">
        <f>'pre-raw'!J216</f>
        <v>1868.45</v>
      </c>
      <c r="K216" s="1">
        <f>'pre-raw'!K216</f>
        <v>1868.45</v>
      </c>
      <c r="L216" s="1">
        <f>'pre-raw'!L216</f>
        <v>0</v>
      </c>
      <c r="M216" s="3">
        <f>'pre-raw'!M216</f>
        <v>1868.4499999999998</v>
      </c>
      <c r="N216" s="3">
        <f>'pre-raw'!N216</f>
        <v>3736.9</v>
      </c>
      <c r="O216" s="1">
        <f>'pre-raw'!O216</f>
        <v>3736.9</v>
      </c>
      <c r="P216" s="1">
        <f>'pre-raw'!P216</f>
        <v>112.1</v>
      </c>
      <c r="Q216" s="1">
        <f>'pre-raw'!Q216</f>
        <v>179.37</v>
      </c>
      <c r="R216" s="1">
        <f>'pre-raw'!R216</f>
        <v>37.36</v>
      </c>
      <c r="S216" s="1">
        <f>'pre-raw'!S216</f>
        <v>24.28</v>
      </c>
    </row>
    <row r="217" spans="1:19" x14ac:dyDescent="0.25">
      <c r="A217" s="1">
        <f>'pre-raw'!A217</f>
        <v>84591</v>
      </c>
      <c r="B217" s="1">
        <f>'pre-raw'!B217</f>
        <v>1805</v>
      </c>
      <c r="C217" s="1">
        <f>'pre-raw'!C217</f>
        <v>6568</v>
      </c>
      <c r="D217" s="1" t="str">
        <f>TEXT('pre-raw'!D217,"AAAAMMDD")</f>
        <v>20180601</v>
      </c>
      <c r="E217" s="1">
        <f>'pre-raw'!E217</f>
        <v>6287</v>
      </c>
      <c r="F217" s="1" t="str">
        <f>TEXT('pre-raw'!F217,"AAAAMMDD")</f>
        <v>20180502</v>
      </c>
      <c r="G217" s="1">
        <f>'pre-raw'!G217</f>
        <v>281</v>
      </c>
      <c r="H217" s="1">
        <f>'pre-raw'!H217</f>
        <v>262</v>
      </c>
      <c r="I217" s="1">
        <f>'pre-raw'!I217</f>
        <v>281</v>
      </c>
      <c r="J217" s="1">
        <f>'pre-raw'!J217</f>
        <v>3427.07</v>
      </c>
      <c r="K217" s="1">
        <f>'pre-raw'!K217</f>
        <v>3427.07</v>
      </c>
      <c r="L217" s="1">
        <f>'pre-raw'!L217</f>
        <v>0</v>
      </c>
      <c r="M217" s="3">
        <f>'pre-raw'!M217</f>
        <v>3427.0699999999997</v>
      </c>
      <c r="N217" s="3">
        <f>'pre-raw'!N217</f>
        <v>6854.14</v>
      </c>
      <c r="O217" s="1">
        <f>'pre-raw'!O217</f>
        <v>6854.14</v>
      </c>
      <c r="P217" s="1">
        <f>'pre-raw'!P217</f>
        <v>205.62</v>
      </c>
      <c r="Q217" s="1">
        <f>'pre-raw'!Q217</f>
        <v>328.99</v>
      </c>
      <c r="R217" s="1">
        <f>'pre-raw'!R217</f>
        <v>68.540000000000006</v>
      </c>
      <c r="S217" s="1">
        <f>'pre-raw'!S217</f>
        <v>44.55</v>
      </c>
    </row>
    <row r="218" spans="1:19" x14ac:dyDescent="0.25">
      <c r="A218" s="1">
        <f>'pre-raw'!A218</f>
        <v>313891</v>
      </c>
      <c r="B218" s="1">
        <f>'pre-raw'!B218</f>
        <v>1805</v>
      </c>
      <c r="C218" s="1">
        <f>'pre-raw'!C218</f>
        <v>2996</v>
      </c>
      <c r="D218" s="1" t="str">
        <f>TEXT('pre-raw'!D218,"AAAAMMDD")</f>
        <v>20180601</v>
      </c>
      <c r="E218" s="1">
        <f>'pre-raw'!E218</f>
        <v>2780</v>
      </c>
      <c r="F218" s="1" t="str">
        <f>TEXT('pre-raw'!F218,"AAAAMMDD")</f>
        <v>20180502</v>
      </c>
      <c r="G218" s="1">
        <f>'pre-raw'!G218</f>
        <v>216</v>
      </c>
      <c r="H218" s="1">
        <f>'pre-raw'!H218</f>
        <v>198</v>
      </c>
      <c r="I218" s="1">
        <f>'pre-raw'!I218</f>
        <v>216</v>
      </c>
      <c r="J218" s="1">
        <f>'pre-raw'!J218</f>
        <v>2694.21</v>
      </c>
      <c r="K218" s="1">
        <f>'pre-raw'!K218</f>
        <v>2694.21</v>
      </c>
      <c r="L218" s="1">
        <f>'pre-raw'!L218</f>
        <v>0</v>
      </c>
      <c r="M218" s="3">
        <f>'pre-raw'!M218</f>
        <v>2694.21</v>
      </c>
      <c r="N218" s="3">
        <f>'pre-raw'!N218</f>
        <v>5388.42</v>
      </c>
      <c r="O218" s="1">
        <f>'pre-raw'!O218</f>
        <v>5388.42</v>
      </c>
      <c r="P218" s="1">
        <f>'pre-raw'!P218</f>
        <v>161.65</v>
      </c>
      <c r="Q218" s="1">
        <f>'pre-raw'!Q218</f>
        <v>258.64</v>
      </c>
      <c r="R218" s="1">
        <f>'pre-raw'!R218</f>
        <v>53.88</v>
      </c>
      <c r="S218" s="1">
        <f>'pre-raw'!S218</f>
        <v>35.020000000000003</v>
      </c>
    </row>
    <row r="219" spans="1:19" x14ac:dyDescent="0.25">
      <c r="A219" s="1">
        <f>'pre-raw'!A219</f>
        <v>3359794</v>
      </c>
      <c r="B219" s="1">
        <f>'pre-raw'!B219</f>
        <v>1805</v>
      </c>
      <c r="C219" s="1">
        <f>'pre-raw'!C219</f>
        <v>0</v>
      </c>
      <c r="D219" s="1" t="str">
        <f>TEXT('pre-raw'!D219,"AAAAMMDD")</f>
        <v>20180601</v>
      </c>
      <c r="E219" s="1">
        <f>'pre-raw'!E219</f>
        <v>201438</v>
      </c>
      <c r="F219" s="1" t="str">
        <f>TEXT('pre-raw'!F219,"AAAAMMDD")</f>
        <v>20180502</v>
      </c>
      <c r="G219" s="1">
        <f>'pre-raw'!G219</f>
        <v>-201438</v>
      </c>
      <c r="H219" s="1">
        <f>'pre-raw'!H219</f>
        <v>216</v>
      </c>
      <c r="I219" s="1">
        <f>'pre-raw'!I219</f>
        <v>216</v>
      </c>
      <c r="J219" s="1">
        <f>'pre-raw'!J219</f>
        <v>5322.36</v>
      </c>
      <c r="K219" s="1">
        <f>'pre-raw'!K219</f>
        <v>0</v>
      </c>
      <c r="L219" s="1">
        <f>'pre-raw'!L219</f>
        <v>0</v>
      </c>
      <c r="M219" s="3">
        <f>'pre-raw'!M219</f>
        <v>5322.36</v>
      </c>
      <c r="N219" s="3">
        <f>'pre-raw'!N219</f>
        <v>5322.36</v>
      </c>
      <c r="O219" s="1">
        <f>'pre-raw'!O219</f>
        <v>5322.36</v>
      </c>
      <c r="P219" s="1">
        <f>'pre-raw'!P219</f>
        <v>159.66999999999999</v>
      </c>
      <c r="Q219" s="1">
        <f>'pre-raw'!Q219</f>
        <v>255.47</v>
      </c>
      <c r="R219" s="1">
        <f>'pre-raw'!R219</f>
        <v>53.22</v>
      </c>
      <c r="S219" s="1">
        <f>'pre-raw'!S219</f>
        <v>34.590000000000003</v>
      </c>
    </row>
    <row r="220" spans="1:19" x14ac:dyDescent="0.25">
      <c r="A220" s="1">
        <f>'pre-raw'!A220</f>
        <v>3450181</v>
      </c>
      <c r="B220" s="1">
        <f>'pre-raw'!B220</f>
        <v>1805</v>
      </c>
      <c r="C220" s="1">
        <f>'pre-raw'!C220</f>
        <v>12490</v>
      </c>
      <c r="D220" s="1" t="str">
        <f>TEXT('pre-raw'!D220,"AAAAMMDD")</f>
        <v>20180601</v>
      </c>
      <c r="E220" s="1">
        <f>'pre-raw'!E220</f>
        <v>12336</v>
      </c>
      <c r="F220" s="1" t="str">
        <f>TEXT('pre-raw'!F220,"AAAAMMDD")</f>
        <v>20180502</v>
      </c>
      <c r="G220" s="1">
        <f>'pre-raw'!G220</f>
        <v>154</v>
      </c>
      <c r="H220" s="1">
        <f>'pre-raw'!H220</f>
        <v>203</v>
      </c>
      <c r="I220" s="1">
        <f>'pre-raw'!I220</f>
        <v>154</v>
      </c>
      <c r="J220" s="1">
        <f>'pre-raw'!J220</f>
        <v>1856.08</v>
      </c>
      <c r="K220" s="1">
        <f>'pre-raw'!K220</f>
        <v>1856.08</v>
      </c>
      <c r="L220" s="1">
        <f>'pre-raw'!L220</f>
        <v>0</v>
      </c>
      <c r="M220" s="3">
        <f>'pre-raw'!M220</f>
        <v>1856.0799999999997</v>
      </c>
      <c r="N220" s="3">
        <f>'pre-raw'!N220</f>
        <v>3712.16</v>
      </c>
      <c r="O220" s="1">
        <f>'pre-raw'!O220</f>
        <v>3712.16</v>
      </c>
      <c r="P220" s="1">
        <f>'pre-raw'!P220</f>
        <v>111.36</v>
      </c>
      <c r="Q220" s="1">
        <f>'pre-raw'!Q220</f>
        <v>178.18</v>
      </c>
      <c r="R220" s="1">
        <f>'pre-raw'!R220</f>
        <v>37.119999999999997</v>
      </c>
      <c r="S220" s="1">
        <f>'pre-raw'!S220</f>
        <v>24.12</v>
      </c>
    </row>
    <row r="221" spans="1:19" x14ac:dyDescent="0.25">
      <c r="A221" s="1">
        <f>'pre-raw'!A221</f>
        <v>3618005</v>
      </c>
      <c r="B221" s="1">
        <f>'pre-raw'!B221</f>
        <v>1805</v>
      </c>
      <c r="C221" s="1">
        <f>'pre-raw'!C221</f>
        <v>46349</v>
      </c>
      <c r="D221" s="1" t="str">
        <f>TEXT('pre-raw'!D221,"AAAAMMDD")</f>
        <v>20180601</v>
      </c>
      <c r="E221" s="1">
        <f>'pre-raw'!E221</f>
        <v>44922</v>
      </c>
      <c r="F221" s="1" t="str">
        <f>TEXT('pre-raw'!F221,"AAAAMMDD")</f>
        <v>20180502</v>
      </c>
      <c r="G221" s="1">
        <f>'pre-raw'!G221</f>
        <v>1427</v>
      </c>
      <c r="H221" s="1">
        <f>'pre-raw'!H221</f>
        <v>720</v>
      </c>
      <c r="I221" s="1">
        <f>'pre-raw'!I221</f>
        <v>1427</v>
      </c>
      <c r="J221" s="1">
        <f>'pre-raw'!J221</f>
        <v>17603.09</v>
      </c>
      <c r="K221" s="1">
        <f>'pre-raw'!K221</f>
        <v>17603.09</v>
      </c>
      <c r="L221" s="1">
        <f>'pre-raw'!L221</f>
        <v>0</v>
      </c>
      <c r="M221" s="3">
        <f>'pre-raw'!M221</f>
        <v>17603.089999999997</v>
      </c>
      <c r="N221" s="3">
        <f>'pre-raw'!N221</f>
        <v>35206.18</v>
      </c>
      <c r="O221" s="1">
        <f>'pre-raw'!O221</f>
        <v>35206.18</v>
      </c>
      <c r="P221" s="1">
        <f>'pre-raw'!P221</f>
        <v>1056.18</v>
      </c>
      <c r="Q221" s="1">
        <f>'pre-raw'!Q221</f>
        <v>1689.89</v>
      </c>
      <c r="R221" s="1">
        <f>'pre-raw'!R221</f>
        <v>352.06</v>
      </c>
      <c r="S221" s="1">
        <f>'pre-raw'!S221</f>
        <v>228.84</v>
      </c>
    </row>
    <row r="222" spans="1:19" x14ac:dyDescent="0.25">
      <c r="A222" s="1">
        <f>'pre-raw'!A222</f>
        <v>3635491</v>
      </c>
      <c r="B222" s="1">
        <f>'pre-raw'!B222</f>
        <v>1805</v>
      </c>
      <c r="C222" s="1">
        <f>'pre-raw'!C222</f>
        <v>50415</v>
      </c>
      <c r="D222" s="1" t="str">
        <f>TEXT('pre-raw'!D222,"AAAAMMDD")</f>
        <v>20180601</v>
      </c>
      <c r="E222" s="1">
        <f>'pre-raw'!E222</f>
        <v>49332</v>
      </c>
      <c r="F222" s="1" t="str">
        <f>TEXT('pre-raw'!F222,"AAAAMMDD")</f>
        <v>20180502</v>
      </c>
      <c r="G222" s="1">
        <f>'pre-raw'!G222</f>
        <v>1083</v>
      </c>
      <c r="H222" s="1">
        <f>'pre-raw'!H222</f>
        <v>1185</v>
      </c>
      <c r="I222" s="1">
        <f>'pre-raw'!I222</f>
        <v>1083</v>
      </c>
      <c r="J222" s="1">
        <f>'pre-raw'!J222</f>
        <v>13347.81</v>
      </c>
      <c r="K222" s="1">
        <f>'pre-raw'!K222</f>
        <v>13347.81</v>
      </c>
      <c r="L222" s="1">
        <f>'pre-raw'!L222</f>
        <v>0</v>
      </c>
      <c r="M222" s="3">
        <f>'pre-raw'!M222</f>
        <v>13347.81</v>
      </c>
      <c r="N222" s="3">
        <f>'pre-raw'!N222</f>
        <v>26695.62</v>
      </c>
      <c r="O222" s="1">
        <f>'pre-raw'!O222</f>
        <v>26695.62</v>
      </c>
      <c r="P222" s="1">
        <f>'pre-raw'!P222</f>
        <v>800.86</v>
      </c>
      <c r="Q222" s="1">
        <f>'pre-raw'!Q222</f>
        <v>1281.3800000000001</v>
      </c>
      <c r="R222" s="1">
        <f>'pre-raw'!R222</f>
        <v>266.95</v>
      </c>
      <c r="S222" s="1">
        <f>'pre-raw'!S222</f>
        <v>173.52</v>
      </c>
    </row>
    <row r="223" spans="1:19" x14ac:dyDescent="0.25">
      <c r="A223" s="1">
        <f>'pre-raw'!A223</f>
        <v>56715</v>
      </c>
      <c r="B223" s="1">
        <f>'pre-raw'!B223</f>
        <v>1806</v>
      </c>
      <c r="C223" s="1">
        <f>'pre-raw'!C223</f>
        <v>23005</v>
      </c>
      <c r="D223" s="1" t="str">
        <f>TEXT('pre-raw'!D223,"AAAAMMDD")</f>
        <v>20180703</v>
      </c>
      <c r="E223" s="1">
        <f>'pre-raw'!E223</f>
        <v>22425</v>
      </c>
      <c r="F223" s="1" t="str">
        <f>TEXT('pre-raw'!F223,"AAAAMMDD")</f>
        <v>20180601</v>
      </c>
      <c r="G223" s="1">
        <f>'pre-raw'!G223</f>
        <v>580</v>
      </c>
      <c r="H223" s="1">
        <f>'pre-raw'!H223</f>
        <v>506</v>
      </c>
      <c r="I223" s="1">
        <f>'pre-raw'!I223</f>
        <v>580</v>
      </c>
      <c r="J223" s="1">
        <f>'pre-raw'!J223</f>
        <v>2854.2</v>
      </c>
      <c r="K223" s="1">
        <f>'pre-raw'!K223</f>
        <v>2854.2</v>
      </c>
      <c r="L223" s="1">
        <f>'pre-raw'!L223</f>
        <v>0</v>
      </c>
      <c r="M223" s="3">
        <f>'pre-raw'!M223</f>
        <v>2854.2000000000003</v>
      </c>
      <c r="N223" s="3">
        <f>'pre-raw'!N223</f>
        <v>5708.4</v>
      </c>
      <c r="O223" s="1">
        <f>'pre-raw'!O223</f>
        <v>5708.4</v>
      </c>
      <c r="P223" s="1">
        <f>'pre-raw'!P223</f>
        <v>171.25</v>
      </c>
      <c r="Q223" s="1">
        <f>'pre-raw'!Q223</f>
        <v>274</v>
      </c>
      <c r="R223" s="1">
        <f>'pre-raw'!R223</f>
        <v>57.08</v>
      </c>
      <c r="S223" s="1">
        <f>'pre-raw'!S223</f>
        <v>37.1</v>
      </c>
    </row>
    <row r="224" spans="1:19" x14ac:dyDescent="0.25">
      <c r="A224" s="1">
        <f>'pre-raw'!A224</f>
        <v>56758</v>
      </c>
      <c r="B224" s="1">
        <f>'pre-raw'!B224</f>
        <v>1806</v>
      </c>
      <c r="C224" s="1">
        <f>'pre-raw'!C224</f>
        <v>56087</v>
      </c>
      <c r="D224" s="1" t="str">
        <f>TEXT('pre-raw'!D224,"AAAAMMDD")</f>
        <v>20180703</v>
      </c>
      <c r="E224" s="1">
        <f>'pre-raw'!E224</f>
        <v>55703</v>
      </c>
      <c r="F224" s="1" t="str">
        <f>TEXT('pre-raw'!F224,"AAAAMMDD")</f>
        <v>20180601</v>
      </c>
      <c r="G224" s="1">
        <f>'pre-raw'!G224</f>
        <v>384</v>
      </c>
      <c r="H224" s="1">
        <f>'pre-raw'!H224</f>
        <v>403</v>
      </c>
      <c r="I224" s="1">
        <f>'pre-raw'!I224</f>
        <v>384</v>
      </c>
      <c r="J224" s="1">
        <f>'pre-raw'!J224</f>
        <v>1532.16</v>
      </c>
      <c r="K224" s="1">
        <f>'pre-raw'!K224</f>
        <v>1532.16</v>
      </c>
      <c r="L224" s="1">
        <f>'pre-raw'!L224</f>
        <v>0</v>
      </c>
      <c r="M224" s="3">
        <f>'pre-raw'!M224</f>
        <v>1532.16</v>
      </c>
      <c r="N224" s="3">
        <f>'pre-raw'!N224</f>
        <v>3064.32</v>
      </c>
      <c r="O224" s="1">
        <f>'pre-raw'!O224</f>
        <v>3064.32</v>
      </c>
      <c r="P224" s="1">
        <f>'pre-raw'!P224</f>
        <v>91.92</v>
      </c>
      <c r="Q224" s="1">
        <f>'pre-raw'!Q224</f>
        <v>147.08000000000001</v>
      </c>
      <c r="R224" s="1">
        <f>'pre-raw'!R224</f>
        <v>30.64</v>
      </c>
      <c r="S224" s="1">
        <f>'pre-raw'!S224</f>
        <v>19.91</v>
      </c>
    </row>
    <row r="225" spans="1:19" x14ac:dyDescent="0.25">
      <c r="A225" s="1">
        <f>'pre-raw'!A225</f>
        <v>56774</v>
      </c>
      <c r="B225" s="1">
        <f>'pre-raw'!B225</f>
        <v>1806</v>
      </c>
      <c r="C225" s="1">
        <f>'pre-raw'!C225</f>
        <v>4626</v>
      </c>
      <c r="D225" s="1" t="str">
        <f>TEXT('pre-raw'!D225,"AAAAMMDD")</f>
        <v>20180703</v>
      </c>
      <c r="E225" s="1">
        <f>'pre-raw'!E225</f>
        <v>4154</v>
      </c>
      <c r="F225" s="1" t="str">
        <f>TEXT('pre-raw'!F225,"AAAAMMDD")</f>
        <v>20180601</v>
      </c>
      <c r="G225" s="1">
        <f>'pre-raw'!G225</f>
        <v>472</v>
      </c>
      <c r="H225" s="1">
        <f>'pre-raw'!H225</f>
        <v>354</v>
      </c>
      <c r="I225" s="1">
        <f>'pre-raw'!I225</f>
        <v>472</v>
      </c>
      <c r="J225" s="1">
        <f>'pre-raw'!J225</f>
        <v>2147.2800000000002</v>
      </c>
      <c r="K225" s="1">
        <f>'pre-raw'!K225</f>
        <v>2147.2800000000002</v>
      </c>
      <c r="L225" s="1">
        <f>'pre-raw'!L225</f>
        <v>0</v>
      </c>
      <c r="M225" s="3">
        <f>'pre-raw'!M225</f>
        <v>2190.96</v>
      </c>
      <c r="N225" s="3">
        <f>'pre-raw'!N225</f>
        <v>4294.5600000000004</v>
      </c>
      <c r="O225" s="1">
        <f>'pre-raw'!O225</f>
        <v>4294.5600000000004</v>
      </c>
      <c r="P225" s="1">
        <f>'pre-raw'!P225</f>
        <v>128.83000000000001</v>
      </c>
      <c r="Q225" s="1">
        <f>'pre-raw'!Q225</f>
        <v>206.13</v>
      </c>
      <c r="R225" s="1">
        <f>'pre-raw'!R225</f>
        <v>42.94</v>
      </c>
      <c r="S225" s="1">
        <f>'pre-raw'!S225</f>
        <v>27.91</v>
      </c>
    </row>
    <row r="226" spans="1:19" x14ac:dyDescent="0.25">
      <c r="A226" s="1">
        <f>'pre-raw'!A226</f>
        <v>83704</v>
      </c>
      <c r="B226" s="1">
        <f>'pre-raw'!B226</f>
        <v>1806</v>
      </c>
      <c r="C226" s="1">
        <f>'pre-raw'!C226</f>
        <v>264143</v>
      </c>
      <c r="D226" s="1" t="str">
        <f>TEXT('pre-raw'!D226,"AAAAMMDD")</f>
        <v>20180703</v>
      </c>
      <c r="E226" s="1">
        <f>'pre-raw'!E226</f>
        <v>262872</v>
      </c>
      <c r="F226" s="1" t="str">
        <f>TEXT('pre-raw'!F226,"AAAAMMDD")</f>
        <v>20180601</v>
      </c>
      <c r="G226" s="1">
        <f>'pre-raw'!G226</f>
        <v>1271</v>
      </c>
      <c r="H226" s="1">
        <f>'pre-raw'!H226</f>
        <v>1188</v>
      </c>
      <c r="I226" s="1">
        <f>'pre-raw'!I226</f>
        <v>1271</v>
      </c>
      <c r="J226" s="1">
        <f>'pre-raw'!J226</f>
        <v>15673.37</v>
      </c>
      <c r="K226" s="1">
        <f>'pre-raw'!K226</f>
        <v>15673.37</v>
      </c>
      <c r="L226" s="1">
        <f>'pre-raw'!L226</f>
        <v>0</v>
      </c>
      <c r="M226" s="3">
        <f>'pre-raw'!M226</f>
        <v>15673.369999999999</v>
      </c>
      <c r="N226" s="3">
        <f>'pre-raw'!N226</f>
        <v>31346.74</v>
      </c>
      <c r="O226" s="1">
        <f>'pre-raw'!O226</f>
        <v>31346.74</v>
      </c>
      <c r="P226" s="1">
        <f>'pre-raw'!P226</f>
        <v>940.4</v>
      </c>
      <c r="Q226" s="1">
        <f>'pre-raw'!Q226</f>
        <v>1504.64</v>
      </c>
      <c r="R226" s="1">
        <f>'pre-raw'!R226</f>
        <v>313.45999999999998</v>
      </c>
      <c r="S226" s="1">
        <f>'pre-raw'!S226</f>
        <v>203.75</v>
      </c>
    </row>
    <row r="227" spans="1:19" x14ac:dyDescent="0.25">
      <c r="A227" s="1">
        <f>'pre-raw'!A227</f>
        <v>83887</v>
      </c>
      <c r="B227" s="1">
        <f>'pre-raw'!B227</f>
        <v>1806</v>
      </c>
      <c r="C227" s="1">
        <f>'pre-raw'!C227</f>
        <v>186960</v>
      </c>
      <c r="D227" s="1" t="str">
        <f>TEXT('pre-raw'!D227,"AAAAMMDD")</f>
        <v>20180703</v>
      </c>
      <c r="E227" s="1">
        <f>'pre-raw'!E227</f>
        <v>183917</v>
      </c>
      <c r="F227" s="1" t="str">
        <f>TEXT('pre-raw'!F227,"AAAAMMDD")</f>
        <v>20180601</v>
      </c>
      <c r="G227" s="1">
        <f>'pre-raw'!G227</f>
        <v>3043</v>
      </c>
      <c r="H227" s="1">
        <f>'pre-raw'!H227</f>
        <v>3093</v>
      </c>
      <c r="I227" s="1">
        <f>'pre-raw'!I227</f>
        <v>3043</v>
      </c>
      <c r="J227" s="1">
        <f>'pre-raw'!J227</f>
        <v>37593.01</v>
      </c>
      <c r="K227" s="1">
        <f>'pre-raw'!K227</f>
        <v>37593.01</v>
      </c>
      <c r="L227" s="1">
        <f>'pre-raw'!L227</f>
        <v>0</v>
      </c>
      <c r="M227" s="3">
        <f>'pre-raw'!M227</f>
        <v>37593.009999999995</v>
      </c>
      <c r="N227" s="3">
        <f>'pre-raw'!N227</f>
        <v>75186.02</v>
      </c>
      <c r="O227" s="1">
        <f>'pre-raw'!O227</f>
        <v>75186.02</v>
      </c>
      <c r="P227" s="1">
        <f>'pre-raw'!P227</f>
        <v>2255.58</v>
      </c>
      <c r="Q227" s="1">
        <f>'pre-raw'!Q227</f>
        <v>3608.92</v>
      </c>
      <c r="R227" s="1">
        <f>'pre-raw'!R227</f>
        <v>751.86</v>
      </c>
      <c r="S227" s="1">
        <f>'pre-raw'!S227</f>
        <v>488.7</v>
      </c>
    </row>
    <row r="228" spans="1:19" x14ac:dyDescent="0.25">
      <c r="A228" s="1">
        <f>'pre-raw'!A228</f>
        <v>84247</v>
      </c>
      <c r="B228" s="1">
        <f>'pre-raw'!B228</f>
        <v>1806</v>
      </c>
      <c r="C228" s="1">
        <f>'pre-raw'!C228</f>
        <v>2254</v>
      </c>
      <c r="D228" s="1" t="str">
        <f>TEXT('pre-raw'!D228,"AAAAMMDD")</f>
        <v>20180703</v>
      </c>
      <c r="E228" s="1">
        <f>'pre-raw'!E228</f>
        <v>2047</v>
      </c>
      <c r="F228" s="1" t="str">
        <f>TEXT('pre-raw'!F228,"AAAAMMDD")</f>
        <v>20180601</v>
      </c>
      <c r="G228" s="1">
        <f>'pre-raw'!G228</f>
        <v>207</v>
      </c>
      <c r="H228" s="1">
        <f>'pre-raw'!H228</f>
        <v>199</v>
      </c>
      <c r="I228" s="1">
        <f>'pre-raw'!I228</f>
        <v>207</v>
      </c>
      <c r="J228" s="1">
        <f>'pre-raw'!J228</f>
        <v>2511.69</v>
      </c>
      <c r="K228" s="1">
        <f>'pre-raw'!K228</f>
        <v>2511.69</v>
      </c>
      <c r="L228" s="1">
        <f>'pre-raw'!L228</f>
        <v>0</v>
      </c>
      <c r="M228" s="3">
        <f>'pre-raw'!M228</f>
        <v>2511.6899999999996</v>
      </c>
      <c r="N228" s="3">
        <f>'pre-raw'!N228</f>
        <v>5023.38</v>
      </c>
      <c r="O228" s="1">
        <f>'pre-raw'!O228</f>
        <v>5023.38</v>
      </c>
      <c r="P228" s="1">
        <f>'pre-raw'!P228</f>
        <v>150.69999999999999</v>
      </c>
      <c r="Q228" s="1">
        <f>'pre-raw'!Q228</f>
        <v>241.12</v>
      </c>
      <c r="R228" s="1">
        <f>'pre-raw'!R228</f>
        <v>50.23</v>
      </c>
      <c r="S228" s="1">
        <f>'pre-raw'!S228</f>
        <v>32.65</v>
      </c>
    </row>
    <row r="229" spans="1:19" x14ac:dyDescent="0.25">
      <c r="A229" s="1">
        <f>'pre-raw'!A229</f>
        <v>84255</v>
      </c>
      <c r="B229" s="1">
        <f>'pre-raw'!B229</f>
        <v>1806</v>
      </c>
      <c r="C229" s="1">
        <f>'pre-raw'!C229</f>
        <v>671</v>
      </c>
      <c r="D229" s="1" t="str">
        <f>TEXT('pre-raw'!D229,"AAAAMMDD")</f>
        <v>20180703</v>
      </c>
      <c r="E229" s="1">
        <f>'pre-raw'!E229</f>
        <v>505</v>
      </c>
      <c r="F229" s="1" t="str">
        <f>TEXT('pre-raw'!F229,"AAAAMMDD")</f>
        <v>20180601</v>
      </c>
      <c r="G229" s="1">
        <f>'pre-raw'!G229</f>
        <v>166</v>
      </c>
      <c r="H229" s="1">
        <f>'pre-raw'!H229</f>
        <v>139</v>
      </c>
      <c r="I229" s="1">
        <f>'pre-raw'!I229</f>
        <v>166</v>
      </c>
      <c r="J229" s="1">
        <f>'pre-raw'!J229</f>
        <v>2004.52</v>
      </c>
      <c r="K229" s="1">
        <f>'pre-raw'!K229</f>
        <v>2004.52</v>
      </c>
      <c r="L229" s="1">
        <f>'pre-raw'!L229</f>
        <v>0</v>
      </c>
      <c r="M229" s="3">
        <f>'pre-raw'!M229</f>
        <v>2004.52</v>
      </c>
      <c r="N229" s="3">
        <f>'pre-raw'!N229</f>
        <v>4009.04</v>
      </c>
      <c r="O229" s="1">
        <f>'pre-raw'!O229</f>
        <v>4009.04</v>
      </c>
      <c r="P229" s="1">
        <f>'pre-raw'!P229</f>
        <v>120.27</v>
      </c>
      <c r="Q229" s="1">
        <f>'pre-raw'!Q229</f>
        <v>192.43</v>
      </c>
      <c r="R229" s="1">
        <f>'pre-raw'!R229</f>
        <v>40.090000000000003</v>
      </c>
      <c r="S229" s="1">
        <f>'pre-raw'!S229</f>
        <v>26.05</v>
      </c>
    </row>
    <row r="230" spans="1:19" x14ac:dyDescent="0.25">
      <c r="A230" s="1">
        <f>'pre-raw'!A230</f>
        <v>84591</v>
      </c>
      <c r="B230" s="1">
        <f>'pre-raw'!B230</f>
        <v>1806</v>
      </c>
      <c r="C230" s="1">
        <f>'pre-raw'!C230</f>
        <v>7033</v>
      </c>
      <c r="D230" s="1" t="str">
        <f>TEXT('pre-raw'!D230,"AAAAMMDD")</f>
        <v>20180703</v>
      </c>
      <c r="E230" s="1">
        <f>'pre-raw'!E230</f>
        <v>6568</v>
      </c>
      <c r="F230" s="1" t="str">
        <f>TEXT('pre-raw'!F230,"AAAAMMDD")</f>
        <v>20180601</v>
      </c>
      <c r="G230" s="1">
        <f>'pre-raw'!G230</f>
        <v>465</v>
      </c>
      <c r="H230" s="1">
        <f>'pre-raw'!H230</f>
        <v>267</v>
      </c>
      <c r="I230" s="1">
        <f>'pre-raw'!I230</f>
        <v>465</v>
      </c>
      <c r="J230" s="1">
        <f>'pre-raw'!J230</f>
        <v>5703.15</v>
      </c>
      <c r="K230" s="1">
        <f>'pre-raw'!K230</f>
        <v>5703.15</v>
      </c>
      <c r="L230" s="1">
        <f>'pre-raw'!L230</f>
        <v>0</v>
      </c>
      <c r="M230" s="3">
        <f>'pre-raw'!M230</f>
        <v>5703.15</v>
      </c>
      <c r="N230" s="3">
        <f>'pre-raw'!N230</f>
        <v>11406.3</v>
      </c>
      <c r="O230" s="1">
        <f>'pre-raw'!O230</f>
        <v>11406.3</v>
      </c>
      <c r="P230" s="1">
        <f>'pre-raw'!P230</f>
        <v>342.18</v>
      </c>
      <c r="Q230" s="1">
        <f>'pre-raw'!Q230</f>
        <v>547.5</v>
      </c>
      <c r="R230" s="1">
        <f>'pre-raw'!R230</f>
        <v>114.06</v>
      </c>
      <c r="S230" s="1">
        <f>'pre-raw'!S230</f>
        <v>74.14</v>
      </c>
    </row>
    <row r="231" spans="1:19" x14ac:dyDescent="0.25">
      <c r="A231" s="1">
        <f>'pre-raw'!A231</f>
        <v>313891</v>
      </c>
      <c r="B231" s="1">
        <f>'pre-raw'!B231</f>
        <v>1806</v>
      </c>
      <c r="C231" s="1">
        <f>'pre-raw'!C231</f>
        <v>3244</v>
      </c>
      <c r="D231" s="1" t="str">
        <f>TEXT('pre-raw'!D231,"AAAAMMDD")</f>
        <v>20180703</v>
      </c>
      <c r="E231" s="1">
        <f>'pre-raw'!E231</f>
        <v>2996</v>
      </c>
      <c r="F231" s="1" t="str">
        <f>TEXT('pre-raw'!F231,"AAAAMMDD")</f>
        <v>20180601</v>
      </c>
      <c r="G231" s="1">
        <f>'pre-raw'!G231</f>
        <v>248</v>
      </c>
      <c r="H231" s="1">
        <f>'pre-raw'!H231</f>
        <v>200</v>
      </c>
      <c r="I231" s="1">
        <f>'pre-raw'!I231</f>
        <v>248</v>
      </c>
      <c r="J231" s="1">
        <f>'pre-raw'!J231</f>
        <v>3131.33</v>
      </c>
      <c r="K231" s="1">
        <f>'pre-raw'!K231</f>
        <v>3131.33</v>
      </c>
      <c r="L231" s="1">
        <f>'pre-raw'!L231</f>
        <v>0</v>
      </c>
      <c r="M231" s="3">
        <f>'pre-raw'!M231</f>
        <v>3131.33</v>
      </c>
      <c r="N231" s="3">
        <f>'pre-raw'!N231</f>
        <v>6262.66</v>
      </c>
      <c r="O231" s="1">
        <f>'pre-raw'!O231</f>
        <v>6262.66</v>
      </c>
      <c r="P231" s="1">
        <f>'pre-raw'!P231</f>
        <v>187.87</v>
      </c>
      <c r="Q231" s="1">
        <f>'pre-raw'!Q231</f>
        <v>300.60000000000002</v>
      </c>
      <c r="R231" s="1">
        <f>'pre-raw'!R231</f>
        <v>62.62</v>
      </c>
      <c r="S231" s="1">
        <f>'pre-raw'!S231</f>
        <v>40.700000000000003</v>
      </c>
    </row>
    <row r="232" spans="1:19" x14ac:dyDescent="0.25">
      <c r="A232" s="1">
        <f>'pre-raw'!A232</f>
        <v>3359794</v>
      </c>
      <c r="B232" s="1">
        <f>'pre-raw'!B232</f>
        <v>1806</v>
      </c>
      <c r="C232" s="1">
        <f>'pre-raw'!C232</f>
        <v>204642</v>
      </c>
      <c r="D232" s="1" t="str">
        <f>TEXT('pre-raw'!D232,"AAAAMMDD")</f>
        <v>20180703</v>
      </c>
      <c r="E232" s="1">
        <f>'pre-raw'!E232</f>
        <v>0</v>
      </c>
      <c r="F232" s="1" t="str">
        <f>TEXT('pre-raw'!F232,"AAAAMMDD")</f>
        <v>20180601</v>
      </c>
      <c r="G232" s="1">
        <f>'pre-raw'!G232</f>
        <v>204642</v>
      </c>
      <c r="H232" s="1">
        <f>'pre-raw'!H232</f>
        <v>216</v>
      </c>
      <c r="I232" s="1">
        <f>'pre-raw'!I232</f>
        <v>216</v>
      </c>
      <c r="J232" s="1">
        <f>'pre-raw'!J232</f>
        <v>5322.36</v>
      </c>
      <c r="K232" s="1">
        <f>'pre-raw'!K232</f>
        <v>0</v>
      </c>
      <c r="L232" s="1">
        <f>'pre-raw'!L232</f>
        <v>0</v>
      </c>
      <c r="M232" s="3">
        <f>'pre-raw'!M232</f>
        <v>5322.36</v>
      </c>
      <c r="N232" s="3">
        <f>'pre-raw'!N232</f>
        <v>5322.36</v>
      </c>
      <c r="O232" s="1">
        <f>'pre-raw'!O232</f>
        <v>5322.36</v>
      </c>
      <c r="P232" s="1">
        <f>'pre-raw'!P232</f>
        <v>159.66999999999999</v>
      </c>
      <c r="Q232" s="1">
        <f>'pre-raw'!Q232</f>
        <v>255.47</v>
      </c>
      <c r="R232" s="1">
        <f>'pre-raw'!R232</f>
        <v>53.22</v>
      </c>
      <c r="S232" s="1">
        <f>'pre-raw'!S232</f>
        <v>34.590000000000003</v>
      </c>
    </row>
    <row r="233" spans="1:19" x14ac:dyDescent="0.25">
      <c r="A233" s="1">
        <f>'pre-raw'!A233</f>
        <v>3450181</v>
      </c>
      <c r="B233" s="1">
        <f>'pre-raw'!B233</f>
        <v>1806</v>
      </c>
      <c r="C233" s="1">
        <f>'pre-raw'!C233</f>
        <v>12645</v>
      </c>
      <c r="D233" s="1" t="str">
        <f>TEXT('pre-raw'!D233,"AAAAMMDD")</f>
        <v>20180703</v>
      </c>
      <c r="E233" s="1">
        <f>'pre-raw'!E233</f>
        <v>12490</v>
      </c>
      <c r="F233" s="1" t="str">
        <f>TEXT('pre-raw'!F233,"AAAAMMDD")</f>
        <v>20180601</v>
      </c>
      <c r="G233" s="1">
        <f>'pre-raw'!G233</f>
        <v>155</v>
      </c>
      <c r="H233" s="1">
        <f>'pre-raw'!H233</f>
        <v>204</v>
      </c>
      <c r="I233" s="1">
        <f>'pre-raw'!I233</f>
        <v>155</v>
      </c>
      <c r="J233" s="1">
        <f>'pre-raw'!J233</f>
        <v>1868.45</v>
      </c>
      <c r="K233" s="1">
        <f>'pre-raw'!K233</f>
        <v>1868.45</v>
      </c>
      <c r="L233" s="1">
        <f>'pre-raw'!L233</f>
        <v>0</v>
      </c>
      <c r="M233" s="3">
        <f>'pre-raw'!M233</f>
        <v>1868.4499999999998</v>
      </c>
      <c r="N233" s="3">
        <f>'pre-raw'!N233</f>
        <v>3736.9</v>
      </c>
      <c r="O233" s="1">
        <f>'pre-raw'!O233</f>
        <v>3736.9</v>
      </c>
      <c r="P233" s="1">
        <f>'pre-raw'!P233</f>
        <v>112.1</v>
      </c>
      <c r="Q233" s="1">
        <f>'pre-raw'!Q233</f>
        <v>179.37</v>
      </c>
      <c r="R233" s="1">
        <f>'pre-raw'!R233</f>
        <v>37.36</v>
      </c>
      <c r="S233" s="1">
        <f>'pre-raw'!S233</f>
        <v>24.28</v>
      </c>
    </row>
    <row r="234" spans="1:19" x14ac:dyDescent="0.25">
      <c r="A234" s="1">
        <f>'pre-raw'!A234</f>
        <v>3618005</v>
      </c>
      <c r="B234" s="1">
        <f>'pre-raw'!B234</f>
        <v>1806</v>
      </c>
      <c r="C234" s="1">
        <f>'pre-raw'!C234</f>
        <v>48591</v>
      </c>
      <c r="D234" s="1" t="str">
        <f>TEXT('pre-raw'!D234,"AAAAMMDD")</f>
        <v>20180703</v>
      </c>
      <c r="E234" s="1">
        <f>'pre-raw'!E234</f>
        <v>46349</v>
      </c>
      <c r="F234" s="1" t="str">
        <f>TEXT('pre-raw'!F234,"AAAAMMDD")</f>
        <v>20180601</v>
      </c>
      <c r="G234" s="1">
        <f>'pre-raw'!G234</f>
        <v>2242</v>
      </c>
      <c r="H234" s="1">
        <f>'pre-raw'!H234</f>
        <v>736</v>
      </c>
      <c r="I234" s="1">
        <f>'pre-raw'!I234</f>
        <v>2242</v>
      </c>
      <c r="J234" s="1">
        <f>'pre-raw'!J234</f>
        <v>27684.639999999999</v>
      </c>
      <c r="K234" s="1">
        <f>'pre-raw'!K234</f>
        <v>27684.639999999999</v>
      </c>
      <c r="L234" s="1">
        <f>'pre-raw'!L234</f>
        <v>0</v>
      </c>
      <c r="M234" s="3">
        <f>'pre-raw'!M234</f>
        <v>27684.639999999996</v>
      </c>
      <c r="N234" s="3">
        <f>'pre-raw'!N234</f>
        <v>55369.279999999999</v>
      </c>
      <c r="O234" s="1">
        <f>'pre-raw'!O234</f>
        <v>55369.279999999999</v>
      </c>
      <c r="P234" s="1">
        <f>'pre-raw'!P234</f>
        <v>1661.07</v>
      </c>
      <c r="Q234" s="1">
        <f>'pre-raw'!Q234</f>
        <v>2657.72</v>
      </c>
      <c r="R234" s="1">
        <f>'pre-raw'!R234</f>
        <v>553.69000000000005</v>
      </c>
      <c r="S234" s="1">
        <f>'pre-raw'!S234</f>
        <v>359.9</v>
      </c>
    </row>
    <row r="235" spans="1:19" x14ac:dyDescent="0.25">
      <c r="A235" s="1">
        <f>'pre-raw'!A235</f>
        <v>3635491</v>
      </c>
      <c r="B235" s="1">
        <f>'pre-raw'!B235</f>
        <v>1806</v>
      </c>
      <c r="C235" s="1">
        <f>'pre-raw'!C235</f>
        <v>51063</v>
      </c>
      <c r="D235" s="1" t="str">
        <f>TEXT('pre-raw'!D235,"AAAAMMDD")</f>
        <v>20180703</v>
      </c>
      <c r="E235" s="1">
        <f>'pre-raw'!E235</f>
        <v>50415</v>
      </c>
      <c r="F235" s="1" t="str">
        <f>TEXT('pre-raw'!F235,"AAAAMMDD")</f>
        <v>20180601</v>
      </c>
      <c r="G235" s="1">
        <f>'pre-raw'!G235</f>
        <v>648</v>
      </c>
      <c r="H235" s="1">
        <f>'pre-raw'!H235</f>
        <v>1180</v>
      </c>
      <c r="I235" s="1">
        <f>'pre-raw'!I235</f>
        <v>648</v>
      </c>
      <c r="J235" s="1">
        <f>'pre-raw'!J235</f>
        <v>7966.86</v>
      </c>
      <c r="K235" s="1">
        <f>'pre-raw'!K235</f>
        <v>7966.86</v>
      </c>
      <c r="L235" s="1">
        <f>'pre-raw'!L235</f>
        <v>0</v>
      </c>
      <c r="M235" s="3">
        <f>'pre-raw'!M235</f>
        <v>7966.86</v>
      </c>
      <c r="N235" s="3">
        <f>'pre-raw'!N235</f>
        <v>15933.72</v>
      </c>
      <c r="O235" s="1">
        <f>'pre-raw'!O235</f>
        <v>15933.72</v>
      </c>
      <c r="P235" s="1">
        <f>'pre-raw'!P235</f>
        <v>478.01</v>
      </c>
      <c r="Q235" s="1">
        <f>'pre-raw'!Q235</f>
        <v>764.81</v>
      </c>
      <c r="R235" s="1">
        <f>'pre-raw'!R235</f>
        <v>159.33000000000001</v>
      </c>
      <c r="S235" s="1">
        <f>'pre-raw'!S235</f>
        <v>103.56</v>
      </c>
    </row>
    <row r="236" spans="1:19" x14ac:dyDescent="0.25">
      <c r="A236" s="1">
        <f>'pre-raw'!A236</f>
        <v>56715</v>
      </c>
      <c r="B236" s="1">
        <f>'pre-raw'!B236</f>
        <v>1807</v>
      </c>
      <c r="C236" s="1">
        <f>'pre-raw'!C236</f>
        <v>23401</v>
      </c>
      <c r="D236" s="1" t="str">
        <f>TEXT('pre-raw'!D236,"AAAAMMDD")</f>
        <v>20180802</v>
      </c>
      <c r="E236" s="1">
        <f>'pre-raw'!E236</f>
        <v>23005</v>
      </c>
      <c r="F236" s="1" t="str">
        <f>TEXT('pre-raw'!F236,"AAAAMMDD")</f>
        <v>20180703</v>
      </c>
      <c r="G236" s="1">
        <f>'pre-raw'!G236</f>
        <v>396</v>
      </c>
      <c r="H236" s="1">
        <f>'pre-raw'!H236</f>
        <v>509</v>
      </c>
      <c r="I236" s="1">
        <f>'pre-raw'!I236</f>
        <v>396</v>
      </c>
      <c r="J236" s="1">
        <f>'pre-raw'!J236</f>
        <v>1568.04</v>
      </c>
      <c r="K236" s="1">
        <f>'pre-raw'!K236</f>
        <v>1568.04</v>
      </c>
      <c r="L236" s="1">
        <f>'pre-raw'!L236</f>
        <v>0</v>
      </c>
      <c r="M236" s="3">
        <f>'pre-raw'!M236</f>
        <v>1568.0400000000002</v>
      </c>
      <c r="N236" s="3">
        <f>'pre-raw'!N236</f>
        <v>3136.08</v>
      </c>
      <c r="O236" s="1">
        <f>'pre-raw'!O236</f>
        <v>3136.08</v>
      </c>
      <c r="P236" s="1">
        <f>'pre-raw'!P236</f>
        <v>94.08</v>
      </c>
      <c r="Q236" s="1">
        <f>'pre-raw'!Q236</f>
        <v>150.53</v>
      </c>
      <c r="R236" s="1">
        <f>'pre-raw'!R236</f>
        <v>31.36</v>
      </c>
      <c r="S236" s="1">
        <f>'pre-raw'!S236</f>
        <v>20.38</v>
      </c>
    </row>
    <row r="237" spans="1:19" x14ac:dyDescent="0.25">
      <c r="A237" s="1">
        <f>'pre-raw'!A237</f>
        <v>56758</v>
      </c>
      <c r="B237" s="1">
        <f>'pre-raw'!B237</f>
        <v>1807</v>
      </c>
      <c r="C237" s="1">
        <f>'pre-raw'!C237</f>
        <v>56500</v>
      </c>
      <c r="D237" s="1" t="str">
        <f>TEXT('pre-raw'!D237,"AAAAMMDD")</f>
        <v>20180802</v>
      </c>
      <c r="E237" s="1">
        <f>'pre-raw'!E237</f>
        <v>56087</v>
      </c>
      <c r="F237" s="1" t="str">
        <f>TEXT('pre-raw'!F237,"AAAAMMDD")</f>
        <v>20180703</v>
      </c>
      <c r="G237" s="1">
        <f>'pre-raw'!G237</f>
        <v>413</v>
      </c>
      <c r="H237" s="1">
        <f>'pre-raw'!H237</f>
        <v>395</v>
      </c>
      <c r="I237" s="1">
        <f>'pre-raw'!I237</f>
        <v>413</v>
      </c>
      <c r="J237" s="1">
        <f>'pre-raw'!J237</f>
        <v>1734.87</v>
      </c>
      <c r="K237" s="1">
        <f>'pre-raw'!K237</f>
        <v>1734.87</v>
      </c>
      <c r="L237" s="1">
        <f>'pre-raw'!L237</f>
        <v>0</v>
      </c>
      <c r="M237" s="3">
        <f>'pre-raw'!M237</f>
        <v>1734.87</v>
      </c>
      <c r="N237" s="3">
        <f>'pre-raw'!N237</f>
        <v>3469.74</v>
      </c>
      <c r="O237" s="1">
        <f>'pre-raw'!O237</f>
        <v>3469.74</v>
      </c>
      <c r="P237" s="1">
        <f>'pre-raw'!P237</f>
        <v>104.09</v>
      </c>
      <c r="Q237" s="1">
        <f>'pre-raw'!Q237</f>
        <v>166.54</v>
      </c>
      <c r="R237" s="1">
        <f>'pre-raw'!R237</f>
        <v>34.69</v>
      </c>
      <c r="S237" s="1">
        <f>'pre-raw'!S237</f>
        <v>22.55</v>
      </c>
    </row>
    <row r="238" spans="1:19" x14ac:dyDescent="0.25">
      <c r="A238" s="1">
        <f>'pre-raw'!A238</f>
        <v>56774</v>
      </c>
      <c r="B238" s="1">
        <f>'pre-raw'!B238</f>
        <v>1807</v>
      </c>
      <c r="C238" s="1">
        <f>'pre-raw'!C238</f>
        <v>5042</v>
      </c>
      <c r="D238" s="1" t="str">
        <f>TEXT('pre-raw'!D238,"AAAAMMDD")</f>
        <v>20180802</v>
      </c>
      <c r="E238" s="1">
        <f>'pre-raw'!E238</f>
        <v>4626</v>
      </c>
      <c r="F238" s="1" t="str">
        <f>TEXT('pre-raw'!F238,"AAAAMMDD")</f>
        <v>20180703</v>
      </c>
      <c r="G238" s="1">
        <f>'pre-raw'!G238</f>
        <v>416</v>
      </c>
      <c r="H238" s="1">
        <f>'pre-raw'!H238</f>
        <v>364</v>
      </c>
      <c r="I238" s="1">
        <f>'pre-raw'!I238</f>
        <v>416</v>
      </c>
      <c r="J238" s="1">
        <f>'pre-raw'!J238</f>
        <v>1755.84</v>
      </c>
      <c r="K238" s="1">
        <f>'pre-raw'!K238</f>
        <v>1755.84</v>
      </c>
      <c r="L238" s="1">
        <f>'pre-raw'!L238</f>
        <v>0</v>
      </c>
      <c r="M238" s="3">
        <f>'pre-raw'!M238</f>
        <v>1811.28</v>
      </c>
      <c r="N238" s="3">
        <f>'pre-raw'!N238</f>
        <v>3511.68</v>
      </c>
      <c r="O238" s="1">
        <f>'pre-raw'!O238</f>
        <v>3511.68</v>
      </c>
      <c r="P238" s="1">
        <f>'pre-raw'!P238</f>
        <v>105.35</v>
      </c>
      <c r="Q238" s="1">
        <f>'pre-raw'!Q238</f>
        <v>168.56</v>
      </c>
      <c r="R238" s="1">
        <f>'pre-raw'!R238</f>
        <v>35.11</v>
      </c>
      <c r="S238" s="1">
        <f>'pre-raw'!S238</f>
        <v>22.82</v>
      </c>
    </row>
    <row r="239" spans="1:19" x14ac:dyDescent="0.25">
      <c r="A239" s="1">
        <f>'pre-raw'!A239</f>
        <v>83704</v>
      </c>
      <c r="B239" s="1">
        <f>'pre-raw'!B239</f>
        <v>1807</v>
      </c>
      <c r="C239" s="1">
        <f>'pre-raw'!C239</f>
        <v>265272</v>
      </c>
      <c r="D239" s="1" t="str">
        <f>TEXT('pre-raw'!D239,"AAAAMMDD")</f>
        <v>20180802</v>
      </c>
      <c r="E239" s="1">
        <f>'pre-raw'!E239</f>
        <v>264143</v>
      </c>
      <c r="F239" s="1" t="str">
        <f>TEXT('pre-raw'!F239,"AAAAMMDD")</f>
        <v>20180703</v>
      </c>
      <c r="G239" s="1">
        <f>'pre-raw'!G239</f>
        <v>1129</v>
      </c>
      <c r="H239" s="1">
        <f>'pre-raw'!H239</f>
        <v>1138</v>
      </c>
      <c r="I239" s="1">
        <f>'pre-raw'!I239</f>
        <v>1129</v>
      </c>
      <c r="J239" s="1">
        <f>'pre-raw'!J239</f>
        <v>13916.83</v>
      </c>
      <c r="K239" s="1">
        <f>'pre-raw'!K239</f>
        <v>13916.83</v>
      </c>
      <c r="L239" s="1">
        <f>'pre-raw'!L239</f>
        <v>0</v>
      </c>
      <c r="M239" s="3">
        <f>'pre-raw'!M239</f>
        <v>13916.83</v>
      </c>
      <c r="N239" s="3">
        <f>'pre-raw'!N239</f>
        <v>27833.66</v>
      </c>
      <c r="O239" s="1">
        <f>'pre-raw'!O239</f>
        <v>27833.66</v>
      </c>
      <c r="P239" s="1">
        <f>'pre-raw'!P239</f>
        <v>835</v>
      </c>
      <c r="Q239" s="1">
        <f>'pre-raw'!Q239</f>
        <v>1336.01</v>
      </c>
      <c r="R239" s="1">
        <f>'pre-raw'!R239</f>
        <v>278.33</v>
      </c>
      <c r="S239" s="1">
        <f>'pre-raw'!S239</f>
        <v>180.91</v>
      </c>
    </row>
    <row r="240" spans="1:19" x14ac:dyDescent="0.25">
      <c r="A240" s="1">
        <f>'pre-raw'!A240</f>
        <v>83887</v>
      </c>
      <c r="B240" s="1">
        <f>'pre-raw'!B240</f>
        <v>1807</v>
      </c>
      <c r="C240" s="1">
        <f>'pre-raw'!C240</f>
        <v>189990</v>
      </c>
      <c r="D240" s="1" t="str">
        <f>TEXT('pre-raw'!D240,"AAAAMMDD")</f>
        <v>20180802</v>
      </c>
      <c r="E240" s="1">
        <f>'pre-raw'!E240</f>
        <v>186960</v>
      </c>
      <c r="F240" s="1" t="str">
        <f>TEXT('pre-raw'!F240,"AAAAMMDD")</f>
        <v>20180703</v>
      </c>
      <c r="G240" s="1">
        <f>'pre-raw'!G240</f>
        <v>3030</v>
      </c>
      <c r="H240" s="1">
        <f>'pre-raw'!H240</f>
        <v>3054</v>
      </c>
      <c r="I240" s="1">
        <f>'pre-raw'!I240</f>
        <v>3030</v>
      </c>
      <c r="J240" s="1">
        <f>'pre-raw'!J240</f>
        <v>37432.199999999997</v>
      </c>
      <c r="K240" s="1">
        <f>'pre-raw'!K240</f>
        <v>37432.199999999997</v>
      </c>
      <c r="L240" s="1">
        <f>'pre-raw'!L240</f>
        <v>0</v>
      </c>
      <c r="M240" s="3">
        <f>'pre-raw'!M240</f>
        <v>37432.199999999997</v>
      </c>
      <c r="N240" s="3">
        <f>'pre-raw'!N240</f>
        <v>74864.399999999994</v>
      </c>
      <c r="O240" s="1">
        <f>'pre-raw'!O240</f>
        <v>74864.399999999994</v>
      </c>
      <c r="P240" s="1">
        <f>'pre-raw'!P240</f>
        <v>2245.9299999999998</v>
      </c>
      <c r="Q240" s="1">
        <f>'pre-raw'!Q240</f>
        <v>3593.49</v>
      </c>
      <c r="R240" s="1">
        <f>'pre-raw'!R240</f>
        <v>748.64</v>
      </c>
      <c r="S240" s="1">
        <f>'pre-raw'!S240</f>
        <v>486.61</v>
      </c>
    </row>
    <row r="241" spans="1:19" x14ac:dyDescent="0.25">
      <c r="A241" s="1">
        <f>'pre-raw'!A241</f>
        <v>84247</v>
      </c>
      <c r="B241" s="1">
        <f>'pre-raw'!B241</f>
        <v>1807</v>
      </c>
      <c r="C241" s="1">
        <f>'pre-raw'!C241</f>
        <v>2588</v>
      </c>
      <c r="D241" s="1" t="str">
        <f>TEXT('pre-raw'!D241,"AAAAMMDD")</f>
        <v>20180802</v>
      </c>
      <c r="E241" s="1">
        <f>'pre-raw'!E241</f>
        <v>2254</v>
      </c>
      <c r="F241" s="1" t="str">
        <f>TEXT('pre-raw'!F241,"AAAAMMDD")</f>
        <v>20180703</v>
      </c>
      <c r="G241" s="1">
        <f>'pre-raw'!G241</f>
        <v>334</v>
      </c>
      <c r="H241" s="1">
        <f>'pre-raw'!H241</f>
        <v>199</v>
      </c>
      <c r="I241" s="1">
        <f>'pre-raw'!I241</f>
        <v>334</v>
      </c>
      <c r="J241" s="1">
        <f>'pre-raw'!J241</f>
        <v>4082.68</v>
      </c>
      <c r="K241" s="1">
        <f>'pre-raw'!K241</f>
        <v>4082.68</v>
      </c>
      <c r="L241" s="1">
        <f>'pre-raw'!L241</f>
        <v>0</v>
      </c>
      <c r="M241" s="3">
        <f>'pre-raw'!M241</f>
        <v>4082.68</v>
      </c>
      <c r="N241" s="3">
        <f>'pre-raw'!N241</f>
        <v>8165.36</v>
      </c>
      <c r="O241" s="1">
        <f>'pre-raw'!O241</f>
        <v>8165.36</v>
      </c>
      <c r="P241" s="1">
        <f>'pre-raw'!P241</f>
        <v>244.96</v>
      </c>
      <c r="Q241" s="1">
        <f>'pre-raw'!Q241</f>
        <v>391.93</v>
      </c>
      <c r="R241" s="1">
        <f>'pre-raw'!R241</f>
        <v>81.650000000000006</v>
      </c>
      <c r="S241" s="1">
        <f>'pre-raw'!S241</f>
        <v>53.07</v>
      </c>
    </row>
    <row r="242" spans="1:19" x14ac:dyDescent="0.25">
      <c r="A242" s="1">
        <f>'pre-raw'!A242</f>
        <v>84255</v>
      </c>
      <c r="B242" s="1">
        <f>'pre-raw'!B242</f>
        <v>1807</v>
      </c>
      <c r="C242" s="1">
        <f>'pre-raw'!C242</f>
        <v>830</v>
      </c>
      <c r="D242" s="1" t="str">
        <f>TEXT('pre-raw'!D242,"AAAAMMDD")</f>
        <v>20180802</v>
      </c>
      <c r="E242" s="1">
        <f>'pre-raw'!E242</f>
        <v>671</v>
      </c>
      <c r="F242" s="1" t="str">
        <f>TEXT('pre-raw'!F242,"AAAAMMDD")</f>
        <v>20180703</v>
      </c>
      <c r="G242" s="1">
        <f>'pre-raw'!G242</f>
        <v>159</v>
      </c>
      <c r="H242" s="1">
        <f>'pre-raw'!H242</f>
        <v>139</v>
      </c>
      <c r="I242" s="1">
        <f>'pre-raw'!I242</f>
        <v>159</v>
      </c>
      <c r="J242" s="1">
        <f>'pre-raw'!J242</f>
        <v>1917.93</v>
      </c>
      <c r="K242" s="1">
        <f>'pre-raw'!K242</f>
        <v>1917.93</v>
      </c>
      <c r="L242" s="1">
        <f>'pre-raw'!L242</f>
        <v>0</v>
      </c>
      <c r="M242" s="3">
        <f>'pre-raw'!M242</f>
        <v>1917.9299999999998</v>
      </c>
      <c r="N242" s="3">
        <f>'pre-raw'!N242</f>
        <v>3835.86</v>
      </c>
      <c r="O242" s="1">
        <f>'pre-raw'!O242</f>
        <v>3835.86</v>
      </c>
      <c r="P242" s="1">
        <f>'pre-raw'!P242</f>
        <v>115.07</v>
      </c>
      <c r="Q242" s="1">
        <f>'pre-raw'!Q242</f>
        <v>184.12</v>
      </c>
      <c r="R242" s="1">
        <f>'pre-raw'!R242</f>
        <v>38.35</v>
      </c>
      <c r="S242" s="1">
        <f>'pre-raw'!S242</f>
        <v>24.93</v>
      </c>
    </row>
    <row r="243" spans="1:19" x14ac:dyDescent="0.25">
      <c r="A243" s="1">
        <f>'pre-raw'!A243</f>
        <v>84591</v>
      </c>
      <c r="B243" s="1">
        <f>'pre-raw'!B243</f>
        <v>1807</v>
      </c>
      <c r="C243" s="1">
        <f>'pre-raw'!C243</f>
        <v>7624</v>
      </c>
      <c r="D243" s="1" t="str">
        <f>TEXT('pre-raw'!D243,"AAAAMMDD")</f>
        <v>20180802</v>
      </c>
      <c r="E243" s="1">
        <f>'pre-raw'!E243</f>
        <v>7033</v>
      </c>
      <c r="F243" s="1" t="str">
        <f>TEXT('pre-raw'!F243,"AAAAMMDD")</f>
        <v>20180703</v>
      </c>
      <c r="G243" s="1">
        <f>'pre-raw'!G243</f>
        <v>591</v>
      </c>
      <c r="H243" s="1">
        <f>'pre-raw'!H243</f>
        <v>269</v>
      </c>
      <c r="I243" s="1">
        <f>'pre-raw'!I243</f>
        <v>591</v>
      </c>
      <c r="J243" s="1">
        <f>'pre-raw'!J243</f>
        <v>7261.77</v>
      </c>
      <c r="K243" s="1">
        <f>'pre-raw'!K243</f>
        <v>7261.77</v>
      </c>
      <c r="L243" s="1">
        <f>'pre-raw'!L243</f>
        <v>0</v>
      </c>
      <c r="M243" s="3">
        <f>'pre-raw'!M243</f>
        <v>7261.7699999999995</v>
      </c>
      <c r="N243" s="3">
        <f>'pre-raw'!N243</f>
        <v>14523.54</v>
      </c>
      <c r="O243" s="1">
        <f>'pre-raw'!O243</f>
        <v>14523.54</v>
      </c>
      <c r="P243" s="1">
        <f>'pre-raw'!P243</f>
        <v>435.7</v>
      </c>
      <c r="Q243" s="1">
        <f>'pre-raw'!Q243</f>
        <v>697.12</v>
      </c>
      <c r="R243" s="1">
        <f>'pre-raw'!R243</f>
        <v>145.22999999999999</v>
      </c>
      <c r="S243" s="1">
        <f>'pre-raw'!S243</f>
        <v>94.4</v>
      </c>
    </row>
    <row r="244" spans="1:19" x14ac:dyDescent="0.25">
      <c r="A244" s="1">
        <f>'pre-raw'!A244</f>
        <v>313891</v>
      </c>
      <c r="B244" s="1">
        <f>'pre-raw'!B244</f>
        <v>1807</v>
      </c>
      <c r="C244" s="1">
        <f>'pre-raw'!C244</f>
        <v>3516</v>
      </c>
      <c r="D244" s="1" t="str">
        <f>TEXT('pre-raw'!D244,"AAAAMMDD")</f>
        <v>20180802</v>
      </c>
      <c r="E244" s="1">
        <f>'pre-raw'!E244</f>
        <v>3244</v>
      </c>
      <c r="F244" s="1" t="str">
        <f>TEXT('pre-raw'!F244,"AAAAMMDD")</f>
        <v>20180703</v>
      </c>
      <c r="G244" s="1">
        <f>'pre-raw'!G244</f>
        <v>272</v>
      </c>
      <c r="H244" s="1">
        <f>'pre-raw'!H244</f>
        <v>200</v>
      </c>
      <c r="I244" s="1">
        <f>'pre-raw'!I244</f>
        <v>272</v>
      </c>
      <c r="J244" s="1">
        <f>'pre-raw'!J244</f>
        <v>3459.17</v>
      </c>
      <c r="K244" s="1">
        <f>'pre-raw'!K244</f>
        <v>3459.17</v>
      </c>
      <c r="L244" s="1">
        <f>'pre-raw'!L244</f>
        <v>0</v>
      </c>
      <c r="M244" s="3">
        <f>'pre-raw'!M244</f>
        <v>3459.17</v>
      </c>
      <c r="N244" s="3">
        <f>'pre-raw'!N244</f>
        <v>6918.34</v>
      </c>
      <c r="O244" s="1">
        <f>'pre-raw'!O244</f>
        <v>6918.34</v>
      </c>
      <c r="P244" s="1">
        <f>'pre-raw'!P244</f>
        <v>207.55</v>
      </c>
      <c r="Q244" s="1">
        <f>'pre-raw'!Q244</f>
        <v>332.08</v>
      </c>
      <c r="R244" s="1">
        <f>'pre-raw'!R244</f>
        <v>69.180000000000007</v>
      </c>
      <c r="S244" s="1">
        <f>'pre-raw'!S244</f>
        <v>44.96</v>
      </c>
    </row>
    <row r="245" spans="1:19" x14ac:dyDescent="0.25">
      <c r="A245" s="1">
        <f>'pre-raw'!A245</f>
        <v>3359794</v>
      </c>
      <c r="B245" s="1">
        <f>'pre-raw'!B245</f>
        <v>1807</v>
      </c>
      <c r="C245" s="1">
        <f>'pre-raw'!C245</f>
        <v>206448</v>
      </c>
      <c r="D245" s="1" t="str">
        <f>TEXT('pre-raw'!D245,"AAAAMMDD")</f>
        <v>20180802</v>
      </c>
      <c r="E245" s="1">
        <f>'pre-raw'!E245</f>
        <v>204642</v>
      </c>
      <c r="F245" s="1" t="str">
        <f>TEXT('pre-raw'!F245,"AAAAMMDD")</f>
        <v>20180703</v>
      </c>
      <c r="G245" s="1">
        <f>'pre-raw'!G245</f>
        <v>1806</v>
      </c>
      <c r="H245" s="1">
        <f>'pre-raw'!H245</f>
        <v>214</v>
      </c>
      <c r="I245" s="1">
        <f>'pre-raw'!I245</f>
        <v>1173</v>
      </c>
      <c r="J245" s="1">
        <f>'pre-raw'!J245</f>
        <v>29304.78</v>
      </c>
      <c r="K245" s="1">
        <f>'pre-raw'!K245</f>
        <v>0</v>
      </c>
      <c r="L245" s="1">
        <f>'pre-raw'!L245</f>
        <v>0</v>
      </c>
      <c r="M245" s="3">
        <f>'pre-raw'!M245</f>
        <v>29304.78</v>
      </c>
      <c r="N245" s="3">
        <f>'pre-raw'!N245</f>
        <v>29304.78</v>
      </c>
      <c r="O245" s="1">
        <f>'pre-raw'!O245</f>
        <v>29304.78</v>
      </c>
      <c r="P245" s="1">
        <f>'pre-raw'!P245</f>
        <v>879.14</v>
      </c>
      <c r="Q245" s="1">
        <f>'pre-raw'!Q245</f>
        <v>1406.62</v>
      </c>
      <c r="R245" s="1">
        <f>'pre-raw'!R245</f>
        <v>293.04000000000002</v>
      </c>
      <c r="S245" s="1">
        <f>'pre-raw'!S245</f>
        <v>190.48</v>
      </c>
    </row>
    <row r="246" spans="1:19" x14ac:dyDescent="0.25">
      <c r="A246" s="1">
        <f>'pre-raw'!A246</f>
        <v>3450181</v>
      </c>
      <c r="B246" s="1">
        <f>'pre-raw'!B246</f>
        <v>1807</v>
      </c>
      <c r="C246" s="1">
        <f>'pre-raw'!C246</f>
        <v>12814</v>
      </c>
      <c r="D246" s="1" t="str">
        <f>TEXT('pre-raw'!D246,"AAAAMMDD")</f>
        <v>20180802</v>
      </c>
      <c r="E246" s="1">
        <f>'pre-raw'!E246</f>
        <v>12645</v>
      </c>
      <c r="F246" s="1" t="str">
        <f>TEXT('pre-raw'!F246,"AAAAMMDD")</f>
        <v>20180703</v>
      </c>
      <c r="G246" s="1">
        <f>'pre-raw'!G246</f>
        <v>169</v>
      </c>
      <c r="H246" s="1">
        <f>'pre-raw'!H246</f>
        <v>201</v>
      </c>
      <c r="I246" s="1">
        <f>'pre-raw'!I246</f>
        <v>169</v>
      </c>
      <c r="J246" s="1">
        <f>'pre-raw'!J246</f>
        <v>2041.63</v>
      </c>
      <c r="K246" s="1">
        <f>'pre-raw'!K246</f>
        <v>2041.63</v>
      </c>
      <c r="L246" s="1">
        <f>'pre-raw'!L246</f>
        <v>0</v>
      </c>
      <c r="M246" s="3">
        <f>'pre-raw'!M246</f>
        <v>2041.6299999999997</v>
      </c>
      <c r="N246" s="3">
        <f>'pre-raw'!N246</f>
        <v>4083.26</v>
      </c>
      <c r="O246" s="1">
        <f>'pre-raw'!O246</f>
        <v>4083.26</v>
      </c>
      <c r="P246" s="1">
        <f>'pre-raw'!P246</f>
        <v>122.49</v>
      </c>
      <c r="Q246" s="1">
        <f>'pre-raw'!Q246</f>
        <v>195.99</v>
      </c>
      <c r="R246" s="1">
        <f>'pre-raw'!R246</f>
        <v>40.83</v>
      </c>
      <c r="S246" s="1">
        <f>'pre-raw'!S246</f>
        <v>26.54</v>
      </c>
    </row>
    <row r="247" spans="1:19" x14ac:dyDescent="0.25">
      <c r="A247" s="1">
        <f>'pre-raw'!A247</f>
        <v>3618005</v>
      </c>
      <c r="B247" s="1">
        <f>'pre-raw'!B247</f>
        <v>1807</v>
      </c>
      <c r="C247" s="1">
        <f>'pre-raw'!C247</f>
        <v>50168</v>
      </c>
      <c r="D247" s="1" t="str">
        <f>TEXT('pre-raw'!D247,"AAAAMMDD")</f>
        <v>20180802</v>
      </c>
      <c r="E247" s="1">
        <f>'pre-raw'!E247</f>
        <v>48591</v>
      </c>
      <c r="F247" s="1" t="str">
        <f>TEXT('pre-raw'!F247,"AAAAMMDD")</f>
        <v>20180703</v>
      </c>
      <c r="G247" s="1">
        <f>'pre-raw'!G247</f>
        <v>1577</v>
      </c>
      <c r="H247" s="1">
        <f>'pre-raw'!H247</f>
        <v>1119</v>
      </c>
      <c r="I247" s="1">
        <f>'pre-raw'!I247</f>
        <v>1577</v>
      </c>
      <c r="J247" s="1">
        <f>'pre-raw'!J247</f>
        <v>19458.59</v>
      </c>
      <c r="K247" s="1">
        <f>'pre-raw'!K247</f>
        <v>19458.59</v>
      </c>
      <c r="L247" s="1">
        <f>'pre-raw'!L247</f>
        <v>0</v>
      </c>
      <c r="M247" s="3">
        <f>'pre-raw'!M247</f>
        <v>19458.589999999997</v>
      </c>
      <c r="N247" s="3">
        <f>'pre-raw'!N247</f>
        <v>38917.18</v>
      </c>
      <c r="O247" s="1">
        <f>'pre-raw'!O247</f>
        <v>38917.18</v>
      </c>
      <c r="P247" s="1">
        <f>'pre-raw'!P247</f>
        <v>1167.51</v>
      </c>
      <c r="Q247" s="1">
        <f>'pre-raw'!Q247</f>
        <v>1868.02</v>
      </c>
      <c r="R247" s="1">
        <f>'pre-raw'!R247</f>
        <v>389.17</v>
      </c>
      <c r="S247" s="1">
        <f>'pre-raw'!S247</f>
        <v>252.96</v>
      </c>
    </row>
    <row r="248" spans="1:19" x14ac:dyDescent="0.25">
      <c r="A248" s="1">
        <f>'pre-raw'!A248</f>
        <v>3635491</v>
      </c>
      <c r="B248" s="1">
        <f>'pre-raw'!B248</f>
        <v>1807</v>
      </c>
      <c r="C248" s="1">
        <f>'pre-raw'!C248</f>
        <v>51717</v>
      </c>
      <c r="D248" s="1" t="str">
        <f>TEXT('pre-raw'!D248,"AAAAMMDD")</f>
        <v>20180802</v>
      </c>
      <c r="E248" s="1">
        <f>'pre-raw'!E248</f>
        <v>51063</v>
      </c>
      <c r="F248" s="1" t="str">
        <f>TEXT('pre-raw'!F248,"AAAAMMDD")</f>
        <v>20180703</v>
      </c>
      <c r="G248" s="1">
        <f>'pre-raw'!G248</f>
        <v>654</v>
      </c>
      <c r="H248" s="1">
        <f>'pre-raw'!H248</f>
        <v>1086</v>
      </c>
      <c r="I248" s="1">
        <f>'pre-raw'!I248</f>
        <v>654</v>
      </c>
      <c r="J248" s="1">
        <f>'pre-raw'!J248</f>
        <v>8041.08</v>
      </c>
      <c r="K248" s="1">
        <f>'pre-raw'!K248</f>
        <v>8041.08</v>
      </c>
      <c r="L248" s="1">
        <f>'pre-raw'!L248</f>
        <v>0</v>
      </c>
      <c r="M248" s="3">
        <f>'pre-raw'!M248</f>
        <v>8041.08</v>
      </c>
      <c r="N248" s="3">
        <f>'pre-raw'!N248</f>
        <v>16082.16</v>
      </c>
      <c r="O248" s="1">
        <f>'pre-raw'!O248</f>
        <v>16082.16</v>
      </c>
      <c r="P248" s="1">
        <f>'pre-raw'!P248</f>
        <v>482.46</v>
      </c>
      <c r="Q248" s="1">
        <f>'pre-raw'!Q248</f>
        <v>771.94</v>
      </c>
      <c r="R248" s="1">
        <f>'pre-raw'!R248</f>
        <v>160.82</v>
      </c>
      <c r="S248" s="1">
        <f>'pre-raw'!S248</f>
        <v>104.53</v>
      </c>
    </row>
    <row r="249" spans="1:19" x14ac:dyDescent="0.25">
      <c r="A249" s="1">
        <f>'pre-raw'!A249</f>
        <v>56715</v>
      </c>
      <c r="B249" s="1">
        <f>'pre-raw'!B249</f>
        <v>1808</v>
      </c>
      <c r="C249" s="1">
        <f>'pre-raw'!C249</f>
        <v>23874</v>
      </c>
      <c r="D249" s="1" t="str">
        <f>TEXT('pre-raw'!D249,"AAAAMMDD")</f>
        <v>20180903</v>
      </c>
      <c r="E249" s="1">
        <f>'pre-raw'!E249</f>
        <v>23401</v>
      </c>
      <c r="F249" s="1" t="str">
        <f>TEXT('pre-raw'!F249,"AAAAMMDD")</f>
        <v>20180802</v>
      </c>
      <c r="G249" s="1">
        <f>'pre-raw'!G249</f>
        <v>473</v>
      </c>
      <c r="H249" s="1">
        <f>'pre-raw'!H249</f>
        <v>495</v>
      </c>
      <c r="I249" s="1">
        <f>'pre-raw'!I249</f>
        <v>473</v>
      </c>
      <c r="J249" s="1">
        <f>'pre-raw'!J249</f>
        <v>2106.27</v>
      </c>
      <c r="K249" s="1">
        <f>'pre-raw'!K249</f>
        <v>2106.27</v>
      </c>
      <c r="L249" s="1">
        <f>'pre-raw'!L249</f>
        <v>0</v>
      </c>
      <c r="M249" s="3">
        <f>'pre-raw'!M249</f>
        <v>2106.2700000000004</v>
      </c>
      <c r="N249" s="3">
        <f>'pre-raw'!N249</f>
        <v>4212.54</v>
      </c>
      <c r="O249" s="1">
        <f>'pre-raw'!O249</f>
        <v>4212.54</v>
      </c>
      <c r="P249" s="1">
        <f>'pre-raw'!P249</f>
        <v>126.37</v>
      </c>
      <c r="Q249" s="1">
        <f>'pre-raw'!Q249</f>
        <v>202.2</v>
      </c>
      <c r="R249" s="1">
        <f>'pre-raw'!R249</f>
        <v>42.12</v>
      </c>
      <c r="S249" s="1">
        <f>'pre-raw'!S249</f>
        <v>27.38</v>
      </c>
    </row>
    <row r="250" spans="1:19" x14ac:dyDescent="0.25">
      <c r="A250" s="1">
        <f>'pre-raw'!A250</f>
        <v>56758</v>
      </c>
      <c r="B250" s="1">
        <f>'pre-raw'!B250</f>
        <v>1808</v>
      </c>
      <c r="C250" s="1">
        <f>'pre-raw'!C250</f>
        <v>56804</v>
      </c>
      <c r="D250" s="1" t="str">
        <f>TEXT('pre-raw'!D250,"AAAAMMDD")</f>
        <v>20180903</v>
      </c>
      <c r="E250" s="1">
        <f>'pre-raw'!E250</f>
        <v>56500</v>
      </c>
      <c r="F250" s="1" t="str">
        <f>TEXT('pre-raw'!F250,"AAAAMMDD")</f>
        <v>20180802</v>
      </c>
      <c r="G250" s="1">
        <f>'pre-raw'!G250</f>
        <v>304</v>
      </c>
      <c r="H250" s="1">
        <f>'pre-raw'!H250</f>
        <v>393</v>
      </c>
      <c r="I250" s="1">
        <f>'pre-raw'!I250</f>
        <v>304</v>
      </c>
      <c r="J250" s="1">
        <f>'pre-raw'!J250</f>
        <v>1058.08</v>
      </c>
      <c r="K250" s="1">
        <f>'pre-raw'!K250</f>
        <v>1058.08</v>
      </c>
      <c r="L250" s="1">
        <f>'pre-raw'!L250</f>
        <v>0</v>
      </c>
      <c r="M250" s="3">
        <f>'pre-raw'!M250</f>
        <v>1058.08</v>
      </c>
      <c r="N250" s="3">
        <f>'pre-raw'!N250</f>
        <v>2116.16</v>
      </c>
      <c r="O250" s="1">
        <f>'pre-raw'!O250</f>
        <v>2116.16</v>
      </c>
      <c r="P250" s="1">
        <f>'pre-raw'!P250</f>
        <v>63.48</v>
      </c>
      <c r="Q250" s="1">
        <f>'pre-raw'!Q250</f>
        <v>101.57</v>
      </c>
      <c r="R250" s="1">
        <f>'pre-raw'!R250</f>
        <v>21.16</v>
      </c>
      <c r="S250" s="1">
        <f>'pre-raw'!S250</f>
        <v>13.75</v>
      </c>
    </row>
    <row r="251" spans="1:19" x14ac:dyDescent="0.25">
      <c r="A251" s="1">
        <f>'pre-raw'!A251</f>
        <v>56774</v>
      </c>
      <c r="B251" s="1">
        <f>'pre-raw'!B251</f>
        <v>1808</v>
      </c>
      <c r="C251" s="1">
        <f>'pre-raw'!C251</f>
        <v>5551</v>
      </c>
      <c r="D251" s="1" t="str">
        <f>TEXT('pre-raw'!D251,"AAAAMMDD")</f>
        <v>20180903</v>
      </c>
      <c r="E251" s="1">
        <f>'pre-raw'!E251</f>
        <v>5042</v>
      </c>
      <c r="F251" s="1" t="str">
        <f>TEXT('pre-raw'!F251,"AAAAMMDD")</f>
        <v>20180802</v>
      </c>
      <c r="G251" s="1">
        <f>'pre-raw'!G251</f>
        <v>509</v>
      </c>
      <c r="H251" s="1">
        <f>'pre-raw'!H251</f>
        <v>368</v>
      </c>
      <c r="I251" s="1">
        <f>'pre-raw'!I251</f>
        <v>509</v>
      </c>
      <c r="J251" s="1">
        <f>'pre-raw'!J251</f>
        <v>2405.91</v>
      </c>
      <c r="K251" s="1">
        <f>'pre-raw'!K251</f>
        <v>2405.91</v>
      </c>
      <c r="L251" s="1">
        <f>'pre-raw'!L251</f>
        <v>0</v>
      </c>
      <c r="M251" s="3">
        <f>'pre-raw'!M251</f>
        <v>2441.8199999999997</v>
      </c>
      <c r="N251" s="3">
        <f>'pre-raw'!N251</f>
        <v>4811.82</v>
      </c>
      <c r="O251" s="1">
        <f>'pre-raw'!O251</f>
        <v>4811.82</v>
      </c>
      <c r="P251" s="1">
        <f>'pre-raw'!P251</f>
        <v>144.35</v>
      </c>
      <c r="Q251" s="1">
        <f>'pre-raw'!Q251</f>
        <v>230.96</v>
      </c>
      <c r="R251" s="1">
        <f>'pre-raw'!R251</f>
        <v>48.11</v>
      </c>
      <c r="S251" s="1">
        <f>'pre-raw'!S251</f>
        <v>31.27</v>
      </c>
    </row>
    <row r="252" spans="1:19" x14ac:dyDescent="0.25">
      <c r="A252" s="1">
        <f>'pre-raw'!A252</f>
        <v>83704</v>
      </c>
      <c r="B252" s="1">
        <f>'pre-raw'!B252</f>
        <v>1808</v>
      </c>
      <c r="C252" s="1">
        <f>'pre-raw'!C252</f>
        <v>267242</v>
      </c>
      <c r="D252" s="1" t="str">
        <f>TEXT('pre-raw'!D252,"AAAAMMDD")</f>
        <v>20180903</v>
      </c>
      <c r="E252" s="1">
        <f>'pre-raw'!E252</f>
        <v>265272</v>
      </c>
      <c r="F252" s="1" t="str">
        <f>TEXT('pre-raw'!F252,"AAAAMMDD")</f>
        <v>20180802</v>
      </c>
      <c r="G252" s="1">
        <f>'pre-raw'!G252</f>
        <v>1970</v>
      </c>
      <c r="H252" s="1">
        <f>'pre-raw'!H252</f>
        <v>1118</v>
      </c>
      <c r="I252" s="1">
        <f>'pre-raw'!I252</f>
        <v>1970</v>
      </c>
      <c r="J252" s="1">
        <f>'pre-raw'!J252</f>
        <v>24320</v>
      </c>
      <c r="K252" s="1">
        <f>'pre-raw'!K252</f>
        <v>24320</v>
      </c>
      <c r="L252" s="1">
        <f>'pre-raw'!L252</f>
        <v>0</v>
      </c>
      <c r="M252" s="3">
        <f>'pre-raw'!M252</f>
        <v>24319.999999999996</v>
      </c>
      <c r="N252" s="3">
        <f>'pre-raw'!N252</f>
        <v>48640</v>
      </c>
      <c r="O252" s="1">
        <f>'pre-raw'!O252</f>
        <v>48640</v>
      </c>
      <c r="P252" s="1">
        <f>'pre-raw'!P252</f>
        <v>1459.2</v>
      </c>
      <c r="Q252" s="1">
        <f>'pre-raw'!Q252</f>
        <v>2334.7199999999998</v>
      </c>
      <c r="R252" s="1">
        <f>'pre-raw'!R252</f>
        <v>486.4</v>
      </c>
      <c r="S252" s="1">
        <f>'pre-raw'!S252</f>
        <v>316.16000000000003</v>
      </c>
    </row>
    <row r="253" spans="1:19" x14ac:dyDescent="0.25">
      <c r="A253" s="1">
        <f>'pre-raw'!A253</f>
        <v>83887</v>
      </c>
      <c r="B253" s="1">
        <f>'pre-raw'!B253</f>
        <v>1808</v>
      </c>
      <c r="C253" s="1">
        <f>'pre-raw'!C253</f>
        <v>194080</v>
      </c>
      <c r="D253" s="1" t="str">
        <f>TEXT('pre-raw'!D253,"AAAAMMDD")</f>
        <v>20180903</v>
      </c>
      <c r="E253" s="1">
        <f>'pre-raw'!E253</f>
        <v>189990</v>
      </c>
      <c r="F253" s="1" t="str">
        <f>TEXT('pre-raw'!F253,"AAAAMMDD")</f>
        <v>20180802</v>
      </c>
      <c r="G253" s="1">
        <f>'pre-raw'!G253</f>
        <v>4090</v>
      </c>
      <c r="H253" s="1">
        <f>'pre-raw'!H253</f>
        <v>3045</v>
      </c>
      <c r="I253" s="1">
        <f>'pre-raw'!I253</f>
        <v>4090</v>
      </c>
      <c r="J253" s="1">
        <f>'pre-raw'!J253</f>
        <v>50544.4</v>
      </c>
      <c r="K253" s="1">
        <f>'pre-raw'!K253</f>
        <v>50544.4</v>
      </c>
      <c r="L253" s="1">
        <f>'pre-raw'!L253</f>
        <v>0</v>
      </c>
      <c r="M253" s="3">
        <f>'pre-raw'!M253</f>
        <v>50544.399999999994</v>
      </c>
      <c r="N253" s="3">
        <f>'pre-raw'!N253</f>
        <v>101088.8</v>
      </c>
      <c r="O253" s="1">
        <f>'pre-raw'!O253</f>
        <v>101088.8</v>
      </c>
      <c r="P253" s="1">
        <f>'pre-raw'!P253</f>
        <v>3032.66</v>
      </c>
      <c r="Q253" s="1">
        <f>'pre-raw'!Q253</f>
        <v>4852.26</v>
      </c>
      <c r="R253" s="1">
        <f>'pre-raw'!R253</f>
        <v>1010.88</v>
      </c>
      <c r="S253" s="1">
        <f>'pre-raw'!S253</f>
        <v>657.07</v>
      </c>
    </row>
    <row r="254" spans="1:19" x14ac:dyDescent="0.25">
      <c r="A254" s="1">
        <f>'pre-raw'!A254</f>
        <v>84247</v>
      </c>
      <c r="B254" s="1">
        <f>'pre-raw'!B254</f>
        <v>1808</v>
      </c>
      <c r="C254" s="1">
        <f>'pre-raw'!C254</f>
        <v>2854</v>
      </c>
      <c r="D254" s="1" t="str">
        <f>TEXT('pre-raw'!D254,"AAAAMMDD")</f>
        <v>20180903</v>
      </c>
      <c r="E254" s="1">
        <f>'pre-raw'!E254</f>
        <v>2588</v>
      </c>
      <c r="F254" s="1" t="str">
        <f>TEXT('pre-raw'!F254,"AAAAMMDD")</f>
        <v>20180802</v>
      </c>
      <c r="G254" s="1">
        <f>'pre-raw'!G254</f>
        <v>266</v>
      </c>
      <c r="H254" s="1">
        <f>'pre-raw'!H254</f>
        <v>210</v>
      </c>
      <c r="I254" s="1">
        <f>'pre-raw'!I254</f>
        <v>266</v>
      </c>
      <c r="J254" s="1">
        <f>'pre-raw'!J254</f>
        <v>3241.52</v>
      </c>
      <c r="K254" s="1">
        <f>'pre-raw'!K254</f>
        <v>3241.52</v>
      </c>
      <c r="L254" s="1">
        <f>'pre-raw'!L254</f>
        <v>0</v>
      </c>
      <c r="M254" s="3">
        <f>'pre-raw'!M254</f>
        <v>3241.5199999999995</v>
      </c>
      <c r="N254" s="3">
        <f>'pre-raw'!N254</f>
        <v>6483.04</v>
      </c>
      <c r="O254" s="1">
        <f>'pre-raw'!O254</f>
        <v>6483.04</v>
      </c>
      <c r="P254" s="1">
        <f>'pre-raw'!P254</f>
        <v>194.49</v>
      </c>
      <c r="Q254" s="1">
        <f>'pre-raw'!Q254</f>
        <v>311.18</v>
      </c>
      <c r="R254" s="1">
        <f>'pre-raw'!R254</f>
        <v>64.83</v>
      </c>
      <c r="S254" s="1">
        <f>'pre-raw'!S254</f>
        <v>42.13</v>
      </c>
    </row>
    <row r="255" spans="1:19" x14ac:dyDescent="0.25">
      <c r="A255" s="1">
        <f>'pre-raw'!A255</f>
        <v>84255</v>
      </c>
      <c r="B255" s="1">
        <f>'pre-raw'!B255</f>
        <v>1808</v>
      </c>
      <c r="C255" s="1">
        <f>'pre-raw'!C255</f>
        <v>1038</v>
      </c>
      <c r="D255" s="1" t="str">
        <f>TEXT('pre-raw'!D255,"AAAAMMDD")</f>
        <v>20180903</v>
      </c>
      <c r="E255" s="1">
        <f>'pre-raw'!E255</f>
        <v>830</v>
      </c>
      <c r="F255" s="1" t="str">
        <f>TEXT('pre-raw'!F255,"AAAAMMDD")</f>
        <v>20180802</v>
      </c>
      <c r="G255" s="1">
        <f>'pre-raw'!G255</f>
        <v>208</v>
      </c>
      <c r="H255" s="1">
        <f>'pre-raw'!H255</f>
        <v>139</v>
      </c>
      <c r="I255" s="1">
        <f>'pre-raw'!I255</f>
        <v>208</v>
      </c>
      <c r="J255" s="1">
        <f>'pre-raw'!J255</f>
        <v>2524.06</v>
      </c>
      <c r="K255" s="1">
        <f>'pre-raw'!K255</f>
        <v>2524.06</v>
      </c>
      <c r="L255" s="1">
        <f>'pre-raw'!L255</f>
        <v>0</v>
      </c>
      <c r="M255" s="3">
        <f>'pre-raw'!M255</f>
        <v>2524.06</v>
      </c>
      <c r="N255" s="3">
        <f>'pre-raw'!N255</f>
        <v>5048.12</v>
      </c>
      <c r="O255" s="1">
        <f>'pre-raw'!O255</f>
        <v>5048.12</v>
      </c>
      <c r="P255" s="1">
        <f>'pre-raw'!P255</f>
        <v>151.44</v>
      </c>
      <c r="Q255" s="1">
        <f>'pre-raw'!Q255</f>
        <v>242.3</v>
      </c>
      <c r="R255" s="1">
        <f>'pre-raw'!R255</f>
        <v>50.48</v>
      </c>
      <c r="S255" s="1">
        <f>'pre-raw'!S255</f>
        <v>32.81</v>
      </c>
    </row>
    <row r="256" spans="1:19" x14ac:dyDescent="0.25">
      <c r="A256" s="1">
        <f>'pre-raw'!A256</f>
        <v>84591</v>
      </c>
      <c r="B256" s="1">
        <f>'pre-raw'!B256</f>
        <v>1808</v>
      </c>
      <c r="C256" s="1">
        <f>'pre-raw'!C256</f>
        <v>8146</v>
      </c>
      <c r="D256" s="1" t="str">
        <f>TEXT('pre-raw'!D256,"AAAAMMDD")</f>
        <v>20180903</v>
      </c>
      <c r="E256" s="1">
        <f>'pre-raw'!E256</f>
        <v>7624</v>
      </c>
      <c r="F256" s="1" t="str">
        <f>TEXT('pre-raw'!F256,"AAAAMMDD")</f>
        <v>20180802</v>
      </c>
      <c r="G256" s="1">
        <f>'pre-raw'!G256</f>
        <v>522</v>
      </c>
      <c r="H256" s="1">
        <f>'pre-raw'!H256</f>
        <v>273</v>
      </c>
      <c r="I256" s="1">
        <f>'pre-raw'!I256</f>
        <v>522</v>
      </c>
      <c r="J256" s="1">
        <f>'pre-raw'!J256</f>
        <v>6408.24</v>
      </c>
      <c r="K256" s="1">
        <f>'pre-raw'!K256</f>
        <v>6408.24</v>
      </c>
      <c r="L256" s="1">
        <f>'pre-raw'!L256</f>
        <v>0</v>
      </c>
      <c r="M256" s="3">
        <f>'pre-raw'!M256</f>
        <v>6408.24</v>
      </c>
      <c r="N256" s="3">
        <f>'pre-raw'!N256</f>
        <v>12816.48</v>
      </c>
      <c r="O256" s="1">
        <f>'pre-raw'!O256</f>
        <v>12816.48</v>
      </c>
      <c r="P256" s="1">
        <f>'pre-raw'!P256</f>
        <v>384.49</v>
      </c>
      <c r="Q256" s="1">
        <f>'pre-raw'!Q256</f>
        <v>615.19000000000005</v>
      </c>
      <c r="R256" s="1">
        <f>'pre-raw'!R256</f>
        <v>128.16</v>
      </c>
      <c r="S256" s="1">
        <f>'pre-raw'!S256</f>
        <v>83.3</v>
      </c>
    </row>
    <row r="257" spans="1:19" x14ac:dyDescent="0.25">
      <c r="A257" s="1">
        <f>'pre-raw'!A257</f>
        <v>313891</v>
      </c>
      <c r="B257" s="1">
        <f>'pre-raw'!B257</f>
        <v>1808</v>
      </c>
      <c r="C257" s="1">
        <f>'pre-raw'!C257</f>
        <v>3808</v>
      </c>
      <c r="D257" s="1" t="str">
        <f>TEXT('pre-raw'!D257,"AAAAMMDD")</f>
        <v>20180903</v>
      </c>
      <c r="E257" s="1">
        <f>'pre-raw'!E257</f>
        <v>3516</v>
      </c>
      <c r="F257" s="1" t="str">
        <f>TEXT('pre-raw'!F257,"AAAAMMDD")</f>
        <v>20180802</v>
      </c>
      <c r="G257" s="1">
        <f>'pre-raw'!G257</f>
        <v>292</v>
      </c>
      <c r="H257" s="1">
        <f>'pre-raw'!H257</f>
        <v>198</v>
      </c>
      <c r="I257" s="1">
        <f>'pre-raw'!I257</f>
        <v>292</v>
      </c>
      <c r="J257" s="1">
        <f>'pre-raw'!J257</f>
        <v>3732.37</v>
      </c>
      <c r="K257" s="1">
        <f>'pre-raw'!K257</f>
        <v>3732.37</v>
      </c>
      <c r="L257" s="1">
        <f>'pre-raw'!L257</f>
        <v>0</v>
      </c>
      <c r="M257" s="3">
        <f>'pre-raw'!M257</f>
        <v>3732.3700000000003</v>
      </c>
      <c r="N257" s="3">
        <f>'pre-raw'!N257</f>
        <v>7464.74</v>
      </c>
      <c r="O257" s="1">
        <f>'pre-raw'!O257</f>
        <v>7464.74</v>
      </c>
      <c r="P257" s="1">
        <f>'pre-raw'!P257</f>
        <v>223.94</v>
      </c>
      <c r="Q257" s="1">
        <f>'pre-raw'!Q257</f>
        <v>358.3</v>
      </c>
      <c r="R257" s="1">
        <f>'pre-raw'!R257</f>
        <v>74.64</v>
      </c>
      <c r="S257" s="1">
        <f>'pre-raw'!S257</f>
        <v>48.52</v>
      </c>
    </row>
    <row r="258" spans="1:19" x14ac:dyDescent="0.25">
      <c r="A258" s="1">
        <f>'pre-raw'!A258</f>
        <v>3359794</v>
      </c>
      <c r="B258" s="1">
        <f>'pre-raw'!B258</f>
        <v>1808</v>
      </c>
      <c r="C258" s="1">
        <f>'pre-raw'!C258</f>
        <v>206714</v>
      </c>
      <c r="D258" s="1" t="str">
        <f>TEXT('pre-raw'!D258,"AAAAMMDD")</f>
        <v>20180903</v>
      </c>
      <c r="E258" s="1">
        <f>'pre-raw'!E258</f>
        <v>206448</v>
      </c>
      <c r="F258" s="1" t="str">
        <f>TEXT('pre-raw'!F258,"AAAAMMDD")</f>
        <v>20180802</v>
      </c>
      <c r="G258" s="1">
        <f>'pre-raw'!G258</f>
        <v>266</v>
      </c>
      <c r="H258" s="1">
        <f>'pre-raw'!H258</f>
        <v>236</v>
      </c>
      <c r="I258" s="1">
        <f>'pre-raw'!I258</f>
        <v>266</v>
      </c>
      <c r="J258" s="1">
        <f>'pre-raw'!J258</f>
        <v>6575.36</v>
      </c>
      <c r="K258" s="1">
        <f>'pre-raw'!K258</f>
        <v>0</v>
      </c>
      <c r="L258" s="1">
        <f>'pre-raw'!L258</f>
        <v>0</v>
      </c>
      <c r="M258" s="3">
        <f>'pre-raw'!M258</f>
        <v>6575.36</v>
      </c>
      <c r="N258" s="3">
        <f>'pre-raw'!N258</f>
        <v>6575.36</v>
      </c>
      <c r="O258" s="1">
        <f>'pre-raw'!O258</f>
        <v>6575.36</v>
      </c>
      <c r="P258" s="1">
        <f>'pre-raw'!P258</f>
        <v>197.26</v>
      </c>
      <c r="Q258" s="1">
        <f>'pre-raw'!Q258</f>
        <v>315.61</v>
      </c>
      <c r="R258" s="1">
        <f>'pre-raw'!R258</f>
        <v>65.75</v>
      </c>
      <c r="S258" s="1">
        <f>'pre-raw'!S258</f>
        <v>42.73</v>
      </c>
    </row>
    <row r="259" spans="1:19" x14ac:dyDescent="0.25">
      <c r="A259" s="1">
        <f>'pre-raw'!A259</f>
        <v>3450181</v>
      </c>
      <c r="B259" s="1">
        <f>'pre-raw'!B259</f>
        <v>1808</v>
      </c>
      <c r="C259" s="1">
        <f>'pre-raw'!C259</f>
        <v>13084</v>
      </c>
      <c r="D259" s="1" t="str">
        <f>TEXT('pre-raw'!D259,"AAAAMMDD")</f>
        <v>20180903</v>
      </c>
      <c r="E259" s="1">
        <f>'pre-raw'!E259</f>
        <v>12814</v>
      </c>
      <c r="F259" s="1" t="str">
        <f>TEXT('pre-raw'!F259,"AAAAMMDD")</f>
        <v>20180802</v>
      </c>
      <c r="G259" s="1">
        <f>'pre-raw'!G259</f>
        <v>270</v>
      </c>
      <c r="H259" s="1">
        <f>'pre-raw'!H259</f>
        <v>197</v>
      </c>
      <c r="I259" s="1">
        <f>'pre-raw'!I259</f>
        <v>270</v>
      </c>
      <c r="J259" s="1">
        <f>'pre-raw'!J259</f>
        <v>3291</v>
      </c>
      <c r="K259" s="1">
        <f>'pre-raw'!K259</f>
        <v>3291</v>
      </c>
      <c r="L259" s="1">
        <f>'pre-raw'!L259</f>
        <v>0</v>
      </c>
      <c r="M259" s="3">
        <f>'pre-raw'!M259</f>
        <v>3290.9999999999995</v>
      </c>
      <c r="N259" s="3">
        <f>'pre-raw'!N259</f>
        <v>6582</v>
      </c>
      <c r="O259" s="1">
        <f>'pre-raw'!O259</f>
        <v>6582</v>
      </c>
      <c r="P259" s="1">
        <f>'pre-raw'!P259</f>
        <v>197.46</v>
      </c>
      <c r="Q259" s="1">
        <f>'pre-raw'!Q259</f>
        <v>315.93</v>
      </c>
      <c r="R259" s="1">
        <f>'pre-raw'!R259</f>
        <v>65.819999999999993</v>
      </c>
      <c r="S259" s="1">
        <f>'pre-raw'!S259</f>
        <v>42.78</v>
      </c>
    </row>
    <row r="260" spans="1:19" x14ac:dyDescent="0.25">
      <c r="A260" s="1">
        <f>'pre-raw'!A260</f>
        <v>3618005</v>
      </c>
      <c r="B260" s="1">
        <f>'pre-raw'!B260</f>
        <v>1808</v>
      </c>
      <c r="C260" s="1">
        <f>'pre-raw'!C260</f>
        <v>52142</v>
      </c>
      <c r="D260" s="1" t="str">
        <f>TEXT('pre-raw'!D260,"AAAAMMDD")</f>
        <v>20180903</v>
      </c>
      <c r="E260" s="1">
        <f>'pre-raw'!E260</f>
        <v>50168</v>
      </c>
      <c r="F260" s="1" t="str">
        <f>TEXT('pre-raw'!F260,"AAAAMMDD")</f>
        <v>20180802</v>
      </c>
      <c r="G260" s="1">
        <f>'pre-raw'!G260</f>
        <v>1974</v>
      </c>
      <c r="H260" s="1">
        <f>'pre-raw'!H260</f>
        <v>1186</v>
      </c>
      <c r="I260" s="1">
        <f>'pre-raw'!I260</f>
        <v>1974</v>
      </c>
      <c r="J260" s="1">
        <f>'pre-raw'!J260</f>
        <v>24369.48</v>
      </c>
      <c r="K260" s="1">
        <f>'pre-raw'!K260</f>
        <v>24369.48</v>
      </c>
      <c r="L260" s="1">
        <f>'pre-raw'!L260</f>
        <v>0</v>
      </c>
      <c r="M260" s="3">
        <f>'pre-raw'!M260</f>
        <v>24369.479999999996</v>
      </c>
      <c r="N260" s="3">
        <f>'pre-raw'!N260</f>
        <v>48738.96</v>
      </c>
      <c r="O260" s="1">
        <f>'pre-raw'!O260</f>
        <v>48738.96</v>
      </c>
      <c r="P260" s="1">
        <f>'pre-raw'!P260</f>
        <v>1462.16</v>
      </c>
      <c r="Q260" s="1">
        <f>'pre-raw'!Q260</f>
        <v>2339.4699999999998</v>
      </c>
      <c r="R260" s="1">
        <f>'pre-raw'!R260</f>
        <v>487.38</v>
      </c>
      <c r="S260" s="1">
        <f>'pre-raw'!S260</f>
        <v>316.8</v>
      </c>
    </row>
    <row r="261" spans="1:19" x14ac:dyDescent="0.25">
      <c r="A261" s="1">
        <f>'pre-raw'!A261</f>
        <v>3635491</v>
      </c>
      <c r="B261" s="1">
        <f>'pre-raw'!B261</f>
        <v>1808</v>
      </c>
      <c r="C261" s="1">
        <f>'pre-raw'!C261</f>
        <v>52462</v>
      </c>
      <c r="D261" s="1" t="str">
        <f>TEXT('pre-raw'!D261,"AAAAMMDD")</f>
        <v>20180903</v>
      </c>
      <c r="E261" s="1">
        <f>'pre-raw'!E261</f>
        <v>51717</v>
      </c>
      <c r="F261" s="1" t="str">
        <f>TEXT('pre-raw'!F261,"AAAAMMDD")</f>
        <v>20180802</v>
      </c>
      <c r="G261" s="1">
        <f>'pre-raw'!G261</f>
        <v>745</v>
      </c>
      <c r="H261" s="1">
        <f>'pre-raw'!H261</f>
        <v>974</v>
      </c>
      <c r="I261" s="1">
        <f>'pre-raw'!I261</f>
        <v>745</v>
      </c>
      <c r="J261" s="1">
        <f>'pre-raw'!J261</f>
        <v>9166.75</v>
      </c>
      <c r="K261" s="1">
        <f>'pre-raw'!K261</f>
        <v>9166.75</v>
      </c>
      <c r="L261" s="1">
        <f>'pre-raw'!L261</f>
        <v>0</v>
      </c>
      <c r="M261" s="3">
        <f>'pre-raw'!M261</f>
        <v>9166.75</v>
      </c>
      <c r="N261" s="3">
        <f>'pre-raw'!N261</f>
        <v>18333.5</v>
      </c>
      <c r="O261" s="1">
        <f>'pre-raw'!O261</f>
        <v>18333.5</v>
      </c>
      <c r="P261" s="1">
        <f>'pre-raw'!P261</f>
        <v>550</v>
      </c>
      <c r="Q261" s="1">
        <f>'pre-raw'!Q261</f>
        <v>880</v>
      </c>
      <c r="R261" s="1">
        <f>'pre-raw'!R261</f>
        <v>183.33</v>
      </c>
      <c r="S261" s="1">
        <f>'pre-raw'!S261</f>
        <v>119.16</v>
      </c>
    </row>
    <row r="262" spans="1:19" x14ac:dyDescent="0.25">
      <c r="A262" s="1">
        <f>'pre-raw'!A262</f>
        <v>56715</v>
      </c>
      <c r="B262" s="1">
        <f>'pre-raw'!B262</f>
        <v>1809</v>
      </c>
      <c r="C262" s="1">
        <f>'pre-raw'!C262</f>
        <v>24211</v>
      </c>
      <c r="D262" s="1" t="str">
        <f>TEXT('pre-raw'!D262,"AAAAMMDD")</f>
        <v>20181002</v>
      </c>
      <c r="E262" s="1">
        <f>'pre-raw'!E262</f>
        <v>23874</v>
      </c>
      <c r="F262" s="1" t="str">
        <f>TEXT('pre-raw'!F262,"AAAAMMDD")</f>
        <v>20180903</v>
      </c>
      <c r="G262" s="1">
        <f>'pre-raw'!G262</f>
        <v>337</v>
      </c>
      <c r="H262" s="1">
        <f>'pre-raw'!H262</f>
        <v>486</v>
      </c>
      <c r="I262" s="1">
        <f>'pre-raw'!I262</f>
        <v>337</v>
      </c>
      <c r="J262" s="1">
        <f>'pre-raw'!J262</f>
        <v>1213.3900000000001</v>
      </c>
      <c r="K262" s="1">
        <f>'pre-raw'!K262</f>
        <v>1213.3900000000001</v>
      </c>
      <c r="L262" s="1">
        <f>'pre-raw'!L262</f>
        <v>0</v>
      </c>
      <c r="M262" s="3">
        <f>'pre-raw'!M262</f>
        <v>1213.3900000000003</v>
      </c>
      <c r="N262" s="3">
        <f>'pre-raw'!N262</f>
        <v>2426.7800000000002</v>
      </c>
      <c r="O262" s="1">
        <f>'pre-raw'!O262</f>
        <v>2426.7800000000002</v>
      </c>
      <c r="P262" s="1">
        <f>'pre-raw'!P262</f>
        <v>72.8</v>
      </c>
      <c r="Q262" s="1">
        <f>'pre-raw'!Q262</f>
        <v>116.48</v>
      </c>
      <c r="R262" s="1">
        <f>'pre-raw'!R262</f>
        <v>24.26</v>
      </c>
      <c r="S262" s="1">
        <f>'pre-raw'!S262</f>
        <v>15.77</v>
      </c>
    </row>
    <row r="263" spans="1:19" x14ac:dyDescent="0.25">
      <c r="A263" s="1">
        <f>'pre-raw'!A263</f>
        <v>56758</v>
      </c>
      <c r="B263" s="1">
        <f>'pre-raw'!B263</f>
        <v>1809</v>
      </c>
      <c r="C263" s="1">
        <f>'pre-raw'!C263</f>
        <v>57062</v>
      </c>
      <c r="D263" s="1" t="str">
        <f>TEXT('pre-raw'!D263,"AAAAMMDD")</f>
        <v>20181002</v>
      </c>
      <c r="E263" s="1">
        <f>'pre-raw'!E263</f>
        <v>56804</v>
      </c>
      <c r="F263" s="1" t="str">
        <f>TEXT('pre-raw'!F263,"AAAAMMDD")</f>
        <v>20180903</v>
      </c>
      <c r="G263" s="1">
        <f>'pre-raw'!G263</f>
        <v>258</v>
      </c>
      <c r="H263" s="1">
        <f>'pre-raw'!H263</f>
        <v>391</v>
      </c>
      <c r="I263" s="1">
        <f>'pre-raw'!I263</f>
        <v>258</v>
      </c>
      <c r="J263" s="1">
        <f>'pre-raw'!J263</f>
        <v>806.46</v>
      </c>
      <c r="K263" s="1">
        <f>'pre-raw'!K263</f>
        <v>806.46</v>
      </c>
      <c r="L263" s="1">
        <f>'pre-raw'!L263</f>
        <v>0</v>
      </c>
      <c r="M263" s="3">
        <f>'pre-raw'!M263</f>
        <v>806.46</v>
      </c>
      <c r="N263" s="3">
        <f>'pre-raw'!N263</f>
        <v>1612.92</v>
      </c>
      <c r="O263" s="1">
        <f>'pre-raw'!O263</f>
        <v>1612.92</v>
      </c>
      <c r="P263" s="1">
        <f>'pre-raw'!P263</f>
        <v>48.38</v>
      </c>
      <c r="Q263" s="1">
        <f>'pre-raw'!Q263</f>
        <v>77.42</v>
      </c>
      <c r="R263" s="1">
        <f>'pre-raw'!R263</f>
        <v>16.12</v>
      </c>
      <c r="S263" s="1">
        <f>'pre-raw'!S263</f>
        <v>10.48</v>
      </c>
    </row>
    <row r="264" spans="1:19" x14ac:dyDescent="0.25">
      <c r="A264" s="1">
        <f>'pre-raw'!A264</f>
        <v>56774</v>
      </c>
      <c r="B264" s="1">
        <f>'pre-raw'!B264</f>
        <v>1809</v>
      </c>
      <c r="C264" s="1">
        <f>'pre-raw'!C264</f>
        <v>5971</v>
      </c>
      <c r="D264" s="1" t="str">
        <f>TEXT('pre-raw'!D264,"AAAAMMDD")</f>
        <v>20181002</v>
      </c>
      <c r="E264" s="1">
        <f>'pre-raw'!E264</f>
        <v>5551</v>
      </c>
      <c r="F264" s="1" t="str">
        <f>TEXT('pre-raw'!F264,"AAAAMMDD")</f>
        <v>20180903</v>
      </c>
      <c r="G264" s="1">
        <f>'pre-raw'!G264</f>
        <v>420</v>
      </c>
      <c r="H264" s="1">
        <f>'pre-raw'!H264</f>
        <v>389</v>
      </c>
      <c r="I264" s="1">
        <f>'pre-raw'!I264</f>
        <v>420</v>
      </c>
      <c r="J264" s="1">
        <f>'pre-raw'!J264</f>
        <v>1783.8</v>
      </c>
      <c r="K264" s="1">
        <f>'pre-raw'!K264</f>
        <v>1783.8</v>
      </c>
      <c r="L264" s="1">
        <f>'pre-raw'!L264</f>
        <v>0</v>
      </c>
      <c r="M264" s="3">
        <f>'pre-raw'!M264</f>
        <v>1838.3999999999999</v>
      </c>
      <c r="N264" s="3">
        <f>'pre-raw'!N264</f>
        <v>3567.6</v>
      </c>
      <c r="O264" s="1">
        <f>'pre-raw'!O264</f>
        <v>3567.6</v>
      </c>
      <c r="P264" s="1">
        <f>'pre-raw'!P264</f>
        <v>107.02</v>
      </c>
      <c r="Q264" s="1">
        <f>'pre-raw'!Q264</f>
        <v>171.24</v>
      </c>
      <c r="R264" s="1">
        <f>'pre-raw'!R264</f>
        <v>35.67</v>
      </c>
      <c r="S264" s="1">
        <f>'pre-raw'!S264</f>
        <v>23.18</v>
      </c>
    </row>
    <row r="265" spans="1:19" x14ac:dyDescent="0.25">
      <c r="A265" s="1">
        <f>'pre-raw'!A265</f>
        <v>83704</v>
      </c>
      <c r="B265" s="1">
        <f>'pre-raw'!B265</f>
        <v>1809</v>
      </c>
      <c r="C265" s="1">
        <f>'pre-raw'!C265</f>
        <v>268382</v>
      </c>
      <c r="D265" s="1" t="str">
        <f>TEXT('pre-raw'!D265,"AAAAMMDD")</f>
        <v>20181002</v>
      </c>
      <c r="E265" s="1">
        <f>'pre-raw'!E265</f>
        <v>267242</v>
      </c>
      <c r="F265" s="1" t="str">
        <f>TEXT('pre-raw'!F265,"AAAAMMDD")</f>
        <v>20180903</v>
      </c>
      <c r="G265" s="1">
        <f>'pre-raw'!G265</f>
        <v>1140</v>
      </c>
      <c r="H265" s="1">
        <f>'pre-raw'!H265</f>
        <v>1104</v>
      </c>
      <c r="I265" s="1">
        <f>'pre-raw'!I265</f>
        <v>1140</v>
      </c>
      <c r="J265" s="1">
        <f>'pre-raw'!J265</f>
        <v>14052.9</v>
      </c>
      <c r="K265" s="1">
        <f>'pre-raw'!K265</f>
        <v>14052.9</v>
      </c>
      <c r="L265" s="1">
        <f>'pre-raw'!L265</f>
        <v>0</v>
      </c>
      <c r="M265" s="3">
        <f>'pre-raw'!M265</f>
        <v>14052.9</v>
      </c>
      <c r="N265" s="3">
        <f>'pre-raw'!N265</f>
        <v>28105.8</v>
      </c>
      <c r="O265" s="1">
        <f>'pre-raw'!O265</f>
        <v>28105.8</v>
      </c>
      <c r="P265" s="1">
        <f>'pre-raw'!P265</f>
        <v>843.17</v>
      </c>
      <c r="Q265" s="1">
        <f>'pre-raw'!Q265</f>
        <v>1349.07</v>
      </c>
      <c r="R265" s="1">
        <f>'pre-raw'!R265</f>
        <v>281.05</v>
      </c>
      <c r="S265" s="1">
        <f>'pre-raw'!S265</f>
        <v>182.68</v>
      </c>
    </row>
    <row r="266" spans="1:19" x14ac:dyDescent="0.25">
      <c r="A266" s="1">
        <f>'pre-raw'!A266</f>
        <v>83887</v>
      </c>
      <c r="B266" s="1">
        <f>'pre-raw'!B266</f>
        <v>1809</v>
      </c>
      <c r="C266" s="1">
        <f>'pre-raw'!C266</f>
        <v>197930</v>
      </c>
      <c r="D266" s="1" t="str">
        <f>TEXT('pre-raw'!D266,"AAAAMMDD")</f>
        <v>20181002</v>
      </c>
      <c r="E266" s="1">
        <f>'pre-raw'!E266</f>
        <v>194080</v>
      </c>
      <c r="F266" s="1" t="str">
        <f>TEXT('pre-raw'!F266,"AAAAMMDD")</f>
        <v>20180903</v>
      </c>
      <c r="G266" s="1">
        <f>'pre-raw'!G266</f>
        <v>3850</v>
      </c>
      <c r="H266" s="1">
        <f>'pre-raw'!H266</f>
        <v>3162</v>
      </c>
      <c r="I266" s="1">
        <f>'pre-raw'!I266</f>
        <v>3850</v>
      </c>
      <c r="J266" s="1">
        <f>'pre-raw'!J266</f>
        <v>47575.6</v>
      </c>
      <c r="K266" s="1">
        <f>'pre-raw'!K266</f>
        <v>47575.6</v>
      </c>
      <c r="L266" s="1">
        <f>'pre-raw'!L266</f>
        <v>0</v>
      </c>
      <c r="M266" s="3">
        <f>'pre-raw'!M266</f>
        <v>47575.6</v>
      </c>
      <c r="N266" s="3">
        <f>'pre-raw'!N266</f>
        <v>95151.2</v>
      </c>
      <c r="O266" s="1">
        <f>'pre-raw'!O266</f>
        <v>95151.2</v>
      </c>
      <c r="P266" s="1">
        <f>'pre-raw'!P266</f>
        <v>2854.53</v>
      </c>
      <c r="Q266" s="1">
        <f>'pre-raw'!Q266</f>
        <v>4567.25</v>
      </c>
      <c r="R266" s="1">
        <f>'pre-raw'!R266</f>
        <v>951.51</v>
      </c>
      <c r="S266" s="1">
        <f>'pre-raw'!S266</f>
        <v>618.48</v>
      </c>
    </row>
    <row r="267" spans="1:19" x14ac:dyDescent="0.25">
      <c r="A267" s="1">
        <f>'pre-raw'!A267</f>
        <v>84247</v>
      </c>
      <c r="B267" s="1">
        <f>'pre-raw'!B267</f>
        <v>1809</v>
      </c>
      <c r="C267" s="1">
        <f>'pre-raw'!C267</f>
        <v>3070</v>
      </c>
      <c r="D267" s="1" t="str">
        <f>TEXT('pre-raw'!D267,"AAAAMMDD")</f>
        <v>20181002</v>
      </c>
      <c r="E267" s="1">
        <f>'pre-raw'!E267</f>
        <v>2854</v>
      </c>
      <c r="F267" s="1" t="str">
        <f>TEXT('pre-raw'!F267,"AAAAMMDD")</f>
        <v>20180903</v>
      </c>
      <c r="G267" s="1">
        <f>'pre-raw'!G267</f>
        <v>216</v>
      </c>
      <c r="H267" s="1">
        <f>'pre-raw'!H267</f>
        <v>215</v>
      </c>
      <c r="I267" s="1">
        <f>'pre-raw'!I267</f>
        <v>216</v>
      </c>
      <c r="J267" s="1">
        <f>'pre-raw'!J267</f>
        <v>2623.02</v>
      </c>
      <c r="K267" s="1">
        <f>'pre-raw'!K267</f>
        <v>2623.02</v>
      </c>
      <c r="L267" s="1">
        <f>'pre-raw'!L267</f>
        <v>0</v>
      </c>
      <c r="M267" s="3">
        <f>'pre-raw'!M267</f>
        <v>2623.0199999999995</v>
      </c>
      <c r="N267" s="3">
        <f>'pre-raw'!N267</f>
        <v>5246.04</v>
      </c>
      <c r="O267" s="1">
        <f>'pre-raw'!O267</f>
        <v>5246.04</v>
      </c>
      <c r="P267" s="1">
        <f>'pre-raw'!P267</f>
        <v>157.38</v>
      </c>
      <c r="Q267" s="1">
        <f>'pre-raw'!Q267</f>
        <v>251.8</v>
      </c>
      <c r="R267" s="1">
        <f>'pre-raw'!R267</f>
        <v>52.46</v>
      </c>
      <c r="S267" s="1">
        <f>'pre-raw'!S267</f>
        <v>34.090000000000003</v>
      </c>
    </row>
    <row r="268" spans="1:19" x14ac:dyDescent="0.25">
      <c r="A268" s="1">
        <f>'pre-raw'!A268</f>
        <v>84255</v>
      </c>
      <c r="B268" s="1">
        <f>'pre-raw'!B268</f>
        <v>1809</v>
      </c>
      <c r="C268" s="1">
        <f>'pre-raw'!C268</f>
        <v>1216</v>
      </c>
      <c r="D268" s="1" t="str">
        <f>TEXT('pre-raw'!D268,"AAAAMMDD")</f>
        <v>20181002</v>
      </c>
      <c r="E268" s="1">
        <f>'pre-raw'!E268</f>
        <v>1038</v>
      </c>
      <c r="F268" s="1" t="str">
        <f>TEXT('pre-raw'!F268,"AAAAMMDD")</f>
        <v>20180903</v>
      </c>
      <c r="G268" s="1">
        <f>'pre-raw'!G268</f>
        <v>178</v>
      </c>
      <c r="H268" s="1">
        <f>'pre-raw'!H268</f>
        <v>144</v>
      </c>
      <c r="I268" s="1">
        <f>'pre-raw'!I268</f>
        <v>178</v>
      </c>
      <c r="J268" s="1">
        <f>'pre-raw'!J268</f>
        <v>2152.96</v>
      </c>
      <c r="K268" s="1">
        <f>'pre-raw'!K268</f>
        <v>2152.96</v>
      </c>
      <c r="L268" s="1">
        <f>'pre-raw'!L268</f>
        <v>0</v>
      </c>
      <c r="M268" s="3">
        <f>'pre-raw'!M268</f>
        <v>2152.9599999999996</v>
      </c>
      <c r="N268" s="3">
        <f>'pre-raw'!N268</f>
        <v>4305.92</v>
      </c>
      <c r="O268" s="1">
        <f>'pre-raw'!O268</f>
        <v>4305.92</v>
      </c>
      <c r="P268" s="1">
        <f>'pre-raw'!P268</f>
        <v>129.16999999999999</v>
      </c>
      <c r="Q268" s="1">
        <f>'pre-raw'!Q268</f>
        <v>206.68</v>
      </c>
      <c r="R268" s="1">
        <f>'pre-raw'!R268</f>
        <v>43.05</v>
      </c>
      <c r="S268" s="1">
        <f>'pre-raw'!S268</f>
        <v>27.98</v>
      </c>
    </row>
    <row r="269" spans="1:19" x14ac:dyDescent="0.25">
      <c r="A269" s="1">
        <f>'pre-raw'!A269</f>
        <v>84591</v>
      </c>
      <c r="B269" s="1">
        <f>'pre-raw'!B269</f>
        <v>1809</v>
      </c>
      <c r="C269" s="1">
        <f>'pre-raw'!C269</f>
        <v>8594</v>
      </c>
      <c r="D269" s="1" t="str">
        <f>TEXT('pre-raw'!D269,"AAAAMMDD")</f>
        <v>20181002</v>
      </c>
      <c r="E269" s="1">
        <f>'pre-raw'!E269</f>
        <v>8146</v>
      </c>
      <c r="F269" s="1" t="str">
        <f>TEXT('pre-raw'!F269,"AAAAMMDD")</f>
        <v>20180903</v>
      </c>
      <c r="G269" s="1">
        <f>'pre-raw'!G269</f>
        <v>448</v>
      </c>
      <c r="H269" s="1">
        <f>'pre-raw'!H269</f>
        <v>268</v>
      </c>
      <c r="I269" s="1">
        <f>'pre-raw'!I269</f>
        <v>448</v>
      </c>
      <c r="J269" s="1">
        <f>'pre-raw'!J269</f>
        <v>5492.86</v>
      </c>
      <c r="K269" s="1">
        <f>'pre-raw'!K269</f>
        <v>5492.86</v>
      </c>
      <c r="L269" s="1">
        <f>'pre-raw'!L269</f>
        <v>0</v>
      </c>
      <c r="M269" s="3">
        <f>'pre-raw'!M269</f>
        <v>5492.86</v>
      </c>
      <c r="N269" s="3">
        <f>'pre-raw'!N269</f>
        <v>10985.72</v>
      </c>
      <c r="O269" s="1">
        <f>'pre-raw'!O269</f>
        <v>10985.72</v>
      </c>
      <c r="P269" s="1">
        <f>'pre-raw'!P269</f>
        <v>329.57</v>
      </c>
      <c r="Q269" s="1">
        <f>'pre-raw'!Q269</f>
        <v>527.30999999999995</v>
      </c>
      <c r="R269" s="1">
        <f>'pre-raw'!R269</f>
        <v>109.85</v>
      </c>
      <c r="S269" s="1">
        <f>'pre-raw'!S269</f>
        <v>71.400000000000006</v>
      </c>
    </row>
    <row r="270" spans="1:19" x14ac:dyDescent="0.25">
      <c r="A270" s="1">
        <f>'pre-raw'!A270</f>
        <v>313891</v>
      </c>
      <c r="B270" s="1">
        <f>'pre-raw'!B270</f>
        <v>1809</v>
      </c>
      <c r="C270" s="1">
        <f>'pre-raw'!C270</f>
        <v>4063</v>
      </c>
      <c r="D270" s="1" t="str">
        <f>TEXT('pre-raw'!D270,"AAAAMMDD")</f>
        <v>20181002</v>
      </c>
      <c r="E270" s="1">
        <f>'pre-raw'!E270</f>
        <v>3808</v>
      </c>
      <c r="F270" s="1" t="str">
        <f>TEXT('pre-raw'!F270,"AAAAMMDD")</f>
        <v>20180903</v>
      </c>
      <c r="G270" s="1">
        <f>'pre-raw'!G270</f>
        <v>255</v>
      </c>
      <c r="H270" s="1">
        <f>'pre-raw'!H270</f>
        <v>205</v>
      </c>
      <c r="I270" s="1">
        <f>'pre-raw'!I270</f>
        <v>255</v>
      </c>
      <c r="J270" s="1">
        <f>'pre-raw'!J270</f>
        <v>3226.95</v>
      </c>
      <c r="K270" s="1">
        <f>'pre-raw'!K270</f>
        <v>3226.95</v>
      </c>
      <c r="L270" s="1">
        <f>'pre-raw'!L270</f>
        <v>0</v>
      </c>
      <c r="M270" s="3">
        <f>'pre-raw'!M270</f>
        <v>3226.9500000000003</v>
      </c>
      <c r="N270" s="3">
        <f>'pre-raw'!N270</f>
        <v>6453.9</v>
      </c>
      <c r="O270" s="1">
        <f>'pre-raw'!O270</f>
        <v>6453.9</v>
      </c>
      <c r="P270" s="1">
        <f>'pre-raw'!P270</f>
        <v>193.61</v>
      </c>
      <c r="Q270" s="1">
        <f>'pre-raw'!Q270</f>
        <v>309.77999999999997</v>
      </c>
      <c r="R270" s="1">
        <f>'pre-raw'!R270</f>
        <v>64.53</v>
      </c>
      <c r="S270" s="1">
        <f>'pre-raw'!S270</f>
        <v>41.95</v>
      </c>
    </row>
    <row r="271" spans="1:19" x14ac:dyDescent="0.25">
      <c r="A271" s="1">
        <f>'pre-raw'!A271</f>
        <v>3359794</v>
      </c>
      <c r="B271" s="1">
        <f>'pre-raw'!B271</f>
        <v>1809</v>
      </c>
      <c r="C271" s="1">
        <f>'pre-raw'!C271</f>
        <v>206809</v>
      </c>
      <c r="D271" s="1" t="str">
        <f>TEXT('pre-raw'!D271,"AAAAMMDD")</f>
        <v>20181002</v>
      </c>
      <c r="E271" s="1">
        <f>'pre-raw'!E271</f>
        <v>206714</v>
      </c>
      <c r="F271" s="1" t="str">
        <f>TEXT('pre-raw'!F271,"AAAAMMDD")</f>
        <v>20180903</v>
      </c>
      <c r="G271" s="1">
        <f>'pre-raw'!G271</f>
        <v>95</v>
      </c>
      <c r="H271" s="1">
        <f>'pre-raw'!H271</f>
        <v>239</v>
      </c>
      <c r="I271" s="1">
        <f>'pre-raw'!I271</f>
        <v>95</v>
      </c>
      <c r="J271" s="1">
        <f>'pre-raw'!J271</f>
        <v>2290.1</v>
      </c>
      <c r="K271" s="1">
        <f>'pre-raw'!K271</f>
        <v>0</v>
      </c>
      <c r="L271" s="1">
        <f>'pre-raw'!L271</f>
        <v>0</v>
      </c>
      <c r="M271" s="3">
        <f>'pre-raw'!M271</f>
        <v>2290.1</v>
      </c>
      <c r="N271" s="3">
        <f>'pre-raw'!N271</f>
        <v>2290.1</v>
      </c>
      <c r="O271" s="1">
        <f>'pre-raw'!O271</f>
        <v>2290.1</v>
      </c>
      <c r="P271" s="1">
        <f>'pre-raw'!P271</f>
        <v>68.7</v>
      </c>
      <c r="Q271" s="1">
        <f>'pre-raw'!Q271</f>
        <v>109.92</v>
      </c>
      <c r="R271" s="1">
        <f>'pre-raw'!R271</f>
        <v>22.9</v>
      </c>
      <c r="S271" s="1">
        <f>'pre-raw'!S271</f>
        <v>14.88</v>
      </c>
    </row>
    <row r="272" spans="1:19" x14ac:dyDescent="0.25">
      <c r="A272" s="1">
        <f>'pre-raw'!A272</f>
        <v>3450181</v>
      </c>
      <c r="B272" s="1">
        <f>'pre-raw'!B272</f>
        <v>1809</v>
      </c>
      <c r="C272" s="1">
        <f>'pre-raw'!C272</f>
        <v>13282</v>
      </c>
      <c r="D272" s="1" t="str">
        <f>TEXT('pre-raw'!D272,"AAAAMMDD")</f>
        <v>20181002</v>
      </c>
      <c r="E272" s="1">
        <f>'pre-raw'!E272</f>
        <v>13084</v>
      </c>
      <c r="F272" s="1" t="str">
        <f>TEXT('pre-raw'!F272,"AAAAMMDD")</f>
        <v>20180903</v>
      </c>
      <c r="G272" s="1">
        <f>'pre-raw'!G272</f>
        <v>198</v>
      </c>
      <c r="H272" s="1">
        <f>'pre-raw'!H272</f>
        <v>198</v>
      </c>
      <c r="I272" s="1">
        <f>'pre-raw'!I272</f>
        <v>198</v>
      </c>
      <c r="J272" s="1">
        <f>'pre-raw'!J272</f>
        <v>2400.36</v>
      </c>
      <c r="K272" s="1">
        <f>'pre-raw'!K272</f>
        <v>2400.36</v>
      </c>
      <c r="L272" s="1">
        <f>'pre-raw'!L272</f>
        <v>0</v>
      </c>
      <c r="M272" s="3">
        <f>'pre-raw'!M272</f>
        <v>2400.3599999999997</v>
      </c>
      <c r="N272" s="3">
        <f>'pre-raw'!N272</f>
        <v>4800.72</v>
      </c>
      <c r="O272" s="1">
        <f>'pre-raw'!O272</f>
        <v>4800.72</v>
      </c>
      <c r="P272" s="1">
        <f>'pre-raw'!P272</f>
        <v>144.02000000000001</v>
      </c>
      <c r="Q272" s="1">
        <f>'pre-raw'!Q272</f>
        <v>230.43</v>
      </c>
      <c r="R272" s="1">
        <f>'pre-raw'!R272</f>
        <v>48</v>
      </c>
      <c r="S272" s="1">
        <f>'pre-raw'!S272</f>
        <v>31.2</v>
      </c>
    </row>
    <row r="273" spans="1:19" x14ac:dyDescent="0.25">
      <c r="A273" s="1">
        <f>'pre-raw'!A273</f>
        <v>3618005</v>
      </c>
      <c r="B273" s="1">
        <f>'pre-raw'!B273</f>
        <v>1809</v>
      </c>
      <c r="C273" s="1">
        <f>'pre-raw'!C273</f>
        <v>53977</v>
      </c>
      <c r="D273" s="1" t="str">
        <f>TEXT('pre-raw'!D273,"AAAAMMDD")</f>
        <v>20181002</v>
      </c>
      <c r="E273" s="1">
        <f>'pre-raw'!E273</f>
        <v>52142</v>
      </c>
      <c r="F273" s="1" t="str">
        <f>TEXT('pre-raw'!F273,"AAAAMMDD")</f>
        <v>20180903</v>
      </c>
      <c r="G273" s="1">
        <f>'pre-raw'!G273</f>
        <v>1835</v>
      </c>
      <c r="H273" s="1">
        <f>'pre-raw'!H273</f>
        <v>1189</v>
      </c>
      <c r="I273" s="1">
        <f>'pre-raw'!I273</f>
        <v>1835</v>
      </c>
      <c r="J273" s="1">
        <f>'pre-raw'!J273</f>
        <v>22650.05</v>
      </c>
      <c r="K273" s="1">
        <f>'pre-raw'!K273</f>
        <v>22650.05</v>
      </c>
      <c r="L273" s="1">
        <f>'pre-raw'!L273</f>
        <v>0</v>
      </c>
      <c r="M273" s="3">
        <f>'pre-raw'!M273</f>
        <v>22650.049999999996</v>
      </c>
      <c r="N273" s="3">
        <f>'pre-raw'!N273</f>
        <v>45300.1</v>
      </c>
      <c r="O273" s="1">
        <f>'pre-raw'!O273</f>
        <v>45300.1</v>
      </c>
      <c r="P273" s="1">
        <f>'pre-raw'!P273</f>
        <v>1359</v>
      </c>
      <c r="Q273" s="1">
        <f>'pre-raw'!Q273</f>
        <v>2174.4</v>
      </c>
      <c r="R273" s="1">
        <f>'pre-raw'!R273</f>
        <v>453</v>
      </c>
      <c r="S273" s="1">
        <f>'pre-raw'!S273</f>
        <v>294.45</v>
      </c>
    </row>
    <row r="274" spans="1:19" x14ac:dyDescent="0.25">
      <c r="A274" s="1">
        <f>'pre-raw'!A274</f>
        <v>3635491</v>
      </c>
      <c r="B274" s="1">
        <f>'pre-raw'!B274</f>
        <v>1809</v>
      </c>
      <c r="C274" s="1">
        <f>'pre-raw'!C274</f>
        <v>53189</v>
      </c>
      <c r="D274" s="1" t="str">
        <f>TEXT('pre-raw'!D274,"AAAAMMDD")</f>
        <v>20181002</v>
      </c>
      <c r="E274" s="1">
        <f>'pre-raw'!E274</f>
        <v>52462</v>
      </c>
      <c r="F274" s="1" t="str">
        <f>TEXT('pre-raw'!F274,"AAAAMMDD")</f>
        <v>20180903</v>
      </c>
      <c r="G274" s="1">
        <f>'pre-raw'!G274</f>
        <v>727</v>
      </c>
      <c r="H274" s="1">
        <f>'pre-raw'!H274</f>
        <v>933</v>
      </c>
      <c r="I274" s="1">
        <f>'pre-raw'!I274</f>
        <v>727</v>
      </c>
      <c r="J274" s="1">
        <f>'pre-raw'!J274</f>
        <v>8944.09</v>
      </c>
      <c r="K274" s="1">
        <f>'pre-raw'!K274</f>
        <v>8944.09</v>
      </c>
      <c r="L274" s="1">
        <f>'pre-raw'!L274</f>
        <v>0</v>
      </c>
      <c r="M274" s="3">
        <f>'pre-raw'!M274</f>
        <v>8944.09</v>
      </c>
      <c r="N274" s="3">
        <f>'pre-raw'!N274</f>
        <v>17888.18</v>
      </c>
      <c r="O274" s="1">
        <f>'pre-raw'!O274</f>
        <v>17888.18</v>
      </c>
      <c r="P274" s="1">
        <f>'pre-raw'!P274</f>
        <v>536.64</v>
      </c>
      <c r="Q274" s="1">
        <f>'pre-raw'!Q274</f>
        <v>858.63</v>
      </c>
      <c r="R274" s="1">
        <f>'pre-raw'!R274</f>
        <v>178.88</v>
      </c>
      <c r="S274" s="1">
        <f>'pre-raw'!S274</f>
        <v>116.27</v>
      </c>
    </row>
    <row r="275" spans="1:19" x14ac:dyDescent="0.25">
      <c r="A275" s="1">
        <f>'pre-raw'!A275</f>
        <v>56715</v>
      </c>
      <c r="B275" s="1">
        <f>'pre-raw'!B275</f>
        <v>1810</v>
      </c>
      <c r="C275" s="1">
        <f>'pre-raw'!C275</f>
        <v>24611</v>
      </c>
      <c r="D275" s="1" t="str">
        <f>TEXT('pre-raw'!D275,"AAAAMMDD")</f>
        <v>20181101</v>
      </c>
      <c r="E275" s="1">
        <f>'pre-raw'!E275</f>
        <v>24211</v>
      </c>
      <c r="F275" s="1" t="str">
        <f>TEXT('pre-raw'!F275,"AAAAMMDD")</f>
        <v>20181002</v>
      </c>
      <c r="G275" s="1">
        <f>'pre-raw'!G275</f>
        <v>400</v>
      </c>
      <c r="H275" s="1">
        <f>'pre-raw'!H275</f>
        <v>462</v>
      </c>
      <c r="I275" s="1">
        <f>'pre-raw'!I275</f>
        <v>400</v>
      </c>
      <c r="J275" s="1">
        <f>'pre-raw'!J275</f>
        <v>1596</v>
      </c>
      <c r="K275" s="1">
        <f>'pre-raw'!K275</f>
        <v>1596</v>
      </c>
      <c r="L275" s="1">
        <f>'pre-raw'!L275</f>
        <v>0</v>
      </c>
      <c r="M275" s="3">
        <f>'pre-raw'!M275</f>
        <v>1596</v>
      </c>
      <c r="N275" s="3">
        <f>'pre-raw'!N275</f>
        <v>3192</v>
      </c>
      <c r="O275" s="1">
        <f>'pre-raw'!O275</f>
        <v>3192</v>
      </c>
      <c r="P275" s="1">
        <f>'pre-raw'!P275</f>
        <v>95.76</v>
      </c>
      <c r="Q275" s="1">
        <f>'pre-raw'!Q275</f>
        <v>153.21</v>
      </c>
      <c r="R275" s="1">
        <f>'pre-raw'!R275</f>
        <v>31.92</v>
      </c>
      <c r="S275" s="1">
        <f>'pre-raw'!S275</f>
        <v>20.74</v>
      </c>
    </row>
    <row r="276" spans="1:19" x14ac:dyDescent="0.25">
      <c r="A276" s="1">
        <f>'pre-raw'!A276</f>
        <v>56758</v>
      </c>
      <c r="B276" s="1">
        <f>'pre-raw'!B276</f>
        <v>1810</v>
      </c>
      <c r="C276" s="1">
        <f>'pre-raw'!C276</f>
        <v>57390</v>
      </c>
      <c r="D276" s="1" t="str">
        <f>TEXT('pre-raw'!D276,"AAAAMMDD")</f>
        <v>20181101</v>
      </c>
      <c r="E276" s="1">
        <f>'pre-raw'!E276</f>
        <v>57062</v>
      </c>
      <c r="F276" s="1" t="str">
        <f>TEXT('pre-raw'!F276,"AAAAMMDD")</f>
        <v>20181002</v>
      </c>
      <c r="G276" s="1">
        <f>'pre-raw'!G276</f>
        <v>328</v>
      </c>
      <c r="H276" s="1">
        <f>'pre-raw'!H276</f>
        <v>375</v>
      </c>
      <c r="I276" s="1">
        <f>'pre-raw'!I276</f>
        <v>328</v>
      </c>
      <c r="J276" s="1">
        <f>'pre-raw'!J276</f>
        <v>1189.3599999999999</v>
      </c>
      <c r="K276" s="1">
        <f>'pre-raw'!K276</f>
        <v>1189.3599999999999</v>
      </c>
      <c r="L276" s="1">
        <f>'pre-raw'!L276</f>
        <v>0</v>
      </c>
      <c r="M276" s="3">
        <f>'pre-raw'!M276</f>
        <v>1189.3599999999999</v>
      </c>
      <c r="N276" s="3">
        <f>'pre-raw'!N276</f>
        <v>2378.7199999999998</v>
      </c>
      <c r="O276" s="1">
        <f>'pre-raw'!O276</f>
        <v>2378.7199999999998</v>
      </c>
      <c r="P276" s="1">
        <f>'pre-raw'!P276</f>
        <v>71.36</v>
      </c>
      <c r="Q276" s="1">
        <f>'pre-raw'!Q276</f>
        <v>114.17</v>
      </c>
      <c r="R276" s="1">
        <f>'pre-raw'!R276</f>
        <v>23.78</v>
      </c>
      <c r="S276" s="1">
        <f>'pre-raw'!S276</f>
        <v>15.46</v>
      </c>
    </row>
    <row r="277" spans="1:19" x14ac:dyDescent="0.25">
      <c r="A277" s="1">
        <f>'pre-raw'!A277</f>
        <v>56774</v>
      </c>
      <c r="B277" s="1">
        <f>'pre-raw'!B277</f>
        <v>1810</v>
      </c>
      <c r="C277" s="1">
        <f>'pre-raw'!C277</f>
        <v>6440</v>
      </c>
      <c r="D277" s="1" t="str">
        <f>TEXT('pre-raw'!D277,"AAAAMMDD")</f>
        <v>20181101</v>
      </c>
      <c r="E277" s="1">
        <f>'pre-raw'!E277</f>
        <v>5971</v>
      </c>
      <c r="F277" s="1" t="str">
        <f>TEXT('pre-raw'!F277,"AAAAMMDD")</f>
        <v>20181002</v>
      </c>
      <c r="G277" s="1">
        <f>'pre-raw'!G277</f>
        <v>469</v>
      </c>
      <c r="H277" s="1">
        <f>'pre-raw'!H277</f>
        <v>390</v>
      </c>
      <c r="I277" s="1">
        <f>'pre-raw'!I277</f>
        <v>469</v>
      </c>
      <c r="J277" s="1">
        <f>'pre-raw'!J277</f>
        <v>2126.31</v>
      </c>
      <c r="K277" s="1">
        <f>'pre-raw'!K277</f>
        <v>2126.31</v>
      </c>
      <c r="L277" s="1">
        <f>'pre-raw'!L277</f>
        <v>0</v>
      </c>
      <c r="M277" s="3">
        <f>'pre-raw'!M277</f>
        <v>2170.62</v>
      </c>
      <c r="N277" s="3">
        <f>'pre-raw'!N277</f>
        <v>4252.62</v>
      </c>
      <c r="O277" s="1">
        <f>'pre-raw'!O277</f>
        <v>4252.62</v>
      </c>
      <c r="P277" s="1">
        <f>'pre-raw'!P277</f>
        <v>127.57</v>
      </c>
      <c r="Q277" s="1">
        <f>'pre-raw'!Q277</f>
        <v>204.12</v>
      </c>
      <c r="R277" s="1">
        <f>'pre-raw'!R277</f>
        <v>42.52</v>
      </c>
      <c r="S277" s="1">
        <f>'pre-raw'!S277</f>
        <v>27.64</v>
      </c>
    </row>
    <row r="278" spans="1:19" x14ac:dyDescent="0.25">
      <c r="A278" s="1">
        <f>'pre-raw'!A278</f>
        <v>83704</v>
      </c>
      <c r="B278" s="1">
        <f>'pre-raw'!B278</f>
        <v>1810</v>
      </c>
      <c r="C278" s="1">
        <f>'pre-raw'!C278</f>
        <v>269613</v>
      </c>
      <c r="D278" s="1" t="str">
        <f>TEXT('pre-raw'!D278,"AAAAMMDD")</f>
        <v>20181101</v>
      </c>
      <c r="E278" s="1">
        <f>'pre-raw'!E278</f>
        <v>268382</v>
      </c>
      <c r="F278" s="1" t="str">
        <f>TEXT('pre-raw'!F278,"AAAAMMDD")</f>
        <v>20181002</v>
      </c>
      <c r="G278" s="1">
        <f>'pre-raw'!G278</f>
        <v>1231</v>
      </c>
      <c r="H278" s="1">
        <f>'pre-raw'!H278</f>
        <v>1109</v>
      </c>
      <c r="I278" s="1">
        <f>'pre-raw'!I278</f>
        <v>1231</v>
      </c>
      <c r="J278" s="1">
        <f>'pre-raw'!J278</f>
        <v>15178.57</v>
      </c>
      <c r="K278" s="1">
        <f>'pre-raw'!K278</f>
        <v>15178.57</v>
      </c>
      <c r="L278" s="1">
        <f>'pre-raw'!L278</f>
        <v>0</v>
      </c>
      <c r="M278" s="3">
        <f>'pre-raw'!M278</f>
        <v>15178.57</v>
      </c>
      <c r="N278" s="3">
        <f>'pre-raw'!N278</f>
        <v>30357.14</v>
      </c>
      <c r="O278" s="1">
        <f>'pre-raw'!O278</f>
        <v>30357.14</v>
      </c>
      <c r="P278" s="1">
        <f>'pre-raw'!P278</f>
        <v>910.71</v>
      </c>
      <c r="Q278" s="1">
        <f>'pre-raw'!Q278</f>
        <v>1457.14</v>
      </c>
      <c r="R278" s="1">
        <f>'pre-raw'!R278</f>
        <v>303.57</v>
      </c>
      <c r="S278" s="1">
        <f>'pre-raw'!S278</f>
        <v>197.32</v>
      </c>
    </row>
    <row r="279" spans="1:19" x14ac:dyDescent="0.25">
      <c r="A279" s="1">
        <f>'pre-raw'!A279</f>
        <v>83887</v>
      </c>
      <c r="B279" s="1">
        <f>'pre-raw'!B279</f>
        <v>1810</v>
      </c>
      <c r="C279" s="1">
        <f>'pre-raw'!C279</f>
        <v>201659</v>
      </c>
      <c r="D279" s="1" t="str">
        <f>TEXT('pre-raw'!D279,"AAAAMMDD")</f>
        <v>20181101</v>
      </c>
      <c r="E279" s="1">
        <f>'pre-raw'!E279</f>
        <v>197930</v>
      </c>
      <c r="F279" s="1" t="str">
        <f>TEXT('pre-raw'!F279,"AAAAMMDD")</f>
        <v>20181002</v>
      </c>
      <c r="G279" s="1">
        <f>'pre-raw'!G279</f>
        <v>3729</v>
      </c>
      <c r="H279" s="1">
        <f>'pre-raw'!H279</f>
        <v>3176</v>
      </c>
      <c r="I279" s="1">
        <f>'pre-raw'!I279</f>
        <v>3729</v>
      </c>
      <c r="J279" s="1">
        <f>'pre-raw'!J279</f>
        <v>46078.83</v>
      </c>
      <c r="K279" s="1">
        <f>'pre-raw'!K279</f>
        <v>46078.83</v>
      </c>
      <c r="L279" s="1">
        <f>'pre-raw'!L279</f>
        <v>0</v>
      </c>
      <c r="M279" s="3">
        <f>'pre-raw'!M279</f>
        <v>46078.829999999994</v>
      </c>
      <c r="N279" s="3">
        <f>'pre-raw'!N279</f>
        <v>92157.66</v>
      </c>
      <c r="O279" s="1">
        <f>'pre-raw'!O279</f>
        <v>92157.66</v>
      </c>
      <c r="P279" s="1">
        <f>'pre-raw'!P279</f>
        <v>2764.72</v>
      </c>
      <c r="Q279" s="1">
        <f>'pre-raw'!Q279</f>
        <v>4423.5600000000004</v>
      </c>
      <c r="R279" s="1">
        <f>'pre-raw'!R279</f>
        <v>921.57</v>
      </c>
      <c r="S279" s="1">
        <f>'pre-raw'!S279</f>
        <v>599.02</v>
      </c>
    </row>
    <row r="280" spans="1:19" x14ac:dyDescent="0.25">
      <c r="A280" s="1">
        <f>'pre-raw'!A280</f>
        <v>84247</v>
      </c>
      <c r="B280" s="1">
        <f>'pre-raw'!B280</f>
        <v>1810</v>
      </c>
      <c r="C280" s="1">
        <f>'pre-raw'!C280</f>
        <v>3270</v>
      </c>
      <c r="D280" s="1" t="str">
        <f>TEXT('pre-raw'!D280,"AAAAMMDD")</f>
        <v>20181101</v>
      </c>
      <c r="E280" s="1">
        <f>'pre-raw'!E280</f>
        <v>3070</v>
      </c>
      <c r="F280" s="1" t="str">
        <f>TEXT('pre-raw'!F280,"AAAAMMDD")</f>
        <v>20181002</v>
      </c>
      <c r="G280" s="1">
        <f>'pre-raw'!G280</f>
        <v>200</v>
      </c>
      <c r="H280" s="1">
        <f>'pre-raw'!H280</f>
        <v>215</v>
      </c>
      <c r="I280" s="1">
        <f>'pre-raw'!I280</f>
        <v>200</v>
      </c>
      <c r="J280" s="1">
        <f>'pre-raw'!J280</f>
        <v>2425.1</v>
      </c>
      <c r="K280" s="1">
        <f>'pre-raw'!K280</f>
        <v>2425.1</v>
      </c>
      <c r="L280" s="1">
        <f>'pre-raw'!L280</f>
        <v>0</v>
      </c>
      <c r="M280" s="3">
        <f>'pre-raw'!M280</f>
        <v>2425.1</v>
      </c>
      <c r="N280" s="3">
        <f>'pre-raw'!N280</f>
        <v>4850.2</v>
      </c>
      <c r="O280" s="1">
        <f>'pre-raw'!O280</f>
        <v>4850.2</v>
      </c>
      <c r="P280" s="1">
        <f>'pre-raw'!P280</f>
        <v>145.5</v>
      </c>
      <c r="Q280" s="1">
        <f>'pre-raw'!Q280</f>
        <v>232.8</v>
      </c>
      <c r="R280" s="1">
        <f>'pre-raw'!R280</f>
        <v>48.5</v>
      </c>
      <c r="S280" s="1">
        <f>'pre-raw'!S280</f>
        <v>31.52</v>
      </c>
    </row>
    <row r="281" spans="1:19" x14ac:dyDescent="0.25">
      <c r="A281" s="1">
        <f>'pre-raw'!A281</f>
        <v>84255</v>
      </c>
      <c r="B281" s="1">
        <f>'pre-raw'!B281</f>
        <v>1810</v>
      </c>
      <c r="C281" s="1">
        <f>'pre-raw'!C281</f>
        <v>1290</v>
      </c>
      <c r="D281" s="1" t="str">
        <f>TEXT('pre-raw'!D281,"AAAAMMDD")</f>
        <v>20181101</v>
      </c>
      <c r="E281" s="1">
        <f>'pre-raw'!E281</f>
        <v>1216</v>
      </c>
      <c r="F281" s="1" t="str">
        <f>TEXT('pre-raw'!F281,"AAAAMMDD")</f>
        <v>20181002</v>
      </c>
      <c r="G281" s="1">
        <f>'pre-raw'!G281</f>
        <v>74</v>
      </c>
      <c r="H281" s="1">
        <f>'pre-raw'!H281</f>
        <v>146</v>
      </c>
      <c r="I281" s="1">
        <f>'pre-raw'!I281</f>
        <v>74</v>
      </c>
      <c r="J281" s="1">
        <f>'pre-raw'!J281</f>
        <v>866.48</v>
      </c>
      <c r="K281" s="1">
        <f>'pre-raw'!K281</f>
        <v>866.48</v>
      </c>
      <c r="L281" s="1">
        <f>'pre-raw'!L281</f>
        <v>0</v>
      </c>
      <c r="M281" s="3">
        <f>'pre-raw'!M281</f>
        <v>866.48</v>
      </c>
      <c r="N281" s="3">
        <f>'pre-raw'!N281</f>
        <v>1732.96</v>
      </c>
      <c r="O281" s="1">
        <f>'pre-raw'!O281</f>
        <v>1732.96</v>
      </c>
      <c r="P281" s="1">
        <f>'pre-raw'!P281</f>
        <v>51.98</v>
      </c>
      <c r="Q281" s="1">
        <f>'pre-raw'!Q281</f>
        <v>83.18</v>
      </c>
      <c r="R281" s="1">
        <f>'pre-raw'!R281</f>
        <v>17.32</v>
      </c>
      <c r="S281" s="1">
        <f>'pre-raw'!S281</f>
        <v>11.26</v>
      </c>
    </row>
    <row r="282" spans="1:19" x14ac:dyDescent="0.25">
      <c r="A282" s="1">
        <f>'pre-raw'!A282</f>
        <v>84591</v>
      </c>
      <c r="B282" s="1">
        <f>'pre-raw'!B282</f>
        <v>1810</v>
      </c>
      <c r="C282" s="1">
        <f>'pre-raw'!C282</f>
        <v>8988</v>
      </c>
      <c r="D282" s="1" t="str">
        <f>TEXT('pre-raw'!D282,"AAAAMMDD")</f>
        <v>20181101</v>
      </c>
      <c r="E282" s="1">
        <f>'pre-raw'!E282</f>
        <v>8594</v>
      </c>
      <c r="F282" s="1" t="str">
        <f>TEXT('pre-raw'!F282,"AAAAMMDD")</f>
        <v>20181002</v>
      </c>
      <c r="G282" s="1">
        <f>'pre-raw'!G282</f>
        <v>394</v>
      </c>
      <c r="H282" s="1">
        <f>'pre-raw'!H282</f>
        <v>259</v>
      </c>
      <c r="I282" s="1">
        <f>'pre-raw'!I282</f>
        <v>394</v>
      </c>
      <c r="J282" s="1">
        <f>'pre-raw'!J282</f>
        <v>4824.88</v>
      </c>
      <c r="K282" s="1">
        <f>'pre-raw'!K282</f>
        <v>4824.88</v>
      </c>
      <c r="L282" s="1">
        <f>'pre-raw'!L282</f>
        <v>0</v>
      </c>
      <c r="M282" s="3">
        <f>'pre-raw'!M282</f>
        <v>4824.88</v>
      </c>
      <c r="N282" s="3">
        <f>'pre-raw'!N282</f>
        <v>9649.76</v>
      </c>
      <c r="O282" s="1">
        <f>'pre-raw'!O282</f>
        <v>9649.76</v>
      </c>
      <c r="P282" s="1">
        <f>'pre-raw'!P282</f>
        <v>289.49</v>
      </c>
      <c r="Q282" s="1">
        <f>'pre-raw'!Q282</f>
        <v>463.18</v>
      </c>
      <c r="R282" s="1">
        <f>'pre-raw'!R282</f>
        <v>96.49</v>
      </c>
      <c r="S282" s="1">
        <f>'pre-raw'!S282</f>
        <v>62.72</v>
      </c>
    </row>
    <row r="283" spans="1:19" x14ac:dyDescent="0.25">
      <c r="A283" s="1">
        <f>'pre-raw'!A283</f>
        <v>313891</v>
      </c>
      <c r="B283" s="1">
        <f>'pre-raw'!B283</f>
        <v>1810</v>
      </c>
      <c r="C283" s="1">
        <f>'pre-raw'!C283</f>
        <v>4313</v>
      </c>
      <c r="D283" s="1" t="str">
        <f>TEXT('pre-raw'!D283,"AAAAMMDD")</f>
        <v>20181101</v>
      </c>
      <c r="E283" s="1">
        <f>'pre-raw'!E283</f>
        <v>4063</v>
      </c>
      <c r="F283" s="1" t="str">
        <f>TEXT('pre-raw'!F283,"AAAAMMDD")</f>
        <v>20181002</v>
      </c>
      <c r="G283" s="1">
        <f>'pre-raw'!G283</f>
        <v>250</v>
      </c>
      <c r="H283" s="1">
        <f>'pre-raw'!H283</f>
        <v>200</v>
      </c>
      <c r="I283" s="1">
        <f>'pre-raw'!I283</f>
        <v>250</v>
      </c>
      <c r="J283" s="1">
        <f>'pre-raw'!J283</f>
        <v>3158.65</v>
      </c>
      <c r="K283" s="1">
        <f>'pre-raw'!K283</f>
        <v>3158.65</v>
      </c>
      <c r="L283" s="1">
        <f>'pre-raw'!L283</f>
        <v>0</v>
      </c>
      <c r="M283" s="3">
        <f>'pre-raw'!M283</f>
        <v>3158.65</v>
      </c>
      <c r="N283" s="3">
        <f>'pre-raw'!N283</f>
        <v>6317.3</v>
      </c>
      <c r="O283" s="1">
        <f>'pre-raw'!O283</f>
        <v>6317.3</v>
      </c>
      <c r="P283" s="1">
        <f>'pre-raw'!P283</f>
        <v>189.51</v>
      </c>
      <c r="Q283" s="1">
        <f>'pre-raw'!Q283</f>
        <v>303.23</v>
      </c>
      <c r="R283" s="1">
        <f>'pre-raw'!R283</f>
        <v>63.17</v>
      </c>
      <c r="S283" s="1">
        <f>'pre-raw'!S283</f>
        <v>41.06</v>
      </c>
    </row>
    <row r="284" spans="1:19" x14ac:dyDescent="0.25">
      <c r="A284" s="1">
        <f>'pre-raw'!A284</f>
        <v>3359794</v>
      </c>
      <c r="B284" s="1">
        <f>'pre-raw'!B284</f>
        <v>1810</v>
      </c>
      <c r="C284" s="1">
        <f>'pre-raw'!C284</f>
        <v>206875</v>
      </c>
      <c r="D284" s="1" t="str">
        <f>TEXT('pre-raw'!D284,"AAAAMMDD")</f>
        <v>20181101</v>
      </c>
      <c r="E284" s="1">
        <f>'pre-raw'!E284</f>
        <v>206809</v>
      </c>
      <c r="F284" s="1" t="str">
        <f>TEXT('pre-raw'!F284,"AAAAMMDD")</f>
        <v>20181002</v>
      </c>
      <c r="G284" s="1">
        <f>'pre-raw'!G284</f>
        <v>66</v>
      </c>
      <c r="H284" s="1">
        <f>'pre-raw'!H284</f>
        <v>238</v>
      </c>
      <c r="I284" s="1">
        <f>'pre-raw'!I284</f>
        <v>66</v>
      </c>
      <c r="J284" s="1">
        <f>'pre-raw'!J284</f>
        <v>1563.36</v>
      </c>
      <c r="K284" s="1">
        <f>'pre-raw'!K284</f>
        <v>0</v>
      </c>
      <c r="L284" s="1">
        <f>'pre-raw'!L284</f>
        <v>0</v>
      </c>
      <c r="M284" s="3">
        <f>'pre-raw'!M284</f>
        <v>1563.36</v>
      </c>
      <c r="N284" s="3">
        <f>'pre-raw'!N284</f>
        <v>1563.36</v>
      </c>
      <c r="O284" s="1">
        <f>'pre-raw'!O284</f>
        <v>1563.36</v>
      </c>
      <c r="P284" s="1">
        <f>'pre-raw'!P284</f>
        <v>46.9</v>
      </c>
      <c r="Q284" s="1">
        <f>'pre-raw'!Q284</f>
        <v>75.040000000000006</v>
      </c>
      <c r="R284" s="1">
        <f>'pre-raw'!R284</f>
        <v>15.63</v>
      </c>
      <c r="S284" s="1">
        <f>'pre-raw'!S284</f>
        <v>10.16</v>
      </c>
    </row>
    <row r="285" spans="1:19" x14ac:dyDescent="0.25">
      <c r="A285" s="1">
        <f>'pre-raw'!A285</f>
        <v>3450181</v>
      </c>
      <c r="B285" s="1">
        <f>'pre-raw'!B285</f>
        <v>1810</v>
      </c>
      <c r="C285" s="1">
        <f>'pre-raw'!C285</f>
        <v>13429</v>
      </c>
      <c r="D285" s="1" t="str">
        <f>TEXT('pre-raw'!D285,"AAAAMMDD")</f>
        <v>20181101</v>
      </c>
      <c r="E285" s="1">
        <f>'pre-raw'!E285</f>
        <v>13282</v>
      </c>
      <c r="F285" s="1" t="str">
        <f>TEXT('pre-raw'!F285,"AAAAMMDD")</f>
        <v>20181002</v>
      </c>
      <c r="G285" s="1">
        <f>'pre-raw'!G285</f>
        <v>147</v>
      </c>
      <c r="H285" s="1">
        <f>'pre-raw'!H285</f>
        <v>191</v>
      </c>
      <c r="I285" s="1">
        <f>'pre-raw'!I285</f>
        <v>147</v>
      </c>
      <c r="J285" s="1">
        <f>'pre-raw'!J285</f>
        <v>1769.49</v>
      </c>
      <c r="K285" s="1">
        <f>'pre-raw'!K285</f>
        <v>1769.49</v>
      </c>
      <c r="L285" s="1">
        <f>'pre-raw'!L285</f>
        <v>0</v>
      </c>
      <c r="M285" s="3">
        <f>'pre-raw'!M285</f>
        <v>1769.4899999999998</v>
      </c>
      <c r="N285" s="3">
        <f>'pre-raw'!N285</f>
        <v>3538.98</v>
      </c>
      <c r="O285" s="1">
        <f>'pre-raw'!O285</f>
        <v>3538.98</v>
      </c>
      <c r="P285" s="1">
        <f>'pre-raw'!P285</f>
        <v>106.16</v>
      </c>
      <c r="Q285" s="1">
        <f>'pre-raw'!Q285</f>
        <v>169.87</v>
      </c>
      <c r="R285" s="1">
        <f>'pre-raw'!R285</f>
        <v>35.380000000000003</v>
      </c>
      <c r="S285" s="1">
        <f>'pre-raw'!S285</f>
        <v>23</v>
      </c>
    </row>
    <row r="286" spans="1:19" x14ac:dyDescent="0.25">
      <c r="A286" s="1">
        <f>'pre-raw'!A286</f>
        <v>3618005</v>
      </c>
      <c r="B286" s="1">
        <f>'pre-raw'!B286</f>
        <v>1810</v>
      </c>
      <c r="C286" s="1">
        <f>'pre-raw'!C286</f>
        <v>55773</v>
      </c>
      <c r="D286" s="1" t="str">
        <f>TEXT('pre-raw'!D286,"AAAAMMDD")</f>
        <v>20181101</v>
      </c>
      <c r="E286" s="1">
        <f>'pre-raw'!E286</f>
        <v>53977</v>
      </c>
      <c r="F286" s="1" t="str">
        <f>TEXT('pre-raw'!F286,"AAAAMMDD")</f>
        <v>20181002</v>
      </c>
      <c r="G286" s="1">
        <f>'pre-raw'!G286</f>
        <v>1796</v>
      </c>
      <c r="H286" s="1">
        <f>'pre-raw'!H286</f>
        <v>1196</v>
      </c>
      <c r="I286" s="1">
        <f>'pre-raw'!I286</f>
        <v>1796</v>
      </c>
      <c r="J286" s="1">
        <f>'pre-raw'!J286</f>
        <v>22167.62</v>
      </c>
      <c r="K286" s="1">
        <f>'pre-raw'!K286</f>
        <v>22167.62</v>
      </c>
      <c r="L286" s="1">
        <f>'pre-raw'!L286</f>
        <v>0</v>
      </c>
      <c r="M286" s="3">
        <f>'pre-raw'!M286</f>
        <v>22167.619999999995</v>
      </c>
      <c r="N286" s="3">
        <f>'pre-raw'!N286</f>
        <v>44335.24</v>
      </c>
      <c r="O286" s="1">
        <f>'pre-raw'!O286</f>
        <v>44335.24</v>
      </c>
      <c r="P286" s="1">
        <f>'pre-raw'!P286</f>
        <v>1330.05</v>
      </c>
      <c r="Q286" s="1">
        <f>'pre-raw'!Q286</f>
        <v>2128.09</v>
      </c>
      <c r="R286" s="1">
        <f>'pre-raw'!R286</f>
        <v>443.35</v>
      </c>
      <c r="S286" s="1">
        <f>'pre-raw'!S286</f>
        <v>288.17</v>
      </c>
    </row>
    <row r="287" spans="1:19" x14ac:dyDescent="0.25">
      <c r="A287" s="1">
        <f>'pre-raw'!A287</f>
        <v>3635491</v>
      </c>
      <c r="B287" s="1">
        <f>'pre-raw'!B287</f>
        <v>1810</v>
      </c>
      <c r="C287" s="1">
        <f>'pre-raw'!C287</f>
        <v>53853</v>
      </c>
      <c r="D287" s="1" t="str">
        <f>TEXT('pre-raw'!D287,"AAAAMMDD")</f>
        <v>20181101</v>
      </c>
      <c r="E287" s="1">
        <f>'pre-raw'!E287</f>
        <v>53189</v>
      </c>
      <c r="F287" s="1" t="str">
        <f>TEXT('pre-raw'!F287,"AAAAMMDD")</f>
        <v>20181002</v>
      </c>
      <c r="G287" s="1">
        <f>'pre-raw'!G287</f>
        <v>664</v>
      </c>
      <c r="H287" s="1">
        <f>'pre-raw'!H287</f>
        <v>832</v>
      </c>
      <c r="I287" s="1">
        <f>'pre-raw'!I287</f>
        <v>664</v>
      </c>
      <c r="J287" s="1">
        <f>'pre-raw'!J287</f>
        <v>8164.78</v>
      </c>
      <c r="K287" s="1">
        <f>'pre-raw'!K287</f>
        <v>8164.78</v>
      </c>
      <c r="L287" s="1">
        <f>'pre-raw'!L287</f>
        <v>0</v>
      </c>
      <c r="M287" s="3">
        <f>'pre-raw'!M287</f>
        <v>8164.7800000000007</v>
      </c>
      <c r="N287" s="3">
        <f>'pre-raw'!N287</f>
        <v>16329.56</v>
      </c>
      <c r="O287" s="1">
        <f>'pre-raw'!O287</f>
        <v>16329.56</v>
      </c>
      <c r="P287" s="1">
        <f>'pre-raw'!P287</f>
        <v>489.88</v>
      </c>
      <c r="Q287" s="1">
        <f>'pre-raw'!Q287</f>
        <v>783.81</v>
      </c>
      <c r="R287" s="1">
        <f>'pre-raw'!R287</f>
        <v>163.29</v>
      </c>
      <c r="S287" s="1">
        <f>'pre-raw'!S287</f>
        <v>106.14</v>
      </c>
    </row>
    <row r="288" spans="1:19" x14ac:dyDescent="0.25">
      <c r="A288" s="1">
        <f>'pre-raw'!A288</f>
        <v>56715</v>
      </c>
      <c r="B288" s="1">
        <f>'pre-raw'!B288</f>
        <v>1811</v>
      </c>
      <c r="C288" s="1">
        <f>'pre-raw'!C288</f>
        <v>25193</v>
      </c>
      <c r="D288" s="1" t="str">
        <f>TEXT('pre-raw'!D288,"AAAAMMDD")</f>
        <v>20181204</v>
      </c>
      <c r="E288" s="1">
        <f>'pre-raw'!E288</f>
        <v>24611</v>
      </c>
      <c r="F288" s="1" t="str">
        <f>TEXT('pre-raw'!F288,"AAAAMMDD")</f>
        <v>20181101</v>
      </c>
      <c r="G288" s="1">
        <f>'pre-raw'!G288</f>
        <v>582</v>
      </c>
      <c r="H288" s="1">
        <f>'pre-raw'!H288</f>
        <v>450</v>
      </c>
      <c r="I288" s="1">
        <f>'pre-raw'!I288</f>
        <v>582</v>
      </c>
      <c r="J288" s="1">
        <f>'pre-raw'!J288</f>
        <v>2868.18</v>
      </c>
      <c r="K288" s="1">
        <f>'pre-raw'!K288</f>
        <v>2868.18</v>
      </c>
      <c r="L288" s="1">
        <f>'pre-raw'!L288</f>
        <v>0</v>
      </c>
      <c r="M288" s="3">
        <f>'pre-raw'!M288</f>
        <v>2868.1800000000003</v>
      </c>
      <c r="N288" s="3">
        <f>'pre-raw'!N288</f>
        <v>5736.36</v>
      </c>
      <c r="O288" s="1">
        <f>'pre-raw'!O288</f>
        <v>5736.36</v>
      </c>
      <c r="P288" s="1">
        <f>'pre-raw'!P288</f>
        <v>172.09</v>
      </c>
      <c r="Q288" s="1">
        <f>'pre-raw'!Q288</f>
        <v>275.33999999999997</v>
      </c>
      <c r="R288" s="1">
        <f>'pre-raw'!R288</f>
        <v>57.36</v>
      </c>
      <c r="S288" s="1">
        <f>'pre-raw'!S288</f>
        <v>37.28</v>
      </c>
    </row>
    <row r="289" spans="1:19" x14ac:dyDescent="0.25">
      <c r="A289" s="1">
        <f>'pre-raw'!A289</f>
        <v>56758</v>
      </c>
      <c r="B289" s="1">
        <f>'pre-raw'!B289</f>
        <v>1811</v>
      </c>
      <c r="C289" s="1">
        <f>'pre-raw'!C289</f>
        <v>57842</v>
      </c>
      <c r="D289" s="1" t="str">
        <f>TEXT('pre-raw'!D289,"AAAAMMDD")</f>
        <v>20181204</v>
      </c>
      <c r="E289" s="1">
        <f>'pre-raw'!E289</f>
        <v>57390</v>
      </c>
      <c r="F289" s="1" t="str">
        <f>TEXT('pre-raw'!F289,"AAAAMMDD")</f>
        <v>20181101</v>
      </c>
      <c r="G289" s="1">
        <f>'pre-raw'!G289</f>
        <v>452</v>
      </c>
      <c r="H289" s="1">
        <f>'pre-raw'!H289</f>
        <v>366</v>
      </c>
      <c r="I289" s="1">
        <f>'pre-raw'!I289</f>
        <v>452</v>
      </c>
      <c r="J289" s="1">
        <f>'pre-raw'!J289</f>
        <v>2007.48</v>
      </c>
      <c r="K289" s="1">
        <f>'pre-raw'!K289</f>
        <v>2007.48</v>
      </c>
      <c r="L289" s="1">
        <f>'pre-raw'!L289</f>
        <v>0</v>
      </c>
      <c r="M289" s="3">
        <f>'pre-raw'!M289</f>
        <v>2007.4799999999996</v>
      </c>
      <c r="N289" s="3">
        <f>'pre-raw'!N289</f>
        <v>4014.96</v>
      </c>
      <c r="O289" s="1">
        <f>'pre-raw'!O289</f>
        <v>4014.96</v>
      </c>
      <c r="P289" s="1">
        <f>'pre-raw'!P289</f>
        <v>120.44</v>
      </c>
      <c r="Q289" s="1">
        <f>'pre-raw'!Q289</f>
        <v>192.71</v>
      </c>
      <c r="R289" s="1">
        <f>'pre-raw'!R289</f>
        <v>40.14</v>
      </c>
      <c r="S289" s="1">
        <f>'pre-raw'!S289</f>
        <v>26.09</v>
      </c>
    </row>
    <row r="290" spans="1:19" x14ac:dyDescent="0.25">
      <c r="A290" s="1">
        <f>'pre-raw'!A290</f>
        <v>56774</v>
      </c>
      <c r="B290" s="1">
        <f>'pre-raw'!B290</f>
        <v>1811</v>
      </c>
      <c r="C290" s="1">
        <f>'pre-raw'!C290</f>
        <v>7043</v>
      </c>
      <c r="D290" s="1" t="str">
        <f>TEXT('pre-raw'!D290,"AAAAMMDD")</f>
        <v>20181204</v>
      </c>
      <c r="E290" s="1">
        <f>'pre-raw'!E290</f>
        <v>6440</v>
      </c>
      <c r="F290" s="1" t="str">
        <f>TEXT('pre-raw'!F290,"AAAAMMDD")</f>
        <v>20181101</v>
      </c>
      <c r="G290" s="1">
        <f>'pre-raw'!G290</f>
        <v>603</v>
      </c>
      <c r="H290" s="1">
        <f>'pre-raw'!H290</f>
        <v>395</v>
      </c>
      <c r="I290" s="1">
        <f>'pre-raw'!I290</f>
        <v>603</v>
      </c>
      <c r="J290" s="1">
        <f>'pre-raw'!J290</f>
        <v>3075.9</v>
      </c>
      <c r="K290" s="1">
        <f>'pre-raw'!K290</f>
        <v>3075.9</v>
      </c>
      <c r="L290" s="1">
        <f>'pre-raw'!L290</f>
        <v>0</v>
      </c>
      <c r="M290" s="3">
        <f>'pre-raw'!M290</f>
        <v>3337.68</v>
      </c>
      <c r="N290" s="3">
        <f>'pre-raw'!N290</f>
        <v>6151.8</v>
      </c>
      <c r="O290" s="1">
        <f>'pre-raw'!O290</f>
        <v>6151.8</v>
      </c>
      <c r="P290" s="1">
        <f>'pre-raw'!P290</f>
        <v>184.55</v>
      </c>
      <c r="Q290" s="1">
        <f>'pre-raw'!Q290</f>
        <v>295.27999999999997</v>
      </c>
      <c r="R290" s="1">
        <f>'pre-raw'!R290</f>
        <v>61.51</v>
      </c>
      <c r="S290" s="1">
        <f>'pre-raw'!S290</f>
        <v>39.979999999999997</v>
      </c>
    </row>
    <row r="291" spans="1:19" x14ac:dyDescent="0.25">
      <c r="A291" s="1">
        <f>'pre-raw'!A291</f>
        <v>83704</v>
      </c>
      <c r="B291" s="1">
        <f>'pre-raw'!B291</f>
        <v>1811</v>
      </c>
      <c r="C291" s="1">
        <f>'pre-raw'!C291</f>
        <v>270986</v>
      </c>
      <c r="D291" s="1" t="str">
        <f>TEXT('pre-raw'!D291,"AAAAMMDD")</f>
        <v>20181204</v>
      </c>
      <c r="E291" s="1">
        <f>'pre-raw'!E291</f>
        <v>269613</v>
      </c>
      <c r="F291" s="1" t="str">
        <f>TEXT('pre-raw'!F291,"AAAAMMDD")</f>
        <v>20181101</v>
      </c>
      <c r="G291" s="1">
        <f>'pre-raw'!G291</f>
        <v>1373</v>
      </c>
      <c r="H291" s="1">
        <f>'pre-raw'!H291</f>
        <v>1085</v>
      </c>
      <c r="I291" s="1">
        <f>'pre-raw'!I291</f>
        <v>1373</v>
      </c>
      <c r="J291" s="1">
        <f>'pre-raw'!J291</f>
        <v>16935.11</v>
      </c>
      <c r="K291" s="1">
        <f>'pre-raw'!K291</f>
        <v>16935.11</v>
      </c>
      <c r="L291" s="1">
        <f>'pre-raw'!L291</f>
        <v>0</v>
      </c>
      <c r="M291" s="3">
        <f>'pre-raw'!M291</f>
        <v>16935.109999999997</v>
      </c>
      <c r="N291" s="3">
        <f>'pre-raw'!N291</f>
        <v>33870.22</v>
      </c>
      <c r="O291" s="1">
        <f>'pre-raw'!O291</f>
        <v>33870.22</v>
      </c>
      <c r="P291" s="1">
        <f>'pre-raw'!P291</f>
        <v>1016.1</v>
      </c>
      <c r="Q291" s="1">
        <f>'pre-raw'!Q291</f>
        <v>1625.77</v>
      </c>
      <c r="R291" s="1">
        <f>'pre-raw'!R291</f>
        <v>338.7</v>
      </c>
      <c r="S291" s="1">
        <f>'pre-raw'!S291</f>
        <v>220.15</v>
      </c>
    </row>
    <row r="292" spans="1:19" x14ac:dyDescent="0.25">
      <c r="A292" s="1">
        <f>'pre-raw'!A292</f>
        <v>83887</v>
      </c>
      <c r="B292" s="1">
        <f>'pre-raw'!B292</f>
        <v>1811</v>
      </c>
      <c r="C292" s="1">
        <f>'pre-raw'!C292</f>
        <v>204915</v>
      </c>
      <c r="D292" s="1" t="str">
        <f>TEXT('pre-raw'!D292,"AAAAMMDD")</f>
        <v>20181204</v>
      </c>
      <c r="E292" s="1">
        <f>'pre-raw'!E292</f>
        <v>201659</v>
      </c>
      <c r="F292" s="1" t="str">
        <f>TEXT('pre-raw'!F292,"AAAAMMDD")</f>
        <v>20181101</v>
      </c>
      <c r="G292" s="1">
        <f>'pre-raw'!G292</f>
        <v>3256</v>
      </c>
      <c r="H292" s="1">
        <f>'pre-raw'!H292</f>
        <v>3194</v>
      </c>
      <c r="I292" s="1">
        <f>'pre-raw'!I292</f>
        <v>3256</v>
      </c>
      <c r="J292" s="1">
        <f>'pre-raw'!J292</f>
        <v>40227.82</v>
      </c>
      <c r="K292" s="1">
        <f>'pre-raw'!K292</f>
        <v>40227.82</v>
      </c>
      <c r="L292" s="1">
        <f>'pre-raw'!L292</f>
        <v>0</v>
      </c>
      <c r="M292" s="3">
        <f>'pre-raw'!M292</f>
        <v>40227.819999999992</v>
      </c>
      <c r="N292" s="3">
        <f>'pre-raw'!N292</f>
        <v>80455.64</v>
      </c>
      <c r="O292" s="1">
        <f>'pre-raw'!O292</f>
        <v>80455.64</v>
      </c>
      <c r="P292" s="1">
        <f>'pre-raw'!P292</f>
        <v>2413.66</v>
      </c>
      <c r="Q292" s="1">
        <f>'pre-raw'!Q292</f>
        <v>3861.87</v>
      </c>
      <c r="R292" s="1">
        <f>'pre-raw'!R292</f>
        <v>804.55</v>
      </c>
      <c r="S292" s="1">
        <f>'pre-raw'!S292</f>
        <v>522.96</v>
      </c>
    </row>
    <row r="293" spans="1:19" x14ac:dyDescent="0.25">
      <c r="A293" s="1">
        <f>'pre-raw'!A293</f>
        <v>84247</v>
      </c>
      <c r="B293" s="1">
        <f>'pre-raw'!B293</f>
        <v>1811</v>
      </c>
      <c r="C293" s="1">
        <f>'pre-raw'!C293</f>
        <v>3450</v>
      </c>
      <c r="D293" s="1" t="str">
        <f>TEXT('pre-raw'!D293,"AAAAMMDD")</f>
        <v>20181204</v>
      </c>
      <c r="E293" s="1">
        <f>'pre-raw'!E293</f>
        <v>3270</v>
      </c>
      <c r="F293" s="1" t="str">
        <f>TEXT('pre-raw'!F293,"AAAAMMDD")</f>
        <v>20181101</v>
      </c>
      <c r="G293" s="1">
        <f>'pre-raw'!G293</f>
        <v>180</v>
      </c>
      <c r="H293" s="1">
        <f>'pre-raw'!H293</f>
        <v>213</v>
      </c>
      <c r="I293" s="1">
        <f>'pre-raw'!I293</f>
        <v>180</v>
      </c>
      <c r="J293" s="1">
        <f>'pre-raw'!J293</f>
        <v>2177.6999999999998</v>
      </c>
      <c r="K293" s="1">
        <f>'pre-raw'!K293</f>
        <v>2177.6999999999998</v>
      </c>
      <c r="L293" s="1">
        <f>'pre-raw'!L293</f>
        <v>0</v>
      </c>
      <c r="M293" s="3">
        <f>'pre-raw'!M293</f>
        <v>2177.6999999999998</v>
      </c>
      <c r="N293" s="3">
        <f>'pre-raw'!N293</f>
        <v>4355.3999999999996</v>
      </c>
      <c r="O293" s="1">
        <f>'pre-raw'!O293</f>
        <v>4355.3999999999996</v>
      </c>
      <c r="P293" s="1">
        <f>'pre-raw'!P293</f>
        <v>130.66</v>
      </c>
      <c r="Q293" s="1">
        <f>'pre-raw'!Q293</f>
        <v>209.05</v>
      </c>
      <c r="R293" s="1">
        <f>'pre-raw'!R293</f>
        <v>43.55</v>
      </c>
      <c r="S293" s="1">
        <f>'pre-raw'!S293</f>
        <v>28.31</v>
      </c>
    </row>
    <row r="294" spans="1:19" x14ac:dyDescent="0.25">
      <c r="A294" s="1">
        <f>'pre-raw'!A294</f>
        <v>84255</v>
      </c>
      <c r="B294" s="1">
        <f>'pre-raw'!B294</f>
        <v>1811</v>
      </c>
      <c r="C294" s="1">
        <f>'pre-raw'!C294</f>
        <v>1329</v>
      </c>
      <c r="D294" s="1" t="str">
        <f>TEXT('pre-raw'!D294,"AAAAMMDD")</f>
        <v>20181204</v>
      </c>
      <c r="E294" s="1">
        <f>'pre-raw'!E294</f>
        <v>1290</v>
      </c>
      <c r="F294" s="1" t="str">
        <f>TEXT('pre-raw'!F294,"AAAAMMDD")</f>
        <v>20181101</v>
      </c>
      <c r="G294" s="1">
        <f>'pre-raw'!G294</f>
        <v>39</v>
      </c>
      <c r="H294" s="1">
        <f>'pre-raw'!H294</f>
        <v>139</v>
      </c>
      <c r="I294" s="1">
        <f>'pre-raw'!I294</f>
        <v>39</v>
      </c>
      <c r="J294" s="1">
        <f>'pre-raw'!J294</f>
        <v>433.53</v>
      </c>
      <c r="K294" s="1">
        <f>'pre-raw'!K294</f>
        <v>433.53</v>
      </c>
      <c r="L294" s="1">
        <f>'pre-raw'!L294</f>
        <v>0</v>
      </c>
      <c r="M294" s="3">
        <f>'pre-raw'!M294</f>
        <v>433.53</v>
      </c>
      <c r="N294" s="3">
        <f>'pre-raw'!N294</f>
        <v>867.06</v>
      </c>
      <c r="O294" s="1">
        <f>'pre-raw'!O294</f>
        <v>867.06</v>
      </c>
      <c r="P294" s="1">
        <f>'pre-raw'!P294</f>
        <v>26.01</v>
      </c>
      <c r="Q294" s="1">
        <f>'pre-raw'!Q294</f>
        <v>41.61</v>
      </c>
      <c r="R294" s="1">
        <f>'pre-raw'!R294</f>
        <v>8.67</v>
      </c>
      <c r="S294" s="1">
        <f>'pre-raw'!S294</f>
        <v>5.63</v>
      </c>
    </row>
    <row r="295" spans="1:19" x14ac:dyDescent="0.25">
      <c r="A295" s="1">
        <f>'pre-raw'!A295</f>
        <v>84591</v>
      </c>
      <c r="B295" s="1">
        <f>'pre-raw'!B295</f>
        <v>1811</v>
      </c>
      <c r="C295" s="1">
        <f>'pre-raw'!C295</f>
        <v>9385</v>
      </c>
      <c r="D295" s="1" t="str">
        <f>TEXT('pre-raw'!D295,"AAAAMMDD")</f>
        <v>20181204</v>
      </c>
      <c r="E295" s="1">
        <f>'pre-raw'!E295</f>
        <v>8988</v>
      </c>
      <c r="F295" s="1" t="str">
        <f>TEXT('pre-raw'!F295,"AAAAMMDD")</f>
        <v>20181101</v>
      </c>
      <c r="G295" s="1">
        <f>'pre-raw'!G295</f>
        <v>397</v>
      </c>
      <c r="H295" s="1">
        <f>'pre-raw'!H295</f>
        <v>264</v>
      </c>
      <c r="I295" s="1">
        <f>'pre-raw'!I295</f>
        <v>397</v>
      </c>
      <c r="J295" s="1">
        <f>'pre-raw'!J295</f>
        <v>4861.99</v>
      </c>
      <c r="K295" s="1">
        <f>'pre-raw'!K295</f>
        <v>4861.99</v>
      </c>
      <c r="L295" s="1">
        <f>'pre-raw'!L295</f>
        <v>0</v>
      </c>
      <c r="M295" s="3">
        <f>'pre-raw'!M295</f>
        <v>4861.99</v>
      </c>
      <c r="N295" s="3">
        <f>'pre-raw'!N295</f>
        <v>9723.98</v>
      </c>
      <c r="O295" s="1">
        <f>'pre-raw'!O295</f>
        <v>9723.98</v>
      </c>
      <c r="P295" s="1">
        <f>'pre-raw'!P295</f>
        <v>291.70999999999998</v>
      </c>
      <c r="Q295" s="1">
        <f>'pre-raw'!Q295</f>
        <v>466.75</v>
      </c>
      <c r="R295" s="1">
        <f>'pre-raw'!R295</f>
        <v>97.23</v>
      </c>
      <c r="S295" s="1">
        <f>'pre-raw'!S295</f>
        <v>63.2</v>
      </c>
    </row>
    <row r="296" spans="1:19" x14ac:dyDescent="0.25">
      <c r="A296" s="1">
        <f>'pre-raw'!A296</f>
        <v>313891</v>
      </c>
      <c r="B296" s="1">
        <f>'pre-raw'!B296</f>
        <v>1811</v>
      </c>
      <c r="C296" s="1">
        <f>'pre-raw'!C296</f>
        <v>4474</v>
      </c>
      <c r="D296" s="1" t="str">
        <f>TEXT('pre-raw'!D296,"AAAAMMDD")</f>
        <v>20181204</v>
      </c>
      <c r="E296" s="1">
        <f>'pre-raw'!E296</f>
        <v>4313</v>
      </c>
      <c r="F296" s="1" t="str">
        <f>TEXT('pre-raw'!F296,"AAAAMMDD")</f>
        <v>20181101</v>
      </c>
      <c r="G296" s="1">
        <f>'pre-raw'!G296</f>
        <v>161</v>
      </c>
      <c r="H296" s="1">
        <f>'pre-raw'!H296</f>
        <v>199</v>
      </c>
      <c r="I296" s="1">
        <f>'pre-raw'!I296</f>
        <v>161</v>
      </c>
      <c r="J296" s="1">
        <f>'pre-raw'!J296</f>
        <v>1942.91</v>
      </c>
      <c r="K296" s="1">
        <f>'pre-raw'!K296</f>
        <v>1942.91</v>
      </c>
      <c r="L296" s="1">
        <f>'pre-raw'!L296</f>
        <v>0</v>
      </c>
      <c r="M296" s="3">
        <f>'pre-raw'!M296</f>
        <v>1942.9100000000003</v>
      </c>
      <c r="N296" s="3">
        <f>'pre-raw'!N296</f>
        <v>3885.82</v>
      </c>
      <c r="O296" s="1">
        <f>'pre-raw'!O296</f>
        <v>3885.82</v>
      </c>
      <c r="P296" s="1">
        <f>'pre-raw'!P296</f>
        <v>116.57</v>
      </c>
      <c r="Q296" s="1">
        <f>'pre-raw'!Q296</f>
        <v>186.51</v>
      </c>
      <c r="R296" s="1">
        <f>'pre-raw'!R296</f>
        <v>38.85</v>
      </c>
      <c r="S296" s="1">
        <f>'pre-raw'!S296</f>
        <v>25.25</v>
      </c>
    </row>
    <row r="297" spans="1:19" x14ac:dyDescent="0.25">
      <c r="A297" s="1">
        <f>'pre-raw'!A297</f>
        <v>3359794</v>
      </c>
      <c r="B297" s="1">
        <f>'pre-raw'!B297</f>
        <v>1811</v>
      </c>
      <c r="C297" s="1">
        <f>'pre-raw'!C297</f>
        <v>206900</v>
      </c>
      <c r="D297" s="1" t="str">
        <f>TEXT('pre-raw'!D297,"AAAAMMDD")</f>
        <v>20181204</v>
      </c>
      <c r="E297" s="1">
        <f>'pre-raw'!E297</f>
        <v>206875</v>
      </c>
      <c r="F297" s="1" t="str">
        <f>TEXT('pre-raw'!F297,"AAAAMMDD")</f>
        <v>20181101</v>
      </c>
      <c r="G297" s="1">
        <f>'pre-raw'!G297</f>
        <v>25</v>
      </c>
      <c r="H297" s="1">
        <f>'pre-raw'!H297</f>
        <v>228</v>
      </c>
      <c r="I297" s="1">
        <f>'pre-raw'!I297</f>
        <v>25</v>
      </c>
      <c r="J297" s="1">
        <f>'pre-raw'!J297</f>
        <v>535.9</v>
      </c>
      <c r="K297" s="1">
        <f>'pre-raw'!K297</f>
        <v>0</v>
      </c>
      <c r="L297" s="1">
        <f>'pre-raw'!L297</f>
        <v>0</v>
      </c>
      <c r="M297" s="3">
        <f>'pre-raw'!M297</f>
        <v>535.9</v>
      </c>
      <c r="N297" s="3">
        <f>'pre-raw'!N297</f>
        <v>535.9</v>
      </c>
      <c r="O297" s="1">
        <f>'pre-raw'!O297</f>
        <v>535.9</v>
      </c>
      <c r="P297" s="1">
        <f>'pre-raw'!P297</f>
        <v>16.07</v>
      </c>
      <c r="Q297" s="1">
        <f>'pre-raw'!Q297</f>
        <v>25.72</v>
      </c>
      <c r="R297" s="1">
        <f>'pre-raw'!R297</f>
        <v>5.35</v>
      </c>
      <c r="S297" s="1">
        <f>'pre-raw'!S297</f>
        <v>3.48</v>
      </c>
    </row>
    <row r="298" spans="1:19" x14ac:dyDescent="0.25">
      <c r="A298" s="1">
        <f>'pre-raw'!A298</f>
        <v>3450181</v>
      </c>
      <c r="B298" s="1">
        <f>'pre-raw'!B298</f>
        <v>1811</v>
      </c>
      <c r="C298" s="1">
        <f>'pre-raw'!C298</f>
        <v>13579</v>
      </c>
      <c r="D298" s="1" t="str">
        <f>TEXT('pre-raw'!D298,"AAAAMMDD")</f>
        <v>20181204</v>
      </c>
      <c r="E298" s="1">
        <f>'pre-raw'!E298</f>
        <v>13429</v>
      </c>
      <c r="F298" s="1" t="str">
        <f>TEXT('pre-raw'!F298,"AAAAMMDD")</f>
        <v>20181101</v>
      </c>
      <c r="G298" s="1">
        <f>'pre-raw'!G298</f>
        <v>150</v>
      </c>
      <c r="H298" s="1">
        <f>'pre-raw'!H298</f>
        <v>181</v>
      </c>
      <c r="I298" s="1">
        <f>'pre-raw'!I298</f>
        <v>150</v>
      </c>
      <c r="J298" s="1">
        <f>'pre-raw'!J298</f>
        <v>1806.6</v>
      </c>
      <c r="K298" s="1">
        <f>'pre-raw'!K298</f>
        <v>1806.6</v>
      </c>
      <c r="L298" s="1">
        <f>'pre-raw'!L298</f>
        <v>0</v>
      </c>
      <c r="M298" s="3">
        <f>'pre-raw'!M298</f>
        <v>1806.5999999999997</v>
      </c>
      <c r="N298" s="3">
        <f>'pre-raw'!N298</f>
        <v>3613.2</v>
      </c>
      <c r="O298" s="1">
        <f>'pre-raw'!O298</f>
        <v>3613.2</v>
      </c>
      <c r="P298" s="1">
        <f>'pre-raw'!P298</f>
        <v>108.39</v>
      </c>
      <c r="Q298" s="1">
        <f>'pre-raw'!Q298</f>
        <v>173.43</v>
      </c>
      <c r="R298" s="1">
        <f>'pre-raw'!R298</f>
        <v>36.130000000000003</v>
      </c>
      <c r="S298" s="1">
        <f>'pre-raw'!S298</f>
        <v>23.48</v>
      </c>
    </row>
    <row r="299" spans="1:19" x14ac:dyDescent="0.25">
      <c r="A299" s="1">
        <f>'pre-raw'!A299</f>
        <v>3618005</v>
      </c>
      <c r="B299" s="1">
        <f>'pre-raw'!B299</f>
        <v>1811</v>
      </c>
      <c r="C299" s="1">
        <f>'pre-raw'!C299</f>
        <v>57382</v>
      </c>
      <c r="D299" s="1" t="str">
        <f>TEXT('pre-raw'!D299,"AAAAMMDD")</f>
        <v>20181204</v>
      </c>
      <c r="E299" s="1">
        <f>'pre-raw'!E299</f>
        <v>55773</v>
      </c>
      <c r="F299" s="1" t="str">
        <f>TEXT('pre-raw'!F299,"AAAAMMDD")</f>
        <v>20181101</v>
      </c>
      <c r="G299" s="1">
        <f>'pre-raw'!G299</f>
        <v>1609</v>
      </c>
      <c r="H299" s="1">
        <f>'pre-raw'!H299</f>
        <v>1413</v>
      </c>
      <c r="I299" s="1">
        <f>'pre-raw'!I299</f>
        <v>1609</v>
      </c>
      <c r="J299" s="1">
        <f>'pre-raw'!J299</f>
        <v>19854.43</v>
      </c>
      <c r="K299" s="1">
        <f>'pre-raw'!K299</f>
        <v>19854.43</v>
      </c>
      <c r="L299" s="1">
        <f>'pre-raw'!L299</f>
        <v>0</v>
      </c>
      <c r="M299" s="3">
        <f>'pre-raw'!M299</f>
        <v>19854.429999999997</v>
      </c>
      <c r="N299" s="3">
        <f>'pre-raw'!N299</f>
        <v>39708.86</v>
      </c>
      <c r="O299" s="1">
        <f>'pre-raw'!O299</f>
        <v>39708.86</v>
      </c>
      <c r="P299" s="1">
        <f>'pre-raw'!P299</f>
        <v>1191.26</v>
      </c>
      <c r="Q299" s="1">
        <f>'pre-raw'!Q299</f>
        <v>1906.02</v>
      </c>
      <c r="R299" s="1">
        <f>'pre-raw'!R299</f>
        <v>397.08</v>
      </c>
      <c r="S299" s="1">
        <f>'pre-raw'!S299</f>
        <v>258.10000000000002</v>
      </c>
    </row>
    <row r="300" spans="1:19" x14ac:dyDescent="0.25">
      <c r="A300" s="1">
        <f>'pre-raw'!A300</f>
        <v>3635491</v>
      </c>
      <c r="B300" s="1">
        <f>'pre-raw'!B300</f>
        <v>1811</v>
      </c>
      <c r="C300" s="1">
        <f>'pre-raw'!C300</f>
        <v>54541</v>
      </c>
      <c r="D300" s="1" t="str">
        <f>TEXT('pre-raw'!D300,"AAAAMMDD")</f>
        <v>20181204</v>
      </c>
      <c r="E300" s="1">
        <f>'pre-raw'!E300</f>
        <v>53853</v>
      </c>
      <c r="F300" s="1" t="str">
        <f>TEXT('pre-raw'!F300,"AAAAMMDD")</f>
        <v>20181101</v>
      </c>
      <c r="G300" s="1">
        <f>'pre-raw'!G300</f>
        <v>688</v>
      </c>
      <c r="H300" s="1">
        <f>'pre-raw'!H300</f>
        <v>811</v>
      </c>
      <c r="I300" s="1">
        <f>'pre-raw'!I300</f>
        <v>688</v>
      </c>
      <c r="J300" s="1">
        <f>'pre-raw'!J300</f>
        <v>8461.66</v>
      </c>
      <c r="K300" s="1">
        <f>'pre-raw'!K300</f>
        <v>8461.66</v>
      </c>
      <c r="L300" s="1">
        <f>'pre-raw'!L300</f>
        <v>0</v>
      </c>
      <c r="M300" s="3">
        <f>'pre-raw'!M300</f>
        <v>8461.66</v>
      </c>
      <c r="N300" s="3">
        <f>'pre-raw'!N300</f>
        <v>16923.32</v>
      </c>
      <c r="O300" s="1">
        <f>'pre-raw'!O300</f>
        <v>16923.32</v>
      </c>
      <c r="P300" s="1">
        <f>'pre-raw'!P300</f>
        <v>507.69</v>
      </c>
      <c r="Q300" s="1">
        <f>'pre-raw'!Q300</f>
        <v>812.31</v>
      </c>
      <c r="R300" s="1">
        <f>'pre-raw'!R300</f>
        <v>169.23</v>
      </c>
      <c r="S300" s="1">
        <f>'pre-raw'!S300</f>
        <v>110</v>
      </c>
    </row>
    <row r="301" spans="1:19" x14ac:dyDescent="0.25">
      <c r="A301" s="1">
        <f>'pre-raw'!A301</f>
        <v>56715</v>
      </c>
      <c r="B301" s="1">
        <f>'pre-raw'!B301</f>
        <v>1812</v>
      </c>
      <c r="C301" s="1">
        <f>'pre-raw'!C301</f>
        <v>25544</v>
      </c>
      <c r="D301" s="1" t="str">
        <f>TEXT('pre-raw'!D301,"AAAAMMDD")</f>
        <v>20190102</v>
      </c>
      <c r="E301" s="1">
        <f>'pre-raw'!E301</f>
        <v>25193</v>
      </c>
      <c r="F301" s="1" t="str">
        <f>TEXT('pre-raw'!F301,"AAAAMMDD")</f>
        <v>20181204</v>
      </c>
      <c r="G301" s="1">
        <f>'pre-raw'!G301</f>
        <v>351</v>
      </c>
      <c r="H301" s="1">
        <f>'pre-raw'!H301</f>
        <v>453</v>
      </c>
      <c r="I301" s="1">
        <f>'pre-raw'!I301</f>
        <v>351</v>
      </c>
      <c r="J301" s="1">
        <f>'pre-raw'!J301</f>
        <v>1289.97</v>
      </c>
      <c r="K301" s="1">
        <f>'pre-raw'!K301</f>
        <v>1289.97</v>
      </c>
      <c r="L301" s="1">
        <f>'pre-raw'!L301</f>
        <v>0</v>
      </c>
      <c r="M301" s="3">
        <f>'pre-raw'!M301</f>
        <v>1289.9699999999998</v>
      </c>
      <c r="N301" s="3">
        <f>'pre-raw'!N301</f>
        <v>2579.94</v>
      </c>
      <c r="O301" s="1">
        <f>'pre-raw'!O301</f>
        <v>2579.94</v>
      </c>
      <c r="P301" s="1">
        <f>'pre-raw'!P301</f>
        <v>77.39</v>
      </c>
      <c r="Q301" s="1">
        <f>'pre-raw'!Q301</f>
        <v>123.83</v>
      </c>
      <c r="R301" s="1">
        <f>'pre-raw'!R301</f>
        <v>25.79</v>
      </c>
      <c r="S301" s="1">
        <f>'pre-raw'!S301</f>
        <v>16.760000000000002</v>
      </c>
    </row>
    <row r="302" spans="1:19" x14ac:dyDescent="0.25">
      <c r="A302" s="1">
        <f>'pre-raw'!A302</f>
        <v>56758</v>
      </c>
      <c r="B302" s="1">
        <f>'pre-raw'!B302</f>
        <v>1812</v>
      </c>
      <c r="C302" s="1">
        <f>'pre-raw'!C302</f>
        <v>58220</v>
      </c>
      <c r="D302" s="1" t="str">
        <f>TEXT('pre-raw'!D302,"AAAAMMDD")</f>
        <v>20190102</v>
      </c>
      <c r="E302" s="1">
        <f>'pre-raw'!E302</f>
        <v>57842</v>
      </c>
      <c r="F302" s="1" t="str">
        <f>TEXT('pre-raw'!F302,"AAAAMMDD")</f>
        <v>20181204</v>
      </c>
      <c r="G302" s="1">
        <f>'pre-raw'!G302</f>
        <v>378</v>
      </c>
      <c r="H302" s="1">
        <f>'pre-raw'!H302</f>
        <v>366</v>
      </c>
      <c r="I302" s="1">
        <f>'pre-raw'!I302</f>
        <v>378</v>
      </c>
      <c r="J302" s="1">
        <f>'pre-raw'!J302</f>
        <v>1490.22</v>
      </c>
      <c r="K302" s="1">
        <f>'pre-raw'!K302</f>
        <v>1490.22</v>
      </c>
      <c r="L302" s="1">
        <f>'pre-raw'!L302</f>
        <v>1318.29</v>
      </c>
      <c r="M302" s="3">
        <f>'pre-raw'!M302</f>
        <v>1490.22</v>
      </c>
      <c r="N302" s="3">
        <f>'pre-raw'!N302</f>
        <v>4298.7299999999996</v>
      </c>
      <c r="O302" s="1">
        <f>'pre-raw'!O302</f>
        <v>4298.7299999999996</v>
      </c>
      <c r="P302" s="1">
        <f>'pre-raw'!P302</f>
        <v>128.96</v>
      </c>
      <c r="Q302" s="1">
        <f>'pre-raw'!Q302</f>
        <v>206.33</v>
      </c>
      <c r="R302" s="1">
        <f>'pre-raw'!R302</f>
        <v>42.98</v>
      </c>
      <c r="S302" s="1">
        <f>'pre-raw'!S302</f>
        <v>27.94</v>
      </c>
    </row>
    <row r="303" spans="1:19" x14ac:dyDescent="0.25">
      <c r="A303" s="1">
        <f>'pre-raw'!A303</f>
        <v>56774</v>
      </c>
      <c r="B303" s="1">
        <f>'pre-raw'!B303</f>
        <v>1812</v>
      </c>
      <c r="C303" s="1">
        <f>'pre-raw'!C303</f>
        <v>7357</v>
      </c>
      <c r="D303" s="1" t="str">
        <f>TEXT('pre-raw'!D303,"AAAAMMDD")</f>
        <v>20190102</v>
      </c>
      <c r="E303" s="1">
        <f>'pre-raw'!E303</f>
        <v>7043</v>
      </c>
      <c r="F303" s="1" t="str">
        <f>TEXT('pre-raw'!F303,"AAAAMMDD")</f>
        <v>20181204</v>
      </c>
      <c r="G303" s="1">
        <f>'pre-raw'!G303</f>
        <v>314</v>
      </c>
      <c r="H303" s="1">
        <f>'pre-raw'!H303</f>
        <v>409</v>
      </c>
      <c r="I303" s="1">
        <f>'pre-raw'!I303</f>
        <v>314</v>
      </c>
      <c r="J303" s="1">
        <f>'pre-raw'!J303</f>
        <v>1112.78</v>
      </c>
      <c r="K303" s="1">
        <f>'pre-raw'!K303</f>
        <v>1112.78</v>
      </c>
      <c r="L303" s="1">
        <f>'pre-raw'!L303</f>
        <v>0</v>
      </c>
      <c r="M303" s="3">
        <f>'pre-raw'!M303</f>
        <v>1136.9399999999998</v>
      </c>
      <c r="N303" s="3">
        <f>'pre-raw'!N303</f>
        <v>2225.56</v>
      </c>
      <c r="O303" s="1">
        <f>'pre-raw'!O303</f>
        <v>2225.56</v>
      </c>
      <c r="P303" s="1">
        <f>'pre-raw'!P303</f>
        <v>66.760000000000005</v>
      </c>
      <c r="Q303" s="1">
        <f>'pre-raw'!Q303</f>
        <v>106.82</v>
      </c>
      <c r="R303" s="1">
        <f>'pre-raw'!R303</f>
        <v>22.25</v>
      </c>
      <c r="S303" s="1">
        <f>'pre-raw'!S303</f>
        <v>14.46</v>
      </c>
    </row>
    <row r="304" spans="1:19" x14ac:dyDescent="0.25">
      <c r="A304" s="1">
        <f>'pre-raw'!A304</f>
        <v>83704</v>
      </c>
      <c r="B304" s="1">
        <f>'pre-raw'!B304</f>
        <v>1812</v>
      </c>
      <c r="C304" s="1">
        <f>'pre-raw'!C304</f>
        <v>272364</v>
      </c>
      <c r="D304" s="1" t="str">
        <f>TEXT('pre-raw'!D304,"AAAAMMDD")</f>
        <v>20190102</v>
      </c>
      <c r="E304" s="1">
        <f>'pre-raw'!E304</f>
        <v>270986</v>
      </c>
      <c r="F304" s="1" t="str">
        <f>TEXT('pre-raw'!F304,"AAAAMMDD")</f>
        <v>20181204</v>
      </c>
      <c r="G304" s="1">
        <f>'pre-raw'!G304</f>
        <v>1378</v>
      </c>
      <c r="H304" s="1">
        <f>'pre-raw'!H304</f>
        <v>1104</v>
      </c>
      <c r="I304" s="1">
        <f>'pre-raw'!I304</f>
        <v>1378</v>
      </c>
      <c r="J304" s="1">
        <f>'pre-raw'!J304</f>
        <v>16996.96</v>
      </c>
      <c r="K304" s="1">
        <f>'pre-raw'!K304</f>
        <v>16996.96</v>
      </c>
      <c r="L304" s="1">
        <f>'pre-raw'!L304</f>
        <v>0</v>
      </c>
      <c r="M304" s="3">
        <f>'pre-raw'!M304</f>
        <v>16996.96</v>
      </c>
      <c r="N304" s="3">
        <f>'pre-raw'!N304</f>
        <v>33993.919999999998</v>
      </c>
      <c r="O304" s="1">
        <f>'pre-raw'!O304</f>
        <v>33993.919999999998</v>
      </c>
      <c r="P304" s="1">
        <f>'pre-raw'!P304</f>
        <v>1019.81</v>
      </c>
      <c r="Q304" s="1">
        <f>'pre-raw'!Q304</f>
        <v>1631.7</v>
      </c>
      <c r="R304" s="1">
        <f>'pre-raw'!R304</f>
        <v>339.93</v>
      </c>
      <c r="S304" s="1">
        <f>'pre-raw'!S304</f>
        <v>220.96</v>
      </c>
    </row>
    <row r="305" spans="1:19" x14ac:dyDescent="0.25">
      <c r="A305" s="1">
        <f>'pre-raw'!A305</f>
        <v>83887</v>
      </c>
      <c r="B305" s="1">
        <f>'pre-raw'!B305</f>
        <v>1812</v>
      </c>
      <c r="C305" s="1">
        <f>'pre-raw'!C305</f>
        <v>208287</v>
      </c>
      <c r="D305" s="1" t="str">
        <f>TEXT('pre-raw'!D305,"AAAAMMDD")</f>
        <v>20190102</v>
      </c>
      <c r="E305" s="1">
        <f>'pre-raw'!E305</f>
        <v>204915</v>
      </c>
      <c r="F305" s="1" t="str">
        <f>TEXT('pre-raw'!F305,"AAAAMMDD")</f>
        <v>20181204</v>
      </c>
      <c r="G305" s="1">
        <f>'pre-raw'!G305</f>
        <v>3372</v>
      </c>
      <c r="H305" s="1">
        <f>'pre-raw'!H305</f>
        <v>3180</v>
      </c>
      <c r="I305" s="1">
        <f>'pre-raw'!I305</f>
        <v>3372</v>
      </c>
      <c r="J305" s="1">
        <f>'pre-raw'!J305</f>
        <v>41662.74</v>
      </c>
      <c r="K305" s="1">
        <f>'pre-raw'!K305</f>
        <v>41662.74</v>
      </c>
      <c r="L305" s="1">
        <f>'pre-raw'!L305</f>
        <v>0</v>
      </c>
      <c r="M305" s="3">
        <f>'pre-raw'!M305</f>
        <v>41662.74</v>
      </c>
      <c r="N305" s="3">
        <f>'pre-raw'!N305</f>
        <v>83325.48</v>
      </c>
      <c r="O305" s="1">
        <f>'pre-raw'!O305</f>
        <v>83325.48</v>
      </c>
      <c r="P305" s="1">
        <f>'pre-raw'!P305</f>
        <v>2499.7600000000002</v>
      </c>
      <c r="Q305" s="1">
        <f>'pre-raw'!Q305</f>
        <v>3999.62</v>
      </c>
      <c r="R305" s="1">
        <f>'pre-raw'!R305</f>
        <v>833.25</v>
      </c>
      <c r="S305" s="1">
        <f>'pre-raw'!S305</f>
        <v>541.61</v>
      </c>
    </row>
    <row r="306" spans="1:19" x14ac:dyDescent="0.25">
      <c r="A306" s="1">
        <f>'pre-raw'!A306</f>
        <v>84247</v>
      </c>
      <c r="B306" s="1">
        <f>'pre-raw'!B306</f>
        <v>1812</v>
      </c>
      <c r="C306" s="1">
        <f>'pre-raw'!C306</f>
        <v>3624</v>
      </c>
      <c r="D306" s="1" t="str">
        <f>TEXT('pre-raw'!D306,"AAAAMMDD")</f>
        <v>20190102</v>
      </c>
      <c r="E306" s="1">
        <f>'pre-raw'!E306</f>
        <v>3450</v>
      </c>
      <c r="F306" s="1" t="str">
        <f>TEXT('pre-raw'!F306,"AAAAMMDD")</f>
        <v>20181204</v>
      </c>
      <c r="G306" s="1">
        <f>'pre-raw'!G306</f>
        <v>174</v>
      </c>
      <c r="H306" s="1">
        <f>'pre-raw'!H306</f>
        <v>208</v>
      </c>
      <c r="I306" s="1">
        <f>'pre-raw'!I306</f>
        <v>174</v>
      </c>
      <c r="J306" s="1">
        <f>'pre-raw'!J306</f>
        <v>2103.48</v>
      </c>
      <c r="K306" s="1">
        <f>'pre-raw'!K306</f>
        <v>2103.48</v>
      </c>
      <c r="L306" s="1">
        <f>'pre-raw'!L306</f>
        <v>0</v>
      </c>
      <c r="M306" s="3">
        <f>'pre-raw'!M306</f>
        <v>2103.4799999999996</v>
      </c>
      <c r="N306" s="3">
        <f>'pre-raw'!N306</f>
        <v>4206.96</v>
      </c>
      <c r="O306" s="1">
        <f>'pre-raw'!O306</f>
        <v>4206.96</v>
      </c>
      <c r="P306" s="1">
        <f>'pre-raw'!P306</f>
        <v>126.2</v>
      </c>
      <c r="Q306" s="1">
        <f>'pre-raw'!Q306</f>
        <v>201.93</v>
      </c>
      <c r="R306" s="1">
        <f>'pre-raw'!R306</f>
        <v>42.06</v>
      </c>
      <c r="S306" s="1">
        <f>'pre-raw'!S306</f>
        <v>27.34</v>
      </c>
    </row>
    <row r="307" spans="1:19" x14ac:dyDescent="0.25">
      <c r="A307" s="1">
        <f>'pre-raw'!A307</f>
        <v>84255</v>
      </c>
      <c r="B307" s="1">
        <f>'pre-raw'!B307</f>
        <v>1812</v>
      </c>
      <c r="C307" s="1">
        <f>'pre-raw'!C307</f>
        <v>1335</v>
      </c>
      <c r="D307" s="1" t="str">
        <f>TEXT('pre-raw'!D307,"AAAAMMDD")</f>
        <v>20190102</v>
      </c>
      <c r="E307" s="1">
        <f>'pre-raw'!E307</f>
        <v>1329</v>
      </c>
      <c r="F307" s="1" t="str">
        <f>TEXT('pre-raw'!F307,"AAAAMMDD")</f>
        <v>20181204</v>
      </c>
      <c r="G307" s="1">
        <f>'pre-raw'!G307</f>
        <v>6</v>
      </c>
      <c r="H307" s="1">
        <f>'pre-raw'!H307</f>
        <v>132</v>
      </c>
      <c r="I307" s="1">
        <f>'pre-raw'!I307</f>
        <v>10</v>
      </c>
      <c r="J307" s="1">
        <f>'pre-raw'!J307</f>
        <v>74.8</v>
      </c>
      <c r="K307" s="1">
        <f>'pre-raw'!K307</f>
        <v>74.8</v>
      </c>
      <c r="L307" s="1">
        <f>'pre-raw'!L307</f>
        <v>0</v>
      </c>
      <c r="M307" s="3">
        <f>'pre-raw'!M307</f>
        <v>74.8</v>
      </c>
      <c r="N307" s="3">
        <f>'pre-raw'!N307</f>
        <v>149.6</v>
      </c>
      <c r="O307" s="1">
        <f>'pre-raw'!O307</f>
        <v>149.6</v>
      </c>
      <c r="P307" s="1">
        <f>'pre-raw'!P307</f>
        <v>4.4800000000000004</v>
      </c>
      <c r="Q307" s="1">
        <f>'pre-raw'!Q307</f>
        <v>7.18</v>
      </c>
      <c r="R307" s="1">
        <f>'pre-raw'!R307</f>
        <v>1.49</v>
      </c>
      <c r="S307" s="1">
        <f>'pre-raw'!S307</f>
        <v>0.97</v>
      </c>
    </row>
    <row r="308" spans="1:19" x14ac:dyDescent="0.25">
      <c r="A308" s="1">
        <f>'pre-raw'!A308</f>
        <v>84591</v>
      </c>
      <c r="B308" s="1">
        <f>'pre-raw'!B308</f>
        <v>1812</v>
      </c>
      <c r="C308" s="1">
        <f>'pre-raw'!C308</f>
        <v>9787</v>
      </c>
      <c r="D308" s="1" t="str">
        <f>TEXT('pre-raw'!D308,"AAAAMMDD")</f>
        <v>20190102</v>
      </c>
      <c r="E308" s="1">
        <f>'pre-raw'!E308</f>
        <v>9385</v>
      </c>
      <c r="F308" s="1" t="str">
        <f>TEXT('pre-raw'!F308,"AAAAMMDD")</f>
        <v>20181204</v>
      </c>
      <c r="G308" s="1">
        <f>'pre-raw'!G308</f>
        <v>402</v>
      </c>
      <c r="H308" s="1">
        <f>'pre-raw'!H308</f>
        <v>273</v>
      </c>
      <c r="I308" s="1">
        <f>'pre-raw'!I308</f>
        <v>402</v>
      </c>
      <c r="J308" s="1">
        <f>'pre-raw'!J308</f>
        <v>4923.84</v>
      </c>
      <c r="K308" s="1">
        <f>'pre-raw'!K308</f>
        <v>4923.84</v>
      </c>
      <c r="L308" s="1">
        <f>'pre-raw'!L308</f>
        <v>0</v>
      </c>
      <c r="M308" s="3">
        <f>'pre-raw'!M308</f>
        <v>4923.84</v>
      </c>
      <c r="N308" s="3">
        <f>'pre-raw'!N308</f>
        <v>9847.68</v>
      </c>
      <c r="O308" s="1">
        <f>'pre-raw'!O308</f>
        <v>9847.68</v>
      </c>
      <c r="P308" s="1">
        <f>'pre-raw'!P308</f>
        <v>295.43</v>
      </c>
      <c r="Q308" s="1">
        <f>'pre-raw'!Q308</f>
        <v>472.68</v>
      </c>
      <c r="R308" s="1">
        <f>'pre-raw'!R308</f>
        <v>98.47</v>
      </c>
      <c r="S308" s="1">
        <f>'pre-raw'!S308</f>
        <v>64</v>
      </c>
    </row>
    <row r="309" spans="1:19" x14ac:dyDescent="0.25">
      <c r="A309" s="1">
        <f>'pre-raw'!A309</f>
        <v>313891</v>
      </c>
      <c r="B309" s="1">
        <f>'pre-raw'!B309</f>
        <v>1812</v>
      </c>
      <c r="C309" s="1">
        <f>'pre-raw'!C309</f>
        <v>4649</v>
      </c>
      <c r="D309" s="1" t="str">
        <f>TEXT('pre-raw'!D309,"AAAAMMDD")</f>
        <v>20190102</v>
      </c>
      <c r="E309" s="1">
        <f>'pre-raw'!E309</f>
        <v>4474</v>
      </c>
      <c r="F309" s="1" t="str">
        <f>TEXT('pre-raw'!F309,"AAAAMMDD")</f>
        <v>20181204</v>
      </c>
      <c r="G309" s="1">
        <f>'pre-raw'!G309</f>
        <v>175</v>
      </c>
      <c r="H309" s="1">
        <f>'pre-raw'!H309</f>
        <v>194</v>
      </c>
      <c r="I309" s="1">
        <f>'pre-raw'!I309</f>
        <v>175</v>
      </c>
      <c r="J309" s="1">
        <f>'pre-raw'!J309</f>
        <v>2134.15</v>
      </c>
      <c r="K309" s="1">
        <f>'pre-raw'!K309</f>
        <v>2134.15</v>
      </c>
      <c r="L309" s="1">
        <f>'pre-raw'!L309</f>
        <v>0</v>
      </c>
      <c r="M309" s="3">
        <f>'pre-raw'!M309</f>
        <v>2134.15</v>
      </c>
      <c r="N309" s="3">
        <f>'pre-raw'!N309</f>
        <v>4268.3</v>
      </c>
      <c r="O309" s="1">
        <f>'pre-raw'!O309</f>
        <v>4268.3</v>
      </c>
      <c r="P309" s="1">
        <f>'pre-raw'!P309</f>
        <v>128.04</v>
      </c>
      <c r="Q309" s="1">
        <f>'pre-raw'!Q309</f>
        <v>204.87</v>
      </c>
      <c r="R309" s="1">
        <f>'pre-raw'!R309</f>
        <v>42.68</v>
      </c>
      <c r="S309" s="1">
        <f>'pre-raw'!S309</f>
        <v>27.74</v>
      </c>
    </row>
    <row r="310" spans="1:19" x14ac:dyDescent="0.25">
      <c r="A310" s="1">
        <f>'pre-raw'!A310</f>
        <v>3359794</v>
      </c>
      <c r="B310" s="1">
        <f>'pre-raw'!B310</f>
        <v>1812</v>
      </c>
      <c r="C310" s="1">
        <f>'pre-raw'!C310</f>
        <v>207344</v>
      </c>
      <c r="D310" s="1" t="str">
        <f>TEXT('pre-raw'!D310,"AAAAMMDD")</f>
        <v>20190102</v>
      </c>
      <c r="E310" s="1">
        <f>'pre-raw'!E310</f>
        <v>206900</v>
      </c>
      <c r="F310" s="1" t="str">
        <f>TEXT('pre-raw'!F310,"AAAAMMDD")</f>
        <v>20181204</v>
      </c>
      <c r="G310" s="1">
        <f>'pre-raw'!G310</f>
        <v>444</v>
      </c>
      <c r="H310" s="1">
        <f>'pre-raw'!H310</f>
        <v>211</v>
      </c>
      <c r="I310" s="1">
        <f>'pre-raw'!I310</f>
        <v>444</v>
      </c>
      <c r="J310" s="1">
        <f>'pre-raw'!J310</f>
        <v>11036.04</v>
      </c>
      <c r="K310" s="1">
        <f>'pre-raw'!K310</f>
        <v>0</v>
      </c>
      <c r="L310" s="1">
        <f>'pre-raw'!L310</f>
        <v>0</v>
      </c>
      <c r="M310" s="3">
        <f>'pre-raw'!M310</f>
        <v>11036.039999999999</v>
      </c>
      <c r="N310" s="3">
        <f>'pre-raw'!N310</f>
        <v>11036.04</v>
      </c>
      <c r="O310" s="1">
        <f>'pre-raw'!O310</f>
        <v>11036.04</v>
      </c>
      <c r="P310" s="1">
        <f>'pre-raw'!P310</f>
        <v>331.08</v>
      </c>
      <c r="Q310" s="1">
        <f>'pre-raw'!Q310</f>
        <v>529.72</v>
      </c>
      <c r="R310" s="1">
        <f>'pre-raw'!R310</f>
        <v>110.36</v>
      </c>
      <c r="S310" s="1">
        <f>'pre-raw'!S310</f>
        <v>71.73</v>
      </c>
    </row>
    <row r="311" spans="1:19" x14ac:dyDescent="0.25">
      <c r="A311" s="1">
        <f>'pre-raw'!A311</f>
        <v>3450181</v>
      </c>
      <c r="B311" s="1">
        <f>'pre-raw'!B311</f>
        <v>1812</v>
      </c>
      <c r="C311" s="1">
        <f>'pre-raw'!C311</f>
        <v>13684</v>
      </c>
      <c r="D311" s="1" t="str">
        <f>TEXT('pre-raw'!D311,"AAAAMMDD")</f>
        <v>20190102</v>
      </c>
      <c r="E311" s="1">
        <f>'pre-raw'!E311</f>
        <v>13579</v>
      </c>
      <c r="F311" s="1" t="str">
        <f>TEXT('pre-raw'!F311,"AAAAMMDD")</f>
        <v>20181204</v>
      </c>
      <c r="G311" s="1">
        <f>'pre-raw'!G311</f>
        <v>105</v>
      </c>
      <c r="H311" s="1">
        <f>'pre-raw'!H311</f>
        <v>178</v>
      </c>
      <c r="I311" s="1">
        <f>'pre-raw'!I311</f>
        <v>105</v>
      </c>
      <c r="J311" s="1">
        <f>'pre-raw'!J311</f>
        <v>1249.95</v>
      </c>
      <c r="K311" s="1">
        <f>'pre-raw'!K311</f>
        <v>1249.95</v>
      </c>
      <c r="L311" s="1">
        <f>'pre-raw'!L311</f>
        <v>0</v>
      </c>
      <c r="M311" s="3">
        <f>'pre-raw'!M311</f>
        <v>1249.9499999999998</v>
      </c>
      <c r="N311" s="3">
        <f>'pre-raw'!N311</f>
        <v>2499.9</v>
      </c>
      <c r="O311" s="1">
        <f>'pre-raw'!O311</f>
        <v>2499.9</v>
      </c>
      <c r="P311" s="1">
        <f>'pre-raw'!P311</f>
        <v>74.989999999999995</v>
      </c>
      <c r="Q311" s="1">
        <f>'pre-raw'!Q311</f>
        <v>119.99</v>
      </c>
      <c r="R311" s="1">
        <f>'pre-raw'!R311</f>
        <v>24.99</v>
      </c>
      <c r="S311" s="1">
        <f>'pre-raw'!S311</f>
        <v>16.239999999999998</v>
      </c>
    </row>
    <row r="312" spans="1:19" x14ac:dyDescent="0.25">
      <c r="A312" s="1">
        <f>'pre-raw'!A312</f>
        <v>3618005</v>
      </c>
      <c r="B312" s="1">
        <f>'pre-raw'!B312</f>
        <v>1812</v>
      </c>
      <c r="C312" s="1">
        <f>'pre-raw'!C312</f>
        <v>58280</v>
      </c>
      <c r="D312" s="1" t="str">
        <f>TEXT('pre-raw'!D312,"AAAAMMDD")</f>
        <v>20190102</v>
      </c>
      <c r="E312" s="1">
        <f>'pre-raw'!E312</f>
        <v>57382</v>
      </c>
      <c r="F312" s="1" t="str">
        <f>TEXT('pre-raw'!F312,"AAAAMMDD")</f>
        <v>20181204</v>
      </c>
      <c r="G312" s="1">
        <f>'pre-raw'!G312</f>
        <v>898</v>
      </c>
      <c r="H312" s="1">
        <f>'pre-raw'!H312</f>
        <v>1627</v>
      </c>
      <c r="I312" s="1">
        <f>'pre-raw'!I312</f>
        <v>898</v>
      </c>
      <c r="J312" s="1">
        <f>'pre-raw'!J312</f>
        <v>11059.36</v>
      </c>
      <c r="K312" s="1">
        <f>'pre-raw'!K312</f>
        <v>11059.36</v>
      </c>
      <c r="L312" s="1">
        <f>'pre-raw'!L312</f>
        <v>0</v>
      </c>
      <c r="M312" s="3">
        <f>'pre-raw'!M312</f>
        <v>11059.359999999999</v>
      </c>
      <c r="N312" s="3">
        <f>'pre-raw'!N312</f>
        <v>22118.720000000001</v>
      </c>
      <c r="O312" s="1">
        <f>'pre-raw'!O312</f>
        <v>22118.720000000001</v>
      </c>
      <c r="P312" s="1">
        <f>'pre-raw'!P312</f>
        <v>663.56</v>
      </c>
      <c r="Q312" s="1">
        <f>'pre-raw'!Q312</f>
        <v>1061.69</v>
      </c>
      <c r="R312" s="1">
        <f>'pre-raw'!R312</f>
        <v>221.18</v>
      </c>
      <c r="S312" s="1">
        <f>'pre-raw'!S312</f>
        <v>143.77000000000001</v>
      </c>
    </row>
    <row r="313" spans="1:19" x14ac:dyDescent="0.25">
      <c r="A313" s="1">
        <f>'pre-raw'!A313</f>
        <v>3635491</v>
      </c>
      <c r="B313" s="1">
        <f>'pre-raw'!B313</f>
        <v>1812</v>
      </c>
      <c r="C313" s="1">
        <f>'pre-raw'!C313</f>
        <v>56085</v>
      </c>
      <c r="D313" s="1" t="str">
        <f>TEXT('pre-raw'!D313,"AAAAMMDD")</f>
        <v>20190102</v>
      </c>
      <c r="E313" s="1">
        <f>'pre-raw'!E313</f>
        <v>54541</v>
      </c>
      <c r="F313" s="1" t="str">
        <f>TEXT('pre-raw'!F313,"AAAAMMDD")</f>
        <v>20181204</v>
      </c>
      <c r="G313" s="1">
        <f>'pre-raw'!G313</f>
        <v>1544</v>
      </c>
      <c r="H313" s="1">
        <f>'pre-raw'!H313</f>
        <v>797</v>
      </c>
      <c r="I313" s="1">
        <f>'pre-raw'!I313</f>
        <v>1544</v>
      </c>
      <c r="J313" s="1">
        <f>'pre-raw'!J313</f>
        <v>19050.38</v>
      </c>
      <c r="K313" s="1">
        <f>'pre-raw'!K313</f>
        <v>19050.38</v>
      </c>
      <c r="L313" s="1">
        <f>'pre-raw'!L313</f>
        <v>0</v>
      </c>
      <c r="M313" s="3">
        <f>'pre-raw'!M313</f>
        <v>19050.379999999997</v>
      </c>
      <c r="N313" s="3">
        <f>'pre-raw'!N313</f>
        <v>38100.76</v>
      </c>
      <c r="O313" s="1">
        <f>'pre-raw'!O313</f>
        <v>38100.76</v>
      </c>
      <c r="P313" s="1">
        <f>'pre-raw'!P313</f>
        <v>1143.02</v>
      </c>
      <c r="Q313" s="1">
        <f>'pre-raw'!Q313</f>
        <v>1828.83</v>
      </c>
      <c r="R313" s="1">
        <f>'pre-raw'!R313</f>
        <v>381</v>
      </c>
      <c r="S313" s="1">
        <f>'pre-raw'!S313</f>
        <v>247.65</v>
      </c>
    </row>
    <row r="314" spans="1:19" x14ac:dyDescent="0.25">
      <c r="A314" s="1">
        <f>'pre-raw'!A314</f>
        <v>56715</v>
      </c>
      <c r="B314" s="1">
        <f>'pre-raw'!B314</f>
        <v>1901</v>
      </c>
      <c r="C314" s="1">
        <f>'pre-raw'!C314</f>
        <v>25861</v>
      </c>
      <c r="D314" s="1" t="str">
        <f>TEXT('pre-raw'!D314,"AAAAMMDD")</f>
        <v>20190131</v>
      </c>
      <c r="E314" s="1">
        <f>'pre-raw'!E314</f>
        <v>25544</v>
      </c>
      <c r="F314" s="1" t="str">
        <f>TEXT('pre-raw'!F314,"AAAAMMDD")</f>
        <v>20190102</v>
      </c>
      <c r="G314" s="1">
        <f>'pre-raw'!G314</f>
        <v>317</v>
      </c>
      <c r="H314" s="1">
        <f>'pre-raw'!H314</f>
        <v>444</v>
      </c>
      <c r="I314" s="1">
        <f>'pre-raw'!I314</f>
        <v>317</v>
      </c>
      <c r="J314" s="1">
        <f>'pre-raw'!J314</f>
        <v>1103.99</v>
      </c>
      <c r="K314" s="1">
        <f>'pre-raw'!K314</f>
        <v>1103.99</v>
      </c>
      <c r="L314" s="1">
        <f>'pre-raw'!L314</f>
        <v>0</v>
      </c>
      <c r="M314" s="3">
        <f>'pre-raw'!M314</f>
        <v>1103.99</v>
      </c>
      <c r="N314" s="3">
        <f>'pre-raw'!N314</f>
        <v>2207.98</v>
      </c>
      <c r="O314" s="1">
        <f>'pre-raw'!O314</f>
        <v>2207.98</v>
      </c>
      <c r="P314" s="1">
        <f>'pre-raw'!P314</f>
        <v>66.23</v>
      </c>
      <c r="Q314" s="1">
        <f>'pre-raw'!Q314</f>
        <v>105.98</v>
      </c>
      <c r="R314" s="1">
        <f>'pre-raw'!R314</f>
        <v>22.07</v>
      </c>
      <c r="S314" s="1">
        <f>'pre-raw'!S314</f>
        <v>14.35</v>
      </c>
    </row>
    <row r="315" spans="1:19" x14ac:dyDescent="0.25">
      <c r="A315" s="1">
        <f>'pre-raw'!A315</f>
        <v>56758</v>
      </c>
      <c r="B315" s="1">
        <f>'pre-raw'!B315</f>
        <v>1901</v>
      </c>
      <c r="C315" s="1">
        <f>'pre-raw'!C315</f>
        <v>58613</v>
      </c>
      <c r="D315" s="1" t="str">
        <f>TEXT('pre-raw'!D315,"AAAAMMDD")</f>
        <v>20190131</v>
      </c>
      <c r="E315" s="1">
        <f>'pre-raw'!E315</f>
        <v>58220</v>
      </c>
      <c r="F315" s="1" t="str">
        <f>TEXT('pre-raw'!F315,"AAAAMMDD")</f>
        <v>20190102</v>
      </c>
      <c r="G315" s="1">
        <f>'pre-raw'!G315</f>
        <v>393</v>
      </c>
      <c r="H315" s="1">
        <f>'pre-raw'!H315</f>
        <v>365</v>
      </c>
      <c r="I315" s="1">
        <f>'pre-raw'!I315</f>
        <v>393</v>
      </c>
      <c r="J315" s="1">
        <f>'pre-raw'!J315</f>
        <v>1595.07</v>
      </c>
      <c r="K315" s="1">
        <f>'pre-raw'!K315</f>
        <v>1595.07</v>
      </c>
      <c r="L315" s="1">
        <f>'pre-raw'!L315</f>
        <v>0</v>
      </c>
      <c r="M315" s="3">
        <f>'pre-raw'!M315</f>
        <v>1595.0700000000002</v>
      </c>
      <c r="N315" s="3">
        <f>'pre-raw'!N315</f>
        <v>3190.14</v>
      </c>
      <c r="O315" s="1">
        <f>'pre-raw'!O315</f>
        <v>3190.14</v>
      </c>
      <c r="P315" s="1">
        <f>'pre-raw'!P315</f>
        <v>95.7</v>
      </c>
      <c r="Q315" s="1">
        <f>'pre-raw'!Q315</f>
        <v>153.12</v>
      </c>
      <c r="R315" s="1">
        <f>'pre-raw'!R315</f>
        <v>31.9</v>
      </c>
      <c r="S315" s="1">
        <f>'pre-raw'!S315</f>
        <v>20.73</v>
      </c>
    </row>
    <row r="316" spans="1:19" x14ac:dyDescent="0.25">
      <c r="A316" s="1">
        <f>'pre-raw'!A316</f>
        <v>56774</v>
      </c>
      <c r="B316" s="1">
        <f>'pre-raw'!B316</f>
        <v>1901</v>
      </c>
      <c r="C316" s="1">
        <f>'pre-raw'!C316</f>
        <v>7719</v>
      </c>
      <c r="D316" s="1" t="str">
        <f>TEXT('pre-raw'!D316,"AAAAMMDD")</f>
        <v>20190131</v>
      </c>
      <c r="E316" s="1">
        <f>'pre-raw'!E316</f>
        <v>7357</v>
      </c>
      <c r="F316" s="1" t="str">
        <f>TEXT('pre-raw'!F316,"AAAAMMDD")</f>
        <v>20190102</v>
      </c>
      <c r="G316" s="1">
        <f>'pre-raw'!G316</f>
        <v>362</v>
      </c>
      <c r="H316" s="1">
        <f>'pre-raw'!H316</f>
        <v>402</v>
      </c>
      <c r="I316" s="1">
        <f>'pre-raw'!I316</f>
        <v>362</v>
      </c>
      <c r="J316" s="1">
        <f>'pre-raw'!J316</f>
        <v>1378.38</v>
      </c>
      <c r="K316" s="1">
        <f>'pre-raw'!K316</f>
        <v>1378.38</v>
      </c>
      <c r="L316" s="1">
        <f>'pre-raw'!L316</f>
        <v>0</v>
      </c>
      <c r="M316" s="3">
        <f>'pre-raw'!M316</f>
        <v>1445.1600000000003</v>
      </c>
      <c r="N316" s="3">
        <f>'pre-raw'!N316</f>
        <v>2756.76</v>
      </c>
      <c r="O316" s="1">
        <f>'pre-raw'!O316</f>
        <v>2756.76</v>
      </c>
      <c r="P316" s="1">
        <f>'pre-raw'!P316</f>
        <v>82.7</v>
      </c>
      <c r="Q316" s="1">
        <f>'pre-raw'!Q316</f>
        <v>132.32</v>
      </c>
      <c r="R316" s="1">
        <f>'pre-raw'!R316</f>
        <v>27.56</v>
      </c>
      <c r="S316" s="1">
        <f>'pre-raw'!S316</f>
        <v>17.91</v>
      </c>
    </row>
    <row r="317" spans="1:19" x14ac:dyDescent="0.25">
      <c r="A317" s="1">
        <f>'pre-raw'!A317</f>
        <v>83704</v>
      </c>
      <c r="B317" s="1">
        <f>'pre-raw'!B317</f>
        <v>1901</v>
      </c>
      <c r="C317" s="1">
        <f>'pre-raw'!C317</f>
        <v>273386</v>
      </c>
      <c r="D317" s="1" t="str">
        <f>TEXT('pre-raw'!D317,"AAAAMMDD")</f>
        <v>20190131</v>
      </c>
      <c r="E317" s="1">
        <f>'pre-raw'!E317</f>
        <v>272364</v>
      </c>
      <c r="F317" s="1" t="str">
        <f>TEXT('pre-raw'!F317,"AAAAMMDD")</f>
        <v>20190102</v>
      </c>
      <c r="G317" s="1">
        <f>'pre-raw'!G317</f>
        <v>1022</v>
      </c>
      <c r="H317" s="1">
        <f>'pre-raw'!H317</f>
        <v>1128</v>
      </c>
      <c r="I317" s="1">
        <f>'pre-raw'!I317</f>
        <v>1022</v>
      </c>
      <c r="J317" s="1">
        <f>'pre-raw'!J317</f>
        <v>12593.24</v>
      </c>
      <c r="K317" s="1">
        <f>'pre-raw'!K317</f>
        <v>12593.24</v>
      </c>
      <c r="L317" s="1">
        <f>'pre-raw'!L317</f>
        <v>0</v>
      </c>
      <c r="M317" s="3">
        <f>'pre-raw'!M317</f>
        <v>12593.24</v>
      </c>
      <c r="N317" s="3">
        <f>'pre-raw'!N317</f>
        <v>25186.48</v>
      </c>
      <c r="O317" s="1">
        <f>'pre-raw'!O317</f>
        <v>25186.48</v>
      </c>
      <c r="P317" s="1">
        <f>'pre-raw'!P317</f>
        <v>755.59</v>
      </c>
      <c r="Q317" s="1">
        <f>'pre-raw'!Q317</f>
        <v>1208.95</v>
      </c>
      <c r="R317" s="1">
        <f>'pre-raw'!R317</f>
        <v>251.86</v>
      </c>
      <c r="S317" s="1">
        <f>'pre-raw'!S317</f>
        <v>163.71</v>
      </c>
    </row>
    <row r="318" spans="1:19" x14ac:dyDescent="0.25">
      <c r="A318" s="1">
        <f>'pre-raw'!A318</f>
        <v>83887</v>
      </c>
      <c r="B318" s="1">
        <f>'pre-raw'!B318</f>
        <v>1901</v>
      </c>
      <c r="C318" s="1">
        <f>'pre-raw'!C318</f>
        <v>211693</v>
      </c>
      <c r="D318" s="1" t="str">
        <f>TEXT('pre-raw'!D318,"AAAAMMDD")</f>
        <v>20190131</v>
      </c>
      <c r="E318" s="1">
        <f>'pre-raw'!E318</f>
        <v>208287</v>
      </c>
      <c r="F318" s="1" t="str">
        <f>TEXT('pre-raw'!F318,"AAAAMMDD")</f>
        <v>20190102</v>
      </c>
      <c r="G318" s="1">
        <f>'pre-raw'!G318</f>
        <v>3406</v>
      </c>
      <c r="H318" s="1">
        <f>'pre-raw'!H318</f>
        <v>3185</v>
      </c>
      <c r="I318" s="1">
        <f>'pre-raw'!I318</f>
        <v>3406</v>
      </c>
      <c r="J318" s="1">
        <f>'pre-raw'!J318</f>
        <v>42083.32</v>
      </c>
      <c r="K318" s="1">
        <f>'pre-raw'!K318</f>
        <v>42083.32</v>
      </c>
      <c r="L318" s="1">
        <f>'pre-raw'!L318</f>
        <v>0</v>
      </c>
      <c r="M318" s="3">
        <f>'pre-raw'!M318</f>
        <v>42083.319999999992</v>
      </c>
      <c r="N318" s="3">
        <f>'pre-raw'!N318</f>
        <v>84166.64</v>
      </c>
      <c r="O318" s="1">
        <f>'pre-raw'!O318</f>
        <v>84166.64</v>
      </c>
      <c r="P318" s="1">
        <f>'pre-raw'!P318</f>
        <v>2524.9899999999998</v>
      </c>
      <c r="Q318" s="1">
        <f>'pre-raw'!Q318</f>
        <v>4039.99</v>
      </c>
      <c r="R318" s="1">
        <f>'pre-raw'!R318</f>
        <v>841.66</v>
      </c>
      <c r="S318" s="1">
        <f>'pre-raw'!S318</f>
        <v>547.08000000000004</v>
      </c>
    </row>
    <row r="319" spans="1:19" x14ac:dyDescent="0.25">
      <c r="A319" s="1">
        <f>'pre-raw'!A319</f>
        <v>84247</v>
      </c>
      <c r="B319" s="1">
        <f>'pre-raw'!B319</f>
        <v>1901</v>
      </c>
      <c r="C319" s="1">
        <f>'pre-raw'!C319</f>
        <v>3828</v>
      </c>
      <c r="D319" s="1" t="str">
        <f>TEXT('pre-raw'!D319,"AAAAMMDD")</f>
        <v>20190131</v>
      </c>
      <c r="E319" s="1">
        <f>'pre-raw'!E319</f>
        <v>3624</v>
      </c>
      <c r="F319" s="1" t="str">
        <f>TEXT('pre-raw'!F319,"AAAAMMDD")</f>
        <v>20190102</v>
      </c>
      <c r="G319" s="1">
        <f>'pre-raw'!G319</f>
        <v>204</v>
      </c>
      <c r="H319" s="1">
        <f>'pre-raw'!H319</f>
        <v>207</v>
      </c>
      <c r="I319" s="1">
        <f>'pre-raw'!I319</f>
        <v>204</v>
      </c>
      <c r="J319" s="1">
        <f>'pre-raw'!J319</f>
        <v>2474.58</v>
      </c>
      <c r="K319" s="1">
        <f>'pre-raw'!K319</f>
        <v>2474.58</v>
      </c>
      <c r="L319" s="1">
        <f>'pre-raw'!L319</f>
        <v>0</v>
      </c>
      <c r="M319" s="3">
        <f>'pre-raw'!M319</f>
        <v>2474.58</v>
      </c>
      <c r="N319" s="3">
        <f>'pre-raw'!N319</f>
        <v>4949.16</v>
      </c>
      <c r="O319" s="1">
        <f>'pre-raw'!O319</f>
        <v>4949.16</v>
      </c>
      <c r="P319" s="1">
        <f>'pre-raw'!P319</f>
        <v>148.47</v>
      </c>
      <c r="Q319" s="1">
        <f>'pre-raw'!Q319</f>
        <v>237.55</v>
      </c>
      <c r="R319" s="1">
        <f>'pre-raw'!R319</f>
        <v>49.49</v>
      </c>
      <c r="S319" s="1">
        <f>'pre-raw'!S319</f>
        <v>32.159999999999997</v>
      </c>
    </row>
    <row r="320" spans="1:19" x14ac:dyDescent="0.25">
      <c r="A320" s="1">
        <f>'pre-raw'!A320</f>
        <v>84255</v>
      </c>
      <c r="B320" s="1">
        <f>'pre-raw'!B320</f>
        <v>1901</v>
      </c>
      <c r="C320" s="1">
        <f>'pre-raw'!C320</f>
        <v>1342</v>
      </c>
      <c r="D320" s="1" t="str">
        <f>TEXT('pre-raw'!D320,"AAAAMMDD")</f>
        <v>20190131</v>
      </c>
      <c r="E320" s="1">
        <f>'pre-raw'!E320</f>
        <v>1335</v>
      </c>
      <c r="F320" s="1" t="str">
        <f>TEXT('pre-raw'!F320,"AAAAMMDD")</f>
        <v>20190102</v>
      </c>
      <c r="G320" s="1">
        <f>'pre-raw'!G320</f>
        <v>7</v>
      </c>
      <c r="H320" s="1">
        <f>'pre-raw'!H320</f>
        <v>124</v>
      </c>
      <c r="I320" s="1">
        <f>'pre-raw'!I320</f>
        <v>10</v>
      </c>
      <c r="J320" s="1">
        <f>'pre-raw'!J320</f>
        <v>74.8</v>
      </c>
      <c r="K320" s="1">
        <f>'pre-raw'!K320</f>
        <v>74.8</v>
      </c>
      <c r="L320" s="1">
        <f>'pre-raw'!L320</f>
        <v>0</v>
      </c>
      <c r="M320" s="3">
        <f>'pre-raw'!M320</f>
        <v>74.8</v>
      </c>
      <c r="N320" s="3">
        <f>'pre-raw'!N320</f>
        <v>149.6</v>
      </c>
      <c r="O320" s="1">
        <f>'pre-raw'!O320</f>
        <v>149.6</v>
      </c>
      <c r="P320" s="1">
        <f>'pre-raw'!P320</f>
        <v>4.4800000000000004</v>
      </c>
      <c r="Q320" s="1">
        <f>'pre-raw'!Q320</f>
        <v>7.18</v>
      </c>
      <c r="R320" s="1">
        <f>'pre-raw'!R320</f>
        <v>1.49</v>
      </c>
      <c r="S320" s="1">
        <f>'pre-raw'!S320</f>
        <v>0.97</v>
      </c>
    </row>
    <row r="321" spans="1:19" x14ac:dyDescent="0.25">
      <c r="A321" s="1">
        <f>'pre-raw'!A321</f>
        <v>84591</v>
      </c>
      <c r="B321" s="1">
        <f>'pre-raw'!B321</f>
        <v>1901</v>
      </c>
      <c r="C321" s="1">
        <f>'pre-raw'!C321</f>
        <v>10262</v>
      </c>
      <c r="D321" s="1" t="str">
        <f>TEXT('pre-raw'!D321,"AAAAMMDD")</f>
        <v>20190131</v>
      </c>
      <c r="E321" s="1">
        <f>'pre-raw'!E321</f>
        <v>9787</v>
      </c>
      <c r="F321" s="1" t="str">
        <f>TEXT('pre-raw'!F321,"AAAAMMDD")</f>
        <v>20190102</v>
      </c>
      <c r="G321" s="1">
        <f>'pre-raw'!G321</f>
        <v>475</v>
      </c>
      <c r="H321" s="1">
        <f>'pre-raw'!H321</f>
        <v>295</v>
      </c>
      <c r="I321" s="1">
        <f>'pre-raw'!I321</f>
        <v>475</v>
      </c>
      <c r="J321" s="1">
        <f>'pre-raw'!J321</f>
        <v>5826.85</v>
      </c>
      <c r="K321" s="1">
        <f>'pre-raw'!K321</f>
        <v>5826.85</v>
      </c>
      <c r="L321" s="1">
        <f>'pre-raw'!L321</f>
        <v>0</v>
      </c>
      <c r="M321" s="3">
        <f>'pre-raw'!M321</f>
        <v>5826.85</v>
      </c>
      <c r="N321" s="3">
        <f>'pre-raw'!N321</f>
        <v>11653.7</v>
      </c>
      <c r="O321" s="1">
        <f>'pre-raw'!O321</f>
        <v>11653.7</v>
      </c>
      <c r="P321" s="1">
        <f>'pre-raw'!P321</f>
        <v>349.61</v>
      </c>
      <c r="Q321" s="1">
        <f>'pre-raw'!Q321</f>
        <v>559.37</v>
      </c>
      <c r="R321" s="1">
        <f>'pre-raw'!R321</f>
        <v>116.53</v>
      </c>
      <c r="S321" s="1">
        <f>'pre-raw'!S321</f>
        <v>75.739999999999995</v>
      </c>
    </row>
    <row r="322" spans="1:19" x14ac:dyDescent="0.25">
      <c r="A322" s="1">
        <f>'pre-raw'!A322</f>
        <v>313891</v>
      </c>
      <c r="B322" s="1">
        <f>'pre-raw'!B322</f>
        <v>1901</v>
      </c>
      <c r="C322" s="1">
        <f>'pre-raw'!C322</f>
        <v>4889</v>
      </c>
      <c r="D322" s="1" t="str">
        <f>TEXT('pre-raw'!D322,"AAAAMMDD")</f>
        <v>20190131</v>
      </c>
      <c r="E322" s="1">
        <f>'pre-raw'!E322</f>
        <v>4649</v>
      </c>
      <c r="F322" s="1" t="str">
        <f>TEXT('pre-raw'!F322,"AAAAMMDD")</f>
        <v>20190102</v>
      </c>
      <c r="G322" s="1">
        <f>'pre-raw'!G322</f>
        <v>240</v>
      </c>
      <c r="H322" s="1">
        <f>'pre-raw'!H322</f>
        <v>196</v>
      </c>
      <c r="I322" s="1">
        <f>'pre-raw'!I322</f>
        <v>240</v>
      </c>
      <c r="J322" s="1">
        <f>'pre-raw'!J322</f>
        <v>3022.05</v>
      </c>
      <c r="K322" s="1">
        <f>'pre-raw'!K322</f>
        <v>3022.05</v>
      </c>
      <c r="L322" s="1">
        <f>'pre-raw'!L322</f>
        <v>0</v>
      </c>
      <c r="M322" s="3">
        <f>'pre-raw'!M322</f>
        <v>3022.05</v>
      </c>
      <c r="N322" s="3">
        <f>'pre-raw'!N322</f>
        <v>6044.1</v>
      </c>
      <c r="O322" s="1">
        <f>'pre-raw'!O322</f>
        <v>6044.1</v>
      </c>
      <c r="P322" s="1">
        <f>'pre-raw'!P322</f>
        <v>181.32</v>
      </c>
      <c r="Q322" s="1">
        <f>'pre-raw'!Q322</f>
        <v>290.11</v>
      </c>
      <c r="R322" s="1">
        <f>'pre-raw'!R322</f>
        <v>60.44</v>
      </c>
      <c r="S322" s="1">
        <f>'pre-raw'!S322</f>
        <v>39.28</v>
      </c>
    </row>
    <row r="323" spans="1:19" x14ac:dyDescent="0.25">
      <c r="A323" s="1">
        <f>'pre-raw'!A323</f>
        <v>3359794</v>
      </c>
      <c r="B323" s="1">
        <f>'pre-raw'!B323</f>
        <v>1901</v>
      </c>
      <c r="C323" s="1">
        <f>'pre-raw'!C323</f>
        <v>207909</v>
      </c>
      <c r="D323" s="1" t="str">
        <f>TEXT('pre-raw'!D323,"AAAAMMDD")</f>
        <v>20190131</v>
      </c>
      <c r="E323" s="1">
        <f>'pre-raw'!E323</f>
        <v>207344</v>
      </c>
      <c r="F323" s="1" t="str">
        <f>TEXT('pre-raw'!F323,"AAAAMMDD")</f>
        <v>20190102</v>
      </c>
      <c r="G323" s="1">
        <f>'pre-raw'!G323</f>
        <v>565</v>
      </c>
      <c r="H323" s="1">
        <f>'pre-raw'!H323</f>
        <v>229</v>
      </c>
      <c r="I323" s="1">
        <f>'pre-raw'!I323</f>
        <v>565</v>
      </c>
      <c r="J323" s="1">
        <f>'pre-raw'!J323</f>
        <v>14068.3</v>
      </c>
      <c r="K323" s="1">
        <f>'pre-raw'!K323</f>
        <v>0</v>
      </c>
      <c r="L323" s="1">
        <f>'pre-raw'!L323</f>
        <v>0</v>
      </c>
      <c r="M323" s="3">
        <f>'pre-raw'!M323</f>
        <v>14068.3</v>
      </c>
      <c r="N323" s="3">
        <f>'pre-raw'!N323</f>
        <v>14068.3</v>
      </c>
      <c r="O323" s="1">
        <f>'pre-raw'!O323</f>
        <v>14068.3</v>
      </c>
      <c r="P323" s="1">
        <f>'pre-raw'!P323</f>
        <v>422.04</v>
      </c>
      <c r="Q323" s="1">
        <f>'pre-raw'!Q323</f>
        <v>675.27</v>
      </c>
      <c r="R323" s="1">
        <f>'pre-raw'!R323</f>
        <v>140.68</v>
      </c>
      <c r="S323" s="1">
        <f>'pre-raw'!S323</f>
        <v>91.44</v>
      </c>
    </row>
    <row r="324" spans="1:19" x14ac:dyDescent="0.25">
      <c r="A324" s="1">
        <f>'pre-raw'!A324</f>
        <v>3450181</v>
      </c>
      <c r="B324" s="1">
        <f>'pre-raw'!B324</f>
        <v>1901</v>
      </c>
      <c r="C324" s="1">
        <f>'pre-raw'!C324</f>
        <v>13819</v>
      </c>
      <c r="D324" s="1" t="str">
        <f>TEXT('pre-raw'!D324,"AAAAMMDD")</f>
        <v>20190131</v>
      </c>
      <c r="E324" s="1">
        <f>'pre-raw'!E324</f>
        <v>13684</v>
      </c>
      <c r="F324" s="1" t="str">
        <f>TEXT('pre-raw'!F324,"AAAAMMDD")</f>
        <v>20190102</v>
      </c>
      <c r="G324" s="1">
        <f>'pre-raw'!G324</f>
        <v>135</v>
      </c>
      <c r="H324" s="1">
        <f>'pre-raw'!H324</f>
        <v>173</v>
      </c>
      <c r="I324" s="1">
        <f>'pre-raw'!I324</f>
        <v>135</v>
      </c>
      <c r="J324" s="1">
        <f>'pre-raw'!J324</f>
        <v>1621.05</v>
      </c>
      <c r="K324" s="1">
        <f>'pre-raw'!K324</f>
        <v>1621.05</v>
      </c>
      <c r="L324" s="1">
        <f>'pre-raw'!L324</f>
        <v>0</v>
      </c>
      <c r="M324" s="3">
        <f>'pre-raw'!M324</f>
        <v>1621.0499999999997</v>
      </c>
      <c r="N324" s="3">
        <f>'pre-raw'!N324</f>
        <v>3242.1</v>
      </c>
      <c r="O324" s="1">
        <f>'pre-raw'!O324</f>
        <v>3242.1</v>
      </c>
      <c r="P324" s="1">
        <f>'pre-raw'!P324</f>
        <v>97.26</v>
      </c>
      <c r="Q324" s="1">
        <f>'pre-raw'!Q324</f>
        <v>155.62</v>
      </c>
      <c r="R324" s="1">
        <f>'pre-raw'!R324</f>
        <v>32.42</v>
      </c>
      <c r="S324" s="1">
        <f>'pre-raw'!S324</f>
        <v>0</v>
      </c>
    </row>
    <row r="325" spans="1:19" x14ac:dyDescent="0.25">
      <c r="A325" s="1">
        <f>'pre-raw'!A325</f>
        <v>3618005</v>
      </c>
      <c r="B325" s="1">
        <f>'pre-raw'!B325</f>
        <v>1901</v>
      </c>
      <c r="C325" s="1">
        <f>'pre-raw'!C325</f>
        <v>59551</v>
      </c>
      <c r="D325" s="1" t="str">
        <f>TEXT('pre-raw'!D325,"AAAAMMDD")</f>
        <v>20190131</v>
      </c>
      <c r="E325" s="1">
        <f>'pre-raw'!E325</f>
        <v>58280</v>
      </c>
      <c r="F325" s="1" t="str">
        <f>TEXT('pre-raw'!F325,"AAAAMMDD")</f>
        <v>20190102</v>
      </c>
      <c r="G325" s="1">
        <f>'pre-raw'!G325</f>
        <v>1271</v>
      </c>
      <c r="H325" s="1">
        <f>'pre-raw'!H325</f>
        <v>1535</v>
      </c>
      <c r="I325" s="1">
        <f>'pre-raw'!I325</f>
        <v>1271</v>
      </c>
      <c r="J325" s="1">
        <f>'pre-raw'!J325</f>
        <v>15673.37</v>
      </c>
      <c r="K325" s="1">
        <f>'pre-raw'!K325</f>
        <v>15673.37</v>
      </c>
      <c r="L325" s="1">
        <f>'pre-raw'!L325</f>
        <v>0</v>
      </c>
      <c r="M325" s="3">
        <f>'pre-raw'!M325</f>
        <v>15673.369999999999</v>
      </c>
      <c r="N325" s="3">
        <f>'pre-raw'!N325</f>
        <v>31346.74</v>
      </c>
      <c r="O325" s="1">
        <f>'pre-raw'!O325</f>
        <v>31346.74</v>
      </c>
      <c r="P325" s="1">
        <f>'pre-raw'!P325</f>
        <v>940.4</v>
      </c>
      <c r="Q325" s="1">
        <f>'pre-raw'!Q325</f>
        <v>1504.64</v>
      </c>
      <c r="R325" s="1">
        <f>'pre-raw'!R325</f>
        <v>313.45999999999998</v>
      </c>
      <c r="S325" s="1">
        <f>'pre-raw'!S325</f>
        <v>203.75</v>
      </c>
    </row>
    <row r="326" spans="1:19" x14ac:dyDescent="0.25">
      <c r="A326" s="1">
        <f>'pre-raw'!A326</f>
        <v>3635491</v>
      </c>
      <c r="B326" s="1">
        <f>'pre-raw'!B326</f>
        <v>1901</v>
      </c>
      <c r="C326" s="1">
        <f>'pre-raw'!C326</f>
        <v>57195</v>
      </c>
      <c r="D326" s="1" t="str">
        <f>TEXT('pre-raw'!D326,"AAAAMMDD")</f>
        <v>20190131</v>
      </c>
      <c r="E326" s="1">
        <f>'pre-raw'!E326</f>
        <v>56085</v>
      </c>
      <c r="F326" s="1" t="str">
        <f>TEXT('pre-raw'!F326,"AAAAMMDD")</f>
        <v>20190102</v>
      </c>
      <c r="G326" s="1">
        <f>'pre-raw'!G326</f>
        <v>1110</v>
      </c>
      <c r="H326" s="1">
        <f>'pre-raw'!H326</f>
        <v>872</v>
      </c>
      <c r="I326" s="1">
        <f>'pre-raw'!I326</f>
        <v>1110</v>
      </c>
      <c r="J326" s="1">
        <f>'pre-raw'!J326</f>
        <v>13681.8</v>
      </c>
      <c r="K326" s="1">
        <f>'pre-raw'!K326</f>
        <v>13681.8</v>
      </c>
      <c r="L326" s="1">
        <f>'pre-raw'!L326</f>
        <v>0</v>
      </c>
      <c r="M326" s="3">
        <f>'pre-raw'!M326</f>
        <v>13681.8</v>
      </c>
      <c r="N326" s="3">
        <f>'pre-raw'!N326</f>
        <v>27363.599999999999</v>
      </c>
      <c r="O326" s="1">
        <f>'pre-raw'!O326</f>
        <v>27363.599999999999</v>
      </c>
      <c r="P326" s="1">
        <f>'pre-raw'!P326</f>
        <v>820.9</v>
      </c>
      <c r="Q326" s="1">
        <f>'pre-raw'!Q326</f>
        <v>1313.45</v>
      </c>
      <c r="R326" s="1">
        <f>'pre-raw'!R326</f>
        <v>273.63</v>
      </c>
      <c r="S326" s="1">
        <f>'pre-raw'!S326</f>
        <v>177.86</v>
      </c>
    </row>
    <row r="327" spans="1:19" x14ac:dyDescent="0.25">
      <c r="A327" s="1">
        <f>'pre-raw'!A327</f>
        <v>56715</v>
      </c>
      <c r="B327" s="1">
        <f>'pre-raw'!B327</f>
        <v>1902</v>
      </c>
      <c r="C327" s="1">
        <f>'pre-raw'!C327</f>
        <v>26429</v>
      </c>
      <c r="D327" s="1" t="str">
        <f>TEXT('pre-raw'!D327,"AAAAMMDD")</f>
        <v>20190301</v>
      </c>
      <c r="E327" s="1">
        <f>'pre-raw'!E327</f>
        <v>25861</v>
      </c>
      <c r="F327" s="1" t="str">
        <f>TEXT('pre-raw'!F327,"AAAAMMDD")</f>
        <v>20190131</v>
      </c>
      <c r="G327" s="1">
        <f>'pre-raw'!G327</f>
        <v>568</v>
      </c>
      <c r="H327" s="1">
        <f>'pre-raw'!H327</f>
        <v>437</v>
      </c>
      <c r="I327" s="1">
        <f>'pre-raw'!I327</f>
        <v>568</v>
      </c>
      <c r="J327" s="1">
        <f>'pre-raw'!J327</f>
        <v>2770.32</v>
      </c>
      <c r="K327" s="1">
        <f>'pre-raw'!K327</f>
        <v>2770.32</v>
      </c>
      <c r="L327" s="1">
        <f>'pre-raw'!L327</f>
        <v>0</v>
      </c>
      <c r="M327" s="3">
        <f>'pre-raw'!M327</f>
        <v>2770.32</v>
      </c>
      <c r="N327" s="3">
        <f>'pre-raw'!N327</f>
        <v>5540.64</v>
      </c>
      <c r="O327" s="1">
        <f>'pre-raw'!O327</f>
        <v>5540.64</v>
      </c>
      <c r="P327" s="1">
        <f>'pre-raw'!P327</f>
        <v>166.21</v>
      </c>
      <c r="Q327" s="1">
        <f>'pre-raw'!Q327</f>
        <v>265.95</v>
      </c>
      <c r="R327" s="1">
        <f>'pre-raw'!R327</f>
        <v>55.4</v>
      </c>
      <c r="S327" s="1">
        <f>'pre-raw'!S327</f>
        <v>36.01</v>
      </c>
    </row>
    <row r="328" spans="1:19" x14ac:dyDescent="0.25">
      <c r="A328" s="1">
        <f>'pre-raw'!A328</f>
        <v>56758</v>
      </c>
      <c r="B328" s="1">
        <f>'pre-raw'!B328</f>
        <v>1902</v>
      </c>
      <c r="C328" s="1">
        <f>'pre-raw'!C328</f>
        <v>59087</v>
      </c>
      <c r="D328" s="1" t="str">
        <f>TEXT('pre-raw'!D328,"AAAAMMDD")</f>
        <v>20190301</v>
      </c>
      <c r="E328" s="1">
        <f>'pre-raw'!E328</f>
        <v>58613</v>
      </c>
      <c r="F328" s="1" t="str">
        <f>TEXT('pre-raw'!F328,"AAAAMMDD")</f>
        <v>20190131</v>
      </c>
      <c r="G328" s="1">
        <f>'pre-raw'!G328</f>
        <v>474</v>
      </c>
      <c r="H328" s="1">
        <f>'pre-raw'!H328</f>
        <v>367</v>
      </c>
      <c r="I328" s="1">
        <f>'pre-raw'!I328</f>
        <v>474</v>
      </c>
      <c r="J328" s="1">
        <f>'pre-raw'!J328</f>
        <v>2161.2600000000002</v>
      </c>
      <c r="K328" s="1">
        <f>'pre-raw'!K328</f>
        <v>2161.2600000000002</v>
      </c>
      <c r="L328" s="1">
        <f>'pre-raw'!L328</f>
        <v>0</v>
      </c>
      <c r="M328" s="3">
        <f>'pre-raw'!M328</f>
        <v>2161.2600000000002</v>
      </c>
      <c r="N328" s="3">
        <f>'pre-raw'!N328</f>
        <v>4322.5200000000004</v>
      </c>
      <c r="O328" s="1">
        <f>'pre-raw'!O328</f>
        <v>4322.5200000000004</v>
      </c>
      <c r="P328" s="1">
        <f>'pre-raw'!P328</f>
        <v>129.66999999999999</v>
      </c>
      <c r="Q328" s="1">
        <f>'pre-raw'!Q328</f>
        <v>207.48</v>
      </c>
      <c r="R328" s="1">
        <f>'pre-raw'!R328</f>
        <v>43.22</v>
      </c>
      <c r="S328" s="1">
        <f>'pre-raw'!S328</f>
        <v>28.09</v>
      </c>
    </row>
    <row r="329" spans="1:19" x14ac:dyDescent="0.25">
      <c r="A329" s="1">
        <f>'pre-raw'!A329</f>
        <v>56774</v>
      </c>
      <c r="B329" s="1">
        <f>'pre-raw'!B329</f>
        <v>1902</v>
      </c>
      <c r="C329" s="1">
        <f>'pre-raw'!C329</f>
        <v>8555</v>
      </c>
      <c r="D329" s="1" t="str">
        <f>TEXT('pre-raw'!D329,"AAAAMMDD")</f>
        <v>20190301</v>
      </c>
      <c r="E329" s="1">
        <f>'pre-raw'!E329</f>
        <v>7719</v>
      </c>
      <c r="F329" s="1" t="str">
        <f>TEXT('pre-raw'!F329,"AAAAMMDD")</f>
        <v>20190131</v>
      </c>
      <c r="G329" s="1">
        <f>'pre-raw'!G329</f>
        <v>836</v>
      </c>
      <c r="H329" s="1">
        <f>'pre-raw'!H329</f>
        <v>407</v>
      </c>
      <c r="I329" s="1">
        <f>'pre-raw'!I329</f>
        <v>836</v>
      </c>
      <c r="J329" s="1">
        <f>'pre-raw'!J329</f>
        <v>5708.8</v>
      </c>
      <c r="K329" s="1">
        <f>'pre-raw'!K329</f>
        <v>5708.8</v>
      </c>
      <c r="L329" s="1">
        <f>'pre-raw'!L329</f>
        <v>0</v>
      </c>
      <c r="M329" s="3">
        <f>'pre-raw'!M329</f>
        <v>5891.3600000000006</v>
      </c>
      <c r="N329" s="3">
        <f>'pre-raw'!N329</f>
        <v>11417.6</v>
      </c>
      <c r="O329" s="1">
        <f>'pre-raw'!O329</f>
        <v>11417.6</v>
      </c>
      <c r="P329" s="1">
        <f>'pre-raw'!P329</f>
        <v>342.52</v>
      </c>
      <c r="Q329" s="1">
        <f>'pre-raw'!Q329</f>
        <v>548.04</v>
      </c>
      <c r="R329" s="1">
        <f>'pre-raw'!R329</f>
        <v>114.17</v>
      </c>
      <c r="S329" s="1">
        <f>'pre-raw'!S329</f>
        <v>74.209999999999994</v>
      </c>
    </row>
    <row r="330" spans="1:19" x14ac:dyDescent="0.25">
      <c r="A330" s="1">
        <f>'pre-raw'!A330</f>
        <v>83704</v>
      </c>
      <c r="B330" s="1">
        <f>'pre-raw'!B330</f>
        <v>1902</v>
      </c>
      <c r="C330" s="1">
        <f>'pre-raw'!C330</f>
        <v>274845</v>
      </c>
      <c r="D330" s="1" t="str">
        <f>TEXT('pre-raw'!D330,"AAAAMMDD")</f>
        <v>20190301</v>
      </c>
      <c r="E330" s="1">
        <f>'pre-raw'!E330</f>
        <v>273386</v>
      </c>
      <c r="F330" s="1" t="str">
        <f>TEXT('pre-raw'!F330,"AAAAMMDD")</f>
        <v>20190131</v>
      </c>
      <c r="G330" s="1">
        <f>'pre-raw'!G330</f>
        <v>1459</v>
      </c>
      <c r="H330" s="1">
        <f>'pre-raw'!H330</f>
        <v>1133</v>
      </c>
      <c r="I330" s="1">
        <f>'pre-raw'!I330</f>
        <v>1459</v>
      </c>
      <c r="J330" s="1">
        <f>'pre-raw'!J330</f>
        <v>17998.93</v>
      </c>
      <c r="K330" s="1">
        <f>'pre-raw'!K330</f>
        <v>17998.93</v>
      </c>
      <c r="L330" s="1">
        <f>'pre-raw'!L330</f>
        <v>0</v>
      </c>
      <c r="M330" s="3">
        <f>'pre-raw'!M330</f>
        <v>17998.929999999997</v>
      </c>
      <c r="N330" s="3">
        <f>'pre-raw'!N330</f>
        <v>35997.86</v>
      </c>
      <c r="O330" s="1">
        <f>'pre-raw'!O330</f>
        <v>35997.86</v>
      </c>
      <c r="P330" s="1">
        <f>'pre-raw'!P330</f>
        <v>1079.93</v>
      </c>
      <c r="Q330" s="1">
        <f>'pre-raw'!Q330</f>
        <v>1727.89</v>
      </c>
      <c r="R330" s="1">
        <f>'pre-raw'!R330</f>
        <v>359.97</v>
      </c>
      <c r="S330" s="1">
        <f>'pre-raw'!S330</f>
        <v>233.98</v>
      </c>
    </row>
    <row r="331" spans="1:19" x14ac:dyDescent="0.25">
      <c r="A331" s="1">
        <f>'pre-raw'!A331</f>
        <v>83887</v>
      </c>
      <c r="B331" s="1">
        <f>'pre-raw'!B331</f>
        <v>1902</v>
      </c>
      <c r="C331" s="1">
        <f>'pre-raw'!C331</f>
        <v>215602</v>
      </c>
      <c r="D331" s="1" t="str">
        <f>TEXT('pre-raw'!D331,"AAAAMMDD")</f>
        <v>20190301</v>
      </c>
      <c r="E331" s="1">
        <f>'pre-raw'!E331</f>
        <v>211693</v>
      </c>
      <c r="F331" s="1" t="str">
        <f>TEXT('pre-raw'!F331,"AAAAMMDD")</f>
        <v>20190131</v>
      </c>
      <c r="G331" s="1">
        <f>'pre-raw'!G331</f>
        <v>3909</v>
      </c>
      <c r="H331" s="1">
        <f>'pre-raw'!H331</f>
        <v>3254</v>
      </c>
      <c r="I331" s="1">
        <f>'pre-raw'!I331</f>
        <v>3909</v>
      </c>
      <c r="J331" s="1">
        <f>'pre-raw'!J331</f>
        <v>48305.43</v>
      </c>
      <c r="K331" s="1">
        <f>'pre-raw'!K331</f>
        <v>48305.43</v>
      </c>
      <c r="L331" s="1">
        <f>'pre-raw'!L331</f>
        <v>0</v>
      </c>
      <c r="M331" s="3">
        <f>'pre-raw'!M331</f>
        <v>48305.429999999993</v>
      </c>
      <c r="N331" s="3">
        <f>'pre-raw'!N331</f>
        <v>96610.86</v>
      </c>
      <c r="O331" s="1">
        <f>'pre-raw'!O331</f>
        <v>96610.86</v>
      </c>
      <c r="P331" s="1">
        <f>'pre-raw'!P331</f>
        <v>2898.32</v>
      </c>
      <c r="Q331" s="1">
        <f>'pre-raw'!Q331</f>
        <v>4637.32</v>
      </c>
      <c r="R331" s="1">
        <f>'pre-raw'!R331</f>
        <v>966.1</v>
      </c>
      <c r="S331" s="1">
        <f>'pre-raw'!S331</f>
        <v>627.97</v>
      </c>
    </row>
    <row r="332" spans="1:19" x14ac:dyDescent="0.25">
      <c r="A332" s="1">
        <f>'pre-raw'!A332</f>
        <v>84247</v>
      </c>
      <c r="B332" s="1">
        <f>'pre-raw'!B332</f>
        <v>1902</v>
      </c>
      <c r="C332" s="1">
        <f>'pre-raw'!C332</f>
        <v>4034</v>
      </c>
      <c r="D332" s="1" t="str">
        <f>TEXT('pre-raw'!D332,"AAAAMMDD")</f>
        <v>20190301</v>
      </c>
      <c r="E332" s="1">
        <f>'pre-raw'!E332</f>
        <v>3828</v>
      </c>
      <c r="F332" s="1" t="str">
        <f>TEXT('pre-raw'!F332,"AAAAMMDD")</f>
        <v>20190131</v>
      </c>
      <c r="G332" s="1">
        <f>'pre-raw'!G332</f>
        <v>206</v>
      </c>
      <c r="H332" s="1">
        <f>'pre-raw'!H332</f>
        <v>201</v>
      </c>
      <c r="I332" s="1">
        <f>'pre-raw'!I332</f>
        <v>206</v>
      </c>
      <c r="J332" s="1">
        <f>'pre-raw'!J332</f>
        <v>2499.3200000000002</v>
      </c>
      <c r="K332" s="1">
        <f>'pre-raw'!K332</f>
        <v>2499.3200000000002</v>
      </c>
      <c r="L332" s="1">
        <f>'pre-raw'!L332</f>
        <v>0</v>
      </c>
      <c r="M332" s="3">
        <f>'pre-raw'!M332</f>
        <v>2499.3199999999997</v>
      </c>
      <c r="N332" s="3">
        <f>'pre-raw'!N332</f>
        <v>4998.6400000000003</v>
      </c>
      <c r="O332" s="1">
        <f>'pre-raw'!O332</f>
        <v>4998.6400000000003</v>
      </c>
      <c r="P332" s="1">
        <f>'pre-raw'!P332</f>
        <v>149.94999999999999</v>
      </c>
      <c r="Q332" s="1">
        <f>'pre-raw'!Q332</f>
        <v>239.93</v>
      </c>
      <c r="R332" s="1">
        <f>'pre-raw'!R332</f>
        <v>49.98</v>
      </c>
      <c r="S332" s="1">
        <f>'pre-raw'!S332</f>
        <v>32.49</v>
      </c>
    </row>
    <row r="333" spans="1:19" x14ac:dyDescent="0.25">
      <c r="A333" s="1">
        <f>'pre-raw'!A333</f>
        <v>84255</v>
      </c>
      <c r="B333" s="1">
        <f>'pre-raw'!B333</f>
        <v>1902</v>
      </c>
      <c r="C333" s="1">
        <f>'pre-raw'!C333</f>
        <v>1355</v>
      </c>
      <c r="D333" s="1" t="str">
        <f>TEXT('pre-raw'!D333,"AAAAMMDD")</f>
        <v>20190301</v>
      </c>
      <c r="E333" s="1">
        <f>'pre-raw'!E333</f>
        <v>1342</v>
      </c>
      <c r="F333" s="1" t="str">
        <f>TEXT('pre-raw'!F333,"AAAAMMDD")</f>
        <v>20190131</v>
      </c>
      <c r="G333" s="1">
        <f>'pre-raw'!G333</f>
        <v>13</v>
      </c>
      <c r="H333" s="1">
        <f>'pre-raw'!H333</f>
        <v>113</v>
      </c>
      <c r="I333" s="1">
        <f>'pre-raw'!I333</f>
        <v>13</v>
      </c>
      <c r="J333" s="1">
        <f>'pre-raw'!J333</f>
        <v>111.91</v>
      </c>
      <c r="K333" s="1">
        <f>'pre-raw'!K333</f>
        <v>111.91</v>
      </c>
      <c r="L333" s="1">
        <f>'pre-raw'!L333</f>
        <v>0</v>
      </c>
      <c r="M333" s="3">
        <f>'pre-raw'!M333</f>
        <v>111.91000000000001</v>
      </c>
      <c r="N333" s="3">
        <f>'pre-raw'!N333</f>
        <v>223.82</v>
      </c>
      <c r="O333" s="1">
        <f>'pre-raw'!O333</f>
        <v>223.82</v>
      </c>
      <c r="P333" s="1">
        <f>'pre-raw'!P333</f>
        <v>6.71</v>
      </c>
      <c r="Q333" s="1">
        <f>'pre-raw'!Q333</f>
        <v>10.74</v>
      </c>
      <c r="R333" s="1">
        <f>'pre-raw'!R333</f>
        <v>2.23</v>
      </c>
      <c r="S333" s="1">
        <f>'pre-raw'!S333</f>
        <v>1.45</v>
      </c>
    </row>
    <row r="334" spans="1:19" x14ac:dyDescent="0.25">
      <c r="A334" s="1">
        <f>'pre-raw'!A334</f>
        <v>84591</v>
      </c>
      <c r="B334" s="1">
        <f>'pre-raw'!B334</f>
        <v>1902</v>
      </c>
      <c r="C334" s="1">
        <f>'pre-raw'!C334</f>
        <v>10671</v>
      </c>
      <c r="D334" s="1" t="str">
        <f>TEXT('pre-raw'!D334,"AAAAMMDD")</f>
        <v>20190301</v>
      </c>
      <c r="E334" s="1">
        <f>'pre-raw'!E334</f>
        <v>10262</v>
      </c>
      <c r="F334" s="1" t="str">
        <f>TEXT('pre-raw'!F334,"AAAAMMDD")</f>
        <v>20190131</v>
      </c>
      <c r="G334" s="1">
        <f>'pre-raw'!G334</f>
        <v>409</v>
      </c>
      <c r="H334" s="1">
        <f>'pre-raw'!H334</f>
        <v>319</v>
      </c>
      <c r="I334" s="1">
        <f>'pre-raw'!I334</f>
        <v>409</v>
      </c>
      <c r="J334" s="1">
        <f>'pre-raw'!J334</f>
        <v>5010.43</v>
      </c>
      <c r="K334" s="1">
        <f>'pre-raw'!K334</f>
        <v>5010.43</v>
      </c>
      <c r="L334" s="1">
        <f>'pre-raw'!L334</f>
        <v>0</v>
      </c>
      <c r="M334" s="3">
        <f>'pre-raw'!M334</f>
        <v>5010.43</v>
      </c>
      <c r="N334" s="3">
        <f>'pre-raw'!N334</f>
        <v>10020.86</v>
      </c>
      <c r="O334" s="1">
        <f>'pre-raw'!O334</f>
        <v>10020.86</v>
      </c>
      <c r="P334" s="1">
        <f>'pre-raw'!P334</f>
        <v>300.62</v>
      </c>
      <c r="Q334" s="1">
        <f>'pre-raw'!Q334</f>
        <v>481</v>
      </c>
      <c r="R334" s="1">
        <f>'pre-raw'!R334</f>
        <v>100.2</v>
      </c>
      <c r="S334" s="1">
        <f>'pre-raw'!S334</f>
        <v>65.13</v>
      </c>
    </row>
    <row r="335" spans="1:19" x14ac:dyDescent="0.25">
      <c r="A335" s="1">
        <f>'pre-raw'!A335</f>
        <v>313891</v>
      </c>
      <c r="B335" s="1">
        <f>'pre-raw'!B335</f>
        <v>1902</v>
      </c>
      <c r="C335" s="1">
        <f>'pre-raw'!C335</f>
        <v>5105</v>
      </c>
      <c r="D335" s="1" t="str">
        <f>TEXT('pre-raw'!D335,"AAAAMMDD")</f>
        <v>20190301</v>
      </c>
      <c r="E335" s="1">
        <f>'pre-raw'!E335</f>
        <v>4889</v>
      </c>
      <c r="F335" s="1" t="str">
        <f>TEXT('pre-raw'!F335,"AAAAMMDD")</f>
        <v>20190131</v>
      </c>
      <c r="G335" s="1">
        <f>'pre-raw'!G335</f>
        <v>216</v>
      </c>
      <c r="H335" s="1">
        <f>'pre-raw'!H335</f>
        <v>206</v>
      </c>
      <c r="I335" s="1">
        <f>'pre-raw'!I335</f>
        <v>216</v>
      </c>
      <c r="J335" s="1">
        <f>'pre-raw'!J335</f>
        <v>2694.21</v>
      </c>
      <c r="K335" s="1">
        <f>'pre-raw'!K335</f>
        <v>2694.21</v>
      </c>
      <c r="L335" s="1">
        <f>'pre-raw'!L335</f>
        <v>0</v>
      </c>
      <c r="M335" s="3">
        <f>'pre-raw'!M335</f>
        <v>2694.21</v>
      </c>
      <c r="N335" s="3">
        <f>'pre-raw'!N335</f>
        <v>5388.42</v>
      </c>
      <c r="O335" s="1">
        <f>'pre-raw'!O335</f>
        <v>5388.42</v>
      </c>
      <c r="P335" s="1">
        <f>'pre-raw'!P335</f>
        <v>161.65</v>
      </c>
      <c r="Q335" s="1">
        <f>'pre-raw'!Q335</f>
        <v>258.64</v>
      </c>
      <c r="R335" s="1">
        <f>'pre-raw'!R335</f>
        <v>53.88</v>
      </c>
      <c r="S335" s="1">
        <f>'pre-raw'!S335</f>
        <v>35.020000000000003</v>
      </c>
    </row>
    <row r="336" spans="1:19" x14ac:dyDescent="0.25">
      <c r="A336" s="1">
        <f>'pre-raw'!A336</f>
        <v>3359794</v>
      </c>
      <c r="B336" s="1">
        <f>'pre-raw'!B336</f>
        <v>1902</v>
      </c>
      <c r="C336" s="1">
        <f>'pre-raw'!C336</f>
        <v>208253</v>
      </c>
      <c r="D336" s="1" t="str">
        <f>TEXT('pre-raw'!D336,"AAAAMMDD")</f>
        <v>20190301</v>
      </c>
      <c r="E336" s="1">
        <f>'pre-raw'!E336</f>
        <v>207909</v>
      </c>
      <c r="F336" s="1" t="str">
        <f>TEXT('pre-raw'!F336,"AAAAMMDD")</f>
        <v>20190131</v>
      </c>
      <c r="G336" s="1">
        <f>'pre-raw'!G336</f>
        <v>344</v>
      </c>
      <c r="H336" s="1">
        <f>'pre-raw'!H336</f>
        <v>270</v>
      </c>
      <c r="I336" s="1">
        <f>'pre-raw'!I336</f>
        <v>344</v>
      </c>
      <c r="J336" s="1">
        <f>'pre-raw'!J336</f>
        <v>8530.0400000000009</v>
      </c>
      <c r="K336" s="1">
        <f>'pre-raw'!K336</f>
        <v>0</v>
      </c>
      <c r="L336" s="1">
        <f>'pre-raw'!L336</f>
        <v>0</v>
      </c>
      <c r="M336" s="3">
        <f>'pre-raw'!M336</f>
        <v>8530.0399999999991</v>
      </c>
      <c r="N336" s="3">
        <f>'pre-raw'!N336</f>
        <v>8530.0400000000009</v>
      </c>
      <c r="O336" s="1">
        <f>'pre-raw'!O336</f>
        <v>8530.0400000000009</v>
      </c>
      <c r="P336" s="1">
        <f>'pre-raw'!P336</f>
        <v>255.9</v>
      </c>
      <c r="Q336" s="1">
        <f>'pre-raw'!Q336</f>
        <v>409.44</v>
      </c>
      <c r="R336" s="1">
        <f>'pre-raw'!R336</f>
        <v>85.3</v>
      </c>
      <c r="S336" s="1">
        <f>'pre-raw'!S336</f>
        <v>55.44</v>
      </c>
    </row>
    <row r="337" spans="1:19" x14ac:dyDescent="0.25">
      <c r="A337" s="1">
        <f>'pre-raw'!A337</f>
        <v>3450181</v>
      </c>
      <c r="B337" s="1">
        <f>'pre-raw'!B337</f>
        <v>1902</v>
      </c>
      <c r="C337" s="1">
        <f>'pre-raw'!C337</f>
        <v>14015</v>
      </c>
      <c r="D337" s="1" t="str">
        <f>TEXT('pre-raw'!D337,"AAAAMMDD")</f>
        <v>20190301</v>
      </c>
      <c r="E337" s="1">
        <f>'pre-raw'!E337</f>
        <v>13819</v>
      </c>
      <c r="F337" s="1" t="str">
        <f>TEXT('pre-raw'!F337,"AAAAMMDD")</f>
        <v>20190131</v>
      </c>
      <c r="G337" s="1">
        <f>'pre-raw'!G337</f>
        <v>196</v>
      </c>
      <c r="H337" s="1">
        <f>'pre-raw'!H337</f>
        <v>168</v>
      </c>
      <c r="I337" s="1">
        <f>'pre-raw'!I337</f>
        <v>196</v>
      </c>
      <c r="J337" s="1">
        <f>'pre-raw'!J337</f>
        <v>2375.62</v>
      </c>
      <c r="K337" s="1">
        <f>'pre-raw'!K337</f>
        <v>2375.62</v>
      </c>
      <c r="L337" s="1">
        <f>'pre-raw'!L337</f>
        <v>0</v>
      </c>
      <c r="M337" s="3">
        <f>'pre-raw'!M337</f>
        <v>2375.62</v>
      </c>
      <c r="N337" s="3">
        <f>'pre-raw'!N337</f>
        <v>4751.24</v>
      </c>
      <c r="O337" s="1">
        <f>'pre-raw'!O337</f>
        <v>4751.24</v>
      </c>
      <c r="P337" s="1">
        <f>'pre-raw'!P337</f>
        <v>142.53</v>
      </c>
      <c r="Q337" s="1">
        <f>'pre-raw'!Q337</f>
        <v>228.05</v>
      </c>
      <c r="R337" s="1">
        <f>'pre-raw'!R337</f>
        <v>47.51</v>
      </c>
      <c r="S337" s="1">
        <f>'pre-raw'!S337</f>
        <v>30.88</v>
      </c>
    </row>
    <row r="338" spans="1:19" x14ac:dyDescent="0.25">
      <c r="A338" s="1">
        <f>'pre-raw'!A338</f>
        <v>3618005</v>
      </c>
      <c r="B338" s="1">
        <f>'pre-raw'!B338</f>
        <v>1902</v>
      </c>
      <c r="C338" s="1">
        <f>'pre-raw'!C338</f>
        <v>60614</v>
      </c>
      <c r="D338" s="1" t="str">
        <f>TEXT('pre-raw'!D338,"AAAAMMDD")</f>
        <v>20190301</v>
      </c>
      <c r="E338" s="1">
        <f>'pre-raw'!E338</f>
        <v>59551</v>
      </c>
      <c r="F338" s="1" t="str">
        <f>TEXT('pre-raw'!F338,"AAAAMMDD")</f>
        <v>20190131</v>
      </c>
      <c r="G338" s="1">
        <f>'pre-raw'!G338</f>
        <v>1063</v>
      </c>
      <c r="H338" s="1">
        <f>'pre-raw'!H338</f>
        <v>1506</v>
      </c>
      <c r="I338" s="1">
        <f>'pre-raw'!I338</f>
        <v>1063</v>
      </c>
      <c r="J338" s="1">
        <f>'pre-raw'!J338</f>
        <v>13100.41</v>
      </c>
      <c r="K338" s="1">
        <f>'pre-raw'!K338</f>
        <v>13100.41</v>
      </c>
      <c r="L338" s="1">
        <f>'pre-raw'!L338</f>
        <v>0</v>
      </c>
      <c r="M338" s="3">
        <f>'pre-raw'!M338</f>
        <v>13100.41</v>
      </c>
      <c r="N338" s="3">
        <f>'pre-raw'!N338</f>
        <v>26200.82</v>
      </c>
      <c r="O338" s="1">
        <f>'pre-raw'!O338</f>
        <v>26200.82</v>
      </c>
      <c r="P338" s="1">
        <f>'pre-raw'!P338</f>
        <v>786.02</v>
      </c>
      <c r="Q338" s="1">
        <f>'pre-raw'!Q338</f>
        <v>1257.6300000000001</v>
      </c>
      <c r="R338" s="1">
        <f>'pre-raw'!R338</f>
        <v>262</v>
      </c>
      <c r="S338" s="1">
        <f>'pre-raw'!S338</f>
        <v>170.3</v>
      </c>
    </row>
    <row r="339" spans="1:19" x14ac:dyDescent="0.25">
      <c r="A339" s="1">
        <f>'pre-raw'!A339</f>
        <v>3635491</v>
      </c>
      <c r="B339" s="1">
        <f>'pre-raw'!B339</f>
        <v>1902</v>
      </c>
      <c r="C339" s="1">
        <f>'pre-raw'!C339</f>
        <v>58466</v>
      </c>
      <c r="D339" s="1" t="str">
        <f>TEXT('pre-raw'!D339,"AAAAMMDD")</f>
        <v>20190301</v>
      </c>
      <c r="E339" s="1">
        <f>'pre-raw'!E339</f>
        <v>57195</v>
      </c>
      <c r="F339" s="1" t="str">
        <f>TEXT('pre-raw'!F339,"AAAAMMDD")</f>
        <v>20190131</v>
      </c>
      <c r="G339" s="1">
        <f>'pre-raw'!G339</f>
        <v>1271</v>
      </c>
      <c r="H339" s="1">
        <f>'pre-raw'!H339</f>
        <v>893</v>
      </c>
      <c r="I339" s="1">
        <f>'pre-raw'!I339</f>
        <v>1271</v>
      </c>
      <c r="J339" s="1">
        <f>'pre-raw'!J339</f>
        <v>15673.37</v>
      </c>
      <c r="K339" s="1">
        <f>'pre-raw'!K339</f>
        <v>15673.37</v>
      </c>
      <c r="L339" s="1">
        <f>'pre-raw'!L339</f>
        <v>0</v>
      </c>
      <c r="M339" s="3">
        <f>'pre-raw'!M339</f>
        <v>15673.369999999999</v>
      </c>
      <c r="N339" s="3">
        <f>'pre-raw'!N339</f>
        <v>31346.74</v>
      </c>
      <c r="O339" s="1">
        <f>'pre-raw'!O339</f>
        <v>31346.74</v>
      </c>
      <c r="P339" s="1">
        <f>'pre-raw'!P339</f>
        <v>940.4</v>
      </c>
      <c r="Q339" s="1">
        <f>'pre-raw'!Q339</f>
        <v>1504.64</v>
      </c>
      <c r="R339" s="1">
        <f>'pre-raw'!R339</f>
        <v>313.45999999999998</v>
      </c>
      <c r="S339" s="1">
        <f>'pre-raw'!S339</f>
        <v>203.75</v>
      </c>
    </row>
    <row r="340" spans="1:19" x14ac:dyDescent="0.25">
      <c r="A340" s="1">
        <f>'pre-raw'!A340</f>
        <v>56715</v>
      </c>
      <c r="B340" s="1">
        <f>'pre-raw'!B340</f>
        <v>1903</v>
      </c>
      <c r="C340" s="1">
        <f>'pre-raw'!C340</f>
        <v>26850</v>
      </c>
      <c r="D340" s="1" t="str">
        <f>TEXT('pre-raw'!D340,"AAAAMMDD")</f>
        <v>20190401</v>
      </c>
      <c r="E340" s="1">
        <f>'pre-raw'!E340</f>
        <v>26429</v>
      </c>
      <c r="F340" s="1" t="str">
        <f>TEXT('pre-raw'!F340,"AAAAMMDD")</f>
        <v>20190301</v>
      </c>
      <c r="G340" s="1">
        <f>'pre-raw'!G340</f>
        <v>421</v>
      </c>
      <c r="H340" s="1">
        <f>'pre-raw'!H340</f>
        <v>461</v>
      </c>
      <c r="I340" s="1">
        <f>'pre-raw'!I340</f>
        <v>421</v>
      </c>
      <c r="J340" s="1">
        <f>'pre-raw'!J340</f>
        <v>1747</v>
      </c>
      <c r="K340" s="1">
        <f>'pre-raw'!K340</f>
        <v>1747</v>
      </c>
      <c r="L340" s="1">
        <f>'pre-raw'!L340</f>
        <v>0</v>
      </c>
      <c r="M340" s="3">
        <f>'pre-raw'!M340</f>
        <v>1794.95</v>
      </c>
      <c r="N340" s="3">
        <f>'pre-raw'!N340</f>
        <v>3494</v>
      </c>
      <c r="O340" s="1">
        <f>'pre-raw'!O340</f>
        <v>3494</v>
      </c>
      <c r="P340" s="1">
        <f>'pre-raw'!P340</f>
        <v>104.82</v>
      </c>
      <c r="Q340" s="1">
        <f>'pre-raw'!Q340</f>
        <v>167.71</v>
      </c>
      <c r="R340" s="1">
        <f>'pre-raw'!R340</f>
        <v>34.94</v>
      </c>
      <c r="S340" s="1">
        <f>'pre-raw'!S340</f>
        <v>22.71</v>
      </c>
    </row>
    <row r="341" spans="1:19" x14ac:dyDescent="0.25">
      <c r="A341" s="1">
        <f>'pre-raw'!A341</f>
        <v>56758</v>
      </c>
      <c r="B341" s="1">
        <f>'pre-raw'!B341</f>
        <v>1903</v>
      </c>
      <c r="C341" s="1">
        <f>'pre-raw'!C341</f>
        <v>59503</v>
      </c>
      <c r="D341" s="1" t="str">
        <f>TEXT('pre-raw'!D341,"AAAAMMDD")</f>
        <v>20190401</v>
      </c>
      <c r="E341" s="1">
        <f>'pre-raw'!E341</f>
        <v>59087</v>
      </c>
      <c r="F341" s="1" t="str">
        <f>TEXT('pre-raw'!F341,"AAAAMMDD")</f>
        <v>20190301</v>
      </c>
      <c r="G341" s="1">
        <f>'pre-raw'!G341</f>
        <v>416</v>
      </c>
      <c r="H341" s="1">
        <f>'pre-raw'!H341</f>
        <v>382</v>
      </c>
      <c r="I341" s="1">
        <f>'pre-raw'!I341</f>
        <v>416</v>
      </c>
      <c r="J341" s="1">
        <f>'pre-raw'!J341</f>
        <v>1760</v>
      </c>
      <c r="K341" s="1">
        <f>'pre-raw'!K341</f>
        <v>1760</v>
      </c>
      <c r="L341" s="1">
        <f>'pre-raw'!L341</f>
        <v>0</v>
      </c>
      <c r="M341" s="3">
        <f>'pre-raw'!M341</f>
        <v>1758.95</v>
      </c>
      <c r="N341" s="3">
        <f>'pre-raw'!N341</f>
        <v>3520</v>
      </c>
      <c r="O341" s="1">
        <f>'pre-raw'!O341</f>
        <v>3520</v>
      </c>
      <c r="P341" s="1">
        <f>'pre-raw'!P341</f>
        <v>105.6</v>
      </c>
      <c r="Q341" s="1">
        <f>'pre-raw'!Q341</f>
        <v>168.96</v>
      </c>
      <c r="R341" s="1">
        <f>'pre-raw'!R341</f>
        <v>35.200000000000003</v>
      </c>
      <c r="S341" s="1">
        <f>'pre-raw'!S341</f>
        <v>22.88</v>
      </c>
    </row>
    <row r="342" spans="1:19" x14ac:dyDescent="0.25">
      <c r="A342" s="1">
        <f>'pre-raw'!A342</f>
        <v>56774</v>
      </c>
      <c r="B342" s="1">
        <f>'pre-raw'!B342</f>
        <v>1903</v>
      </c>
      <c r="C342" s="1">
        <f>'pre-raw'!C342</f>
        <v>9136</v>
      </c>
      <c r="D342" s="1" t="str">
        <f>TEXT('pre-raw'!D342,"AAAAMMDD")</f>
        <v>20190401</v>
      </c>
      <c r="E342" s="1">
        <f>'pre-raw'!E342</f>
        <v>8555</v>
      </c>
      <c r="F342" s="1" t="str">
        <f>TEXT('pre-raw'!F342,"AAAAMMDD")</f>
        <v>20190301</v>
      </c>
      <c r="G342" s="1">
        <f>'pre-raw'!G342</f>
        <v>581</v>
      </c>
      <c r="H342" s="1">
        <f>'pre-raw'!H342</f>
        <v>456</v>
      </c>
      <c r="I342" s="1">
        <f>'pre-raw'!I342</f>
        <v>581</v>
      </c>
      <c r="J342" s="1">
        <f>'pre-raw'!J342</f>
        <v>2915</v>
      </c>
      <c r="K342" s="1">
        <f>'pre-raw'!K342</f>
        <v>2915</v>
      </c>
      <c r="L342" s="1">
        <f>'pre-raw'!L342</f>
        <v>0</v>
      </c>
      <c r="M342" s="3">
        <f>'pre-raw'!M342</f>
        <v>2946.95</v>
      </c>
      <c r="N342" s="3">
        <f>'pre-raw'!N342</f>
        <v>5830</v>
      </c>
      <c r="O342" s="1">
        <f>'pre-raw'!O342</f>
        <v>5830</v>
      </c>
      <c r="P342" s="1">
        <f>'pre-raw'!P342</f>
        <v>174.9</v>
      </c>
      <c r="Q342" s="1">
        <f>'pre-raw'!Q342</f>
        <v>279.83999999999997</v>
      </c>
      <c r="R342" s="1">
        <f>'pre-raw'!R342</f>
        <v>58.3</v>
      </c>
      <c r="S342" s="1">
        <f>'pre-raw'!S342</f>
        <v>37.89</v>
      </c>
    </row>
    <row r="343" spans="1:19" x14ac:dyDescent="0.25">
      <c r="A343" s="1">
        <f>'pre-raw'!A343</f>
        <v>83704</v>
      </c>
      <c r="B343" s="1">
        <f>'pre-raw'!B343</f>
        <v>1903</v>
      </c>
      <c r="C343" s="1">
        <f>'pre-raw'!C343</f>
        <v>277488</v>
      </c>
      <c r="D343" s="1" t="str">
        <f>TEXT('pre-raw'!D343,"AAAAMMDD")</f>
        <v>20190401</v>
      </c>
      <c r="E343" s="1">
        <f>'pre-raw'!E343</f>
        <v>274845</v>
      </c>
      <c r="F343" s="1" t="str">
        <f>TEXT('pre-raw'!F343,"AAAAMMDD")</f>
        <v>20190301</v>
      </c>
      <c r="G343" s="1">
        <f>'pre-raw'!G343</f>
        <v>2643</v>
      </c>
      <c r="H343" s="1">
        <f>'pre-raw'!H343</f>
        <v>1160</v>
      </c>
      <c r="I343" s="1">
        <f>'pre-raw'!I343</f>
        <v>2643</v>
      </c>
      <c r="J343" s="1">
        <f>'pre-raw'!J343</f>
        <v>32697.77</v>
      </c>
      <c r="K343" s="1">
        <f>'pre-raw'!K343</f>
        <v>32697.77</v>
      </c>
      <c r="L343" s="1">
        <f>'pre-raw'!L343</f>
        <v>0</v>
      </c>
      <c r="M343" s="3">
        <f>'pre-raw'!M343</f>
        <v>30584.510000000002</v>
      </c>
      <c r="N343" s="3">
        <f>'pre-raw'!N343</f>
        <v>65395.54</v>
      </c>
      <c r="O343" s="1">
        <f>'pre-raw'!O343</f>
        <v>65395.54</v>
      </c>
      <c r="P343" s="1">
        <f>'pre-raw'!P343</f>
        <v>1961.86</v>
      </c>
      <c r="Q343" s="1">
        <f>'pre-raw'!Q343</f>
        <v>3138.98</v>
      </c>
      <c r="R343" s="1">
        <f>'pre-raw'!R343</f>
        <v>653.95000000000005</v>
      </c>
      <c r="S343" s="1">
        <f>'pre-raw'!S343</f>
        <v>425.07</v>
      </c>
    </row>
    <row r="344" spans="1:19" x14ac:dyDescent="0.25">
      <c r="A344" s="1">
        <f>'pre-raw'!A344</f>
        <v>83887</v>
      </c>
      <c r="B344" s="1">
        <f>'pre-raw'!B344</f>
        <v>1903</v>
      </c>
      <c r="C344" s="1">
        <f>'pre-raw'!C344</f>
        <v>218794</v>
      </c>
      <c r="D344" s="1" t="str">
        <f>TEXT('pre-raw'!D344,"AAAAMMDD")</f>
        <v>20190401</v>
      </c>
      <c r="E344" s="1">
        <f>'pre-raw'!E344</f>
        <v>215602</v>
      </c>
      <c r="F344" s="1" t="str">
        <f>TEXT('pre-raw'!F344,"AAAAMMDD")</f>
        <v>20190301</v>
      </c>
      <c r="G344" s="1">
        <f>'pre-raw'!G344</f>
        <v>3192</v>
      </c>
      <c r="H344" s="1">
        <f>'pre-raw'!H344</f>
        <v>3380</v>
      </c>
      <c r="I344" s="1">
        <f>'pre-raw'!I344</f>
        <v>3192</v>
      </c>
      <c r="J344" s="1">
        <f>'pre-raw'!J344</f>
        <v>39499.879999999997</v>
      </c>
      <c r="K344" s="1">
        <f>'pre-raw'!K344</f>
        <v>39499.879999999997</v>
      </c>
      <c r="L344" s="1">
        <f>'pre-raw'!L344</f>
        <v>0</v>
      </c>
      <c r="M344" s="3">
        <f>'pre-raw'!M344</f>
        <v>38308.94000000001</v>
      </c>
      <c r="N344" s="3">
        <f>'pre-raw'!N344</f>
        <v>78999.759999999995</v>
      </c>
      <c r="O344" s="1">
        <f>'pre-raw'!O344</f>
        <v>78999.759999999995</v>
      </c>
      <c r="P344" s="1">
        <f>'pre-raw'!P344</f>
        <v>2369.9899999999998</v>
      </c>
      <c r="Q344" s="1">
        <f>'pre-raw'!Q344</f>
        <v>3791.98</v>
      </c>
      <c r="R344" s="1">
        <f>'pre-raw'!R344</f>
        <v>789.99</v>
      </c>
      <c r="S344" s="1">
        <f>'pre-raw'!S344</f>
        <v>513.49</v>
      </c>
    </row>
    <row r="345" spans="1:19" x14ac:dyDescent="0.25">
      <c r="A345" s="1">
        <f>'pre-raw'!A345</f>
        <v>84247</v>
      </c>
      <c r="B345" s="1">
        <f>'pre-raw'!B345</f>
        <v>1903</v>
      </c>
      <c r="C345" s="1">
        <f>'pre-raw'!C345</f>
        <v>4230</v>
      </c>
      <c r="D345" s="1" t="str">
        <f>TEXT('pre-raw'!D345,"AAAAMMDD")</f>
        <v>20190401</v>
      </c>
      <c r="E345" s="1">
        <f>'pre-raw'!E345</f>
        <v>4034</v>
      </c>
      <c r="F345" s="1" t="str">
        <f>TEXT('pre-raw'!F345,"AAAAMMDD")</f>
        <v>20190301</v>
      </c>
      <c r="G345" s="1">
        <f>'pre-raw'!G345</f>
        <v>196</v>
      </c>
      <c r="H345" s="1">
        <f>'pre-raw'!H345</f>
        <v>202</v>
      </c>
      <c r="I345" s="1">
        <f>'pre-raw'!I345</f>
        <v>196</v>
      </c>
      <c r="J345" s="1">
        <f>'pre-raw'!J345</f>
        <v>2379.44</v>
      </c>
      <c r="K345" s="1">
        <f>'pre-raw'!K345</f>
        <v>2379.44</v>
      </c>
      <c r="L345" s="1">
        <f>'pre-raw'!L345</f>
        <v>0</v>
      </c>
      <c r="M345" s="3">
        <f>'pre-raw'!M345</f>
        <v>595.84</v>
      </c>
      <c r="N345" s="3">
        <f>'pre-raw'!N345</f>
        <v>4758.88</v>
      </c>
      <c r="O345" s="1">
        <f>'pre-raw'!O345</f>
        <v>4758.88</v>
      </c>
      <c r="P345" s="1">
        <f>'pre-raw'!P345</f>
        <v>142.76</v>
      </c>
      <c r="Q345" s="1">
        <f>'pre-raw'!Q345</f>
        <v>228.42</v>
      </c>
      <c r="R345" s="1">
        <f>'pre-raw'!R345</f>
        <v>47.58</v>
      </c>
      <c r="S345" s="1">
        <f>'pre-raw'!S345</f>
        <v>30.93</v>
      </c>
    </row>
    <row r="346" spans="1:19" x14ac:dyDescent="0.25">
      <c r="A346" s="1">
        <f>'pre-raw'!A346</f>
        <v>84255</v>
      </c>
      <c r="B346" s="1">
        <f>'pre-raw'!B346</f>
        <v>1903</v>
      </c>
      <c r="C346" s="1">
        <f>'pre-raw'!C346</f>
        <v>1372</v>
      </c>
      <c r="D346" s="1" t="str">
        <f>TEXT('pre-raw'!D346,"AAAAMMDD")</f>
        <v>20190401</v>
      </c>
      <c r="E346" s="1">
        <f>'pre-raw'!E346</f>
        <v>1355</v>
      </c>
      <c r="F346" s="1" t="str">
        <f>TEXT('pre-raw'!F346,"AAAAMMDD")</f>
        <v>20190301</v>
      </c>
      <c r="G346" s="1">
        <f>'pre-raw'!G346</f>
        <v>17</v>
      </c>
      <c r="H346" s="1">
        <f>'pre-raw'!H346</f>
        <v>107</v>
      </c>
      <c r="I346" s="1">
        <f>'pre-raw'!I346</f>
        <v>17</v>
      </c>
      <c r="J346" s="1">
        <f>'pre-raw'!J346</f>
        <v>161.63</v>
      </c>
      <c r="K346" s="1">
        <f>'pre-raw'!K346</f>
        <v>161.63</v>
      </c>
      <c r="L346" s="1">
        <f>'pre-raw'!L346</f>
        <v>0</v>
      </c>
      <c r="M346" s="3">
        <f>'pre-raw'!M346</f>
        <v>51.680000000000007</v>
      </c>
      <c r="N346" s="3">
        <f>'pre-raw'!N346</f>
        <v>323.26</v>
      </c>
      <c r="O346" s="1">
        <f>'pre-raw'!O346</f>
        <v>323.26</v>
      </c>
      <c r="P346" s="1">
        <f>'pre-raw'!P346</f>
        <v>9.69</v>
      </c>
      <c r="Q346" s="1">
        <f>'pre-raw'!Q346</f>
        <v>15.51</v>
      </c>
      <c r="R346" s="1">
        <f>'pre-raw'!R346</f>
        <v>3.23</v>
      </c>
      <c r="S346" s="1">
        <f>'pre-raw'!S346</f>
        <v>2.1</v>
      </c>
    </row>
    <row r="347" spans="1:19" x14ac:dyDescent="0.25">
      <c r="A347" s="1">
        <f>'pre-raw'!A347</f>
        <v>84591</v>
      </c>
      <c r="B347" s="1">
        <f>'pre-raw'!B347</f>
        <v>1903</v>
      </c>
      <c r="C347" s="1">
        <f>'pre-raw'!C347</f>
        <v>11318</v>
      </c>
      <c r="D347" s="1" t="str">
        <f>TEXT('pre-raw'!D347,"AAAAMMDD")</f>
        <v>20190401</v>
      </c>
      <c r="E347" s="1">
        <f>'pre-raw'!E347</f>
        <v>10671</v>
      </c>
      <c r="F347" s="1" t="str">
        <f>TEXT('pre-raw'!F347,"AAAAMMDD")</f>
        <v>20190301</v>
      </c>
      <c r="G347" s="1">
        <f>'pre-raw'!G347</f>
        <v>647</v>
      </c>
      <c r="H347" s="1">
        <f>'pre-raw'!H347</f>
        <v>339</v>
      </c>
      <c r="I347" s="1">
        <f>'pre-raw'!I347</f>
        <v>647</v>
      </c>
      <c r="J347" s="1">
        <f>'pre-raw'!J347</f>
        <v>7967.33</v>
      </c>
      <c r="K347" s="1">
        <f>'pre-raw'!K347</f>
        <v>7967.33</v>
      </c>
      <c r="L347" s="1">
        <f>'pre-raw'!L347</f>
        <v>0</v>
      </c>
      <c r="M347" s="3">
        <f>'pre-raw'!M347</f>
        <v>3519.8299999999995</v>
      </c>
      <c r="N347" s="3">
        <f>'pre-raw'!N347</f>
        <v>15934.66</v>
      </c>
      <c r="O347" s="1">
        <f>'pre-raw'!O347</f>
        <v>15934.66</v>
      </c>
      <c r="P347" s="1">
        <f>'pre-raw'!P347</f>
        <v>478.03</v>
      </c>
      <c r="Q347" s="1">
        <f>'pre-raw'!Q347</f>
        <v>764.86</v>
      </c>
      <c r="R347" s="1">
        <f>'pre-raw'!R347</f>
        <v>159.34</v>
      </c>
      <c r="S347" s="1">
        <f>'pre-raw'!S347</f>
        <v>103.57</v>
      </c>
    </row>
    <row r="348" spans="1:19" x14ac:dyDescent="0.25">
      <c r="A348" s="1">
        <f>'pre-raw'!A348</f>
        <v>313891</v>
      </c>
      <c r="B348" s="1">
        <f>'pre-raw'!B348</f>
        <v>1903</v>
      </c>
      <c r="C348" s="1">
        <f>'pre-raw'!C348</f>
        <v>5296</v>
      </c>
      <c r="D348" s="1" t="str">
        <f>TEXT('pre-raw'!D348,"AAAAMMDD")</f>
        <v>20190401</v>
      </c>
      <c r="E348" s="1">
        <f>'pre-raw'!E348</f>
        <v>5105</v>
      </c>
      <c r="F348" s="1" t="str">
        <f>TEXT('pre-raw'!F348,"AAAAMMDD")</f>
        <v>20190301</v>
      </c>
      <c r="G348" s="1">
        <f>'pre-raw'!G348</f>
        <v>191</v>
      </c>
      <c r="H348" s="1">
        <f>'pre-raw'!H348</f>
        <v>214</v>
      </c>
      <c r="I348" s="1">
        <f>'pre-raw'!I348</f>
        <v>191</v>
      </c>
      <c r="J348" s="1">
        <f>'pre-raw'!J348</f>
        <v>2357.69</v>
      </c>
      <c r="K348" s="1">
        <f>'pre-raw'!K348</f>
        <v>2357.69</v>
      </c>
      <c r="L348" s="1">
        <f>'pre-raw'!L348</f>
        <v>0</v>
      </c>
      <c r="M348" s="3">
        <f>'pre-raw'!M348</f>
        <v>580.64</v>
      </c>
      <c r="N348" s="3">
        <f>'pre-raw'!N348</f>
        <v>4715.38</v>
      </c>
      <c r="O348" s="1">
        <f>'pre-raw'!O348</f>
        <v>4715.38</v>
      </c>
      <c r="P348" s="1">
        <f>'pre-raw'!P348</f>
        <v>141.46</v>
      </c>
      <c r="Q348" s="1">
        <f>'pre-raw'!Q348</f>
        <v>226.33</v>
      </c>
      <c r="R348" s="1">
        <f>'pre-raw'!R348</f>
        <v>47.15</v>
      </c>
      <c r="S348" s="1">
        <f>'pre-raw'!S348</f>
        <v>30.64</v>
      </c>
    </row>
    <row r="349" spans="1:19" x14ac:dyDescent="0.25">
      <c r="A349" s="1">
        <f>'pre-raw'!A349</f>
        <v>3359794</v>
      </c>
      <c r="B349" s="1">
        <f>'pre-raw'!B349</f>
        <v>1903</v>
      </c>
      <c r="C349" s="1">
        <f>'pre-raw'!C349</f>
        <v>208548</v>
      </c>
      <c r="D349" s="1" t="str">
        <f>TEXT('pre-raw'!D349,"AAAAMMDD")</f>
        <v>20190401</v>
      </c>
      <c r="E349" s="1">
        <f>'pre-raw'!E349</f>
        <v>208253</v>
      </c>
      <c r="F349" s="1" t="str">
        <f>TEXT('pre-raw'!F349,"AAAAMMDD")</f>
        <v>20190301</v>
      </c>
      <c r="G349" s="1">
        <f>'pre-raw'!G349</f>
        <v>295</v>
      </c>
      <c r="H349" s="1">
        <f>'pre-raw'!H349</f>
        <v>292</v>
      </c>
      <c r="I349" s="1">
        <f>'pre-raw'!I349</f>
        <v>295</v>
      </c>
      <c r="J349" s="1">
        <f>'pre-raw'!J349</f>
        <v>7316.65</v>
      </c>
      <c r="K349" s="1">
        <f>'pre-raw'!K349</f>
        <v>0</v>
      </c>
      <c r="L349" s="1">
        <f>'pre-raw'!L349</f>
        <v>0</v>
      </c>
      <c r="M349" s="3">
        <f>'pre-raw'!M349</f>
        <v>1013.35</v>
      </c>
      <c r="N349" s="3">
        <f>'pre-raw'!N349</f>
        <v>7316.65</v>
      </c>
      <c r="O349" s="1">
        <f>'pre-raw'!O349</f>
        <v>7316.65</v>
      </c>
      <c r="P349" s="1">
        <f>'pre-raw'!P349</f>
        <v>219.49</v>
      </c>
      <c r="Q349" s="1">
        <f>'pre-raw'!Q349</f>
        <v>351.19</v>
      </c>
      <c r="R349" s="1">
        <f>'pre-raw'!R349</f>
        <v>73.16</v>
      </c>
      <c r="S349" s="1">
        <f>'pre-raw'!S349</f>
        <v>47.55</v>
      </c>
    </row>
    <row r="350" spans="1:19" x14ac:dyDescent="0.25">
      <c r="A350" s="1">
        <f>'pre-raw'!A350</f>
        <v>3450181</v>
      </c>
      <c r="B350" s="1">
        <f>'pre-raw'!B350</f>
        <v>1903</v>
      </c>
      <c r="C350" s="1">
        <f>'pre-raw'!C350</f>
        <v>14252</v>
      </c>
      <c r="D350" s="1" t="str">
        <f>TEXT('pre-raw'!D350,"AAAAMMDD")</f>
        <v>20190401</v>
      </c>
      <c r="E350" s="1">
        <f>'pre-raw'!E350</f>
        <v>14015</v>
      </c>
      <c r="F350" s="1" t="str">
        <f>TEXT('pre-raw'!F350,"AAAAMMDD")</f>
        <v>20190301</v>
      </c>
      <c r="G350" s="1">
        <f>'pre-raw'!G350</f>
        <v>237</v>
      </c>
      <c r="H350" s="1">
        <f>'pre-raw'!H350</f>
        <v>163</v>
      </c>
      <c r="I350" s="1">
        <f>'pre-raw'!I350</f>
        <v>237</v>
      </c>
      <c r="J350" s="1">
        <f>'pre-raw'!J350</f>
        <v>2887.43</v>
      </c>
      <c r="K350" s="1">
        <f>'pre-raw'!K350</f>
        <v>2887.43</v>
      </c>
      <c r="L350" s="1">
        <f>'pre-raw'!L350</f>
        <v>0</v>
      </c>
      <c r="M350" s="3">
        <f>'pre-raw'!M350</f>
        <v>720.48</v>
      </c>
      <c r="N350" s="3">
        <f>'pre-raw'!N350</f>
        <v>5774.86</v>
      </c>
      <c r="O350" s="1">
        <f>'pre-raw'!O350</f>
        <v>5774.86</v>
      </c>
      <c r="P350" s="1">
        <f>'pre-raw'!P350</f>
        <v>173.24</v>
      </c>
      <c r="Q350" s="1">
        <f>'pre-raw'!Q350</f>
        <v>277.19</v>
      </c>
      <c r="R350" s="1">
        <f>'pre-raw'!R350</f>
        <v>57.74</v>
      </c>
      <c r="S350" s="1">
        <f>'pre-raw'!S350</f>
        <v>37.53</v>
      </c>
    </row>
    <row r="351" spans="1:19" x14ac:dyDescent="0.25">
      <c r="A351" s="1">
        <f>'pre-raw'!A351</f>
        <v>3618005</v>
      </c>
      <c r="B351" s="1">
        <f>'pre-raw'!B351</f>
        <v>1903</v>
      </c>
      <c r="C351" s="1">
        <f>'pre-raw'!C351</f>
        <v>61558</v>
      </c>
      <c r="D351" s="1" t="str">
        <f>TEXT('pre-raw'!D351,"AAAAMMDD")</f>
        <v>20190401</v>
      </c>
      <c r="E351" s="1">
        <f>'pre-raw'!E351</f>
        <v>60614</v>
      </c>
      <c r="F351" s="1" t="str">
        <f>TEXT('pre-raw'!F351,"AAAAMMDD")</f>
        <v>20190301</v>
      </c>
      <c r="G351" s="1">
        <f>'pre-raw'!G351</f>
        <v>944</v>
      </c>
      <c r="H351" s="1">
        <f>'pre-raw'!H351</f>
        <v>1462</v>
      </c>
      <c r="I351" s="1">
        <f>'pre-raw'!I351</f>
        <v>944</v>
      </c>
      <c r="J351" s="1">
        <f>'pre-raw'!J351</f>
        <v>11647.16</v>
      </c>
      <c r="K351" s="1">
        <f>'pre-raw'!K351</f>
        <v>11647.16</v>
      </c>
      <c r="L351" s="1">
        <f>'pre-raw'!L351</f>
        <v>0</v>
      </c>
      <c r="M351" s="3">
        <f>'pre-raw'!M351</f>
        <v>7059.0199999999986</v>
      </c>
      <c r="N351" s="3">
        <f>'pre-raw'!N351</f>
        <v>23294.32</v>
      </c>
      <c r="O351" s="1">
        <f>'pre-raw'!O351</f>
        <v>23294.32</v>
      </c>
      <c r="P351" s="1">
        <f>'pre-raw'!P351</f>
        <v>698.82</v>
      </c>
      <c r="Q351" s="1">
        <f>'pre-raw'!Q351</f>
        <v>1118.1199999999999</v>
      </c>
      <c r="R351" s="1">
        <f>'pre-raw'!R351</f>
        <v>232.94</v>
      </c>
      <c r="S351" s="1">
        <f>'pre-raw'!S351</f>
        <v>151.41</v>
      </c>
    </row>
    <row r="352" spans="1:19" x14ac:dyDescent="0.25">
      <c r="A352" s="1">
        <f>'pre-raw'!A352</f>
        <v>3635491</v>
      </c>
      <c r="B352" s="1">
        <f>'pre-raw'!B352</f>
        <v>1903</v>
      </c>
      <c r="C352" s="1">
        <f>'pre-raw'!C352</f>
        <v>59811</v>
      </c>
      <c r="D352" s="1" t="str">
        <f>TEXT('pre-raw'!D352,"AAAAMMDD")</f>
        <v>20190401</v>
      </c>
      <c r="E352" s="1">
        <f>'pre-raw'!E352</f>
        <v>58466</v>
      </c>
      <c r="F352" s="1" t="str">
        <f>TEXT('pre-raw'!F352,"AAAAMMDD")</f>
        <v>20190301</v>
      </c>
      <c r="G352" s="1">
        <f>'pre-raw'!G352</f>
        <v>1345</v>
      </c>
      <c r="H352" s="1">
        <f>'pre-raw'!H352</f>
        <v>925</v>
      </c>
      <c r="I352" s="1">
        <f>'pre-raw'!I352</f>
        <v>1345</v>
      </c>
      <c r="J352" s="1">
        <f>'pre-raw'!J352</f>
        <v>16615.55</v>
      </c>
      <c r="K352" s="1">
        <f>'pre-raw'!K352</f>
        <v>16615.55</v>
      </c>
      <c r="L352" s="1">
        <f>'pre-raw'!L352</f>
        <v>0</v>
      </c>
      <c r="M352" s="3">
        <f>'pre-raw'!M352</f>
        <v>12321.65</v>
      </c>
      <c r="N352" s="3">
        <f>'pre-raw'!N352</f>
        <v>33231.1</v>
      </c>
      <c r="O352" s="1">
        <f>'pre-raw'!O352</f>
        <v>33231.1</v>
      </c>
      <c r="P352" s="1">
        <f>'pre-raw'!P352</f>
        <v>996.93</v>
      </c>
      <c r="Q352" s="1">
        <f>'pre-raw'!Q352</f>
        <v>1595.09</v>
      </c>
      <c r="R352" s="1">
        <f>'pre-raw'!R352</f>
        <v>332.31</v>
      </c>
      <c r="S352" s="1">
        <f>'pre-raw'!S352</f>
        <v>216</v>
      </c>
    </row>
    <row r="353" spans="1:19" x14ac:dyDescent="0.25">
      <c r="A353" s="1">
        <f>'pre-raw'!A353</f>
        <v>56715</v>
      </c>
      <c r="B353" s="1">
        <f>'pre-raw'!B353</f>
        <v>1904</v>
      </c>
      <c r="C353" s="1">
        <f>'pre-raw'!C353</f>
        <v>27313</v>
      </c>
      <c r="D353" s="1" t="str">
        <f>TEXT('pre-raw'!D353,"AAAAMMDD")</f>
        <v>20190502</v>
      </c>
      <c r="E353" s="1">
        <f>'pre-raw'!E353</f>
        <v>26850</v>
      </c>
      <c r="F353" s="1" t="str">
        <f>TEXT('pre-raw'!F353,"AAAAMMDD")</f>
        <v>20190401</v>
      </c>
      <c r="G353" s="1">
        <f>'pre-raw'!G353</f>
        <v>463</v>
      </c>
      <c r="H353" s="1">
        <f>'pre-raw'!H353</f>
        <v>460</v>
      </c>
      <c r="I353" s="1">
        <f>'pre-raw'!I353</f>
        <v>463</v>
      </c>
      <c r="J353" s="1">
        <f>'pre-raw'!J353</f>
        <v>2097.35</v>
      </c>
      <c r="K353" s="1">
        <f>'pre-raw'!K353</f>
        <v>2097.35</v>
      </c>
      <c r="L353" s="1">
        <f>'pre-raw'!L353</f>
        <v>0</v>
      </c>
      <c r="M353" s="3">
        <f>'pre-raw'!M353</f>
        <v>2097.35</v>
      </c>
      <c r="N353" s="3">
        <f>'pre-raw'!N353</f>
        <v>4194.7</v>
      </c>
      <c r="O353" s="1">
        <f>'pre-raw'!O353</f>
        <v>4194.7</v>
      </c>
      <c r="P353" s="1">
        <f>'pre-raw'!P353</f>
        <v>125.84</v>
      </c>
      <c r="Q353" s="1">
        <f>'pre-raw'!Q353</f>
        <v>201.34</v>
      </c>
      <c r="R353" s="1">
        <f>'pre-raw'!R353</f>
        <v>41.94</v>
      </c>
      <c r="S353" s="1">
        <f>'pre-raw'!S353</f>
        <v>27.26</v>
      </c>
    </row>
    <row r="354" spans="1:19" x14ac:dyDescent="0.25">
      <c r="A354" s="1">
        <f>'pre-raw'!A354</f>
        <v>56758</v>
      </c>
      <c r="B354" s="1">
        <f>'pre-raw'!B354</f>
        <v>1904</v>
      </c>
      <c r="C354" s="1">
        <f>'pre-raw'!C354</f>
        <v>59912</v>
      </c>
      <c r="D354" s="1" t="str">
        <f>TEXT('pre-raw'!D354,"AAAAMMDD")</f>
        <v>20190502</v>
      </c>
      <c r="E354" s="1">
        <f>'pre-raw'!E354</f>
        <v>59503</v>
      </c>
      <c r="F354" s="1" t="str">
        <f>TEXT('pre-raw'!F354,"AAAAMMDD")</f>
        <v>20190401</v>
      </c>
      <c r="G354" s="1">
        <f>'pre-raw'!G354</f>
        <v>409</v>
      </c>
      <c r="H354" s="1">
        <f>'pre-raw'!H354</f>
        <v>389</v>
      </c>
      <c r="I354" s="1">
        <f>'pre-raw'!I354</f>
        <v>409</v>
      </c>
      <c r="J354" s="1">
        <f>'pre-raw'!J354</f>
        <v>1758</v>
      </c>
      <c r="K354" s="1">
        <f>'pre-raw'!K354</f>
        <v>1758</v>
      </c>
      <c r="L354" s="1">
        <f>'pre-raw'!L354</f>
        <v>0</v>
      </c>
      <c r="M354" s="3">
        <f>'pre-raw'!M354</f>
        <v>1758.0000000000005</v>
      </c>
      <c r="N354" s="3">
        <f>'pre-raw'!N354</f>
        <v>3516</v>
      </c>
      <c r="O354" s="1">
        <f>'pre-raw'!O354</f>
        <v>3516</v>
      </c>
      <c r="P354" s="1">
        <f>'pre-raw'!P354</f>
        <v>105.48</v>
      </c>
      <c r="Q354" s="1">
        <f>'pre-raw'!Q354</f>
        <v>168.76</v>
      </c>
      <c r="R354" s="1">
        <f>'pre-raw'!R354</f>
        <v>35.159999999999997</v>
      </c>
      <c r="S354" s="1">
        <f>'pre-raw'!S354</f>
        <v>22.85</v>
      </c>
    </row>
    <row r="355" spans="1:19" x14ac:dyDescent="0.25">
      <c r="A355" s="1">
        <f>'pre-raw'!A355</f>
        <v>56774</v>
      </c>
      <c r="B355" s="1">
        <f>'pre-raw'!B355</f>
        <v>1904</v>
      </c>
      <c r="C355" s="1">
        <f>'pre-raw'!C355</f>
        <v>9764</v>
      </c>
      <c r="D355" s="1" t="str">
        <f>TEXT('pre-raw'!D355,"AAAAMMDD")</f>
        <v>20190502</v>
      </c>
      <c r="E355" s="1">
        <f>'pre-raw'!E355</f>
        <v>9136</v>
      </c>
      <c r="F355" s="1" t="str">
        <f>TEXT('pre-raw'!F355,"AAAAMMDD")</f>
        <v>20190401</v>
      </c>
      <c r="G355" s="1">
        <f>'pre-raw'!G355</f>
        <v>628</v>
      </c>
      <c r="H355" s="1">
        <f>'pre-raw'!H355</f>
        <v>476</v>
      </c>
      <c r="I355" s="1">
        <f>'pre-raw'!I355</f>
        <v>628</v>
      </c>
      <c r="J355" s="1">
        <f>'pre-raw'!J355</f>
        <v>3459.12</v>
      </c>
      <c r="K355" s="1">
        <f>'pre-raw'!K355</f>
        <v>3459.12</v>
      </c>
      <c r="L355" s="1">
        <f>'pre-raw'!L355</f>
        <v>0</v>
      </c>
      <c r="M355" s="3">
        <f>'pre-raw'!M355</f>
        <v>3459.1200000000008</v>
      </c>
      <c r="N355" s="3">
        <f>'pre-raw'!N355</f>
        <v>6918.24</v>
      </c>
      <c r="O355" s="1">
        <f>'pre-raw'!O355</f>
        <v>6918.24</v>
      </c>
      <c r="P355" s="1">
        <f>'pre-raw'!P355</f>
        <v>207.54</v>
      </c>
      <c r="Q355" s="1">
        <f>'pre-raw'!Q355</f>
        <v>332.07</v>
      </c>
      <c r="R355" s="1">
        <f>'pre-raw'!R355</f>
        <v>69.180000000000007</v>
      </c>
      <c r="S355" s="1">
        <f>'pre-raw'!S355</f>
        <v>44.96</v>
      </c>
    </row>
    <row r="356" spans="1:19" x14ac:dyDescent="0.25">
      <c r="A356" s="1">
        <f>'pre-raw'!A356</f>
        <v>83704</v>
      </c>
      <c r="B356" s="1">
        <f>'pre-raw'!B356</f>
        <v>1904</v>
      </c>
      <c r="C356" s="1">
        <f>'pre-raw'!C356</f>
        <v>282395</v>
      </c>
      <c r="D356" s="1" t="str">
        <f>TEXT('pre-raw'!D356,"AAAAMMDD")</f>
        <v>20190502</v>
      </c>
      <c r="E356" s="1">
        <f>'pre-raw'!E356</f>
        <v>277488</v>
      </c>
      <c r="F356" s="1" t="str">
        <f>TEXT('pre-raw'!F356,"AAAAMMDD")</f>
        <v>20190401</v>
      </c>
      <c r="G356" s="1">
        <f>'pre-raw'!G356</f>
        <v>4907</v>
      </c>
      <c r="H356" s="1">
        <f>'pre-raw'!H356</f>
        <v>1356</v>
      </c>
      <c r="I356" s="1">
        <f>'pre-raw'!I356</f>
        <v>4907</v>
      </c>
      <c r="J356" s="1">
        <f>'pre-raw'!J356</f>
        <v>62464.78</v>
      </c>
      <c r="K356" s="1">
        <f>'pre-raw'!K356</f>
        <v>62464.78</v>
      </c>
      <c r="L356" s="1">
        <f>'pre-raw'!L356</f>
        <v>0</v>
      </c>
      <c r="M356" s="3">
        <f>'pre-raw'!M356</f>
        <v>62464.78</v>
      </c>
      <c r="N356" s="3">
        <f>'pre-raw'!N356</f>
        <v>124929.56</v>
      </c>
      <c r="O356" s="1">
        <f>'pre-raw'!O356</f>
        <v>124929.56</v>
      </c>
      <c r="P356" s="1">
        <f>'pre-raw'!P356</f>
        <v>3747.88</v>
      </c>
      <c r="Q356" s="1">
        <f>'pre-raw'!Q356</f>
        <v>5996.61</v>
      </c>
      <c r="R356" s="1">
        <f>'pre-raw'!R356</f>
        <v>1249.29</v>
      </c>
      <c r="S356" s="1">
        <f>'pre-raw'!S356</f>
        <v>812.04</v>
      </c>
    </row>
    <row r="357" spans="1:19" x14ac:dyDescent="0.25">
      <c r="A357" s="1">
        <f>'pre-raw'!A357</f>
        <v>83887</v>
      </c>
      <c r="B357" s="1">
        <f>'pre-raw'!B357</f>
        <v>1904</v>
      </c>
      <c r="C357" s="1">
        <f>'pre-raw'!C357</f>
        <v>222567</v>
      </c>
      <c r="D357" s="1" t="str">
        <f>TEXT('pre-raw'!D357,"AAAAMMDD")</f>
        <v>20190502</v>
      </c>
      <c r="E357" s="1">
        <f>'pre-raw'!E357</f>
        <v>218794</v>
      </c>
      <c r="F357" s="1" t="str">
        <f>TEXT('pre-raw'!F357,"AAAAMMDD")</f>
        <v>20190401</v>
      </c>
      <c r="G357" s="1">
        <f>'pre-raw'!G357</f>
        <v>3773</v>
      </c>
      <c r="H357" s="1">
        <f>'pre-raw'!H357</f>
        <v>3416</v>
      </c>
      <c r="I357" s="1">
        <f>'pre-raw'!I357</f>
        <v>3773</v>
      </c>
      <c r="J357" s="1">
        <f>'pre-raw'!J357</f>
        <v>48017.62</v>
      </c>
      <c r="K357" s="1">
        <f>'pre-raw'!K357</f>
        <v>48017.62</v>
      </c>
      <c r="L357" s="1">
        <f>'pre-raw'!L357</f>
        <v>0</v>
      </c>
      <c r="M357" s="3">
        <f>'pre-raw'!M357</f>
        <v>48017.62</v>
      </c>
      <c r="N357" s="3">
        <f>'pre-raw'!N357</f>
        <v>96035.24</v>
      </c>
      <c r="O357" s="1">
        <f>'pre-raw'!O357</f>
        <v>96035.24</v>
      </c>
      <c r="P357" s="1">
        <f>'pre-raw'!P357</f>
        <v>2881.05</v>
      </c>
      <c r="Q357" s="1">
        <f>'pre-raw'!Q357</f>
        <v>4609.6899999999996</v>
      </c>
      <c r="R357" s="1">
        <f>'pre-raw'!R357</f>
        <v>960.35</v>
      </c>
      <c r="S357" s="1">
        <f>'pre-raw'!S357</f>
        <v>624.22</v>
      </c>
    </row>
    <row r="358" spans="1:19" x14ac:dyDescent="0.25">
      <c r="A358" s="1">
        <f>'pre-raw'!A358</f>
        <v>84247</v>
      </c>
      <c r="B358" s="1">
        <f>'pre-raw'!B358</f>
        <v>1904</v>
      </c>
      <c r="C358" s="1">
        <f>'pre-raw'!C358</f>
        <v>4449</v>
      </c>
      <c r="D358" s="1" t="str">
        <f>TEXT('pre-raw'!D358,"AAAAMMDD")</f>
        <v>20190502</v>
      </c>
      <c r="E358" s="1">
        <f>'pre-raw'!E358</f>
        <v>4230</v>
      </c>
      <c r="F358" s="1" t="str">
        <f>TEXT('pre-raw'!F358,"AAAAMMDD")</f>
        <v>20190401</v>
      </c>
      <c r="G358" s="1">
        <f>'pre-raw'!G358</f>
        <v>219</v>
      </c>
      <c r="H358" s="1">
        <f>'pre-raw'!H358</f>
        <v>203</v>
      </c>
      <c r="I358" s="1">
        <f>'pre-raw'!I358</f>
        <v>219</v>
      </c>
      <c r="J358" s="1">
        <f>'pre-raw'!J358</f>
        <v>2739.66</v>
      </c>
      <c r="K358" s="1">
        <f>'pre-raw'!K358</f>
        <v>2739.66</v>
      </c>
      <c r="L358" s="1">
        <f>'pre-raw'!L358</f>
        <v>0</v>
      </c>
      <c r="M358" s="3">
        <f>'pre-raw'!M358</f>
        <v>2739.66</v>
      </c>
      <c r="N358" s="3">
        <f>'pre-raw'!N358</f>
        <v>5479.32</v>
      </c>
      <c r="O358" s="1">
        <f>'pre-raw'!O358</f>
        <v>5479.32</v>
      </c>
      <c r="P358" s="1">
        <f>'pre-raw'!P358</f>
        <v>164.37</v>
      </c>
      <c r="Q358" s="1">
        <f>'pre-raw'!Q358</f>
        <v>263</v>
      </c>
      <c r="R358" s="1">
        <f>'pre-raw'!R358</f>
        <v>54.79</v>
      </c>
      <c r="S358" s="1">
        <f>'pre-raw'!S358</f>
        <v>35.61</v>
      </c>
    </row>
    <row r="359" spans="1:19" x14ac:dyDescent="0.25">
      <c r="A359" s="1">
        <f>'pre-raw'!A359</f>
        <v>84255</v>
      </c>
      <c r="B359" s="1">
        <f>'pre-raw'!B359</f>
        <v>1904</v>
      </c>
      <c r="C359" s="1">
        <f>'pre-raw'!C359</f>
        <v>38</v>
      </c>
      <c r="D359" s="1" t="str">
        <f>TEXT('pre-raw'!D359,"AAAAMMDD")</f>
        <v>20190502</v>
      </c>
      <c r="E359" s="1">
        <f>'pre-raw'!E359</f>
        <v>1372</v>
      </c>
      <c r="F359" s="1" t="str">
        <f>TEXT('pre-raw'!F359,"AAAAMMDD")</f>
        <v>20190401</v>
      </c>
      <c r="G359" s="1">
        <f>'pre-raw'!G359</f>
        <v>-1334</v>
      </c>
      <c r="H359" s="1">
        <f>'pre-raw'!H359</f>
        <v>99</v>
      </c>
      <c r="I359" s="1">
        <f>'pre-raw'!I359</f>
        <v>50</v>
      </c>
      <c r="J359" s="1">
        <f>'pre-raw'!J359</f>
        <v>586.6</v>
      </c>
      <c r="K359" s="1">
        <f>'pre-raw'!K359</f>
        <v>586.6</v>
      </c>
      <c r="L359" s="1">
        <f>'pre-raw'!L359</f>
        <v>0</v>
      </c>
      <c r="M359" s="3">
        <f>'pre-raw'!M359</f>
        <v>586.6</v>
      </c>
      <c r="N359" s="3">
        <f>'pre-raw'!N359</f>
        <v>1173.2</v>
      </c>
      <c r="O359" s="1">
        <f>'pre-raw'!O359</f>
        <v>1173.2</v>
      </c>
      <c r="P359" s="1">
        <f>'pre-raw'!P359</f>
        <v>35.19</v>
      </c>
      <c r="Q359" s="1">
        <f>'pre-raw'!Q359</f>
        <v>56.31</v>
      </c>
      <c r="R359" s="1">
        <f>'pre-raw'!R359</f>
        <v>11.73</v>
      </c>
      <c r="S359" s="1">
        <f>'pre-raw'!S359</f>
        <v>7.62</v>
      </c>
    </row>
    <row r="360" spans="1:19" x14ac:dyDescent="0.25">
      <c r="A360" s="1">
        <f>'pre-raw'!A360</f>
        <v>84591</v>
      </c>
      <c r="B360" s="1">
        <f>'pre-raw'!B360</f>
        <v>1904</v>
      </c>
      <c r="C360" s="1">
        <f>'pre-raw'!C360</f>
        <v>11834</v>
      </c>
      <c r="D360" s="1" t="str">
        <f>TEXT('pre-raw'!D360,"AAAAMMDD")</f>
        <v>20190502</v>
      </c>
      <c r="E360" s="1">
        <f>'pre-raw'!E360</f>
        <v>11318</v>
      </c>
      <c r="F360" s="1" t="str">
        <f>TEXT('pre-raw'!F360,"AAAAMMDD")</f>
        <v>20190401</v>
      </c>
      <c r="G360" s="1">
        <f>'pre-raw'!G360</f>
        <v>516</v>
      </c>
      <c r="H360" s="1">
        <f>'pre-raw'!H360</f>
        <v>390</v>
      </c>
      <c r="I360" s="1">
        <f>'pre-raw'!I360</f>
        <v>516</v>
      </c>
      <c r="J360" s="1">
        <f>'pre-raw'!J360</f>
        <v>6523.44</v>
      </c>
      <c r="K360" s="1">
        <f>'pre-raw'!K360</f>
        <v>6523.44</v>
      </c>
      <c r="L360" s="1">
        <f>'pre-raw'!L360</f>
        <v>0</v>
      </c>
      <c r="M360" s="3">
        <f>'pre-raw'!M360</f>
        <v>6523.4400000000005</v>
      </c>
      <c r="N360" s="3">
        <f>'pre-raw'!N360</f>
        <v>13046.88</v>
      </c>
      <c r="O360" s="1">
        <f>'pre-raw'!O360</f>
        <v>13046.88</v>
      </c>
      <c r="P360" s="1">
        <f>'pre-raw'!P360</f>
        <v>391.4</v>
      </c>
      <c r="Q360" s="1">
        <f>'pre-raw'!Q360</f>
        <v>626.25</v>
      </c>
      <c r="R360" s="1">
        <f>'pre-raw'!R360</f>
        <v>130.46</v>
      </c>
      <c r="S360" s="1">
        <f>'pre-raw'!S360</f>
        <v>84.8</v>
      </c>
    </row>
    <row r="361" spans="1:19" x14ac:dyDescent="0.25">
      <c r="A361" s="1">
        <f>'pre-raw'!A361</f>
        <v>85359</v>
      </c>
      <c r="B361" s="1">
        <f>'pre-raw'!B361</f>
        <v>1904</v>
      </c>
      <c r="C361" s="1">
        <f>'pre-raw'!C361</f>
        <v>5835</v>
      </c>
      <c r="D361" s="1" t="str">
        <f>TEXT('pre-raw'!D361,"AAAAMMDD")</f>
        <v>20190502</v>
      </c>
      <c r="E361" s="1">
        <f>'pre-raw'!E361</f>
        <v>0</v>
      </c>
      <c r="F361" s="1" t="str">
        <f>TEXT('pre-raw'!F361,"AAAAMMDD")</f>
        <v>19000100</v>
      </c>
      <c r="G361" s="1">
        <f>'pre-raw'!G361</f>
        <v>0</v>
      </c>
      <c r="H361" s="1">
        <f>'pre-raw'!H361</f>
        <v>1</v>
      </c>
      <c r="I361" s="1">
        <f>'pre-raw'!I361</f>
        <v>10</v>
      </c>
      <c r="J361" s="1">
        <f>'pre-raw'!J361</f>
        <v>77</v>
      </c>
      <c r="K361" s="1">
        <f>'pre-raw'!K361</f>
        <v>77</v>
      </c>
      <c r="L361" s="1">
        <f>'pre-raw'!L361</f>
        <v>0</v>
      </c>
      <c r="M361" s="3">
        <f>'pre-raw'!M361</f>
        <v>77</v>
      </c>
      <c r="N361" s="3">
        <f>'pre-raw'!N361</f>
        <v>154</v>
      </c>
      <c r="O361" s="1">
        <f>'pre-raw'!O361</f>
        <v>154</v>
      </c>
      <c r="P361" s="1">
        <f>'pre-raw'!P361</f>
        <v>4.62</v>
      </c>
      <c r="Q361" s="1">
        <f>'pre-raw'!Q361</f>
        <v>7.39</v>
      </c>
      <c r="R361" s="1">
        <f>'pre-raw'!R361</f>
        <v>1.54</v>
      </c>
      <c r="S361" s="1">
        <f>'pre-raw'!S361</f>
        <v>1</v>
      </c>
    </row>
    <row r="362" spans="1:19" x14ac:dyDescent="0.25">
      <c r="A362" s="1">
        <f>'pre-raw'!A362</f>
        <v>313891</v>
      </c>
      <c r="B362" s="1">
        <f>'pre-raw'!B362</f>
        <v>1904</v>
      </c>
      <c r="C362" s="1">
        <f>'pre-raw'!C362</f>
        <v>5500</v>
      </c>
      <c r="D362" s="1" t="str">
        <f>TEXT('pre-raw'!D362,"AAAAMMDD")</f>
        <v>20190502</v>
      </c>
      <c r="E362" s="1">
        <f>'pre-raw'!E362</f>
        <v>5296</v>
      </c>
      <c r="F362" s="1" t="str">
        <f>TEXT('pre-raw'!F362,"AAAAMMDD")</f>
        <v>20190401</v>
      </c>
      <c r="G362" s="1">
        <f>'pre-raw'!G362</f>
        <v>204</v>
      </c>
      <c r="H362" s="1">
        <f>'pre-raw'!H362</f>
        <v>217</v>
      </c>
      <c r="I362" s="1">
        <f>'pre-raw'!I362</f>
        <v>204</v>
      </c>
      <c r="J362" s="1">
        <f>'pre-raw'!J362</f>
        <v>2606.1799999999998</v>
      </c>
      <c r="K362" s="1">
        <f>'pre-raw'!K362</f>
        <v>2606.1799999999998</v>
      </c>
      <c r="L362" s="1">
        <f>'pre-raw'!L362</f>
        <v>0</v>
      </c>
      <c r="M362" s="3">
        <f>'pre-raw'!M362</f>
        <v>2606.1800000000003</v>
      </c>
      <c r="N362" s="3">
        <f>'pre-raw'!N362</f>
        <v>5212.3599999999997</v>
      </c>
      <c r="O362" s="1">
        <f>'pre-raw'!O362</f>
        <v>5212.3599999999997</v>
      </c>
      <c r="P362" s="1">
        <f>'pre-raw'!P362</f>
        <v>156.37</v>
      </c>
      <c r="Q362" s="1">
        <f>'pre-raw'!Q362</f>
        <v>250.19</v>
      </c>
      <c r="R362" s="1">
        <f>'pre-raw'!R362</f>
        <v>52.12</v>
      </c>
      <c r="S362" s="1">
        <f>'pre-raw'!S362</f>
        <v>33.880000000000003</v>
      </c>
    </row>
    <row r="363" spans="1:19" x14ac:dyDescent="0.25">
      <c r="A363" s="1">
        <f>'pre-raw'!A363</f>
        <v>3359794</v>
      </c>
      <c r="B363" s="1">
        <f>'pre-raw'!B363</f>
        <v>1904</v>
      </c>
      <c r="C363" s="1">
        <f>'pre-raw'!C363</f>
        <v>208736</v>
      </c>
      <c r="D363" s="1" t="str">
        <f>TEXT('pre-raw'!D363,"AAAAMMDD")</f>
        <v>20190502</v>
      </c>
      <c r="E363" s="1">
        <f>'pre-raw'!E363</f>
        <v>208548</v>
      </c>
      <c r="F363" s="1" t="str">
        <f>TEXT('pre-raw'!F363,"AAAAMMDD")</f>
        <v>20190401</v>
      </c>
      <c r="G363" s="1">
        <f>'pre-raw'!G363</f>
        <v>188</v>
      </c>
      <c r="H363" s="1">
        <f>'pre-raw'!H363</f>
        <v>306</v>
      </c>
      <c r="I363" s="1">
        <f>'pre-raw'!I363</f>
        <v>188</v>
      </c>
      <c r="J363" s="1">
        <f>'pre-raw'!J363</f>
        <v>4758.9799999999996</v>
      </c>
      <c r="K363" s="1">
        <f>'pre-raw'!K363</f>
        <v>0</v>
      </c>
      <c r="L363" s="1">
        <f>'pre-raw'!L363</f>
        <v>0</v>
      </c>
      <c r="M363" s="3">
        <f>'pre-raw'!M363</f>
        <v>4758.9799999999996</v>
      </c>
      <c r="N363" s="3">
        <f>'pre-raw'!N363</f>
        <v>4758.9799999999996</v>
      </c>
      <c r="O363" s="1">
        <f>'pre-raw'!O363</f>
        <v>4758.9799999999996</v>
      </c>
      <c r="P363" s="1">
        <f>'pre-raw'!P363</f>
        <v>142.76</v>
      </c>
      <c r="Q363" s="1">
        <f>'pre-raw'!Q363</f>
        <v>228.43</v>
      </c>
      <c r="R363" s="1">
        <f>'pre-raw'!R363</f>
        <v>47.58</v>
      </c>
      <c r="S363" s="1">
        <f>'pre-raw'!S363</f>
        <v>30.93</v>
      </c>
    </row>
    <row r="364" spans="1:19" x14ac:dyDescent="0.25">
      <c r="A364" s="1">
        <f>'pre-raw'!A364</f>
        <v>3450181</v>
      </c>
      <c r="B364" s="1">
        <f>'pre-raw'!B364</f>
        <v>1904</v>
      </c>
      <c r="C364" s="1">
        <f>'pre-raw'!C364</f>
        <v>14422</v>
      </c>
      <c r="D364" s="1" t="str">
        <f>TEXT('pre-raw'!D364,"AAAAMMDD")</f>
        <v>20190502</v>
      </c>
      <c r="E364" s="1">
        <f>'pre-raw'!E364</f>
        <v>14252</v>
      </c>
      <c r="F364" s="1" t="str">
        <f>TEXT('pre-raw'!F364,"AAAAMMDD")</f>
        <v>20190401</v>
      </c>
      <c r="G364" s="1">
        <f>'pre-raw'!G364</f>
        <v>170</v>
      </c>
      <c r="H364" s="1">
        <f>'pre-raw'!H364</f>
        <v>170</v>
      </c>
      <c r="I364" s="1">
        <f>'pre-raw'!I364</f>
        <v>170</v>
      </c>
      <c r="J364" s="1">
        <f>'pre-raw'!J364</f>
        <v>2115.4</v>
      </c>
      <c r="K364" s="1">
        <f>'pre-raw'!K364</f>
        <v>2115.4</v>
      </c>
      <c r="L364" s="1">
        <f>'pre-raw'!L364</f>
        <v>0</v>
      </c>
      <c r="M364" s="3">
        <f>'pre-raw'!M364</f>
        <v>4294.3999999999996</v>
      </c>
      <c r="N364" s="3">
        <f>'pre-raw'!N364</f>
        <v>4230.8</v>
      </c>
      <c r="O364" s="1">
        <f>'pre-raw'!O364</f>
        <v>4230.8</v>
      </c>
      <c r="P364" s="1">
        <f>'pre-raw'!P364</f>
        <v>126.92</v>
      </c>
      <c r="Q364" s="1">
        <f>'pre-raw'!Q364</f>
        <v>203.07</v>
      </c>
      <c r="R364" s="1">
        <f>'pre-raw'!R364</f>
        <v>42.3</v>
      </c>
      <c r="S364" s="1">
        <f>'pre-raw'!S364</f>
        <v>27.5</v>
      </c>
    </row>
    <row r="365" spans="1:19" x14ac:dyDescent="0.25">
      <c r="A365" s="1">
        <f>'pre-raw'!A365</f>
        <v>3618005</v>
      </c>
      <c r="B365" s="1">
        <f>'pre-raw'!B365</f>
        <v>1904</v>
      </c>
      <c r="C365" s="1">
        <f>'pre-raw'!C365</f>
        <v>62480</v>
      </c>
      <c r="D365" s="1" t="str">
        <f>TEXT('pre-raw'!D365,"AAAAMMDD")</f>
        <v>20190502</v>
      </c>
      <c r="E365" s="1">
        <f>'pre-raw'!E365</f>
        <v>61558</v>
      </c>
      <c r="F365" s="1" t="str">
        <f>TEXT('pre-raw'!F365,"AAAAMMDD")</f>
        <v>20190401</v>
      </c>
      <c r="G365" s="1">
        <f>'pre-raw'!G365</f>
        <v>922</v>
      </c>
      <c r="H365" s="1">
        <f>'pre-raw'!H365</f>
        <v>1415</v>
      </c>
      <c r="I365" s="1">
        <f>'pre-raw'!I365</f>
        <v>922</v>
      </c>
      <c r="J365" s="1">
        <f>'pre-raw'!J365</f>
        <v>11695.88</v>
      </c>
      <c r="K365" s="1">
        <f>'pre-raw'!K365</f>
        <v>11695.88</v>
      </c>
      <c r="L365" s="1">
        <f>'pre-raw'!L365</f>
        <v>0</v>
      </c>
      <c r="M365" s="3">
        <f>'pre-raw'!M365</f>
        <v>23703.52</v>
      </c>
      <c r="N365" s="3">
        <f>'pre-raw'!N365</f>
        <v>23391.759999999998</v>
      </c>
      <c r="O365" s="1">
        <f>'pre-raw'!O365</f>
        <v>23391.759999999998</v>
      </c>
      <c r="P365" s="1">
        <f>'pre-raw'!P365</f>
        <v>701.75</v>
      </c>
      <c r="Q365" s="1">
        <f>'pre-raw'!Q365</f>
        <v>1122.8</v>
      </c>
      <c r="R365" s="1">
        <f>'pre-raw'!R365</f>
        <v>233.91</v>
      </c>
      <c r="S365" s="1">
        <f>'pre-raw'!S365</f>
        <v>152.04</v>
      </c>
    </row>
    <row r="366" spans="1:19" x14ac:dyDescent="0.25">
      <c r="A366" s="1">
        <f>'pre-raw'!A366</f>
        <v>3635491</v>
      </c>
      <c r="B366" s="1">
        <f>'pre-raw'!B366</f>
        <v>1904</v>
      </c>
      <c r="C366" s="1">
        <f>'pre-raw'!C366</f>
        <v>61843</v>
      </c>
      <c r="D366" s="1" t="str">
        <f>TEXT('pre-raw'!D366,"AAAAMMDD")</f>
        <v>20190502</v>
      </c>
      <c r="E366" s="1">
        <f>'pre-raw'!E366</f>
        <v>59811</v>
      </c>
      <c r="F366" s="1" t="str">
        <f>TEXT('pre-raw'!F366,"AAAAMMDD")</f>
        <v>20190401</v>
      </c>
      <c r="G366" s="1">
        <f>'pre-raw'!G366</f>
        <v>2032</v>
      </c>
      <c r="H366" s="1">
        <f>'pre-raw'!H366</f>
        <v>957</v>
      </c>
      <c r="I366" s="1">
        <f>'pre-raw'!I366</f>
        <v>2032</v>
      </c>
      <c r="J366" s="1">
        <f>'pre-raw'!J366</f>
        <v>25837.279999999999</v>
      </c>
      <c r="K366" s="1">
        <f>'pre-raw'!K366</f>
        <v>25837.279999999999</v>
      </c>
      <c r="L366" s="1">
        <f>'pre-raw'!L366</f>
        <v>0</v>
      </c>
      <c r="M366" s="3">
        <f>'pre-raw'!M366</f>
        <v>52352.619999999995</v>
      </c>
      <c r="N366" s="3">
        <f>'pre-raw'!N366</f>
        <v>51674.559999999998</v>
      </c>
      <c r="O366" s="1">
        <f>'pre-raw'!O366</f>
        <v>51674.559999999998</v>
      </c>
      <c r="P366" s="1">
        <f>'pre-raw'!P366</f>
        <v>1550.23</v>
      </c>
      <c r="Q366" s="1">
        <f>'pre-raw'!Q366</f>
        <v>2480.37</v>
      </c>
      <c r="R366" s="1">
        <f>'pre-raw'!R366</f>
        <v>516.74</v>
      </c>
      <c r="S366" s="1">
        <f>'pre-raw'!S366</f>
        <v>335.88</v>
      </c>
    </row>
    <row r="367" spans="1:19" x14ac:dyDescent="0.25">
      <c r="A367" s="1">
        <f>'pre-raw'!A367</f>
        <v>56715</v>
      </c>
      <c r="B367" s="1">
        <f>'pre-raw'!B367</f>
        <v>1905</v>
      </c>
      <c r="C367" s="1">
        <f>'pre-raw'!C367</f>
        <v>27806</v>
      </c>
      <c r="D367" s="1" t="str">
        <f>TEXT('pre-raw'!D367,"AAAAMMDD")</f>
        <v>20190603</v>
      </c>
      <c r="E367" s="1">
        <f>'pre-raw'!E367</f>
        <v>27313</v>
      </c>
      <c r="F367" s="1" t="str">
        <f>TEXT('pre-raw'!F367,"AAAAMMDD")</f>
        <v>20190502</v>
      </c>
      <c r="G367" s="1">
        <f>'pre-raw'!G367</f>
        <v>493</v>
      </c>
      <c r="H367" s="1">
        <f>'pre-raw'!H367</f>
        <v>456</v>
      </c>
      <c r="I367" s="1">
        <f>'pre-raw'!I367</f>
        <v>493</v>
      </c>
      <c r="J367" s="1">
        <f>'pre-raw'!J367</f>
        <v>2319.46</v>
      </c>
      <c r="K367" s="1">
        <f>'pre-raw'!K367</f>
        <v>2319.46</v>
      </c>
      <c r="L367" s="1">
        <f>'pre-raw'!L367</f>
        <v>0</v>
      </c>
      <c r="M367" s="3">
        <f>'pre-raw'!M367</f>
        <v>2392.8499999999995</v>
      </c>
      <c r="N367" s="3">
        <f>'pre-raw'!N367</f>
        <v>4638.92</v>
      </c>
      <c r="O367" s="1">
        <f>'pre-raw'!O367</f>
        <v>4638.92</v>
      </c>
      <c r="P367" s="1">
        <f>'pre-raw'!P367</f>
        <v>139.16</v>
      </c>
      <c r="Q367" s="1">
        <f>'pre-raw'!Q367</f>
        <v>222.66</v>
      </c>
      <c r="R367" s="1">
        <f>'pre-raw'!R367</f>
        <v>46.38</v>
      </c>
      <c r="S367" s="1">
        <f>'pre-raw'!S367</f>
        <v>30.15</v>
      </c>
    </row>
    <row r="368" spans="1:19" x14ac:dyDescent="0.25">
      <c r="A368" s="1">
        <f>'pre-raw'!A368</f>
        <v>56758</v>
      </c>
      <c r="B368" s="1">
        <f>'pre-raw'!B368</f>
        <v>1905</v>
      </c>
      <c r="C368" s="1">
        <f>'pre-raw'!C368</f>
        <v>60335</v>
      </c>
      <c r="D368" s="1" t="str">
        <f>TEXT('pre-raw'!D368,"AAAAMMDD")</f>
        <v>20190603</v>
      </c>
      <c r="E368" s="1">
        <f>'pre-raw'!E368</f>
        <v>59912</v>
      </c>
      <c r="F368" s="1" t="str">
        <f>TEXT('pre-raw'!F368,"AAAAMMDD")</f>
        <v>20190502</v>
      </c>
      <c r="G368" s="1">
        <f>'pre-raw'!G368</f>
        <v>423</v>
      </c>
      <c r="H368" s="1">
        <f>'pre-raw'!H368</f>
        <v>389</v>
      </c>
      <c r="I368" s="1">
        <f>'pre-raw'!I368</f>
        <v>423</v>
      </c>
      <c r="J368" s="1">
        <f>'pre-raw'!J368</f>
        <v>1863.66</v>
      </c>
      <c r="K368" s="1">
        <f>'pre-raw'!K368</f>
        <v>1863.66</v>
      </c>
      <c r="L368" s="1">
        <f>'pre-raw'!L368</f>
        <v>0</v>
      </c>
      <c r="M368" s="3">
        <f>'pre-raw'!M368</f>
        <v>1922.5500000000002</v>
      </c>
      <c r="N368" s="3">
        <f>'pre-raw'!N368</f>
        <v>3727.32</v>
      </c>
      <c r="O368" s="1">
        <f>'pre-raw'!O368</f>
        <v>3727.32</v>
      </c>
      <c r="P368" s="1">
        <f>'pre-raw'!P368</f>
        <v>111.81</v>
      </c>
      <c r="Q368" s="1">
        <f>'pre-raw'!Q368</f>
        <v>178.91</v>
      </c>
      <c r="R368" s="1">
        <f>'pre-raw'!R368</f>
        <v>37.270000000000003</v>
      </c>
      <c r="S368" s="1">
        <f>'pre-raw'!S368</f>
        <v>24.22</v>
      </c>
    </row>
    <row r="369" spans="1:19" x14ac:dyDescent="0.25">
      <c r="A369" s="1">
        <f>'pre-raw'!A369</f>
        <v>56774</v>
      </c>
      <c r="B369" s="1">
        <f>'pre-raw'!B369</f>
        <v>1905</v>
      </c>
      <c r="C369" s="1">
        <f>'pre-raw'!C369</f>
        <v>10384</v>
      </c>
      <c r="D369" s="1" t="str">
        <f>TEXT('pre-raw'!D369,"AAAAMMDD")</f>
        <v>20190603</v>
      </c>
      <c r="E369" s="1">
        <f>'pre-raw'!E369</f>
        <v>9764</v>
      </c>
      <c r="F369" s="1" t="str">
        <f>TEXT('pre-raw'!F369,"AAAAMMDD")</f>
        <v>20190502</v>
      </c>
      <c r="G369" s="1">
        <f>'pre-raw'!G369</f>
        <v>620</v>
      </c>
      <c r="H369" s="1">
        <f>'pre-raw'!H369</f>
        <v>496</v>
      </c>
      <c r="I369" s="1">
        <f>'pre-raw'!I369</f>
        <v>620</v>
      </c>
      <c r="J369" s="1">
        <f>'pre-raw'!J369</f>
        <v>3375</v>
      </c>
      <c r="K369" s="1">
        <f>'pre-raw'!K369</f>
        <v>3375</v>
      </c>
      <c r="L369" s="1">
        <f>'pre-raw'!L369</f>
        <v>0</v>
      </c>
      <c r="M369" s="3">
        <f>'pre-raw'!M369</f>
        <v>3481.9999999999995</v>
      </c>
      <c r="N369" s="3">
        <f>'pre-raw'!N369</f>
        <v>6750</v>
      </c>
      <c r="O369" s="1">
        <f>'pre-raw'!O369</f>
        <v>6750</v>
      </c>
      <c r="P369" s="1">
        <f>'pre-raw'!P369</f>
        <v>202.5</v>
      </c>
      <c r="Q369" s="1">
        <f>'pre-raw'!Q369</f>
        <v>324</v>
      </c>
      <c r="R369" s="1">
        <f>'pre-raw'!R369</f>
        <v>67.5</v>
      </c>
      <c r="S369" s="1">
        <f>'pre-raw'!S369</f>
        <v>43.87</v>
      </c>
    </row>
    <row r="370" spans="1:19" x14ac:dyDescent="0.25">
      <c r="A370" s="1">
        <f>'pre-raw'!A370</f>
        <v>83704</v>
      </c>
      <c r="B370" s="1">
        <f>'pre-raw'!B370</f>
        <v>1905</v>
      </c>
      <c r="C370" s="1">
        <f>'pre-raw'!C370</f>
        <v>283795</v>
      </c>
      <c r="D370" s="1" t="str">
        <f>TEXT('pre-raw'!D370,"AAAAMMDD")</f>
        <v>20190603</v>
      </c>
      <c r="E370" s="1">
        <f>'pre-raw'!E370</f>
        <v>282395</v>
      </c>
      <c r="F370" s="1" t="str">
        <f>TEXT('pre-raw'!F370,"AAAAMMDD")</f>
        <v>20190502</v>
      </c>
      <c r="G370" s="1">
        <f>'pre-raw'!G370</f>
        <v>1400</v>
      </c>
      <c r="H370" s="1">
        <f>'pre-raw'!H370</f>
        <v>1671</v>
      </c>
      <c r="I370" s="1">
        <f>'pre-raw'!I370</f>
        <v>1400</v>
      </c>
      <c r="J370" s="1">
        <f>'pre-raw'!J370</f>
        <v>17827.5</v>
      </c>
      <c r="K370" s="1">
        <f>'pre-raw'!K370</f>
        <v>17827.5</v>
      </c>
      <c r="L370" s="1">
        <f>'pre-raw'!L370</f>
        <v>0</v>
      </c>
      <c r="M370" s="3">
        <f>'pre-raw'!M370</f>
        <v>18399.900000000001</v>
      </c>
      <c r="N370" s="3">
        <f>'pre-raw'!N370</f>
        <v>35655</v>
      </c>
      <c r="O370" s="1">
        <f>'pre-raw'!O370</f>
        <v>35655</v>
      </c>
      <c r="P370" s="1">
        <f>'pre-raw'!P370</f>
        <v>1069.6500000000001</v>
      </c>
      <c r="Q370" s="1">
        <f>'pre-raw'!Q370</f>
        <v>1711.44</v>
      </c>
      <c r="R370" s="1">
        <f>'pre-raw'!R370</f>
        <v>356.55</v>
      </c>
      <c r="S370" s="1">
        <f>'pre-raw'!S370</f>
        <v>231.75</v>
      </c>
    </row>
    <row r="371" spans="1:19" x14ac:dyDescent="0.25">
      <c r="A371" s="1">
        <f>'pre-raw'!A371</f>
        <v>83887</v>
      </c>
      <c r="B371" s="1">
        <f>'pre-raw'!B371</f>
        <v>1905</v>
      </c>
      <c r="C371" s="1">
        <f>'pre-raw'!C371</f>
        <v>226854</v>
      </c>
      <c r="D371" s="1" t="str">
        <f>TEXT('pre-raw'!D371,"AAAAMMDD")</f>
        <v>20190603</v>
      </c>
      <c r="E371" s="1">
        <f>'pre-raw'!E371</f>
        <v>222567</v>
      </c>
      <c r="F371" s="1" t="str">
        <f>TEXT('pre-raw'!F371,"AAAAMMDD")</f>
        <v>20190502</v>
      </c>
      <c r="G371" s="1">
        <f>'pre-raw'!G371</f>
        <v>4287</v>
      </c>
      <c r="H371" s="1">
        <f>'pre-raw'!H371</f>
        <v>3470</v>
      </c>
      <c r="I371" s="1">
        <f>'pre-raw'!I371</f>
        <v>4287</v>
      </c>
      <c r="J371" s="1">
        <f>'pre-raw'!J371</f>
        <v>54694.49</v>
      </c>
      <c r="K371" s="1">
        <f>'pre-raw'!K371</f>
        <v>54694.49</v>
      </c>
      <c r="L371" s="1">
        <f>'pre-raw'!L371</f>
        <v>0</v>
      </c>
      <c r="M371" s="3">
        <f>'pre-raw'!M371</f>
        <v>56450.559999999998</v>
      </c>
      <c r="N371" s="3">
        <f>'pre-raw'!N371</f>
        <v>109388.98</v>
      </c>
      <c r="O371" s="1">
        <f>'pre-raw'!O371</f>
        <v>109388.98</v>
      </c>
      <c r="P371" s="1">
        <f>'pre-raw'!P371</f>
        <v>3281.66</v>
      </c>
      <c r="Q371" s="1">
        <f>'pre-raw'!Q371</f>
        <v>5250.67</v>
      </c>
      <c r="R371" s="1">
        <f>'pre-raw'!R371</f>
        <v>1093.8800000000001</v>
      </c>
      <c r="S371" s="1">
        <f>'pre-raw'!S371</f>
        <v>711.02</v>
      </c>
    </row>
    <row r="372" spans="1:19" x14ac:dyDescent="0.25">
      <c r="A372" s="1">
        <f>'pre-raw'!A372</f>
        <v>84247</v>
      </c>
      <c r="B372" s="1">
        <f>'pre-raw'!B372</f>
        <v>1905</v>
      </c>
      <c r="C372" s="1">
        <f>'pre-raw'!C372</f>
        <v>4712</v>
      </c>
      <c r="D372" s="1" t="str">
        <f>TEXT('pre-raw'!D372,"AAAAMMDD")</f>
        <v>20190603</v>
      </c>
      <c r="E372" s="1">
        <f>'pre-raw'!E372</f>
        <v>4449</v>
      </c>
      <c r="F372" s="1" t="str">
        <f>TEXT('pre-raw'!F372,"AAAAMMDD")</f>
        <v>20190502</v>
      </c>
      <c r="G372" s="1">
        <f>'pre-raw'!G372</f>
        <v>263</v>
      </c>
      <c r="H372" s="1">
        <f>'pre-raw'!H372</f>
        <v>204</v>
      </c>
      <c r="I372" s="1">
        <f>'pre-raw'!I372</f>
        <v>263</v>
      </c>
      <c r="J372" s="1">
        <f>'pre-raw'!J372</f>
        <v>3308.01</v>
      </c>
      <c r="K372" s="1">
        <f>'pre-raw'!K372</f>
        <v>3308.01</v>
      </c>
      <c r="L372" s="1">
        <f>'pre-raw'!L372</f>
        <v>0</v>
      </c>
      <c r="M372" s="3">
        <f>'pre-raw'!M372</f>
        <v>3414.2400000000002</v>
      </c>
      <c r="N372" s="3">
        <f>'pre-raw'!N372</f>
        <v>6616.02</v>
      </c>
      <c r="O372" s="1">
        <f>'pre-raw'!O372</f>
        <v>6616.02</v>
      </c>
      <c r="P372" s="1">
        <f>'pre-raw'!P372</f>
        <v>198.48</v>
      </c>
      <c r="Q372" s="1">
        <f>'pre-raw'!Q372</f>
        <v>317.56</v>
      </c>
      <c r="R372" s="1">
        <f>'pre-raw'!R372</f>
        <v>66.16</v>
      </c>
      <c r="S372" s="1">
        <f>'pre-raw'!S372</f>
        <v>43</v>
      </c>
    </row>
    <row r="373" spans="1:19" x14ac:dyDescent="0.25">
      <c r="A373" s="1">
        <f>'pre-raw'!A373</f>
        <v>84255</v>
      </c>
      <c r="B373" s="1">
        <f>'pre-raw'!B373</f>
        <v>1905</v>
      </c>
      <c r="C373" s="1">
        <f>'pre-raw'!C373</f>
        <v>96</v>
      </c>
      <c r="D373" s="1" t="str">
        <f>TEXT('pre-raw'!D373,"AAAAMMDD")</f>
        <v>20190603</v>
      </c>
      <c r="E373" s="1">
        <f>'pre-raw'!E373</f>
        <v>38</v>
      </c>
      <c r="F373" s="1" t="str">
        <f>TEXT('pre-raw'!F373,"AAAAMMDD")</f>
        <v>20190502</v>
      </c>
      <c r="G373" s="1">
        <f>'pre-raw'!G373</f>
        <v>58</v>
      </c>
      <c r="H373" s="1">
        <f>'pre-raw'!H373</f>
        <v>96</v>
      </c>
      <c r="I373" s="1">
        <f>'pre-raw'!I373</f>
        <v>58</v>
      </c>
      <c r="J373" s="1">
        <f>'pre-raw'!J373</f>
        <v>690.16</v>
      </c>
      <c r="K373" s="1">
        <f>'pre-raw'!K373</f>
        <v>690.16</v>
      </c>
      <c r="L373" s="1">
        <f>'pre-raw'!L373</f>
        <v>0</v>
      </c>
      <c r="M373" s="3">
        <f>'pre-raw'!M373</f>
        <v>712.33999999999992</v>
      </c>
      <c r="N373" s="3">
        <f>'pre-raw'!N373</f>
        <v>1380.32</v>
      </c>
      <c r="O373" s="1">
        <f>'pre-raw'!O373</f>
        <v>1380.32</v>
      </c>
      <c r="P373" s="1">
        <f>'pre-raw'!P373</f>
        <v>41.4</v>
      </c>
      <c r="Q373" s="1">
        <f>'pre-raw'!Q373</f>
        <v>66.25</v>
      </c>
      <c r="R373" s="1">
        <f>'pre-raw'!R373</f>
        <v>13.8</v>
      </c>
      <c r="S373" s="1">
        <f>'pre-raw'!S373</f>
        <v>8.9700000000000006</v>
      </c>
    </row>
    <row r="374" spans="1:19" x14ac:dyDescent="0.25">
      <c r="A374" s="1">
        <f>'pre-raw'!A374</f>
        <v>84591</v>
      </c>
      <c r="B374" s="1">
        <f>'pre-raw'!B374</f>
        <v>1905</v>
      </c>
      <c r="C374" s="1">
        <f>'pre-raw'!C374</f>
        <v>12354</v>
      </c>
      <c r="D374" s="1" t="str">
        <f>TEXT('pre-raw'!D374,"AAAAMMDD")</f>
        <v>20190603</v>
      </c>
      <c r="E374" s="1">
        <f>'pre-raw'!E374</f>
        <v>11834</v>
      </c>
      <c r="F374" s="1" t="str">
        <f>TEXT('pre-raw'!F374,"AAAAMMDD")</f>
        <v>20190502</v>
      </c>
      <c r="G374" s="1">
        <f>'pre-raw'!G374</f>
        <v>520</v>
      </c>
      <c r="H374" s="1">
        <f>'pre-raw'!H374</f>
        <v>429</v>
      </c>
      <c r="I374" s="1">
        <f>'pre-raw'!I374</f>
        <v>520</v>
      </c>
      <c r="J374" s="1">
        <f>'pre-raw'!J374</f>
        <v>6589.9</v>
      </c>
      <c r="K374" s="1">
        <f>'pre-raw'!K374</f>
        <v>6589.9</v>
      </c>
      <c r="L374" s="1">
        <f>'pre-raw'!L374</f>
        <v>0</v>
      </c>
      <c r="M374" s="3">
        <f>'pre-raw'!M374</f>
        <v>6801.4999999999991</v>
      </c>
      <c r="N374" s="3">
        <f>'pre-raw'!N374</f>
        <v>13179.8</v>
      </c>
      <c r="O374" s="1">
        <f>'pre-raw'!O374</f>
        <v>13179.8</v>
      </c>
      <c r="P374" s="1">
        <f>'pre-raw'!P374</f>
        <v>395.39</v>
      </c>
      <c r="Q374" s="1">
        <f>'pre-raw'!Q374</f>
        <v>632.63</v>
      </c>
      <c r="R374" s="1">
        <f>'pre-raw'!R374</f>
        <v>131.79</v>
      </c>
      <c r="S374" s="1">
        <f>'pre-raw'!S374</f>
        <v>85.66</v>
      </c>
    </row>
    <row r="375" spans="1:19" x14ac:dyDescent="0.25">
      <c r="A375" s="1">
        <f>'pre-raw'!A375</f>
        <v>85359</v>
      </c>
      <c r="B375" s="1">
        <f>'pre-raw'!B375</f>
        <v>1905</v>
      </c>
      <c r="C375" s="1">
        <f>'pre-raw'!C375</f>
        <v>5845</v>
      </c>
      <c r="D375" s="1" t="str">
        <f>TEXT('pre-raw'!D375,"AAAAMMDD")</f>
        <v>20190603</v>
      </c>
      <c r="E375" s="1">
        <f>'pre-raw'!E375</f>
        <v>5835</v>
      </c>
      <c r="F375" s="1" t="str">
        <f>TEXT('pre-raw'!F375,"AAAAMMDD")</f>
        <v>20190502</v>
      </c>
      <c r="G375" s="1">
        <f>'pre-raw'!G375</f>
        <v>10</v>
      </c>
      <c r="H375" s="1">
        <f>'pre-raw'!H375</f>
        <v>1</v>
      </c>
      <c r="I375" s="1">
        <f>'pre-raw'!I375</f>
        <v>10</v>
      </c>
      <c r="J375" s="1">
        <f>'pre-raw'!J375</f>
        <v>77.2</v>
      </c>
      <c r="K375" s="1">
        <f>'pre-raw'!K375</f>
        <v>77.2</v>
      </c>
      <c r="L375" s="1">
        <f>'pre-raw'!L375</f>
        <v>0</v>
      </c>
      <c r="M375" s="3">
        <f>'pre-raw'!M375</f>
        <v>79.700000000000017</v>
      </c>
      <c r="N375" s="3">
        <f>'pre-raw'!N375</f>
        <v>154.4</v>
      </c>
      <c r="O375" s="1">
        <f>'pre-raw'!O375</f>
        <v>154.4</v>
      </c>
      <c r="P375" s="1">
        <f>'pre-raw'!P375</f>
        <v>4.63</v>
      </c>
      <c r="Q375" s="1">
        <f>'pre-raw'!Q375</f>
        <v>7.41</v>
      </c>
      <c r="R375" s="1">
        <f>'pre-raw'!R375</f>
        <v>1.54</v>
      </c>
      <c r="S375" s="1">
        <f>'pre-raw'!S375</f>
        <v>1</v>
      </c>
    </row>
    <row r="376" spans="1:19" x14ac:dyDescent="0.25">
      <c r="A376" s="1">
        <f>'pre-raw'!A376</f>
        <v>313891</v>
      </c>
      <c r="B376" s="1">
        <f>'pre-raw'!B376</f>
        <v>1905</v>
      </c>
      <c r="C376" s="1">
        <f>'pre-raw'!C376</f>
        <v>5841</v>
      </c>
      <c r="D376" s="1" t="str">
        <f>TEXT('pre-raw'!D376,"AAAAMMDD")</f>
        <v>20190603</v>
      </c>
      <c r="E376" s="1">
        <f>'pre-raw'!E376</f>
        <v>5500</v>
      </c>
      <c r="F376" s="1" t="str">
        <f>TEXT('pre-raw'!F376,"AAAAMMDD")</f>
        <v>20190502</v>
      </c>
      <c r="G376" s="1">
        <f>'pre-raw'!G376</f>
        <v>341</v>
      </c>
      <c r="H376" s="1">
        <f>'pre-raw'!H376</f>
        <v>221</v>
      </c>
      <c r="I376" s="1">
        <f>'pre-raw'!I376</f>
        <v>341</v>
      </c>
      <c r="J376" s="1">
        <f>'pre-raw'!J376</f>
        <v>4543.6000000000004</v>
      </c>
      <c r="K376" s="1">
        <f>'pre-raw'!K376</f>
        <v>4543.6000000000004</v>
      </c>
      <c r="L376" s="1">
        <f>'pre-raw'!L376</f>
        <v>0</v>
      </c>
      <c r="M376" s="3">
        <f>'pre-raw'!M376</f>
        <v>4688.7</v>
      </c>
      <c r="N376" s="3">
        <f>'pre-raw'!N376</f>
        <v>9087.2000000000007</v>
      </c>
      <c r="O376" s="1">
        <f>'pre-raw'!O376</f>
        <v>9087.2000000000007</v>
      </c>
      <c r="P376" s="1">
        <f>'pre-raw'!P376</f>
        <v>272.61</v>
      </c>
      <c r="Q376" s="1">
        <f>'pre-raw'!Q376</f>
        <v>436.18</v>
      </c>
      <c r="R376" s="1">
        <f>'pre-raw'!R376</f>
        <v>90.87</v>
      </c>
      <c r="S376" s="1">
        <f>'pre-raw'!S376</f>
        <v>59.06</v>
      </c>
    </row>
    <row r="377" spans="1:19" x14ac:dyDescent="0.25">
      <c r="A377" s="1">
        <f>'pre-raw'!A377</f>
        <v>3359794</v>
      </c>
      <c r="B377" s="1">
        <f>'pre-raw'!B377</f>
        <v>1905</v>
      </c>
      <c r="C377" s="1">
        <f>'pre-raw'!C377</f>
        <v>208925</v>
      </c>
      <c r="D377" s="1" t="str">
        <f>TEXT('pre-raw'!D377,"AAAAMMDD")</f>
        <v>20190603</v>
      </c>
      <c r="E377" s="1">
        <f>'pre-raw'!E377</f>
        <v>201438</v>
      </c>
      <c r="F377" s="1" t="str">
        <f>TEXT('pre-raw'!F377,"AAAAMMDD")</f>
        <v>20190502</v>
      </c>
      <c r="G377" s="1">
        <f>'pre-raw'!G377</f>
        <v>7487</v>
      </c>
      <c r="H377" s="1">
        <f>'pre-raw'!H377</f>
        <v>314</v>
      </c>
      <c r="I377" s="1">
        <f>'pre-raw'!I377</f>
        <v>189</v>
      </c>
      <c r="J377" s="1">
        <f>'pre-raw'!J377</f>
        <v>4795.93</v>
      </c>
      <c r="K377" s="1">
        <f>'pre-raw'!K377</f>
        <v>0</v>
      </c>
      <c r="L377" s="1">
        <f>'pre-raw'!L377</f>
        <v>0</v>
      </c>
      <c r="M377" s="3">
        <f>'pre-raw'!M377</f>
        <v>4949.7</v>
      </c>
      <c r="N377" s="3">
        <f>'pre-raw'!N377</f>
        <v>4795.93</v>
      </c>
      <c r="O377" s="1">
        <f>'pre-raw'!O377</f>
        <v>4795.93</v>
      </c>
      <c r="P377" s="1">
        <f>'pre-raw'!P377</f>
        <v>143.87</v>
      </c>
      <c r="Q377" s="1">
        <f>'pre-raw'!Q377</f>
        <v>230.2</v>
      </c>
      <c r="R377" s="1">
        <f>'pre-raw'!R377</f>
        <v>47.95</v>
      </c>
      <c r="S377" s="1">
        <f>'pre-raw'!S377</f>
        <v>31.17</v>
      </c>
    </row>
    <row r="378" spans="1:19" x14ac:dyDescent="0.25">
      <c r="A378" s="1">
        <f>'pre-raw'!A378</f>
        <v>3450181</v>
      </c>
      <c r="B378" s="1">
        <f>'pre-raw'!B378</f>
        <v>1905</v>
      </c>
      <c r="C378" s="1">
        <f>'pre-raw'!C378</f>
        <v>14660</v>
      </c>
      <c r="D378" s="1" t="str">
        <f>TEXT('pre-raw'!D378,"AAAAMMDD")</f>
        <v>20190603</v>
      </c>
      <c r="E378" s="1">
        <f>'pre-raw'!E378</f>
        <v>14422</v>
      </c>
      <c r="F378" s="1" t="str">
        <f>TEXT('pre-raw'!F378,"AAAAMMDD")</f>
        <v>20190502</v>
      </c>
      <c r="G378" s="1">
        <f>'pre-raw'!G378</f>
        <v>238</v>
      </c>
      <c r="H378" s="1">
        <f>'pre-raw'!H378</f>
        <v>0</v>
      </c>
      <c r="I378" s="1">
        <f>'pre-raw'!I378</f>
        <v>238</v>
      </c>
      <c r="J378" s="1">
        <f>'pre-raw'!J378</f>
        <v>3028.24</v>
      </c>
      <c r="K378" s="1">
        <f>'pre-raw'!K378</f>
        <v>3028.24</v>
      </c>
      <c r="L378" s="1">
        <f>'pre-raw'!L378</f>
        <v>0</v>
      </c>
      <c r="M378" s="3">
        <f>'pre-raw'!M378</f>
        <v>6257.9999999999991</v>
      </c>
      <c r="N378" s="3">
        <f>'pre-raw'!N378</f>
        <v>6056.48</v>
      </c>
      <c r="O378" s="1">
        <f>'pre-raw'!O378</f>
        <v>6056.48</v>
      </c>
      <c r="P378" s="1">
        <f>'pre-raw'!P378</f>
        <v>181.69</v>
      </c>
      <c r="Q378" s="1">
        <f>'pre-raw'!Q378</f>
        <v>290.70999999999998</v>
      </c>
      <c r="R378" s="1">
        <f>'pre-raw'!R378</f>
        <v>60.56</v>
      </c>
      <c r="S378" s="1">
        <f>'pre-raw'!S378</f>
        <v>39.36</v>
      </c>
    </row>
    <row r="379" spans="1:19" x14ac:dyDescent="0.25">
      <c r="A379" s="1">
        <f>'pre-raw'!A379</f>
        <v>3618005</v>
      </c>
      <c r="B379" s="1">
        <f>'pre-raw'!B379</f>
        <v>1905</v>
      </c>
      <c r="C379" s="1">
        <f>'pre-raw'!C379</f>
        <v>62869</v>
      </c>
      <c r="D379" s="1" t="str">
        <f>TEXT('pre-raw'!D379,"AAAAMMDD")</f>
        <v>20190603</v>
      </c>
      <c r="E379" s="1">
        <f>'pre-raw'!E379</f>
        <v>62480</v>
      </c>
      <c r="F379" s="1" t="str">
        <f>TEXT('pre-raw'!F379,"AAAAMMDD")</f>
        <v>20190502</v>
      </c>
      <c r="G379" s="1">
        <f>'pre-raw'!G379</f>
        <v>389</v>
      </c>
      <c r="H379" s="1">
        <f>'pre-raw'!H379</f>
        <v>1375</v>
      </c>
      <c r="I379" s="1">
        <f>'pre-raw'!I379</f>
        <v>389</v>
      </c>
      <c r="J379" s="1">
        <f>'pre-raw'!J379</f>
        <v>4917.03</v>
      </c>
      <c r="K379" s="1">
        <f>'pre-raw'!K379</f>
        <v>4917.03</v>
      </c>
      <c r="L379" s="1">
        <f>'pre-raw'!L379</f>
        <v>0</v>
      </c>
      <c r="M379" s="3">
        <f>'pre-raw'!M379</f>
        <v>5074.9199999999992</v>
      </c>
      <c r="N379" s="3">
        <f>'pre-raw'!N379</f>
        <v>9834.06</v>
      </c>
      <c r="O379" s="1">
        <f>'pre-raw'!O379</f>
        <v>9834.06</v>
      </c>
      <c r="P379" s="1">
        <f>'pre-raw'!P379</f>
        <v>295.02</v>
      </c>
      <c r="Q379" s="1">
        <f>'pre-raw'!Q379</f>
        <v>472.03</v>
      </c>
      <c r="R379" s="1">
        <f>'pre-raw'!R379</f>
        <v>98.34</v>
      </c>
      <c r="S379" s="1">
        <f>'pre-raw'!S379</f>
        <v>63.92</v>
      </c>
    </row>
    <row r="380" spans="1:19" x14ac:dyDescent="0.25">
      <c r="A380" s="1">
        <f>'pre-raw'!A380</f>
        <v>3635491</v>
      </c>
      <c r="B380" s="1">
        <f>'pre-raw'!B380</f>
        <v>1905</v>
      </c>
      <c r="C380" s="1">
        <f>'pre-raw'!C380</f>
        <v>65044</v>
      </c>
      <c r="D380" s="1" t="str">
        <f>TEXT('pre-raw'!D380,"AAAAMMDD")</f>
        <v>20190603</v>
      </c>
      <c r="E380" s="1">
        <f>'pre-raw'!E380</f>
        <v>61843</v>
      </c>
      <c r="F380" s="1" t="str">
        <f>TEXT('pre-raw'!F380,"AAAAMMDD")</f>
        <v>20190502</v>
      </c>
      <c r="G380" s="1">
        <f>'pre-raw'!G380</f>
        <v>3201</v>
      </c>
      <c r="H380" s="1">
        <f>'pre-raw'!H380</f>
        <v>1042</v>
      </c>
      <c r="I380" s="1">
        <f>'pre-raw'!I380</f>
        <v>3201</v>
      </c>
      <c r="J380" s="1">
        <f>'pre-raw'!J380</f>
        <v>40826.269999999997</v>
      </c>
      <c r="K380" s="1">
        <f>'pre-raw'!K380</f>
        <v>40826.269999999997</v>
      </c>
      <c r="L380" s="1">
        <f>'pre-raw'!L380</f>
        <v>0</v>
      </c>
      <c r="M380" s="3">
        <f>'pre-raw'!M380</f>
        <v>42137.08</v>
      </c>
      <c r="N380" s="3">
        <f>'pre-raw'!N380</f>
        <v>81652.539999999994</v>
      </c>
      <c r="O380" s="1">
        <f>'pre-raw'!O380</f>
        <v>81652.539999999994</v>
      </c>
      <c r="P380" s="1">
        <f>'pre-raw'!P380</f>
        <v>2449.5700000000002</v>
      </c>
      <c r="Q380" s="1">
        <f>'pre-raw'!Q380</f>
        <v>3919.32</v>
      </c>
      <c r="R380" s="1">
        <f>'pre-raw'!R380</f>
        <v>816.52</v>
      </c>
      <c r="S380" s="1">
        <f>'pre-raw'!S380</f>
        <v>530.74</v>
      </c>
    </row>
    <row r="381" spans="1:19" x14ac:dyDescent="0.25">
      <c r="A381" s="1">
        <f>'pre-raw'!A381</f>
        <v>56715</v>
      </c>
      <c r="B381" s="1">
        <f>'pre-raw'!B381</f>
        <v>1906</v>
      </c>
      <c r="C381" s="1">
        <f>'pre-raw'!C381</f>
        <v>28261</v>
      </c>
      <c r="D381" s="1" t="str">
        <f>TEXT('pre-raw'!D381,"AAAAMMDD")</f>
        <v>20190701</v>
      </c>
      <c r="E381" s="1">
        <f>'pre-raw'!E381</f>
        <v>27806</v>
      </c>
      <c r="F381" s="1" t="str">
        <f>TEXT('pre-raw'!F381,"AAAAMMDD")</f>
        <v>20190603</v>
      </c>
      <c r="G381" s="1">
        <f>'pre-raw'!G381</f>
        <v>455</v>
      </c>
      <c r="H381" s="1">
        <f>'pre-raw'!H381</f>
        <v>456</v>
      </c>
      <c r="I381" s="1">
        <f>'pre-raw'!I381</f>
        <v>455</v>
      </c>
      <c r="J381" s="1">
        <f>'pre-raw'!J381</f>
        <v>2108.5</v>
      </c>
      <c r="K381" s="1">
        <f>'pre-raw'!K381</f>
        <v>2108.5</v>
      </c>
      <c r="L381" s="1">
        <f>'pre-raw'!L381</f>
        <v>0</v>
      </c>
      <c r="M381" s="3">
        <f>'pre-raw'!M381</f>
        <v>1980.45</v>
      </c>
      <c r="N381" s="3">
        <f>'pre-raw'!N381</f>
        <v>4217</v>
      </c>
      <c r="O381" s="1">
        <f>'pre-raw'!O381</f>
        <v>4217</v>
      </c>
      <c r="P381" s="1">
        <f>'pre-raw'!P381</f>
        <v>126.51</v>
      </c>
      <c r="Q381" s="1">
        <f>'pre-raw'!Q381</f>
        <v>202.41</v>
      </c>
      <c r="R381" s="1">
        <f>'pre-raw'!R381</f>
        <v>42.17</v>
      </c>
      <c r="S381" s="1">
        <f>'pre-raw'!S381</f>
        <v>27.41</v>
      </c>
    </row>
    <row r="382" spans="1:19" x14ac:dyDescent="0.25">
      <c r="A382" s="1">
        <f>'pre-raw'!A382</f>
        <v>56758</v>
      </c>
      <c r="B382" s="1">
        <f>'pre-raw'!B382</f>
        <v>1906</v>
      </c>
      <c r="C382" s="1">
        <f>'pre-raw'!C382</f>
        <v>60721</v>
      </c>
      <c r="D382" s="1" t="str">
        <f>TEXT('pre-raw'!D382,"AAAAMMDD")</f>
        <v>20190701</v>
      </c>
      <c r="E382" s="1">
        <f>'pre-raw'!E382</f>
        <v>60335</v>
      </c>
      <c r="F382" s="1" t="str">
        <f>TEXT('pre-raw'!F382,"AAAAMMDD")</f>
        <v>20190603</v>
      </c>
      <c r="G382" s="1">
        <f>'pre-raw'!G382</f>
        <v>386</v>
      </c>
      <c r="H382" s="1">
        <f>'pre-raw'!H382</f>
        <v>389</v>
      </c>
      <c r="I382" s="1">
        <f>'pre-raw'!I382</f>
        <v>386</v>
      </c>
      <c r="J382" s="1">
        <f>'pre-raw'!J382</f>
        <v>1645.7</v>
      </c>
      <c r="K382" s="1">
        <f>'pre-raw'!K382</f>
        <v>1645.7</v>
      </c>
      <c r="L382" s="1">
        <f>'pre-raw'!L382</f>
        <v>0</v>
      </c>
      <c r="M382" s="3">
        <f>'pre-raw'!M382</f>
        <v>1546.1399999999999</v>
      </c>
      <c r="N382" s="3">
        <f>'pre-raw'!N382</f>
        <v>3291.4</v>
      </c>
      <c r="O382" s="1">
        <f>'pre-raw'!O382</f>
        <v>3291.4</v>
      </c>
      <c r="P382" s="1">
        <f>'pre-raw'!P382</f>
        <v>98.74</v>
      </c>
      <c r="Q382" s="1">
        <f>'pre-raw'!Q382</f>
        <v>157.97999999999999</v>
      </c>
      <c r="R382" s="1">
        <f>'pre-raw'!R382</f>
        <v>32.909999999999997</v>
      </c>
      <c r="S382" s="1">
        <f>'pre-raw'!S382</f>
        <v>21.39</v>
      </c>
    </row>
    <row r="383" spans="1:19" x14ac:dyDescent="0.25">
      <c r="A383" s="1">
        <f>'pre-raw'!A383</f>
        <v>56774</v>
      </c>
      <c r="B383" s="1">
        <f>'pre-raw'!B383</f>
        <v>1906</v>
      </c>
      <c r="C383" s="1">
        <f>'pre-raw'!C383</f>
        <v>10945</v>
      </c>
      <c r="D383" s="1" t="str">
        <f>TEXT('pre-raw'!D383,"AAAAMMDD")</f>
        <v>20190701</v>
      </c>
      <c r="E383" s="1">
        <f>'pre-raw'!E383</f>
        <v>10384</v>
      </c>
      <c r="F383" s="1" t="str">
        <f>TEXT('pre-raw'!F383,"AAAAMMDD")</f>
        <v>20190603</v>
      </c>
      <c r="G383" s="1">
        <f>'pre-raw'!G383</f>
        <v>561</v>
      </c>
      <c r="H383" s="1">
        <f>'pre-raw'!H383</f>
        <v>512</v>
      </c>
      <c r="I383" s="1">
        <f>'pre-raw'!I383</f>
        <v>561</v>
      </c>
      <c r="J383" s="1">
        <f>'pre-raw'!J383</f>
        <v>2949.45</v>
      </c>
      <c r="K383" s="1">
        <f>'pre-raw'!K383</f>
        <v>2949.45</v>
      </c>
      <c r="L383" s="1">
        <f>'pre-raw'!L383</f>
        <v>0</v>
      </c>
      <c r="M383" s="3">
        <f>'pre-raw'!M383</f>
        <v>2794.38</v>
      </c>
      <c r="N383" s="3">
        <f>'pre-raw'!N383</f>
        <v>5898.9</v>
      </c>
      <c r="O383" s="1">
        <f>'pre-raw'!O383</f>
        <v>5898.9</v>
      </c>
      <c r="P383" s="1">
        <f>'pre-raw'!P383</f>
        <v>176.96</v>
      </c>
      <c r="Q383" s="1">
        <f>'pre-raw'!Q383</f>
        <v>283.14</v>
      </c>
      <c r="R383" s="1">
        <f>'pre-raw'!R383</f>
        <v>58.98</v>
      </c>
      <c r="S383" s="1">
        <f>'pre-raw'!S383</f>
        <v>38.340000000000003</v>
      </c>
    </row>
    <row r="384" spans="1:19" x14ac:dyDescent="0.25">
      <c r="A384" s="1">
        <f>'pre-raw'!A384</f>
        <v>83704</v>
      </c>
      <c r="B384" s="1">
        <f>'pre-raw'!B384</f>
        <v>1906</v>
      </c>
      <c r="C384" s="1">
        <f>'pre-raw'!C384</f>
        <v>284916</v>
      </c>
      <c r="D384" s="1" t="str">
        <f>TEXT('pre-raw'!D384,"AAAAMMDD")</f>
        <v>20190701</v>
      </c>
      <c r="E384" s="1">
        <f>'pre-raw'!E384</f>
        <v>283795</v>
      </c>
      <c r="F384" s="1" t="str">
        <f>TEXT('pre-raw'!F384,"AAAAMMDD")</f>
        <v>20190603</v>
      </c>
      <c r="G384" s="1">
        <f>'pre-raw'!G384</f>
        <v>1121</v>
      </c>
      <c r="H384" s="1">
        <f>'pre-raw'!H384</f>
        <v>1686</v>
      </c>
      <c r="I384" s="1">
        <f>'pre-raw'!I384</f>
        <v>1121</v>
      </c>
      <c r="J384" s="1">
        <f>'pre-raw'!J384</f>
        <v>14722.68</v>
      </c>
      <c r="K384" s="1">
        <f>'pre-raw'!K384</f>
        <v>14722.68</v>
      </c>
      <c r="L384" s="1">
        <f>'pre-raw'!L384</f>
        <v>0</v>
      </c>
      <c r="M384" s="3">
        <f>'pre-raw'!M384</f>
        <v>13817.869999999999</v>
      </c>
      <c r="N384" s="3">
        <f>'pre-raw'!N384</f>
        <v>29445.360000000001</v>
      </c>
      <c r="O384" s="1">
        <f>'pre-raw'!O384</f>
        <v>29445.360000000001</v>
      </c>
      <c r="P384" s="1">
        <f>'pre-raw'!P384</f>
        <v>883.36</v>
      </c>
      <c r="Q384" s="1">
        <f>'pre-raw'!Q384</f>
        <v>1413.37</v>
      </c>
      <c r="R384" s="1">
        <f>'pre-raw'!R384</f>
        <v>294.45</v>
      </c>
      <c r="S384" s="1">
        <f>'pre-raw'!S384</f>
        <v>191.39</v>
      </c>
    </row>
    <row r="385" spans="1:19" x14ac:dyDescent="0.25">
      <c r="A385" s="1">
        <f>'pre-raw'!A385</f>
        <v>83887</v>
      </c>
      <c r="B385" s="1">
        <f>'pre-raw'!B385</f>
        <v>1906</v>
      </c>
      <c r="C385" s="1">
        <f>'pre-raw'!C385</f>
        <v>230128</v>
      </c>
      <c r="D385" s="1" t="str">
        <f>TEXT('pre-raw'!D385,"AAAAMMDD")</f>
        <v>20190701</v>
      </c>
      <c r="E385" s="1">
        <f>'pre-raw'!E385</f>
        <v>226854</v>
      </c>
      <c r="F385" s="1" t="str">
        <f>TEXT('pre-raw'!F385,"AAAAMMDD")</f>
        <v>20190603</v>
      </c>
      <c r="G385" s="1">
        <f>'pre-raw'!G385</f>
        <v>3274</v>
      </c>
      <c r="H385" s="1">
        <f>'pre-raw'!H385</f>
        <v>3547</v>
      </c>
      <c r="I385" s="1">
        <f>'pre-raw'!I385</f>
        <v>3274</v>
      </c>
      <c r="J385" s="1">
        <f>'pre-raw'!J385</f>
        <v>43099.22</v>
      </c>
      <c r="K385" s="1">
        <f>'pre-raw'!K385</f>
        <v>43099.22</v>
      </c>
      <c r="L385" s="1">
        <f>'pre-raw'!L385</f>
        <v>0</v>
      </c>
      <c r="M385" s="3">
        <f>'pre-raw'!M385</f>
        <v>40450.479999999996</v>
      </c>
      <c r="N385" s="3">
        <f>'pre-raw'!N385</f>
        <v>86198.44</v>
      </c>
      <c r="O385" s="1">
        <f>'pre-raw'!O385</f>
        <v>86198.44</v>
      </c>
      <c r="P385" s="1">
        <f>'pre-raw'!P385</f>
        <v>2585.9499999999998</v>
      </c>
      <c r="Q385" s="1">
        <f>'pre-raw'!Q385</f>
        <v>4137.5200000000004</v>
      </c>
      <c r="R385" s="1">
        <f>'pre-raw'!R385</f>
        <v>861.98</v>
      </c>
      <c r="S385" s="1">
        <f>'pre-raw'!S385</f>
        <v>560.28</v>
      </c>
    </row>
    <row r="386" spans="1:19" x14ac:dyDescent="0.25">
      <c r="A386" s="1">
        <f>'pre-raw'!A386</f>
        <v>84247</v>
      </c>
      <c r="B386" s="1">
        <f>'pre-raw'!B386</f>
        <v>1906</v>
      </c>
      <c r="C386" s="1">
        <f>'pre-raw'!C386</f>
        <v>4923</v>
      </c>
      <c r="D386" s="1" t="str">
        <f>TEXT('pre-raw'!D386,"AAAAMMDD")</f>
        <v>20190701</v>
      </c>
      <c r="E386" s="1">
        <f>'pre-raw'!E386</f>
        <v>4712</v>
      </c>
      <c r="F386" s="1" t="str">
        <f>TEXT('pre-raw'!F386,"AAAAMMDD")</f>
        <v>20190603</v>
      </c>
      <c r="G386" s="1">
        <f>'pre-raw'!G386</f>
        <v>211</v>
      </c>
      <c r="H386" s="1">
        <f>'pre-raw'!H386</f>
        <v>210</v>
      </c>
      <c r="I386" s="1">
        <f>'pre-raw'!I386</f>
        <v>211</v>
      </c>
      <c r="J386" s="1">
        <f>'pre-raw'!J386</f>
        <v>2728.88</v>
      </c>
      <c r="K386" s="1">
        <f>'pre-raw'!K386</f>
        <v>2728.88</v>
      </c>
      <c r="L386" s="1">
        <f>'pre-raw'!L386</f>
        <v>0</v>
      </c>
      <c r="M386" s="3">
        <f>'pre-raw'!M386</f>
        <v>2561.1699999999996</v>
      </c>
      <c r="N386" s="3">
        <f>'pre-raw'!N386</f>
        <v>5457.76</v>
      </c>
      <c r="O386" s="1">
        <f>'pre-raw'!O386</f>
        <v>5457.76</v>
      </c>
      <c r="P386" s="1">
        <f>'pre-raw'!P386</f>
        <v>163.72999999999999</v>
      </c>
      <c r="Q386" s="1">
        <f>'pre-raw'!Q386</f>
        <v>261.97000000000003</v>
      </c>
      <c r="R386" s="1">
        <f>'pre-raw'!R386</f>
        <v>54.57</v>
      </c>
      <c r="S386" s="1">
        <f>'pre-raw'!S386</f>
        <v>35.47</v>
      </c>
    </row>
    <row r="387" spans="1:19" x14ac:dyDescent="0.25">
      <c r="A387" s="1">
        <f>'pre-raw'!A387</f>
        <v>84255</v>
      </c>
      <c r="B387" s="1">
        <f>'pre-raw'!B387</f>
        <v>1906</v>
      </c>
      <c r="C387" s="1">
        <f>'pre-raw'!C387</f>
        <v>142</v>
      </c>
      <c r="D387" s="1" t="str">
        <f>TEXT('pre-raw'!D387,"AAAAMMDD")</f>
        <v>20190701</v>
      </c>
      <c r="E387" s="1">
        <f>'pre-raw'!E387</f>
        <v>96</v>
      </c>
      <c r="F387" s="1" t="str">
        <f>TEXT('pre-raw'!F387,"AAAAMMDD")</f>
        <v>20190603</v>
      </c>
      <c r="G387" s="1">
        <f>'pre-raw'!G387</f>
        <v>46</v>
      </c>
      <c r="H387" s="1">
        <f>'pre-raw'!H387</f>
        <v>90</v>
      </c>
      <c r="I387" s="1">
        <f>'pre-raw'!I387</f>
        <v>46</v>
      </c>
      <c r="J387" s="1">
        <f>'pre-raw'!J387</f>
        <v>554.17999999999995</v>
      </c>
      <c r="K387" s="1">
        <f>'pre-raw'!K387</f>
        <v>554.17999999999995</v>
      </c>
      <c r="L387" s="1">
        <f>'pre-raw'!L387</f>
        <v>0</v>
      </c>
      <c r="M387" s="3">
        <f>'pre-raw'!M387</f>
        <v>520.12</v>
      </c>
      <c r="N387" s="3">
        <f>'pre-raw'!N387</f>
        <v>1108.3599999999999</v>
      </c>
      <c r="O387" s="1">
        <f>'pre-raw'!O387</f>
        <v>1108.3599999999999</v>
      </c>
      <c r="P387" s="1">
        <f>'pre-raw'!P387</f>
        <v>33.25</v>
      </c>
      <c r="Q387" s="1">
        <f>'pre-raw'!Q387</f>
        <v>53.2</v>
      </c>
      <c r="R387" s="1">
        <f>'pre-raw'!R387</f>
        <v>11.08</v>
      </c>
      <c r="S387" s="1">
        <f>'pre-raw'!S387</f>
        <v>7.2</v>
      </c>
    </row>
    <row r="388" spans="1:19" x14ac:dyDescent="0.25">
      <c r="A388" s="1">
        <f>'pre-raw'!A388</f>
        <v>84591</v>
      </c>
      <c r="B388" s="1">
        <f>'pre-raw'!B388</f>
        <v>1906</v>
      </c>
      <c r="C388" s="1">
        <f>'pre-raw'!C388</f>
        <v>12853</v>
      </c>
      <c r="D388" s="1" t="str">
        <f>TEXT('pre-raw'!D388,"AAAAMMDD")</f>
        <v>20190701</v>
      </c>
      <c r="E388" s="1">
        <f>'pre-raw'!E388</f>
        <v>12354</v>
      </c>
      <c r="F388" s="1" t="str">
        <f>TEXT('pre-raw'!F388,"AAAAMMDD")</f>
        <v>20190603</v>
      </c>
      <c r="G388" s="1">
        <f>'pre-raw'!G388</f>
        <v>499</v>
      </c>
      <c r="H388" s="1">
        <f>'pre-raw'!H388</f>
        <v>449</v>
      </c>
      <c r="I388" s="1">
        <f>'pre-raw'!I388</f>
        <v>499</v>
      </c>
      <c r="J388" s="1">
        <f>'pre-raw'!J388</f>
        <v>6524.72</v>
      </c>
      <c r="K388" s="1">
        <f>'pre-raw'!K388</f>
        <v>6524.72</v>
      </c>
      <c r="L388" s="1">
        <f>'pre-raw'!L388</f>
        <v>0</v>
      </c>
      <c r="M388" s="3">
        <f>'pre-raw'!M388</f>
        <v>6123.73</v>
      </c>
      <c r="N388" s="3">
        <f>'pre-raw'!N388</f>
        <v>13049.44</v>
      </c>
      <c r="O388" s="1">
        <f>'pre-raw'!O388</f>
        <v>13049.44</v>
      </c>
      <c r="P388" s="1">
        <f>'pre-raw'!P388</f>
        <v>391.48</v>
      </c>
      <c r="Q388" s="1">
        <f>'pre-raw'!Q388</f>
        <v>626.37</v>
      </c>
      <c r="R388" s="1">
        <f>'pre-raw'!R388</f>
        <v>130.49</v>
      </c>
      <c r="S388" s="1">
        <f>'pre-raw'!S388</f>
        <v>84.82</v>
      </c>
    </row>
    <row r="389" spans="1:19" x14ac:dyDescent="0.25">
      <c r="A389" s="1">
        <f>'pre-raw'!A389</f>
        <v>85359</v>
      </c>
      <c r="B389" s="1">
        <f>'pre-raw'!B389</f>
        <v>1906</v>
      </c>
      <c r="C389" s="1">
        <f>'pre-raw'!C389</f>
        <v>5855</v>
      </c>
      <c r="D389" s="1" t="str">
        <f>TEXT('pre-raw'!D389,"AAAAMMDD")</f>
        <v>20190701</v>
      </c>
      <c r="E389" s="1">
        <f>'pre-raw'!E389</f>
        <v>5845</v>
      </c>
      <c r="F389" s="1" t="str">
        <f>TEXT('pre-raw'!F389,"AAAAMMDD")</f>
        <v>20190603</v>
      </c>
      <c r="G389" s="1">
        <f>'pre-raw'!G389</f>
        <v>10</v>
      </c>
      <c r="H389" s="1">
        <f>'pre-raw'!H389</f>
        <v>1</v>
      </c>
      <c r="I389" s="1">
        <f>'pre-raw'!I389</f>
        <v>10</v>
      </c>
      <c r="J389" s="1">
        <f>'pre-raw'!J389</f>
        <v>79.7</v>
      </c>
      <c r="K389" s="1">
        <f>'pre-raw'!K389</f>
        <v>79.7</v>
      </c>
      <c r="L389" s="1">
        <f>'pre-raw'!L389</f>
        <v>0</v>
      </c>
      <c r="M389" s="3">
        <f>'pre-raw'!M389</f>
        <v>0</v>
      </c>
      <c r="N389" s="3">
        <f>'pre-raw'!N389</f>
        <v>159.4</v>
      </c>
      <c r="O389" s="1">
        <f>'pre-raw'!O389</f>
        <v>159.4</v>
      </c>
      <c r="P389" s="1">
        <f>'pre-raw'!P389</f>
        <v>0</v>
      </c>
      <c r="Q389" s="1">
        <f>'pre-raw'!Q389</f>
        <v>0</v>
      </c>
      <c r="R389" s="1">
        <f>'pre-raw'!R389</f>
        <v>0</v>
      </c>
      <c r="S389" s="1">
        <f>'pre-raw'!S389</f>
        <v>0</v>
      </c>
    </row>
    <row r="390" spans="1:19" x14ac:dyDescent="0.25">
      <c r="A390" s="1">
        <f>'pre-raw'!A390</f>
        <v>313891</v>
      </c>
      <c r="B390" s="1">
        <f>'pre-raw'!B390</f>
        <v>1906</v>
      </c>
      <c r="C390" s="1">
        <f>'pre-raw'!C390</f>
        <v>6126</v>
      </c>
      <c r="D390" s="1" t="str">
        <f>TEXT('pre-raw'!D390,"AAAAMMDD")</f>
        <v>20190701</v>
      </c>
      <c r="E390" s="1">
        <f>'pre-raw'!E390</f>
        <v>5841</v>
      </c>
      <c r="F390" s="1" t="str">
        <f>TEXT('pre-raw'!F390,"AAAAMMDD")</f>
        <v>20190603</v>
      </c>
      <c r="G390" s="1">
        <f>'pre-raw'!G390</f>
        <v>285</v>
      </c>
      <c r="H390" s="1">
        <f>'pre-raw'!H390</f>
        <v>235</v>
      </c>
      <c r="I390" s="1">
        <f>'pre-raw'!I390</f>
        <v>285</v>
      </c>
      <c r="J390" s="1">
        <f>'pre-raw'!J390</f>
        <v>3876.05</v>
      </c>
      <c r="K390" s="1">
        <f>'pre-raw'!K390</f>
        <v>3876.05</v>
      </c>
      <c r="L390" s="1">
        <f>'pre-raw'!L390</f>
        <v>0</v>
      </c>
      <c r="M390" s="3">
        <f>'pre-raw'!M390</f>
        <v>3636.75</v>
      </c>
      <c r="N390" s="3">
        <f>'pre-raw'!N390</f>
        <v>7752.1</v>
      </c>
      <c r="O390" s="1">
        <f>'pre-raw'!O390</f>
        <v>7752.1</v>
      </c>
      <c r="P390" s="1">
        <f>'pre-raw'!P390</f>
        <v>232.56</v>
      </c>
      <c r="Q390" s="1">
        <f>'pre-raw'!Q390</f>
        <v>372.1</v>
      </c>
      <c r="R390" s="1">
        <f>'pre-raw'!R390</f>
        <v>77.52</v>
      </c>
      <c r="S390" s="1">
        <f>'pre-raw'!S390</f>
        <v>50.38</v>
      </c>
    </row>
    <row r="391" spans="1:19" x14ac:dyDescent="0.25">
      <c r="A391" s="1">
        <f>'pre-raw'!A391</f>
        <v>3359794</v>
      </c>
      <c r="B391" s="1">
        <f>'pre-raw'!B391</f>
        <v>1906</v>
      </c>
      <c r="C391" s="1">
        <f>'pre-raw'!C391</f>
        <v>209164</v>
      </c>
      <c r="D391" s="1" t="str">
        <f>TEXT('pre-raw'!D391,"AAAAMMDD")</f>
        <v>20190701</v>
      </c>
      <c r="E391" s="1">
        <f>'pre-raw'!E391</f>
        <v>208925</v>
      </c>
      <c r="F391" s="1" t="str">
        <f>TEXT('pre-raw'!F391,"AAAAMMDD")</f>
        <v>20190603</v>
      </c>
      <c r="G391" s="1">
        <f>'pre-raw'!G391</f>
        <v>239</v>
      </c>
      <c r="H391" s="1">
        <f>'pre-raw'!H391</f>
        <v>314</v>
      </c>
      <c r="I391" s="1">
        <f>'pre-raw'!I391</f>
        <v>239</v>
      </c>
      <c r="J391" s="1">
        <f>'pre-raw'!J391</f>
        <v>6284.8</v>
      </c>
      <c r="K391" s="1">
        <f>'pre-raw'!K391</f>
        <v>0</v>
      </c>
      <c r="L391" s="1">
        <f>'pre-raw'!L391</f>
        <v>0</v>
      </c>
      <c r="M391" s="3">
        <f>'pre-raw'!M391</f>
        <v>5898.74</v>
      </c>
      <c r="N391" s="3">
        <f>'pre-raw'!N391</f>
        <v>6284.8</v>
      </c>
      <c r="O391" s="1">
        <f>'pre-raw'!O391</f>
        <v>6284.8</v>
      </c>
      <c r="P391" s="1">
        <f>'pre-raw'!P391</f>
        <v>188.54</v>
      </c>
      <c r="Q391" s="1">
        <f>'pre-raw'!Q391</f>
        <v>301.67</v>
      </c>
      <c r="R391" s="1">
        <f>'pre-raw'!R391</f>
        <v>62.84</v>
      </c>
      <c r="S391" s="1">
        <f>'pre-raw'!S391</f>
        <v>40.85</v>
      </c>
    </row>
    <row r="392" spans="1:19" x14ac:dyDescent="0.25">
      <c r="A392" s="1">
        <f>'pre-raw'!A392</f>
        <v>3450181</v>
      </c>
      <c r="B392" s="1">
        <f>'pre-raw'!B392</f>
        <v>1906</v>
      </c>
      <c r="C392" s="1">
        <f>'pre-raw'!C392</f>
        <v>0</v>
      </c>
      <c r="D392" s="1" t="str">
        <f>TEXT('pre-raw'!D392,"AAAAMMDD")</f>
        <v>20190701</v>
      </c>
      <c r="E392" s="1">
        <f>'pre-raw'!E392</f>
        <v>14660</v>
      </c>
      <c r="F392" s="1" t="str">
        <f>TEXT('pre-raw'!F392,"AAAAMMDD")</f>
        <v>20190603</v>
      </c>
      <c r="G392" s="1">
        <f>'pre-raw'!G392</f>
        <v>0</v>
      </c>
      <c r="H392" s="1">
        <f>'pre-raw'!H392</f>
        <v>0</v>
      </c>
      <c r="I392" s="1">
        <f>'pre-raw'!I392</f>
        <v>0</v>
      </c>
      <c r="J392" s="1">
        <f>'pre-raw'!J392</f>
        <v>0</v>
      </c>
      <c r="K392" s="1">
        <f>'pre-raw'!K392</f>
        <v>0</v>
      </c>
      <c r="L392" s="1">
        <f>'pre-raw'!L392</f>
        <v>0</v>
      </c>
      <c r="M392" s="3">
        <f>'pre-raw'!M392</f>
        <v>-48.899999999999991</v>
      </c>
      <c r="N392" s="3">
        <f>'pre-raw'!N392</f>
        <v>0</v>
      </c>
      <c r="O392" s="1">
        <f>'pre-raw'!O392</f>
        <v>0</v>
      </c>
      <c r="P392" s="1">
        <f>'pre-raw'!P392</f>
        <v>0</v>
      </c>
      <c r="Q392" s="1">
        <f>'pre-raw'!Q392</f>
        <v>0</v>
      </c>
      <c r="R392" s="1">
        <f>'pre-raw'!R392</f>
        <v>0</v>
      </c>
      <c r="S392" s="1">
        <f>'pre-raw'!S392</f>
        <v>0</v>
      </c>
    </row>
    <row r="393" spans="1:19" x14ac:dyDescent="0.25">
      <c r="A393" s="1">
        <f>'pre-raw'!A393</f>
        <v>3618005</v>
      </c>
      <c r="B393" s="1">
        <f>'pre-raw'!B393</f>
        <v>1906</v>
      </c>
      <c r="C393" s="1">
        <f>'pre-raw'!C393</f>
        <v>63958</v>
      </c>
      <c r="D393" s="1" t="str">
        <f>TEXT('pre-raw'!D393,"AAAAMMDD")</f>
        <v>20190701</v>
      </c>
      <c r="E393" s="1">
        <f>'pre-raw'!E393</f>
        <v>62869</v>
      </c>
      <c r="F393" s="1" t="str">
        <f>TEXT('pre-raw'!F393,"AAAAMMDD")</f>
        <v>20190603</v>
      </c>
      <c r="G393" s="1">
        <f>'pre-raw'!G393</f>
        <v>1089</v>
      </c>
      <c r="H393" s="1">
        <f>'pre-raw'!H393</f>
        <v>1285</v>
      </c>
      <c r="I393" s="1">
        <f>'pre-raw'!I393</f>
        <v>1089</v>
      </c>
      <c r="J393" s="1">
        <f>'pre-raw'!J393</f>
        <v>14300.92</v>
      </c>
      <c r="K393" s="1">
        <f>'pre-raw'!K393</f>
        <v>14300.92</v>
      </c>
      <c r="L393" s="1">
        <f>'pre-raw'!L393</f>
        <v>0</v>
      </c>
      <c r="M393" s="3">
        <f>'pre-raw'!M393</f>
        <v>13422.029999999999</v>
      </c>
      <c r="N393" s="3">
        <f>'pre-raw'!N393</f>
        <v>28601.84</v>
      </c>
      <c r="O393" s="1">
        <f>'pre-raw'!O393</f>
        <v>28601.84</v>
      </c>
      <c r="P393" s="1">
        <f>'pre-raw'!P393</f>
        <v>858.05</v>
      </c>
      <c r="Q393" s="1">
        <f>'pre-raw'!Q393</f>
        <v>1372.88</v>
      </c>
      <c r="R393" s="1">
        <f>'pre-raw'!R393</f>
        <v>286.01</v>
      </c>
      <c r="S393" s="1">
        <f>'pre-raw'!S393</f>
        <v>185.91</v>
      </c>
    </row>
    <row r="394" spans="1:19" x14ac:dyDescent="0.25">
      <c r="A394" s="1">
        <f>'pre-raw'!A394</f>
        <v>3635491</v>
      </c>
      <c r="B394" s="1">
        <f>'pre-raw'!B394</f>
        <v>1906</v>
      </c>
      <c r="C394" s="1">
        <f>'pre-raw'!C394</f>
        <v>66223</v>
      </c>
      <c r="D394" s="1" t="str">
        <f>TEXT('pre-raw'!D394,"AAAAMMDD")</f>
        <v>20190701</v>
      </c>
      <c r="E394" s="1">
        <f>'pre-raw'!E394</f>
        <v>65044</v>
      </c>
      <c r="F394" s="1" t="str">
        <f>TEXT('pre-raw'!F394,"AAAAMMDD")</f>
        <v>20190603</v>
      </c>
      <c r="G394" s="1">
        <f>'pre-raw'!G394</f>
        <v>1179</v>
      </c>
      <c r="H394" s="1">
        <f>'pre-raw'!H394</f>
        <v>1208</v>
      </c>
      <c r="I394" s="1">
        <f>'pre-raw'!I394</f>
        <v>1179</v>
      </c>
      <c r="J394" s="1">
        <f>'pre-raw'!J394</f>
        <v>15487.12</v>
      </c>
      <c r="K394" s="1">
        <f>'pre-raw'!K394</f>
        <v>15487.12</v>
      </c>
      <c r="L394" s="1">
        <f>'pre-raw'!L394</f>
        <v>0</v>
      </c>
      <c r="M394" s="3">
        <f>'pre-raw'!M394</f>
        <v>14535.33</v>
      </c>
      <c r="N394" s="3">
        <f>'pre-raw'!N394</f>
        <v>30974.240000000002</v>
      </c>
      <c r="O394" s="1">
        <f>'pre-raw'!O394</f>
        <v>30974.240000000002</v>
      </c>
      <c r="P394" s="1">
        <f>'pre-raw'!P394</f>
        <v>929.22</v>
      </c>
      <c r="Q394" s="1">
        <f>'pre-raw'!Q394</f>
        <v>1486.76</v>
      </c>
      <c r="R394" s="1">
        <f>'pre-raw'!R394</f>
        <v>309.74</v>
      </c>
      <c r="S394" s="1">
        <f>'pre-raw'!S394</f>
        <v>201.33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25.28515625" customWidth="1"/>
    <col min="2" max="2" width="18.7109375" customWidth="1"/>
    <col min="3" max="3" width="26.140625" customWidth="1"/>
  </cols>
  <sheetData>
    <row r="1" spans="1:3" x14ac:dyDescent="0.25">
      <c r="A1" s="1" t="s">
        <v>85</v>
      </c>
      <c r="B1" s="1" t="s">
        <v>86</v>
      </c>
      <c r="C1" s="1" t="s">
        <v>94</v>
      </c>
    </row>
    <row r="2" spans="1:3" x14ac:dyDescent="0.25">
      <c r="A2" s="6" t="str">
        <f t="array" ref="A2:A7">TRANSPOSE('insert-meters'!B1:G1)</f>
        <v>med</v>
      </c>
      <c r="B2" s="1" t="s">
        <v>88</v>
      </c>
      <c r="C2" s="1" t="s">
        <v>90</v>
      </c>
    </row>
    <row r="3" spans="1:3" x14ac:dyDescent="0.25">
      <c r="A3" s="6" t="str">
        <v>id</v>
      </c>
      <c r="B3" s="1" t="s">
        <v>89</v>
      </c>
      <c r="C3" s="1" t="s">
        <v>91</v>
      </c>
    </row>
    <row r="4" spans="1:3" x14ac:dyDescent="0.25">
      <c r="A4" s="6" t="str">
        <v>nome</v>
      </c>
      <c r="B4" s="1" t="s">
        <v>89</v>
      </c>
      <c r="C4" s="1" t="s">
        <v>91</v>
      </c>
    </row>
    <row r="5" spans="1:3" x14ac:dyDescent="0.25">
      <c r="A5" s="6" t="str">
        <v>contrato</v>
      </c>
      <c r="B5" s="1" t="s">
        <v>89</v>
      </c>
      <c r="C5" s="1" t="s">
        <v>91</v>
      </c>
    </row>
    <row r="6" spans="1:3" x14ac:dyDescent="0.25">
      <c r="A6" s="6" t="str">
        <v>hidrom</v>
      </c>
      <c r="B6" s="1" t="s">
        <v>89</v>
      </c>
      <c r="C6" s="1" t="s">
        <v>91</v>
      </c>
    </row>
    <row r="7" spans="1:3" x14ac:dyDescent="0.25">
      <c r="A7" s="6" t="str">
        <v>cat</v>
      </c>
      <c r="B7" s="1" t="s">
        <v>88</v>
      </c>
      <c r="C7" s="1" t="s">
        <v>92</v>
      </c>
    </row>
    <row r="8" spans="1:3" x14ac:dyDescent="0.25">
      <c r="A8" s="1" t="s">
        <v>87</v>
      </c>
      <c r="B8" s="1" t="s">
        <v>141</v>
      </c>
      <c r="C8" s="1" t="s">
        <v>141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5" x14ac:dyDescent="0.25"/>
  <cols>
    <col min="1" max="1" width="26.5703125" customWidth="1"/>
    <col min="2" max="2" width="14.85546875" customWidth="1"/>
    <col min="3" max="3" width="41.7109375" customWidth="1"/>
  </cols>
  <sheetData>
    <row r="1" spans="1:3" x14ac:dyDescent="0.25">
      <c r="A1" s="1" t="s">
        <v>85</v>
      </c>
      <c r="B1" s="1" t="s">
        <v>93</v>
      </c>
      <c r="C1" s="1" t="s">
        <v>94</v>
      </c>
    </row>
    <row r="2" spans="1:3" x14ac:dyDescent="0.25">
      <c r="A2" s="6" t="str">
        <f t="array" ref="A2:A13">TRANSPOSE(raw!A1:L1)</f>
        <v>med</v>
      </c>
      <c r="B2" s="6" t="str">
        <f>'create-caesb_meters'!B2</f>
        <v>integer</v>
      </c>
      <c r="C2" s="6" t="str">
        <f>CONCATENATE("NOT NULL REFERENCES ",'create-caesb_meters'!B1," (",'create-caesb_meters'!A2,"),")</f>
        <v>NOT NULL REFERENCES caesb_meters (med),</v>
      </c>
    </row>
    <row r="3" spans="1:3" x14ac:dyDescent="0.25">
      <c r="A3" s="6" t="str">
        <v>aamm</v>
      </c>
      <c r="B3" s="1" t="s">
        <v>88</v>
      </c>
      <c r="C3" s="1" t="s">
        <v>91</v>
      </c>
    </row>
    <row r="4" spans="1:3" x14ac:dyDescent="0.25">
      <c r="A4" s="6" t="str">
        <v>lat</v>
      </c>
      <c r="B4" s="1" t="s">
        <v>88</v>
      </c>
      <c r="C4" s="1" t="s">
        <v>91</v>
      </c>
    </row>
    <row r="5" spans="1:3" x14ac:dyDescent="0.25">
      <c r="A5" s="6" t="str">
        <v>dlat</v>
      </c>
      <c r="B5" s="1" t="s">
        <v>88</v>
      </c>
      <c r="C5" s="1" t="s">
        <v>91</v>
      </c>
    </row>
    <row r="6" spans="1:3" x14ac:dyDescent="0.25">
      <c r="A6" s="6" t="str">
        <v>lan</v>
      </c>
      <c r="B6" s="1" t="s">
        <v>88</v>
      </c>
      <c r="C6" s="1" t="s">
        <v>91</v>
      </c>
    </row>
    <row r="7" spans="1:3" x14ac:dyDescent="0.25">
      <c r="A7" s="6" t="str">
        <v>dlan</v>
      </c>
      <c r="B7" s="1" t="s">
        <v>88</v>
      </c>
      <c r="C7" s="1" t="s">
        <v>91</v>
      </c>
    </row>
    <row r="8" spans="1:3" x14ac:dyDescent="0.25">
      <c r="A8" s="6" t="str">
        <v>dif</v>
      </c>
      <c r="B8" s="1" t="s">
        <v>88</v>
      </c>
      <c r="C8" s="1" t="s">
        <v>91</v>
      </c>
    </row>
    <row r="9" spans="1:3" x14ac:dyDescent="0.25">
      <c r="A9" s="6" t="str">
        <v>consm</v>
      </c>
      <c r="B9" s="1" t="s">
        <v>88</v>
      </c>
      <c r="C9" s="1" t="s">
        <v>91</v>
      </c>
    </row>
    <row r="10" spans="1:3" x14ac:dyDescent="0.25">
      <c r="A10" s="6" t="str">
        <v>consf</v>
      </c>
      <c r="B10" s="1" t="s">
        <v>88</v>
      </c>
      <c r="C10" s="1" t="s">
        <v>91</v>
      </c>
    </row>
    <row r="11" spans="1:3" x14ac:dyDescent="0.25">
      <c r="A11" s="6" t="str">
        <v>vagu</v>
      </c>
      <c r="B11" s="1" t="s">
        <v>95</v>
      </c>
      <c r="C11" s="1" t="s">
        <v>91</v>
      </c>
    </row>
    <row r="12" spans="1:3" x14ac:dyDescent="0.25">
      <c r="A12" s="6" t="str">
        <v>vesg</v>
      </c>
      <c r="B12" s="1" t="s">
        <v>95</v>
      </c>
      <c r="C12" s="1" t="s">
        <v>91</v>
      </c>
    </row>
    <row r="13" spans="1:3" x14ac:dyDescent="0.25">
      <c r="A13" s="6" t="str">
        <v>adic</v>
      </c>
      <c r="B13" s="1" t="s">
        <v>95</v>
      </c>
      <c r="C13" s="1" t="s">
        <v>91</v>
      </c>
    </row>
    <row r="14" spans="1:3" x14ac:dyDescent="0.25">
      <c r="A14" s="6" t="str">
        <f t="array" ref="A14:A18">TRANSPOSE(raw!O1:S1)</f>
        <v>subtotal</v>
      </c>
      <c r="B14" s="1" t="s">
        <v>95</v>
      </c>
      <c r="C14" s="1" t="s">
        <v>91</v>
      </c>
    </row>
    <row r="15" spans="1:3" x14ac:dyDescent="0.25">
      <c r="A15" s="6" t="str">
        <v>cofins</v>
      </c>
      <c r="B15" s="1" t="s">
        <v>95</v>
      </c>
      <c r="C15" s="1" t="s">
        <v>91</v>
      </c>
    </row>
    <row r="16" spans="1:3" x14ac:dyDescent="0.25">
      <c r="A16" s="6" t="str">
        <v>irpj</v>
      </c>
      <c r="B16" s="1" t="s">
        <v>95</v>
      </c>
      <c r="C16" s="1" t="s">
        <v>91</v>
      </c>
    </row>
    <row r="17" spans="1:3" x14ac:dyDescent="0.25">
      <c r="A17" s="6" t="str">
        <v>csll</v>
      </c>
      <c r="B17" s="1" t="s">
        <v>95</v>
      </c>
      <c r="C17" s="1" t="s">
        <v>91</v>
      </c>
    </row>
    <row r="18" spans="1:3" x14ac:dyDescent="0.25">
      <c r="A18" s="6" t="str">
        <v>pasep</v>
      </c>
      <c r="B18" s="1" t="s">
        <v>95</v>
      </c>
      <c r="C18" s="1" t="s">
        <v>91</v>
      </c>
    </row>
    <row r="19" spans="1:3" x14ac:dyDescent="0.25">
      <c r="A19" s="6" t="str">
        <f>CONCATENATE("PRIMARY KEY (",A2,", ",A3,")")</f>
        <v>PRIMARY KEY (med, aamm)</v>
      </c>
      <c r="B19" s="1" t="s">
        <v>141</v>
      </c>
      <c r="C19" s="1" t="s">
        <v>141</v>
      </c>
    </row>
    <row r="20" spans="1:3" x14ac:dyDescent="0.25">
      <c r="A20" s="1" t="s">
        <v>87</v>
      </c>
      <c r="B20" s="1" t="s">
        <v>141</v>
      </c>
      <c r="C20" s="1" t="s">
        <v>141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6.85546875" customWidth="1"/>
    <col min="2" max="2" width="21.28515625" customWidth="1"/>
    <col min="3" max="3" width="40.140625" customWidth="1"/>
  </cols>
  <sheetData>
    <row r="1" spans="1:3" x14ac:dyDescent="0.25">
      <c r="A1" s="1" t="s">
        <v>85</v>
      </c>
      <c r="B1" s="1" t="s">
        <v>83</v>
      </c>
      <c r="C1" s="1" t="s">
        <v>84</v>
      </c>
    </row>
    <row r="2" spans="1:3" x14ac:dyDescent="0.25">
      <c r="A2" s="5" t="str">
        <f>'create-caesb_meters'!A2</f>
        <v>med</v>
      </c>
      <c r="B2" s="5" t="str">
        <f>'create-caesb_meters'!B2</f>
        <v>integer</v>
      </c>
      <c r="C2" s="5" t="str">
        <f>CONCATENATE("NOT NULL REFERENCES ",'create-caesb_meters'!B1," (",'create-caesb_meters'!A2,"),",)</f>
        <v>NOT NULL REFERENCES caesb_meters (med),</v>
      </c>
    </row>
    <row r="3" spans="1:3" x14ac:dyDescent="0.25">
      <c r="A3" s="1" t="s">
        <v>96</v>
      </c>
      <c r="B3" s="5" t="str">
        <f>'[1]create-assets'!$B$2</f>
        <v>text</v>
      </c>
      <c r="C3" s="5" t="str">
        <f>CONCATENATE("NOT NULL REFERENCES ",'[1]create-assets'!$B$1," (",'[1]create-assets'!$A$2,")")</f>
        <v>NOT NULL REFERENCES assets (id)</v>
      </c>
    </row>
    <row r="4" spans="1:3" x14ac:dyDescent="0.25">
      <c r="A4" s="1" t="s">
        <v>87</v>
      </c>
      <c r="B4" s="1" t="s">
        <v>141</v>
      </c>
      <c r="C4" s="1" t="s">
        <v>141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C1" zoomScale="110" zoomScaleNormal="110" workbookViewId="0">
      <selection activeCell="I2" sqref="I2"/>
    </sheetView>
  </sheetViews>
  <sheetFormatPr defaultRowHeight="15" x14ac:dyDescent="0.25"/>
  <cols>
    <col min="3" max="3" width="15.7109375" customWidth="1"/>
    <col min="4" max="4" width="38.7109375" bestFit="1" customWidth="1"/>
    <col min="5" max="6" width="15.28515625" customWidth="1"/>
    <col min="7" max="7" width="3.85546875" customWidth="1"/>
    <col min="8" max="8" width="3.85546875" style="4" customWidth="1"/>
    <col min="9" max="9" width="116.140625" bestFit="1" customWidth="1"/>
    <col min="15" max="15" width="9.140625" customWidth="1"/>
  </cols>
  <sheetData>
    <row r="1" spans="1:9" x14ac:dyDescent="0.25">
      <c r="B1" s="1" t="s">
        <v>18</v>
      </c>
      <c r="C1" s="1" t="s">
        <v>35</v>
      </c>
      <c r="D1" s="1" t="s">
        <v>36</v>
      </c>
      <c r="E1" s="1" t="s">
        <v>37</v>
      </c>
      <c r="F1" s="1" t="s">
        <v>39</v>
      </c>
      <c r="G1" s="1" t="s">
        <v>40</v>
      </c>
    </row>
    <row r="2" spans="1:9" x14ac:dyDescent="0.25">
      <c r="A2" s="1">
        <v>56715</v>
      </c>
      <c r="B2" s="1">
        <v>201</v>
      </c>
      <c r="C2" s="1" t="s">
        <v>43</v>
      </c>
      <c r="D2" s="1" t="s">
        <v>42</v>
      </c>
      <c r="E2" s="1" t="s">
        <v>38</v>
      </c>
      <c r="F2" s="1" t="s">
        <v>41</v>
      </c>
      <c r="G2" s="1">
        <v>1</v>
      </c>
      <c r="I2" s="5" t="str">
        <f>CONCATENATE("INSERT INTO caesb_meters VALUES (",B2,", ","'",C2,"', ","'",D2,"', ","'",E2,"', ","'",F2,"', ",G2,");")</f>
        <v>INSERT INTO caesb_meters VALUES (201, '005.671-5', 'SQS 309 D', 'CT 20160165', 'D13B900539', 1);</v>
      </c>
    </row>
    <row r="3" spans="1:9" x14ac:dyDescent="0.25">
      <c r="A3" s="1">
        <v>56758</v>
      </c>
      <c r="B3" s="1">
        <v>202</v>
      </c>
      <c r="C3" s="1" t="s">
        <v>45</v>
      </c>
      <c r="D3" s="1" t="s">
        <v>46</v>
      </c>
      <c r="E3" s="1" t="s">
        <v>38</v>
      </c>
      <c r="F3" s="1" t="s">
        <v>44</v>
      </c>
      <c r="G3" s="1">
        <v>1</v>
      </c>
      <c r="I3" s="5" t="str">
        <f t="shared" ref="I3:I15" si="0">CONCATENATE("INSERT INTO caesb_meters VALUES (",B3,", ","'",C3,"', ","'",D3,"', ","'",E3,"', ","'",F3,"', ",G3,");")</f>
        <v>INSERT INTO caesb_meters VALUES (202, '005.675-8', 'SQS 309 C', 'CT 20160165', 'E09S003984', 1);</v>
      </c>
    </row>
    <row r="4" spans="1:9" x14ac:dyDescent="0.25">
      <c r="A4" s="1">
        <v>56774</v>
      </c>
      <c r="B4" s="1">
        <v>203</v>
      </c>
      <c r="C4" s="1" t="s">
        <v>48</v>
      </c>
      <c r="D4" s="1" t="s">
        <v>47</v>
      </c>
      <c r="E4" s="1" t="s">
        <v>38</v>
      </c>
      <c r="F4" s="1" t="s">
        <v>49</v>
      </c>
      <c r="G4" s="1">
        <v>1</v>
      </c>
      <c r="I4" s="5" t="str">
        <f t="shared" si="0"/>
        <v>INSERT INTO caesb_meters VALUES (203, '005.677-4', 'SQS 309 G', 'CT 20160165', 'B14B913004', 1);</v>
      </c>
    </row>
    <row r="5" spans="1:9" x14ac:dyDescent="0.25">
      <c r="A5" s="1">
        <v>83704</v>
      </c>
      <c r="B5" s="1">
        <v>204</v>
      </c>
      <c r="C5" s="1" t="s">
        <v>52</v>
      </c>
      <c r="D5" s="1" t="s">
        <v>51</v>
      </c>
      <c r="E5" s="1" t="s">
        <v>38</v>
      </c>
      <c r="F5" s="1" t="s">
        <v>50</v>
      </c>
      <c r="G5" s="1">
        <v>4</v>
      </c>
      <c r="I5" s="5" t="str">
        <f t="shared" si="0"/>
        <v>INSERT INTO caesb_meters VALUES (204, '008.370-4', 'Anexo 1', 'CT 20160165', 'K06XV00066', 4);</v>
      </c>
    </row>
    <row r="6" spans="1:9" x14ac:dyDescent="0.25">
      <c r="A6" s="1">
        <v>83887</v>
      </c>
      <c r="B6" s="1">
        <v>205</v>
      </c>
      <c r="C6" s="1" t="s">
        <v>54</v>
      </c>
      <c r="D6" s="1" t="s">
        <v>53</v>
      </c>
      <c r="E6" s="1" t="s">
        <v>38</v>
      </c>
      <c r="F6" s="1" t="s">
        <v>55</v>
      </c>
      <c r="G6" s="1">
        <v>4</v>
      </c>
      <c r="I6" s="5" t="str">
        <f t="shared" si="0"/>
        <v>INSERT INTO caesb_meters VALUES (205, '008.388-7', 'Anexo 2', 'CT 20160165', 'J12XV00289', 4);</v>
      </c>
    </row>
    <row r="7" spans="1:9" x14ac:dyDescent="0.25">
      <c r="A7" s="1">
        <v>84247</v>
      </c>
      <c r="B7" s="1">
        <v>206</v>
      </c>
      <c r="C7" s="1" t="s">
        <v>56</v>
      </c>
      <c r="D7" s="1" t="s">
        <v>57</v>
      </c>
      <c r="E7" s="1" t="s">
        <v>38</v>
      </c>
      <c r="F7" s="1" t="s">
        <v>58</v>
      </c>
      <c r="G7" s="1">
        <v>4</v>
      </c>
      <c r="I7" s="5" t="str">
        <f t="shared" si="0"/>
        <v>INSERT INTO caesb_meters VALUES (206, '8.424-7', 'Prodasen', 'CT 20160165', 'D15B150494', 4);</v>
      </c>
    </row>
    <row r="8" spans="1:9" x14ac:dyDescent="0.25">
      <c r="A8" s="1">
        <v>84255</v>
      </c>
      <c r="B8" s="1">
        <v>207</v>
      </c>
      <c r="C8" s="1" t="s">
        <v>59</v>
      </c>
      <c r="D8" s="1" t="s">
        <v>60</v>
      </c>
      <c r="E8" s="1" t="s">
        <v>38</v>
      </c>
      <c r="F8" s="1" t="s">
        <v>61</v>
      </c>
      <c r="G8" s="1">
        <v>4</v>
      </c>
      <c r="I8" s="5" t="str">
        <f t="shared" si="0"/>
        <v>INSERT INTO caesb_meters VALUES (207, '8.425-5', 'Portaria da Gráfica', 'CT 20160165', 'C09S011097', 4);</v>
      </c>
    </row>
    <row r="9" spans="1:9" x14ac:dyDescent="0.25">
      <c r="A9" s="1">
        <v>84591</v>
      </c>
      <c r="B9" s="1">
        <v>208</v>
      </c>
      <c r="C9" s="1" t="s">
        <v>62</v>
      </c>
      <c r="D9" s="1" t="s">
        <v>63</v>
      </c>
      <c r="E9" s="1" t="s">
        <v>38</v>
      </c>
      <c r="F9" s="1" t="s">
        <v>64</v>
      </c>
      <c r="G9" s="1">
        <v>4</v>
      </c>
      <c r="I9" s="5" t="str">
        <f t="shared" si="0"/>
        <v>INSERT INTO caesb_meters VALUES (208, '008.459-1', 'SETRAN', 'CT 20160165', 'B14B912088', 4);</v>
      </c>
    </row>
    <row r="10" spans="1:9" x14ac:dyDescent="0.25">
      <c r="A10" s="1">
        <v>313891</v>
      </c>
      <c r="B10" s="1">
        <v>209</v>
      </c>
      <c r="C10" s="1" t="s">
        <v>70</v>
      </c>
      <c r="D10" s="1" t="s">
        <v>69</v>
      </c>
      <c r="E10" s="1" t="s">
        <v>38</v>
      </c>
      <c r="F10" s="1" t="s">
        <v>68</v>
      </c>
      <c r="G10" s="1">
        <v>1</v>
      </c>
      <c r="I10" s="5" t="str">
        <f t="shared" si="0"/>
        <v>INSERT INTO caesb_meters VALUES (209, '031.389-1', 'Residência Oficial', 'CT 20160165', 'A14B951207', 1);</v>
      </c>
    </row>
    <row r="11" spans="1:9" x14ac:dyDescent="0.25">
      <c r="A11" s="1">
        <v>3359794</v>
      </c>
      <c r="B11" s="1">
        <v>210</v>
      </c>
      <c r="C11" s="1" t="s">
        <v>72</v>
      </c>
      <c r="D11" s="1" t="s">
        <v>73</v>
      </c>
      <c r="E11" s="1" t="s">
        <v>38</v>
      </c>
      <c r="F11" s="1" t="s">
        <v>71</v>
      </c>
      <c r="G11" s="1">
        <v>4</v>
      </c>
      <c r="I11" s="5" t="str">
        <f t="shared" si="0"/>
        <v>INSERT INTO caesb_meters VALUES (210, '335.979-4', 'Jardim do Ed. Principal / Rampa', 'CT 20160165', 'J06XV00163', 4);</v>
      </c>
    </row>
    <row r="12" spans="1:9" x14ac:dyDescent="0.25">
      <c r="A12" s="1">
        <v>3450181</v>
      </c>
      <c r="B12" s="1">
        <v>211</v>
      </c>
      <c r="C12" s="1" t="s">
        <v>75</v>
      </c>
      <c r="D12" s="1" t="s">
        <v>76</v>
      </c>
      <c r="E12" s="1" t="s">
        <v>38</v>
      </c>
      <c r="F12" s="1" t="s">
        <v>74</v>
      </c>
      <c r="G12" s="1">
        <v>4</v>
      </c>
      <c r="I12" s="5" t="str">
        <f t="shared" si="0"/>
        <v>INSERT INTO caesb_meters VALUES (211, '345.018-1', 'Ed. Interlegis', 'CT 20160165', 'D13B901756', 4);</v>
      </c>
    </row>
    <row r="13" spans="1:9" x14ac:dyDescent="0.25">
      <c r="A13" s="1">
        <v>3618005</v>
      </c>
      <c r="B13" s="1">
        <v>212</v>
      </c>
      <c r="C13" s="1" t="s">
        <v>80</v>
      </c>
      <c r="D13" s="1" t="s">
        <v>78</v>
      </c>
      <c r="E13" s="1" t="s">
        <v>38</v>
      </c>
      <c r="F13" s="1" t="s">
        <v>79</v>
      </c>
      <c r="G13" s="1">
        <v>4</v>
      </c>
      <c r="I13" s="5" t="str">
        <f t="shared" si="0"/>
        <v>INSERT INTO caesb_meters VALUES (212, '361.800-5', 'Telefonia / Espaço do Servidor', 'CT 20160165', 'G13BV00076', 4);</v>
      </c>
    </row>
    <row r="14" spans="1:9" x14ac:dyDescent="0.25">
      <c r="A14" s="1">
        <v>3635491</v>
      </c>
      <c r="B14" s="1">
        <v>213</v>
      </c>
      <c r="C14" s="1" t="s">
        <v>82</v>
      </c>
      <c r="D14" s="1" t="s">
        <v>81</v>
      </c>
      <c r="E14" s="1" t="s">
        <v>38</v>
      </c>
      <c r="F14" s="1" t="s">
        <v>77</v>
      </c>
      <c r="G14" s="1">
        <v>4</v>
      </c>
      <c r="I14" s="5" t="str">
        <f t="shared" si="0"/>
        <v>INSERT INTO caesb_meters VALUES (213, '363.549-1', 'Gráfica', 'CT 20160165', 'E13X000639', 4);</v>
      </c>
    </row>
    <row r="15" spans="1:9" x14ac:dyDescent="0.25">
      <c r="A15" s="1">
        <v>85359</v>
      </c>
      <c r="B15" s="1">
        <v>214</v>
      </c>
      <c r="C15" s="1" t="s">
        <v>67</v>
      </c>
      <c r="D15" s="1" t="s">
        <v>66</v>
      </c>
      <c r="E15" s="1" t="s">
        <v>114</v>
      </c>
      <c r="F15" s="1" t="s">
        <v>65</v>
      </c>
      <c r="G15" s="1">
        <v>4</v>
      </c>
      <c r="I15" s="5" t="str">
        <f t="shared" si="0"/>
        <v>INSERT INTO caesb_meters VALUES (214, '008.535-9', 'Setor de Clubes Norte - Clube do Servidor', 'TE 20170002', 'A09S359813', 4);</v>
      </c>
    </row>
    <row r="16" spans="1:9" s="4" customFormat="1" x14ac:dyDescent="0.25"/>
    <row r="17" spans="2:9" x14ac:dyDescent="0.25">
      <c r="B17" s="5" t="str">
        <f t="shared" ref="B17:B24" si="1">B1</f>
        <v>med</v>
      </c>
      <c r="C17" s="5" t="str">
        <f>'create-caesb_meters_assets'!A3</f>
        <v>asset_id</v>
      </c>
    </row>
    <row r="18" spans="2:9" x14ac:dyDescent="0.25">
      <c r="B18" s="5">
        <f t="shared" si="1"/>
        <v>201</v>
      </c>
      <c r="C18" s="1" t="s">
        <v>115</v>
      </c>
      <c r="I18" s="5" t="str">
        <f>CONCATENATE("INSERT INTO ",'create-caesb_meters_assets'!$B$1," VALUES (",B18,", '",C18,"');")</f>
        <v>INSERT INTO caesb_meters_assets VALUES (201, '309D-000-000');</v>
      </c>
    </row>
    <row r="19" spans="2:9" x14ac:dyDescent="0.25">
      <c r="B19" s="5">
        <f t="shared" si="1"/>
        <v>202</v>
      </c>
      <c r="C19" s="1" t="s">
        <v>116</v>
      </c>
      <c r="I19" s="5" t="str">
        <f>CONCATENATE("INSERT INTO ",'create-caesb_meters_assets'!$B$1," VALUES (",B19,", '",C19,"');")</f>
        <v>INSERT INTO caesb_meters_assets VALUES (202, '309C-000-000');</v>
      </c>
    </row>
    <row r="20" spans="2:9" x14ac:dyDescent="0.25">
      <c r="B20" s="5">
        <f t="shared" si="1"/>
        <v>203</v>
      </c>
      <c r="C20" s="1" t="s">
        <v>117</v>
      </c>
      <c r="I20" s="5" t="str">
        <f>CONCATENATE("INSERT INTO ",'create-caesb_meters_assets'!$B$1," VALUES (",B20,", '",C20,"');")</f>
        <v>INSERT INTO caesb_meters_assets VALUES (203, '309G-000-000');</v>
      </c>
    </row>
    <row r="21" spans="2:9" x14ac:dyDescent="0.25">
      <c r="B21" s="5">
        <f t="shared" si="1"/>
        <v>204</v>
      </c>
      <c r="C21" s="1" t="s">
        <v>118</v>
      </c>
      <c r="I21" s="5" t="str">
        <f>CONCATENATE("INSERT INTO ",'create-caesb_meters_assets'!$B$1," VALUES (",B21,", '",C21,"');")</f>
        <v>INSERT INTO caesb_meters_assets VALUES (204, 'AX01-000-000');</v>
      </c>
    </row>
    <row r="22" spans="2:9" x14ac:dyDescent="0.25">
      <c r="B22" s="5">
        <f t="shared" si="1"/>
        <v>205</v>
      </c>
      <c r="C22" s="1" t="s">
        <v>119</v>
      </c>
      <c r="I22" s="5" t="str">
        <f>CONCATENATE("INSERT INTO ",'create-caesb_meters_assets'!$B$1," VALUES (",B22,", '",C22,"');")</f>
        <v>INSERT INTO caesb_meters_assets VALUES (205, 'AX02-000-000');</v>
      </c>
    </row>
    <row r="23" spans="2:9" x14ac:dyDescent="0.25">
      <c r="B23" s="5">
        <f t="shared" si="1"/>
        <v>206</v>
      </c>
      <c r="C23" s="1" t="s">
        <v>120</v>
      </c>
      <c r="I23" s="5" t="str">
        <f>CONCATENATE("INSERT INTO ",'create-caesb_meters_assets'!$B$1," VALUES (",B23,", '",C23,"');")</f>
        <v>INSERT INTO caesb_meters_assets VALUES (206, 'BL01-000-000');</v>
      </c>
    </row>
    <row r="24" spans="2:9" x14ac:dyDescent="0.25">
      <c r="B24" s="5">
        <f t="shared" si="1"/>
        <v>207</v>
      </c>
      <c r="C24" s="1" t="s">
        <v>121</v>
      </c>
      <c r="I24" s="5" t="str">
        <f>CONCATENATE("INSERT INTO ",'create-caesb_meters_assets'!$B$1," VALUES (",B24,", '",C24,"');")</f>
        <v>INSERT INTO caesb_meters_assets VALUES (207, 'BL03-000-000');</v>
      </c>
    </row>
    <row r="25" spans="2:9" x14ac:dyDescent="0.25">
      <c r="B25" s="5">
        <f>B8</f>
        <v>207</v>
      </c>
      <c r="C25" s="1" t="s">
        <v>122</v>
      </c>
      <c r="I25" s="5" t="str">
        <f>CONCATENATE("INSERT INTO ",'create-caesb_meters_assets'!$B$1," VALUES (",B25,", '",C25,"');")</f>
        <v>INSERT INTO caesb_meters_assets VALUES (207, 'BL04-000-000');</v>
      </c>
    </row>
    <row r="26" spans="2:9" x14ac:dyDescent="0.25">
      <c r="B26" s="5">
        <f>B8</f>
        <v>207</v>
      </c>
      <c r="C26" s="1" t="s">
        <v>123</v>
      </c>
      <c r="I26" s="5" t="str">
        <f>CONCATENATE("INSERT INTO ",'create-caesb_meters_assets'!$B$1," VALUES (",B26,", '",C26,"');")</f>
        <v>INSERT INTO caesb_meters_assets VALUES (207, 'BL05-000-000');</v>
      </c>
    </row>
    <row r="27" spans="2:9" x14ac:dyDescent="0.25">
      <c r="B27" s="5">
        <f>B8</f>
        <v>207</v>
      </c>
      <c r="C27" s="1" t="s">
        <v>124</v>
      </c>
      <c r="I27" s="5" t="str">
        <f>CONCATENATE("INSERT INTO ",'create-caesb_meters_assets'!$B$1," VALUES (",B27,", '",C27,"');")</f>
        <v>INSERT INTO caesb_meters_assets VALUES (207, 'BL06-000-000');</v>
      </c>
    </row>
    <row r="28" spans="2:9" x14ac:dyDescent="0.25">
      <c r="B28" s="5">
        <f>B8</f>
        <v>207</v>
      </c>
      <c r="C28" s="1" t="s">
        <v>125</v>
      </c>
      <c r="I28" s="5" t="str">
        <f>CONCATENATE("INSERT INTO ",'create-caesb_meters_assets'!$B$1," VALUES (",B28,", '",C28,"');")</f>
        <v>INSERT INTO caesb_meters_assets VALUES (207, 'BL07-000-000');</v>
      </c>
    </row>
    <row r="29" spans="2:9" x14ac:dyDescent="0.25">
      <c r="B29" s="5">
        <f>B8</f>
        <v>207</v>
      </c>
      <c r="C29" s="1" t="s">
        <v>126</v>
      </c>
      <c r="I29" s="5" t="str">
        <f>CONCATENATE("INSERT INTO ",'create-caesb_meters_assets'!$B$1," VALUES (",B29,", '",C29,"');")</f>
        <v>INSERT INTO caesb_meters_assets VALUES (207, 'BL08-000-000');</v>
      </c>
    </row>
    <row r="30" spans="2:9" x14ac:dyDescent="0.25">
      <c r="B30" s="5">
        <f>B8</f>
        <v>207</v>
      </c>
      <c r="C30" s="1" t="s">
        <v>127</v>
      </c>
      <c r="I30" s="5" t="str">
        <f>CONCATENATE("INSERT INTO ",'create-caesb_meters_assets'!$B$1," VALUES (",B30,", '",C30,"');")</f>
        <v>INSERT INTO caesb_meters_assets VALUES (207, 'BL09-000-000');</v>
      </c>
    </row>
    <row r="31" spans="2:9" x14ac:dyDescent="0.25">
      <c r="B31" s="5">
        <f>B8</f>
        <v>207</v>
      </c>
      <c r="C31" s="1" t="s">
        <v>128</v>
      </c>
      <c r="I31" s="5" t="str">
        <f>CONCATENATE("INSERT INTO ",'create-caesb_meters_assets'!$B$1," VALUES (",B31,", '",C31,"');")</f>
        <v>INSERT INTO caesb_meters_assets VALUES (207, 'BL10-000-000');</v>
      </c>
    </row>
    <row r="32" spans="2:9" x14ac:dyDescent="0.25">
      <c r="B32" s="5">
        <f>B9</f>
        <v>208</v>
      </c>
      <c r="C32" s="1" t="s">
        <v>129</v>
      </c>
      <c r="I32" s="5" t="str">
        <f>CONCATENATE("INSERT INTO ",'create-caesb_meters_assets'!$B$1," VALUES (",B32,", '",C32,"');")</f>
        <v>INSERT INTO caesb_meters_assets VALUES (208, 'BL19-000-000');</v>
      </c>
    </row>
    <row r="33" spans="2:9" x14ac:dyDescent="0.25">
      <c r="B33" s="5">
        <f>B9</f>
        <v>208</v>
      </c>
      <c r="C33" s="1" t="s">
        <v>130</v>
      </c>
      <c r="I33" s="5" t="str">
        <f>CONCATENATE("INSERT INTO ",'create-caesb_meters_assets'!$B$1," VALUES (",B33,", '",C33,"');")</f>
        <v>INSERT INTO caesb_meters_assets VALUES (208, 'BL20-000-000');</v>
      </c>
    </row>
    <row r="34" spans="2:9" x14ac:dyDescent="0.25">
      <c r="B34" s="5">
        <v>209</v>
      </c>
      <c r="C34" s="1" t="s">
        <v>131</v>
      </c>
      <c r="I34" s="5" t="str">
        <f>CONCATENATE("INSERT INTO ",'create-caesb_meters_assets'!$B$1," VALUES (",B34,", '",C34,"');")</f>
        <v>INSERT INTO caesb_meters_assets VALUES (209, 'SHIS-000-000');</v>
      </c>
    </row>
    <row r="35" spans="2:9" x14ac:dyDescent="0.25">
      <c r="B35" s="5">
        <f>B11</f>
        <v>210</v>
      </c>
      <c r="C35" s="1" t="s">
        <v>132</v>
      </c>
      <c r="I35" s="5" t="str">
        <f>CONCATENATE("INSERT INTO ",'create-caesb_meters_assets'!$B$1," VALUES (",B35,", '",C35,"');")</f>
        <v>INSERT INTO caesb_meters_assets VALUES (210, 'JA01-000-000');</v>
      </c>
    </row>
    <row r="36" spans="2:9" x14ac:dyDescent="0.25">
      <c r="B36" s="5">
        <f>B11</f>
        <v>210</v>
      </c>
      <c r="C36" s="1" t="s">
        <v>133</v>
      </c>
      <c r="I36" s="5" t="str">
        <f>CONCATENATE("INSERT INTO ",'create-caesb_meters_assets'!$B$1," VALUES (",B36,", '",C36,"');")</f>
        <v>INSERT INTO caesb_meters_assets VALUES (210, 'JA02-000-000');</v>
      </c>
    </row>
    <row r="37" spans="2:9" x14ac:dyDescent="0.25">
      <c r="B37" s="5">
        <f>B11</f>
        <v>210</v>
      </c>
      <c r="C37" s="1" t="s">
        <v>134</v>
      </c>
      <c r="I37" s="5" t="str">
        <f>CONCATENATE("INSERT INTO ",'create-caesb_meters_assets'!$B$1," VALUES (",B37,", '",C37,"');")</f>
        <v>INSERT INTO caesb_meters_assets VALUES (210, 'JA03-000-000');</v>
      </c>
    </row>
    <row r="38" spans="2:9" x14ac:dyDescent="0.25">
      <c r="B38" s="5">
        <f>B12</f>
        <v>211</v>
      </c>
      <c r="C38" s="1" t="s">
        <v>135</v>
      </c>
      <c r="I38" s="5" t="str">
        <f>CONCATENATE("INSERT INTO ",'create-caesb_meters_assets'!$B$1," VALUES (",B38,", '",C38,"');")</f>
        <v>INSERT INTO caesb_meters_assets VALUES (211, 'BL02-000-000');</v>
      </c>
    </row>
    <row r="39" spans="2:9" x14ac:dyDescent="0.25">
      <c r="B39" s="5">
        <f>B13</f>
        <v>212</v>
      </c>
      <c r="C39" s="1" t="s">
        <v>137</v>
      </c>
      <c r="I39" s="5" t="str">
        <f>CONCATENATE("INSERT INTO ",'create-caesb_meters_assets'!$B$1," VALUES (",B39,", '",C39,"');")</f>
        <v>INSERT INTO caesb_meters_assets VALUES (212, 'BL13-000-000');</v>
      </c>
    </row>
    <row r="40" spans="2:9" x14ac:dyDescent="0.25">
      <c r="B40" s="5">
        <f>B13</f>
        <v>212</v>
      </c>
      <c r="C40" s="1" t="s">
        <v>136</v>
      </c>
      <c r="I40" s="5" t="str">
        <f>CONCATENATE("INSERT INTO ",'create-caesb_meters_assets'!$B$1," VALUES (",B40,", '",C40,"');")</f>
        <v>INSERT INTO caesb_meters_assets VALUES (212, 'BL16-000-000');</v>
      </c>
    </row>
    <row r="41" spans="2:9" x14ac:dyDescent="0.25">
      <c r="B41" s="5">
        <f>B14</f>
        <v>213</v>
      </c>
      <c r="C41" s="1" t="s">
        <v>138</v>
      </c>
      <c r="I41" s="5" t="str">
        <f>CONCATENATE("INSERT INTO ",'create-caesb_meters_assets'!$B$1," VALUES (",B41,", '",C41,"');")</f>
        <v>INSERT INTO caesb_meters_assets VALUES (213, 'BL11-000-000');</v>
      </c>
    </row>
    <row r="42" spans="2:9" x14ac:dyDescent="0.25">
      <c r="B42" s="5">
        <f>B14</f>
        <v>213</v>
      </c>
      <c r="C42" s="1" t="s">
        <v>139</v>
      </c>
      <c r="I42" s="5" t="str">
        <f>CONCATENATE("INSERT INTO ",'create-caesb_meters_assets'!$B$1," VALUES (",B42,", '",C42,"');")</f>
        <v>INSERT INTO caesb_meters_assets VALUES (213, 'BL12-000-000');</v>
      </c>
    </row>
    <row r="43" spans="2:9" x14ac:dyDescent="0.25">
      <c r="B43" s="5">
        <f>B15</f>
        <v>214</v>
      </c>
      <c r="C43" s="1" t="s">
        <v>140</v>
      </c>
      <c r="I43" s="5" t="str">
        <f>CONCATENATE("INSERT INTO ",'create-caesb_meters_assets'!$B$1," VALUES (",B43,", '",C43,"');")</f>
        <v>INSERT INTO caesb_meters_assets VALUES (214, 'CASF-000-000');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4"/>
  <sheetViews>
    <sheetView workbookViewId="0">
      <selection activeCell="A2" sqref="A2"/>
    </sheetView>
  </sheetViews>
  <sheetFormatPr defaultRowHeight="15" x14ac:dyDescent="0.25"/>
  <cols>
    <col min="1" max="1" width="154.42578125" style="5" bestFit="1" customWidth="1"/>
  </cols>
  <sheetData>
    <row r="2" spans="1:1" x14ac:dyDescent="0.25">
      <c r="A2" s="5" t="str">
        <f>CONCATENATE("INSERT INTO ",'create-caesb_data'!$B$1," VALUES (",VLOOKUP('pre-raw'!A2,'insert-meters'!$A$2:B$15,2,FALSE),", ",raw!B2,", ",raw!C2,", ",raw!D2,", ",raw!E2,", ",raw!F2,", ",raw!G2,", ",raw!H2,", ",raw!I2,", ",raw!J2,", ",raw!K2,", ",raw!L2,", ",raw!O2,", ",raw!P2,", ",raw!Q2,", ",raw!R2,", ",raw!S2,");")</f>
        <v>INSERT INTO caesb_data VALUES (201, 1701, 14396, 20170201, 14124, 20170103, 272, 517, 272, 831.82, 831.82, 332.73, 1996.37, 59.89, 95.82, 19.96, 12.97);</v>
      </c>
    </row>
    <row r="3" spans="1:1" x14ac:dyDescent="0.25">
      <c r="A3" s="5" t="str">
        <f>CONCATENATE("INSERT INTO ",'create-caesb_data'!$B$1," VALUES (",VLOOKUP('pre-raw'!A3,'insert-meters'!$A$2:B$15,2,FALSE),", ",raw!B3,", ",raw!C3,", ",raw!D3,", ",raw!E3,", ",raw!F3,", ",raw!G3,", ",raw!H3,", ",raw!I3,", ",raw!J3,", ",raw!K3,", ",raw!L3,", ",raw!O3,", ",raw!P3,", ",raw!Q3,", ",raw!R3,", ",raw!S3,");")</f>
        <v>INSERT INTO caesb_data VALUES (202, 1701, 49170, 20170201, 48893, 20170103, 277, 456, 277, 882.87, 882.87, 353.15, 2118.89, 63.56, 101.7, 21.18, 13.77);</v>
      </c>
    </row>
    <row r="4" spans="1:1" x14ac:dyDescent="0.25">
      <c r="A4" s="5" t="str">
        <f>CONCATENATE("INSERT INTO ",'create-caesb_data'!$B$1," VALUES (",VLOOKUP('pre-raw'!A4,'insert-meters'!$A$2:B$15,2,FALSE),", ",raw!B4,", ",raw!C4,", ",raw!D4,", ",raw!E4,", ",raw!F4,", ",raw!G4,", ",raw!H4,", ",raw!I4,", ",raw!J4,", ",raw!K4,", ",raw!L4,", ",raw!O4,", ",raw!P4,", ",raw!Q4,", ",raw!R4,", ",raw!S4,");")</f>
        <v>INSERT INTO caesb_data VALUES (203, 1701, 6252, 20170201, 6109, 20170103, 143, 356, 240, 686.4, 686.4, 0, 1372.8, 41.18, 65.89, 13.72, 8.92);</v>
      </c>
    </row>
    <row r="5" spans="1:1" x14ac:dyDescent="0.25">
      <c r="A5" s="5" t="str">
        <f>CONCATENATE("INSERT INTO ",'create-caesb_data'!$B$1," VALUES (",VLOOKUP('pre-raw'!A5,'insert-meters'!$A$2:B$15,2,FALSE),", ",raw!B5,", ",raw!C5,", ",raw!D5,", ",raw!E5,", ",raw!F5,", ",raw!G5,", ",raw!H5,", ",raw!I5,", ",raw!J5,", ",raw!K5,", ",raw!L5,", ",raw!O5,", ",raw!P5,", ",raw!Q5,", ",raw!R5,", ",raw!S5,");")</f>
        <v>INSERT INTO caesb_data VALUES (204, 1701, 242252, 20170201, 240966, 20170103, 1286, 2128, 1286, 15384.6, 15384.6, 3076.92, 33846.12, 1015.38, 1624.61, 338.46, 219.99);</v>
      </c>
    </row>
    <row r="6" spans="1:1" x14ac:dyDescent="0.25">
      <c r="A6" s="5" t="str">
        <f>CONCATENATE("INSERT INTO ",'create-caesb_data'!$B$1," VALUES (",VLOOKUP('pre-raw'!A6,'insert-meters'!$A$2:B$15,2,FALSE),", ",raw!B6,", ",raw!C6,", ",raw!D6,", ",raw!E6,", ",raw!F6,", ",raw!G6,", ",raw!H6,", ",raw!I6,", ",raw!J6,", ",raw!K6,", ",raw!L6,", ",raw!O6,", ",raw!P6,", ",raw!Q6,", ",raw!R6,", ",raw!S6,");")</f>
        <v>INSERT INTO caesb_data VALUES (205, 1701, 134229, 20170201, 131778, 20170103, 2451, 3803, 2451, 29364.6, 29364.6, 5872.92, 64602.12, 1938.06, 3100.9, 646.02, 419.91);</v>
      </c>
    </row>
    <row r="7" spans="1:1" x14ac:dyDescent="0.25">
      <c r="A7" s="5" t="str">
        <f>CONCATENATE("INSERT INTO ",'create-caesb_data'!$B$1," VALUES (",VLOOKUP('pre-raw'!A7,'insert-meters'!$A$2:B$15,2,FALSE),", ",raw!B7,", ",raw!C7,", ",raw!D7,", ",raw!E7,", ",raw!F7,", ",raw!G7,", ",raw!H7,", ",raw!I7,", ",raw!J7,", ",raw!K7,", ",raw!L7,", ",raw!O7,", ",raw!P7,", ",raw!Q7,", ",raw!R7,", ",raw!S7,");")</f>
        <v>INSERT INTO caesb_data VALUES (206, 1701, 38381, 20170201, 38215, 20170103, 166, 263, 166, 1944.6, 1944.6, 388.92, 4278.12, 128.34, 205.34, 42.78, 27.8);</v>
      </c>
    </row>
    <row r="8" spans="1:1" x14ac:dyDescent="0.25">
      <c r="A8" s="5" t="str">
        <f>CONCATENATE("INSERT INTO ",'create-caesb_data'!$B$1," VALUES (",VLOOKUP('pre-raw'!A8,'insert-meters'!$A$2:B$15,2,FALSE),", ",raw!B8,", ",raw!C8,", ",raw!D8,", ",raw!E8,", ",raw!F8,", ",raw!G8,", ",raw!H8,", ",raw!I8,", ",raw!J8,", ",raw!K8,", ",raw!L8,", ",raw!O8,", ",raw!P8,", ",raw!Q8,", ",raw!R8,", ",raw!S8,");")</f>
        <v>INSERT INTO caesb_data VALUES (207, 1701, 8262, 20170201, 8161, 20170103, 101, 187, 101, 1164.6, 1164.6, 232.92, 2562.12, 76.86, 122.98, 25.62, 16.65);</v>
      </c>
    </row>
    <row r="9" spans="1:1" x14ac:dyDescent="0.25">
      <c r="A9" s="5" t="str">
        <f>CONCATENATE("INSERT INTO ",'create-caesb_data'!$B$1," VALUES (",VLOOKUP('pre-raw'!A9,'insert-meters'!$A$2:B$15,2,FALSE),", ",raw!B9,", ",raw!C9,", ",raw!D9,", ",raw!E9,", ",raw!F9,", ",raw!G9,", ",raw!H9,", ",raw!I9,", ",raw!J9,", ",raw!K9,", ",raw!L9,", ",raw!O9,", ",raw!P9,", ",raw!Q9,", ",raw!R9,", ",raw!S9,");")</f>
        <v>INSERT INTO caesb_data VALUES (208, 1701, 2448, 20170201, 2263, 20170103, 185, 299, 185, 2172.6, 2172.6, 434.52, 4779.72, 143.39, 229.42, 47.79, 31.06);</v>
      </c>
    </row>
    <row r="10" spans="1:1" x14ac:dyDescent="0.25">
      <c r="A10" s="5" t="str">
        <f>CONCATENATE("INSERT INTO ",'create-caesb_data'!$B$1," VALUES (",VLOOKUP('pre-raw'!A10,'insert-meters'!$A$2:B$15,2,FALSE),", ",raw!B10,", ",raw!C10,", ",raw!D10,", ",raw!E10,", ",raw!F10,", ",raw!G10,", ",raw!H10,", ",raw!I10,", ",raw!J10,", ",raw!K10,", ",raw!L10,", ",raw!O10,", ",raw!P10,", ",raw!Q10,", ",raw!R10,", ",raw!S10,");")</f>
        <v>INSERT INTO caesb_data VALUES (209, 1701, 7128, 20170201, 6938, 20170103, 190, 211, 190, 2268.9, 2268.9, 907.56, 5445.36, 163.36, 261.37, 54.45, 35.39);</v>
      </c>
    </row>
    <row r="11" spans="1:1" x14ac:dyDescent="0.25">
      <c r="A11" s="5" t="str">
        <f>CONCATENATE("INSERT INTO ",'create-caesb_data'!$B$1," VALUES (",VLOOKUP('pre-raw'!A11,'insert-meters'!$A$2:B$15,2,FALSE),", ",raw!B11,", ",raw!C11,", ",raw!D11,", ",raw!E11,", ",raw!F11,", ",raw!G11,", ",raw!H11,", ",raw!I11,", ",raw!J11,", ",raw!K11,", ",raw!L11,", ",raw!O11,", ",raw!P11,", ",raw!Q11,", ",raw!R11,", ",raw!S11,");")</f>
        <v>INSERT INTO caesb_data VALUES (210, 1701, 200189, 20170201, 199859, 20170103, 330, 1101, 330, 7934.4, 0, 1586.88, 9521.28, 285.63, 457.02, 95.21, 61.88);</v>
      </c>
    </row>
    <row r="12" spans="1:1" x14ac:dyDescent="0.25">
      <c r="A12" s="5" t="str">
        <f>CONCATENATE("INSERT INTO ",'create-caesb_data'!$B$1," VALUES (",VLOOKUP('pre-raw'!A12,'insert-meters'!$A$2:B$15,2,FALSE),", ",raw!B12,", ",raw!C12,", ",raw!D12,", ",raw!E12,", ",raw!F12,", ",raw!G12,", ",raw!H12,", ",raw!I12,", ",raw!J12,", ",raw!K12,", ",raw!L12,", ",raw!O12,", ",raw!P12,", ",raw!Q12,", ",raw!R12,", ",raw!S12,");")</f>
        <v>INSERT INTO caesb_data VALUES (211, 1701, 9307, 20170201, 9166, 20170103, 141, 219, 141, 1644.6, 1644.6, 328.92, 3618.12, 108.54, 173.66, 36.18, 23.51);</v>
      </c>
    </row>
    <row r="13" spans="1:1" x14ac:dyDescent="0.25">
      <c r="A13" s="5" t="str">
        <f>CONCATENATE("INSERT INTO ",'create-caesb_data'!$B$1," VALUES (",VLOOKUP('pre-raw'!A13,'insert-meters'!$A$2:B$15,2,FALSE),", ",raw!B13,", ",raw!C13,", ",raw!D13,", ",raw!E13,", ",raw!F13,", ",raw!G13,", ",raw!H13,", ",raw!I13,", ",raw!J13,", ",raw!K13,", ",raw!L13,", ",raw!O13,", ",raw!P13,", ",raw!Q13,", ",raw!R13,", ",raw!S13,");")</f>
        <v>INSERT INTO caesb_data VALUES (212, 1701, 35425, 20170201, 34086, 20170103, 1339, 1216, 1339, 16020.6, 16020.6, 3204.12, 35245.32, 1057.35, 1691.77, 352.45, 229.09);</v>
      </c>
    </row>
    <row r="14" spans="1:1" x14ac:dyDescent="0.25">
      <c r="A14" s="5" t="str">
        <f>CONCATENATE("INSERT INTO ",'create-caesb_data'!$B$1," VALUES (",VLOOKUP('pre-raw'!A14,'insert-meters'!$A$2:B$15,2,FALSE),", ",raw!B14,", ",raw!C14,", ",raw!D14,", ",raw!E14,", ",raw!F14,", ",raw!G14,", ",raw!H14,", ",raw!I14,", ",raw!J14,", ",raw!K14,", ",raw!L14,", ",raw!O14,", ",raw!P14,", ",raw!Q14,", ",raw!R14,", ",raw!S14,");")</f>
        <v>INSERT INTO caesb_data VALUES (213, 1701, 27016, 20170201, 26173, 20170103, 843, 934, 843, 10068.6, 10068.6, 2013.72, 22150.92, 664.52, 1063.24, 221.5, 143.98);</v>
      </c>
    </row>
    <row r="15" spans="1:1" x14ac:dyDescent="0.25">
      <c r="A15" s="5" t="str">
        <f>CONCATENATE("INSERT INTO ",'create-caesb_data'!$B$1," VALUES (",VLOOKUP('pre-raw'!A15,'insert-meters'!$A$2:B$15,2,FALSE),", ",raw!B15,", ",raw!C15,", ",raw!D15,", ",raw!E15,", ",raw!F15,", ",raw!G15,", ",raw!H15,", ",raw!I15,", ",raw!J15,", ",raw!K15,", ",raw!L15,", ",raw!O15,", ",raw!P15,", ",raw!Q15,", ",raw!R15,", ",raw!S15,");")</f>
        <v>INSERT INTO caesb_data VALUES (201, 1702, 14847, 20170302, 14396, 20170201, 451, 508, 451, 1894.03, 1894.03, 757.61, 4545.67, 136.37, 218.19, 45.45, 29.54);</v>
      </c>
    </row>
    <row r="16" spans="1:1" x14ac:dyDescent="0.25">
      <c r="A16" s="5" t="str">
        <f>CONCATENATE("INSERT INTO ",'create-caesb_data'!$B$1," VALUES (",VLOOKUP('pre-raw'!A16,'insert-meters'!$A$2:B$15,2,FALSE),", ",raw!B16,", ",raw!C16,", ",raw!D16,", ",raw!E16,", ",raw!F16,", ",raw!G16,", ",raw!H16,", ",raw!I16,", ",raw!J16,", ",raw!K16,", ",raw!L16,", ",raw!O16,", ",raw!P16,", ",raw!Q16,", ",raw!R16,", ",raw!S16,");")</f>
        <v>INSERT INTO caesb_data VALUES (202, 1702, 49572, 20170302, 49170, 20170201, 402, 448, 402, 1608.36, 1608.36, 643.34, 3860.06, 115.8, 185.28, 38.6, 25.09);</v>
      </c>
    </row>
    <row r="17" spans="1:1" x14ac:dyDescent="0.25">
      <c r="A17" s="5" t="str">
        <f>CONCATENATE("INSERT INTO ",'create-caesb_data'!$B$1," VALUES (",VLOOKUP('pre-raw'!A17,'insert-meters'!$A$2:B$15,2,FALSE),", ",raw!B17,", ",raw!C17,", ",raw!D17,", ",raw!E17,", ",raw!F17,", ",raw!G17,", ",raw!H17,", ",raw!I17,", ",raw!J17,", ",raw!K17,", ",raw!L17,", ",raw!O17,", ",raw!P17,", ",raw!Q17,", ",raw!R17,", ",raw!S17,");")</f>
        <v>INSERT INTO caesb_data VALUES (203, 1702, 6550, 20170302, 6252, 20170201, 298, 350, 298, 994.38, 994.38, 397.75, 2386.51, 71.59, 114.55, 23.86, 15.51);</v>
      </c>
    </row>
    <row r="18" spans="1:1" x14ac:dyDescent="0.25">
      <c r="A18" s="5" t="str">
        <f>CONCATENATE("INSERT INTO ",'create-caesb_data'!$B$1," VALUES (",VLOOKUP('pre-raw'!A18,'insert-meters'!$A$2:B$15,2,FALSE),", ",raw!B18,", ",raw!C18,", ",raw!D18,", ",raw!E18,", ",raw!F18,", ",raw!G18,", ",raw!H18,", ",raw!I18,", ",raw!J18,", ",raw!K18,", ",raw!L18,", ",raw!O18,", ",raw!P18,", ",raw!Q18,", ",raw!R18,", ",raw!S18,");")</f>
        <v>INSERT INTO caesb_data VALUES (204, 1702, 243731, 20170302, 242252, 20170201, 1479, 2035, 1479, 17700.6, 17700.6, 3540.12, 38941.32, 1168.23, 1869.18, 389.41, 253.11);</v>
      </c>
    </row>
    <row r="19" spans="1:1" x14ac:dyDescent="0.25">
      <c r="A19" s="5" t="str">
        <f>CONCATENATE("INSERT INTO ",'create-caesb_data'!$B$1," VALUES (",VLOOKUP('pre-raw'!A19,'insert-meters'!$A$2:B$15,2,FALSE),", ",raw!B19,", ",raw!C19,", ",raw!D19,", ",raw!E19,", ",raw!F19,", ",raw!G19,", ",raw!H19,", ",raw!I19,", ",raw!J19,", ",raw!K19,", ",raw!L19,", ",raw!O19,", ",raw!P19,", ",raw!Q19,", ",raw!R19,", ",raw!S19,");")</f>
        <v>INSERT INTO caesb_data VALUES (205, 1702, 137003, 20170302, 134229, 20170201, 2774, 3707, 2774, 33240.6, 33240.6, 6648.12, 73129.32, 2193.87, 3510.2, 731.29, 475.34);</v>
      </c>
    </row>
    <row r="20" spans="1:1" x14ac:dyDescent="0.25">
      <c r="A20" s="5" t="str">
        <f>CONCATENATE("INSERT INTO ",'create-caesb_data'!$B$1," VALUES (",VLOOKUP('pre-raw'!A20,'insert-meters'!$A$2:B$15,2,FALSE),", ",raw!B20,", ",raw!C20,", ",raw!D20,", ",raw!E20,", ",raw!F20,", ",raw!G20,", ",raw!H20,", ",raw!I20,", ",raw!J20,", ",raw!K20,", ",raw!L20,", ",raw!O20,", ",raw!P20,", ",raw!Q20,", ",raw!R20,", ",raw!S20,");")</f>
        <v>INSERT INTO caesb_data VALUES (206, 1702, 38557, 20170302, 38381, 20170201, 176, 254, 176, 2064.6, 2064.6, 412.92, 4542.12, 136.26, 218.02, 45.42, 29.52);</v>
      </c>
    </row>
    <row r="21" spans="1:1" x14ac:dyDescent="0.25">
      <c r="A21" s="5" t="str">
        <f>CONCATENATE("INSERT INTO ",'create-caesb_data'!$B$1," VALUES (",VLOOKUP('pre-raw'!A21,'insert-meters'!$A$2:B$15,2,FALSE),", ",raw!B21,", ",raw!C21,", ",raw!D21,", ",raw!E21,", ",raw!F21,", ",raw!G21,", ",raw!H21,", ",raw!I21,", ",raw!J21,", ",raw!K21,", ",raw!L21,", ",raw!O21,", ",raw!P21,", ",raw!Q21,", ",raw!R21,", ",raw!S21,");")</f>
        <v>INSERT INTO caesb_data VALUES (207, 1702, 8378, 20170302, 8262, 20170201, 116, 182, 116, 1344.6, 1344.6, 268.92, 2958.12, 88.74, 141.98, 29.58, 19.22);</v>
      </c>
    </row>
    <row r="22" spans="1:1" x14ac:dyDescent="0.25">
      <c r="A22" s="5" t="str">
        <f>CONCATENATE("INSERT INTO ",'create-caesb_data'!$B$1," VALUES (",VLOOKUP('pre-raw'!A22,'insert-meters'!$A$2:B$15,2,FALSE),", ",raw!B22,", ",raw!C22,", ",raw!D22,", ",raw!E22,", ",raw!F22,", ",raw!G22,", ",raw!H22,", ",raw!I22,", ",raw!J22,", ",raw!K22,", ",raw!L22,", ",raw!O22,", ",raw!P22,", ",raw!Q22,", ",raw!R22,", ",raw!S22,");")</f>
        <v>INSERT INTO caesb_data VALUES (208, 1702, 2632, 20170302, 2448, 20170201, 184, 275, 184, 2160.6, 2160.6, 432.12, 4753.32, 142.59, 228.15, 47.53, 30.89);</v>
      </c>
    </row>
    <row r="23" spans="1:1" x14ac:dyDescent="0.25">
      <c r="A23" s="5" t="str">
        <f>CONCATENATE("INSERT INTO ",'create-caesb_data'!$B$1," VALUES (",VLOOKUP('pre-raw'!A23,'insert-meters'!$A$2:B$15,2,FALSE),", ",raw!B23,", ",raw!C23,", ",raw!D23,", ",raw!E23,", ",raw!F23,", ",raw!G23,", ",raw!H23,", ",raw!I23,", ",raw!J23,", ",raw!K23,", ",raw!L23,", ",raw!O23,", ",raw!P23,", ",raw!Q23,", ",raw!R23,", ",raw!S23,");")</f>
        <v>INSERT INTO caesb_data VALUES (209, 1702, 7270, 20170302, 7128, 20170201, 142, 213, 142, 1632.9, 1632.9, 653.16, 3918.96, 117.56, 188.11, 39.18, 25.47);</v>
      </c>
    </row>
    <row r="24" spans="1:1" x14ac:dyDescent="0.25">
      <c r="A24" s="5" t="str">
        <f>CONCATENATE("INSERT INTO ",'create-caesb_data'!$B$1," VALUES (",VLOOKUP('pre-raw'!A24,'insert-meters'!$A$2:B$15,2,FALSE),", ",raw!B24,", ",raw!C24,", ",raw!D24,", ",raw!E24,", ",raw!F24,", ",raw!G24,", ",raw!H24,", ",raw!I24,", ",raw!J24,", ",raw!K24,", ",raw!L24,", ",raw!O24,", ",raw!P24,", ",raw!Q24,", ",raw!R24,", ",raw!S24,");")</f>
        <v>INSERT INTO caesb_data VALUES (210, 1702, 200307, 20170302, 200189, 20170201, 118, 1124, 118, 2780.68, 0, 556.14, 3336.82, 100.1, 160.16, 33.36, 21.68);</v>
      </c>
    </row>
    <row r="25" spans="1:1" x14ac:dyDescent="0.25">
      <c r="A25" s="5" t="str">
        <f>CONCATENATE("INSERT INTO ",'create-caesb_data'!$B$1," VALUES (",VLOOKUP('pre-raw'!A25,'insert-meters'!$A$2:B$15,2,FALSE),", ",raw!B25,", ",raw!C25,", ",raw!D25,", ",raw!E25,", ",raw!F25,", ",raw!G25,", ",raw!H25,", ",raw!I25,", ",raw!J25,", ",raw!K25,", ",raw!L25,", ",raw!O25,", ",raw!P25,", ",raw!Q25,", ",raw!R25,", ",raw!S25,");")</f>
        <v>INSERT INTO caesb_data VALUES (211, 1702, 9465, 20170302, 9307, 20170201, 158, 215, 158, 1848.6, 1848.6, 369.72, 4066.92, 122, 195.21, 40.66, 26.43);</v>
      </c>
    </row>
    <row r="26" spans="1:1" x14ac:dyDescent="0.25">
      <c r="A26" s="5" t="str">
        <f>CONCATENATE("INSERT INTO ",'create-caesb_data'!$B$1," VALUES (",VLOOKUP('pre-raw'!A26,'insert-meters'!$A$2:B$15,2,FALSE),", ",raw!B26,", ",raw!C26,", ",raw!D26,", ",raw!E26,", ",raw!F26,", ",raw!G26,", ",raw!H26,", ",raw!I26,", ",raw!J26,", ",raw!K26,", ",raw!L26,", ",raw!O26,", ",raw!P26,", ",raw!Q26,", ",raw!R26,", ",raw!S26,");")</f>
        <v>INSERT INTO caesb_data VALUES (212, 1702, 36147, 20170302, 35425, 20170201, 722, 1239, 722, 8616.6, 8616.6, 1723.32, 18956.52, 568.69, 909.91, 189.56, 123.21);</v>
      </c>
    </row>
    <row r="27" spans="1:1" x14ac:dyDescent="0.25">
      <c r="A27" s="5" t="str">
        <f>CONCATENATE("INSERT INTO ",'create-caesb_data'!$B$1," VALUES (",VLOOKUP('pre-raw'!A27,'insert-meters'!$A$2:B$15,2,FALSE),", ",raw!B27,", ",raw!C27,", ",raw!D27,", ",raw!E27,", ",raw!F27,", ",raw!G27,", ",raw!H27,", ",raw!I27,", ",raw!J27,", ",raw!K27,", ",raw!L27,", ",raw!O27,", ",raw!P27,", ",raw!Q27,", ",raw!R27,", ",raw!S27,");")</f>
        <v>INSERT INTO caesb_data VALUES (213, 1702, 28234, 20170302, 27016, 20170201, 1218, 939, 1218, 14568.6, 14568.6, 2913.72, 32050.92, 961.52, 1538.44, 320.5, 208.33);</v>
      </c>
    </row>
    <row r="28" spans="1:1" x14ac:dyDescent="0.25">
      <c r="A28" s="5" t="str">
        <f>CONCATENATE("INSERT INTO ",'create-caesb_data'!$B$1," VALUES (",VLOOKUP('pre-raw'!A28,'insert-meters'!$A$2:B$15,2,FALSE),", ",raw!B28,", ",raw!C28,", ",raw!D28,", ",raw!E28,", ",raw!F28,", ",raw!G28,", ",raw!H28,", ",raw!I28,", ",raw!J28,", ",raw!K28,", ",raw!L28,", ",raw!O28,", ",raw!P28,", ",raw!Q28,", ",raw!R28,", ",raw!S28,");")</f>
        <v>INSERT INTO caesb_data VALUES (201, 1703, 15377, 20170403, 14847, 20170302, 530, 523, 530, 2429.65, 2429.65, 971.86, 5831.16, 174.93, 279.89, 58.31, 37.9);</v>
      </c>
    </row>
    <row r="29" spans="1:1" x14ac:dyDescent="0.25">
      <c r="A29" s="5" t="str">
        <f>CONCATENATE("INSERT INTO ",'create-caesb_data'!$B$1," VALUES (",VLOOKUP('pre-raw'!A29,'insert-meters'!$A$2:B$15,2,FALSE),", ",raw!B29,", ",raw!C29,", ",raw!D29,", ",raw!E29,", ",raw!F29,", ",raw!G29,", ",raw!H29,", ",raw!I29,", ",raw!J29,", ",raw!K29,", ",raw!L29,", ",raw!O29,", ",raw!P29,", ",raw!Q29,", ",raw!R29,", ",raw!S29,");")</f>
        <v>INSERT INTO caesb_data VALUES (202, 1703, 50061, 20170403, 49572, 20170302, 489, 456, 489, 2198.22, 2198.22, 879.29, 5275.73, 158.27, 253.23, 52.75, 34.29);</v>
      </c>
    </row>
    <row r="30" spans="1:1" x14ac:dyDescent="0.25">
      <c r="A30" s="5" t="str">
        <f>CONCATENATE("INSERT INTO ",'create-caesb_data'!$B$1," VALUES (",VLOOKUP('pre-raw'!A30,'insert-meters'!$A$2:B$15,2,FALSE),", ",raw!B30,", ",raw!C30,", ",raw!D30,", ",raw!E30,", ",raw!F30,", ",raw!G30,", ",raw!H30,", ",raw!I30,", ",raw!J30,", ",raw!K30,", ",raw!L30,", ",raw!O30,", ",raw!P30,", ",raw!Q30,", ",raw!R30,", ",raw!S30,");")</f>
        <v>INSERT INTO caesb_data VALUES (203, 1703, 6891, 20170403, 6550, 20170302, 341, 363, 341, 1222.71, 1222.71, 489.08, 2934.5, 88.03, 140.85, 29.34, 19.07);</v>
      </c>
    </row>
    <row r="31" spans="1:1" x14ac:dyDescent="0.25">
      <c r="A31" s="5" t="str">
        <f>CONCATENATE("INSERT INTO ",'create-caesb_data'!$B$1," VALUES (",VLOOKUP('pre-raw'!A31,'insert-meters'!$A$2:B$15,2,FALSE),", ",raw!B31,", ",raw!C31,", ",raw!D31,", ",raw!E31,", ",raw!F31,", ",raw!G31,", ",raw!H31,", ",raw!I31,", ",raw!J31,", ",raw!K31,", ",raw!L31,", ",raw!O31,", ",raw!P31,", ",raw!Q31,", ",raw!R31,", ",raw!S31,");")</f>
        <v>INSERT INTO caesb_data VALUES (204, 1703, 245697, 20170403, 243731, 20170302, 1966, 2014, 1966, 23544.6, 23544.6, 4708.92, 51798.12, 1553.94, 2486.3, 517.98, 336.68);</v>
      </c>
    </row>
    <row r="32" spans="1:1" x14ac:dyDescent="0.25">
      <c r="A32" s="5" t="str">
        <f>CONCATENATE("INSERT INTO ",'create-caesb_data'!$B$1," VALUES (",VLOOKUP('pre-raw'!A32,'insert-meters'!$A$2:B$15,2,FALSE),", ",raw!B32,", ",raw!C32,", ",raw!D32,", ",raw!E32,", ",raw!F32,", ",raw!G32,", ",raw!H32,", ",raw!I32,", ",raw!J32,", ",raw!K32,", ",raw!L32,", ",raw!O32,", ",raw!P32,", ",raw!Q32,", ",raw!R32,", ",raw!S32,");")</f>
        <v>INSERT INTO caesb_data VALUES (205, 1703, 140811, 20170403, 137003, 20170302, 3808, 3768, 3808, 45648.6, 45648.6, 9129.72, 100426.92, 3012.8, 4820.49, 1004.26, 652.77);</v>
      </c>
    </row>
    <row r="33" spans="1:1" x14ac:dyDescent="0.25">
      <c r="A33" s="5" t="str">
        <f>CONCATENATE("INSERT INTO ",'create-caesb_data'!$B$1," VALUES (",VLOOKUP('pre-raw'!A33,'insert-meters'!$A$2:B$15,2,FALSE),", ",raw!B33,", ",raw!C33,", ",raw!D33,", ",raw!E33,", ",raw!F33,", ",raw!G33,", ",raw!H33,", ",raw!I33,", ",raw!J33,", ",raw!K33,", ",raw!L33,", ",raw!O33,", ",raw!P33,", ",raw!Q33,", ",raw!R33,", ",raw!S33,");")</f>
        <v>INSERT INTO caesb_data VALUES (206, 1703, 38777, 20170403, 38557, 20170302, 220, 249, 220, 2592.6, 2592.6, 518.52, 5703.72, 171.11, 273.77, 57.03, 37.07);</v>
      </c>
    </row>
    <row r="34" spans="1:1" x14ac:dyDescent="0.25">
      <c r="A34" s="5" t="str">
        <f>CONCATENATE("INSERT INTO ",'create-caesb_data'!$B$1," VALUES (",VLOOKUP('pre-raw'!A34,'insert-meters'!$A$2:B$15,2,FALSE),", ",raw!B34,", ",raw!C34,", ",raw!D34,", ",raw!E34,", ",raw!F34,", ",raw!G34,", ",raw!H34,", ",raw!I34,", ",raw!J34,", ",raw!K34,", ",raw!L34,", ",raw!O34,", ",raw!P34,", ",raw!Q34,", ",raw!R34,", ",raw!S34,");")</f>
        <v>INSERT INTO caesb_data VALUES (207, 1703, 8578, 20170403, 8378, 20170302, 200, 182, 200, 2352.6, 2352.6, 470.52, 5175.72, 155.27, 248.43, 51.75, 33.64);</v>
      </c>
    </row>
    <row r="35" spans="1:1" x14ac:dyDescent="0.25">
      <c r="A35" s="5" t="str">
        <f>CONCATENATE("INSERT INTO ",'create-caesb_data'!$B$1," VALUES (",VLOOKUP('pre-raw'!A35,'insert-meters'!$A$2:B$15,2,FALSE),", ",raw!B35,", ",raw!C35,", ",raw!D35,", ",raw!E35,", ",raw!F35,", ",raw!G35,", ",raw!H35,", ",raw!I35,", ",raw!J35,", ",raw!K35,", ",raw!L35,", ",raw!O35,", ",raw!P35,", ",raw!Q35,", ",raw!R35,", ",raw!S35,");")</f>
        <v>INSERT INTO caesb_data VALUES (208, 1703, 2877, 20170403, 2632, 20170302, 245, 257, 245, 2892.6, 2892.6, 578.52, 6363.72, 190.91, 305.45, 63.63, 41.36);</v>
      </c>
    </row>
    <row r="36" spans="1:1" x14ac:dyDescent="0.25">
      <c r="A36" s="5" t="str">
        <f>CONCATENATE("INSERT INTO ",'create-caesb_data'!$B$1," VALUES (",VLOOKUP('pre-raw'!A36,'insert-meters'!$A$2:B$15,2,FALSE),", ",raw!B36,", ",raw!C36,", ",raw!D36,", ",raw!E36,", ",raw!F36,", ",raw!G36,", ",raw!H36,", ",raw!I36,", ",raw!J36,", ",raw!K36,", ",raw!L36,", ",raw!O36,", ",raw!P36,", ",raw!Q36,", ",raw!R36,", ",raw!S36,");")</f>
        <v>INSERT INTO caesb_data VALUES (209, 1703, 7458, 20170403, 7270, 20170302, 188, 218, 188, 2242.4, 2242.4, 896.96, 5381.76, 161.45, 258.32, 53.81, 34.98);</v>
      </c>
    </row>
    <row r="37" spans="1:1" x14ac:dyDescent="0.25">
      <c r="A37" s="5" t="str">
        <f>CONCATENATE("INSERT INTO ",'create-caesb_data'!$B$1," VALUES (",VLOOKUP('pre-raw'!A37,'insert-meters'!$A$2:B$15,2,FALSE),", ",raw!B37,", ",raw!C37,", ",raw!D37,", ",raw!E37,", ",raw!F37,", ",raw!G37,", ",raw!H37,", ",raw!I37,", ",raw!J37,", ",raw!K37,", ",raw!L37,", ",raw!O37,", ",raw!P37,", ",raw!Q37,", ",raw!R37,", ",raw!S37,");")</f>
        <v>INSERT INTO caesb_data VALUES (210, 1703, 200406, 20170403, 200307, 20170302, 99, 1053, 99, 2318.79, 0, 463.76, 2782.55, 83.47, 133.56, 27.82, 18.08);</v>
      </c>
    </row>
    <row r="38" spans="1:1" x14ac:dyDescent="0.25">
      <c r="A38" s="5" t="str">
        <f>CONCATENATE("INSERT INTO ",'create-caesb_data'!$B$1," VALUES (",VLOOKUP('pre-raw'!A38,'insert-meters'!$A$2:B$15,2,FALSE),", ",raw!B38,", ",raw!C38,", ",raw!D38,", ",raw!E38,", ",raw!F38,", ",raw!G38,", ",raw!H38,", ",raw!I38,", ",raw!J38,", ",raw!K38,", ",raw!L38,", ",raw!O38,", ",raw!P38,", ",raw!Q38,", ",raw!R38,", ",raw!S38,");")</f>
        <v>INSERT INTO caesb_data VALUES (211, 1703, 9688, 20170403, 9465, 20170302, 223, 216, 223, 2628.6, 2628.6, 525.72, 5782.92, 173.48, 277.58, 57.82, 37.58);</v>
      </c>
    </row>
    <row r="39" spans="1:1" x14ac:dyDescent="0.25">
      <c r="A39" s="5" t="str">
        <f>CONCATENATE("INSERT INTO ",'create-caesb_data'!$B$1," VALUES (",VLOOKUP('pre-raw'!A39,'insert-meters'!$A$2:B$15,2,FALSE),", ",raw!B39,", ",raw!C39,", ",raw!D39,", ",raw!E39,", ",raw!F39,", ",raw!G39,", ",raw!H39,", ",raw!I39,", ",raw!J39,", ",raw!K39,", ",raw!L39,", ",raw!O39,", ",raw!P39,", ",raw!Q39,", ",raw!R39,", ",raw!S39,");")</f>
        <v>INSERT INTO caesb_data VALUES (212, 1703, 36870, 20170403, 36147, 20170302, 723, 1222, 723, 8628.6, 8628.6, 1725.72, 18982.92, 569.48, 911.18, 189.82, 123.38);</v>
      </c>
    </row>
    <row r="40" spans="1:1" x14ac:dyDescent="0.25">
      <c r="A40" s="5" t="str">
        <f>CONCATENATE("INSERT INTO ",'create-caesb_data'!$B$1," VALUES (",VLOOKUP('pre-raw'!A40,'insert-meters'!$A$2:B$15,2,FALSE),", ",raw!B40,", ",raw!C40,", ",raw!D40,", ",raw!E40,", ",raw!F40,", ",raw!G40,", ",raw!H40,", ",raw!I40,", ",raw!J40,", ",raw!K40,", ",raw!L40,", ",raw!O40,", ",raw!P40,", ",raw!Q40,", ",raw!R40,", ",raw!S40,");")</f>
        <v>INSERT INTO caesb_data VALUES (213, 1703, 29856, 20170403, 28234, 20170302, 1622, 977, 1622, 19416.6, 19416.6, 3883.32, 42716.52, 1281.49, 2050.39, 427.16, 277.65);</v>
      </c>
    </row>
    <row r="41" spans="1:1" x14ac:dyDescent="0.25">
      <c r="A41" s="5" t="str">
        <f>CONCATENATE("INSERT INTO ",'create-caesb_data'!$B$1," VALUES (",VLOOKUP('pre-raw'!A41,'insert-meters'!$A$2:B$15,2,FALSE),", ",raw!B41,", ",raw!C41,", ",raw!D41,", ",raw!E41,", ",raw!F41,", ",raw!G41,", ",raw!H41,", ",raw!I41,", ",raw!J41,", ",raw!K41,", ",raw!L41,", ",raw!O41,", ",raw!P41,", ",raw!Q41,", ",raw!R41,", ",raw!S41,");")</f>
        <v>INSERT INTO caesb_data VALUES (201, 1704, 15839, 20170502, 15377, 20170403, 462, 529, 462, 1968.61, 1968.61, 787.44, 4724.66, 141.73, 226.78, 47.24, 30.71);</v>
      </c>
    </row>
    <row r="42" spans="1:1" x14ac:dyDescent="0.25">
      <c r="A42" s="5" t="str">
        <f>CONCATENATE("INSERT INTO ",'create-caesb_data'!$B$1," VALUES (",VLOOKUP('pre-raw'!A42,'insert-meters'!$A$2:B$15,2,FALSE),", ",raw!B42,", ",raw!C42,", ",raw!D42,", ",raw!E42,", ",raw!F42,", ",raw!G42,", ",raw!H42,", ",raw!I42,", ",raw!J42,", ",raw!K42,", ",raw!L42,", ",raw!O42,", ",raw!P42,", ",raw!Q42,", ",raw!R42,", ",raw!S42,");")</f>
        <v>INSERT INTO caesb_data VALUES (202, 1704, 50454, 20170502, 50061, 20170403, 393, 462, 393, 1547.34, 1547.34, 618.94, 3713.62, 111.4, 178.25, 37.13, 24.13);</v>
      </c>
    </row>
    <row r="43" spans="1:1" x14ac:dyDescent="0.25">
      <c r="A43" s="5" t="str">
        <f>CONCATENATE("INSERT INTO ",'create-caesb_data'!$B$1," VALUES (",VLOOKUP('pre-raw'!A43,'insert-meters'!$A$2:B$15,2,FALSE),", ",raw!B43,", ",raw!C43,", ",raw!D43,", ",raw!E43,", ",raw!F43,", ",raw!G43,", ",raw!H43,", ",raw!I43,", ",raw!J43,", ",raw!K43,", ",raw!L43,", ",raw!O43,", ",raw!P43,", ",raw!Q43,", ",raw!R43,", ",raw!S43,");")</f>
        <v>INSERT INTO caesb_data VALUES (203, 1704, 7192, 20170502, 6891, 20170403, 301, 364, 301, 1010.31, 1010.31, 404.12, 2424.74, 72.74, 116.38, 24.24, 15.76);</v>
      </c>
    </row>
    <row r="44" spans="1:1" x14ac:dyDescent="0.25">
      <c r="A44" s="5" t="str">
        <f>CONCATENATE("INSERT INTO ",'create-caesb_data'!$B$1," VALUES (",VLOOKUP('pre-raw'!A44,'insert-meters'!$A$2:B$15,2,FALSE),", ",raw!B44,", ",raw!C44,", ",raw!D44,", ",raw!E44,", ",raw!F44,", ",raw!G44,", ",raw!H44,", ",raw!I44,", ",raw!J44,", ",raw!K44,", ",raw!L44,", ",raw!O44,", ",raw!P44,", ",raw!Q44,", ",raw!R44,", ",raw!S44,");")</f>
        <v>INSERT INTO caesb_data VALUES (204, 1704, 247278, 20170502, 245697, 20170403, 1581, 2000, 1581, 18924.6, 18924.6, 3784.92, 41634.12, 1249.02, 1998.43, 416.34, 270.62);</v>
      </c>
    </row>
    <row r="45" spans="1:1" x14ac:dyDescent="0.25">
      <c r="A45" s="5" t="str">
        <f>CONCATENATE("INSERT INTO ",'create-caesb_data'!$B$1," VALUES (",VLOOKUP('pre-raw'!A45,'insert-meters'!$A$2:B$15,2,FALSE),", ",raw!B45,", ",raw!C45,", ",raw!D45,", ",raw!E45,", ",raw!F45,", ",raw!G45,", ",raw!H45,", ",raw!I45,", ",raw!J45,", ",raw!K45,", ",raw!L45,", ",raw!O45,", ",raw!P45,", ",raw!Q45,", ",raw!R45,", ",raw!S45,");")</f>
        <v>INSERT INTO caesb_data VALUES (205, 1704, 143703, 20170502, 140811, 20170403, 2892, 3800, 2892, 34656.6, 34656.6, 6931.32, 76244.52, 2287.33, 3659.73, 762.44, 495.58);</v>
      </c>
    </row>
    <row r="46" spans="1:1" x14ac:dyDescent="0.25">
      <c r="A46" s="5" t="str">
        <f>CONCATENATE("INSERT INTO ",'create-caesb_data'!$B$1," VALUES (",VLOOKUP('pre-raw'!A46,'insert-meters'!$A$2:B$15,2,FALSE),", ",raw!B46,", ",raw!C46,", ",raw!D46,", ",raw!E46,", ",raw!F46,", ",raw!G46,", ",raw!H46,", ",raw!I46,", ",raw!J46,", ",raw!K46,", ",raw!L46,", ",raw!O46,", ",raw!P46,", ",raw!Q46,", ",raw!R46,", ",raw!S46,");")</f>
        <v>INSERT INTO caesb_data VALUES (206, 1704, 38948, 20170502, 38777, 20170403, 171, 247, 171, 2004.6, 2004.6, 400.92, 4410.12, 132.3, 211.68, 44.1, 28.66);</v>
      </c>
    </row>
    <row r="47" spans="1:1" x14ac:dyDescent="0.25">
      <c r="A47" s="5" t="str">
        <f>CONCATENATE("INSERT INTO ",'create-caesb_data'!$B$1," VALUES (",VLOOKUP('pre-raw'!A47,'insert-meters'!$A$2:B$15,2,FALSE),", ",raw!B47,", ",raw!C47,", ",raw!D47,", ",raw!E47,", ",raw!F47,", ",raw!G47,", ",raw!H47,", ",raw!I47,", ",raw!J47,", ",raw!K47,", ",raw!L47,", ",raw!O47,", ",raw!P47,", ",raw!Q47,", ",raw!R47,", ",raw!S47,");")</f>
        <v>INSERT INTO caesb_data VALUES (207, 1704, 8694, 20170502, 8578, 20170403, 116, 185, 116, 1344.6, 1344.6, 268.92, 2958.12, 88.74, 141.98, 29.58, 19.22);</v>
      </c>
    </row>
    <row r="48" spans="1:1" x14ac:dyDescent="0.25">
      <c r="A48" s="5" t="str">
        <f>CONCATENATE("INSERT INTO ",'create-caesb_data'!$B$1," VALUES (",VLOOKUP('pre-raw'!A48,'insert-meters'!$A$2:B$15,2,FALSE),", ",raw!B48,", ",raw!C48,", ",raw!D48,", ",raw!E48,", ",raw!F48,", ",raw!G48,", ",raw!H48,", ",raw!I48,", ",raw!J48,", ",raw!K48,", ",raw!L48,", ",raw!O48,", ",raw!P48,", ",raw!Q48,", ",raw!R48,", ",raw!S48,");")</f>
        <v>INSERT INTO caesb_data VALUES (208, 1704, 3089, 20170502, 2877, 20170403, 212, 257, 212, 2496.6, 2496.6, 499.32, 5492.52, 164.77, 263.64, 54.92, 35.7);</v>
      </c>
    </row>
    <row r="49" spans="1:1" x14ac:dyDescent="0.25">
      <c r="A49" s="5" t="str">
        <f>CONCATENATE("INSERT INTO ",'create-caesb_data'!$B$1," VALUES (",VLOOKUP('pre-raw'!A49,'insert-meters'!$A$2:B$15,2,FALSE),", ",raw!B49,", ",raw!C49,", ",raw!D49,", ",raw!E49,", ",raw!F49,", ",raw!G49,", ",raw!H49,", ",raw!I49,", ",raw!J49,", ",raw!K49,", ",raw!L49,", ",raw!O49,", ",raw!P49,", ",raw!Q49,", ",raw!R49,", ",raw!S49,");")</f>
        <v>INSERT INTO caesb_data VALUES (209, 1704, 0, 20170502, 7458, 20170403, -7458, 218, 218, 2639.9, 2639.9, 1055.96, 6335.76, 190.07, 304.11, 63.35, 41.18);</v>
      </c>
    </row>
    <row r="50" spans="1:1" x14ac:dyDescent="0.25">
      <c r="A50" s="5" t="str">
        <f>CONCATENATE("INSERT INTO ",'create-caesb_data'!$B$1," VALUES (",VLOOKUP('pre-raw'!A50,'insert-meters'!$A$2:B$15,2,FALSE),", ",raw!B50,", ",raw!C50,", ",raw!D50,", ",raw!E50,", ",raw!F50,", ",raw!G50,", ",raw!H50,", ",raw!I50,", ",raw!J50,", ",raw!K50,", ",raw!L50,", ",raw!O50,", ",raw!P50,", ",raw!Q50,", ",raw!R50,", ",raw!S50,");")</f>
        <v>INSERT INTO caesb_data VALUES (210, 1704, 201438, 20170502, 200406, 20170403, 1032, 1032, 1032, 25000.02, 0, 5000, 30000.02, 900, 1440, 300, 195);</v>
      </c>
    </row>
    <row r="51" spans="1:1" x14ac:dyDescent="0.25">
      <c r="A51" s="5" t="str">
        <f>CONCATENATE("INSERT INTO ",'create-caesb_data'!$B$1," VALUES (",VLOOKUP('pre-raw'!A51,'insert-meters'!$A$2:B$15,2,FALSE),", ",raw!B51,", ",raw!C51,", ",raw!D51,", ",raw!E51,", ",raw!F51,", ",raw!G51,", ",raw!H51,", ",raw!I51,", ",raw!J51,", ",raw!K51,", ",raw!L51,", ",raw!O51,", ",raw!P51,", ",raw!Q51,", ",raw!R51,", ",raw!S51,");")</f>
        <v>INSERT INTO caesb_data VALUES (211, 1704, 9834, 20170502, 9688, 20170403, 146, 210, 146, 1704.6, 1704.6, 340.92, 3750.12, 112.5, 180, 37.5, 24.37);</v>
      </c>
    </row>
    <row r="52" spans="1:1" x14ac:dyDescent="0.25">
      <c r="A52" s="5" t="str">
        <f>CONCATENATE("INSERT INTO ",'create-caesb_data'!$B$1," VALUES (",VLOOKUP('pre-raw'!A52,'insert-meters'!$A$2:B$15,2,FALSE),", ",raw!B52,", ",raw!C52,", ",raw!D52,", ",raw!E52,", ",raw!F52,", ",raw!G52,", ",raw!H52,", ",raw!I52,", ",raw!J52,", ",raw!K52,", ",raw!L52,", ",raw!O52,", ",raw!P52,", ",raw!Q52,", ",raw!R52,", ",raw!S52,");")</f>
        <v>INSERT INTO caesb_data VALUES (212, 1704, 37492, 20170502, 36870, 20170403, 622, 1202, 622, 7416.6, 7416.6, 1483.32, 16316.52, 489.49, 783.19, 163.16, 106.05);</v>
      </c>
    </row>
    <row r="53" spans="1:1" x14ac:dyDescent="0.25">
      <c r="A53" s="5" t="str">
        <f>CONCATENATE("INSERT INTO ",'create-caesb_data'!$B$1," VALUES (",VLOOKUP('pre-raw'!A53,'insert-meters'!$A$2:B$15,2,FALSE),", ",raw!B53,", ",raw!C53,", ",raw!D53,", ",raw!E53,", ",raw!F53,", ",raw!G53,", ",raw!H53,", ",raw!I53,", ",raw!J53,", ",raw!K53,", ",raw!L53,", ",raw!O53,", ",raw!P53,", ",raw!Q53,", ",raw!R53,", ",raw!S53,");")</f>
        <v>INSERT INTO caesb_data VALUES (213, 1704, 30977, 20170502, 29856, 20170403, 1121, 993, 1121, 13404.6, 13404.6, 2680.92, 29490.12, 884.7, 1415.52, 294.9, 191.68);</v>
      </c>
    </row>
    <row r="54" spans="1:1" x14ac:dyDescent="0.25">
      <c r="A54" s="5" t="str">
        <f>CONCATENATE("INSERT INTO ",'create-caesb_data'!$B$1," VALUES (",VLOOKUP('pre-raw'!A54,'insert-meters'!$A$2:B$15,2,FALSE),", ",raw!B54,", ",raw!C54,", ",raw!D54,", ",raw!E54,", ",raw!F54,", ",raw!G54,", ",raw!H54,", ",raw!I54,", ",raw!J54,", ",raw!K54,", ",raw!L54,", ",raw!O54,", ",raw!P54,", ",raw!Q54,", ",raw!R54,", ",raw!S54,");")</f>
        <v>INSERT INTO caesb_data VALUES (201, 1705, 16383, 20170601, 15839, 20170502, 544, 522, 544, 2530.01, 2530.01, 0, 5060.02, 151.8, 242.88, 50.6, 32.89);</v>
      </c>
    </row>
    <row r="55" spans="1:1" x14ac:dyDescent="0.25">
      <c r="A55" s="5" t="str">
        <f>CONCATENATE("INSERT INTO ",'create-caesb_data'!$B$1," VALUES (",VLOOKUP('pre-raw'!A55,'insert-meters'!$A$2:B$15,2,FALSE),", ",raw!B55,", ",raw!C55,", ",raw!D55,", ",raw!E55,", ",raw!F55,", ",raw!G55,", ",raw!H55,", ",raw!I55,", ",raw!J55,", ",raw!K55,", ",raw!L55,", ",raw!O55,", ",raw!P55,", ",raw!Q55,", ",raw!R55,", ",raw!S55,");")</f>
        <v>INSERT INTO caesb_data VALUES (202, 1705, 50952, 20170601, 50454, 20170502, 498, 453, 498, 2264.22, 2264.22, 0, 4528.44, 135.85, 217.36, 45.28, 29.43);</v>
      </c>
    </row>
    <row r="56" spans="1:1" x14ac:dyDescent="0.25">
      <c r="A56" s="5" t="str">
        <f>CONCATENATE("INSERT INTO ",'create-caesb_data'!$B$1," VALUES (",VLOOKUP('pre-raw'!A56,'insert-meters'!$A$2:B$15,2,FALSE),", ",raw!B56,", ",raw!C56,", ",raw!D56,", ",raw!E56,", ",raw!F56,", ",raw!G56,", ",raw!H56,", ",raw!I56,", ",raw!J56,", ",raw!K56,", ",raw!L56,", ",raw!O56,", ",raw!P56,", ",raw!Q56,", ",raw!R56,", ",raw!S56,");")</f>
        <v>INSERT INTO caesb_data VALUES (203, 1705, 7548, 20170601, 7192, 20170502, 356, 357, 356, 1305.92, 1305.92, 0, 2611.84, 78.35, 125.36, 26.11, 16.97);</v>
      </c>
    </row>
    <row r="57" spans="1:1" x14ac:dyDescent="0.25">
      <c r="A57" s="5" t="str">
        <f>CONCATENATE("INSERT INTO ",'create-caesb_data'!$B$1," VALUES (",VLOOKUP('pre-raw'!A57,'insert-meters'!$A$2:B$15,2,FALSE),", ",raw!B57,", ",raw!C57,", ",raw!D57,", ",raw!E57,", ",raw!F57,", ",raw!G57,", ",raw!H57,", ",raw!I57,", ",raw!J57,", ",raw!K57,", ",raw!L57,", ",raw!O57,", ",raw!P57,", ",raw!Q57,", ",raw!R57,", ",raw!S57,");")</f>
        <v>INSERT INTO caesb_data VALUES (204, 1705, 249158, 20170601, 247278, 20170502, 1880, 1950, 1880, 22550.2, 22550.2, 0, 45100.4, 1353.01, 2164.81, 451, 293.15);</v>
      </c>
    </row>
    <row r="58" spans="1:1" x14ac:dyDescent="0.25">
      <c r="A58" s="5" t="str">
        <f>CONCATENATE("INSERT INTO ",'create-caesb_data'!$B$1," VALUES (",VLOOKUP('pre-raw'!A58,'insert-meters'!$A$2:B$15,2,FALSE),", ",raw!B58,", ",raw!C58,", ",raw!D58,", ",raw!E58,", ",raw!F58,", ",raw!G58,", ",raw!H58,", ",raw!I58,", ",raw!J58,", ",raw!K58,", ",raw!L58,", ",raw!O58,", ",raw!P58,", ",raw!Q58,", ",raw!R58,", ",raw!S58,");")</f>
        <v>INSERT INTO caesb_data VALUES (205, 1705, 147255, 20170601, 143703, 20170502, 3552, 3699, 3552, 42647.64, 42647.64, 0, 85295.28, 2558.85, 4094.17, 852.95, 554.41);</v>
      </c>
    </row>
    <row r="59" spans="1:1" x14ac:dyDescent="0.25">
      <c r="A59" s="5" t="str">
        <f>CONCATENATE("INSERT INTO ",'create-caesb_data'!$B$1," VALUES (",VLOOKUP('pre-raw'!A59,'insert-meters'!$A$2:B$15,2,FALSE),", ",raw!B59,", ",raw!C59,", ",raw!D59,", ",raw!E59,", ",raw!F59,", ",raw!G59,", ",raw!H59,", ",raw!I59,", ",raw!J59,", ",raw!K59,", ",raw!L59,", ",raw!O59,", ",raw!P59,", ",raw!Q59,", ",raw!R59,", ",raw!S59,");")</f>
        <v>INSERT INTO caesb_data VALUES (206, 1705, 39160, 20170601, 38948, 20170502, 212, 240, 212, 2500.84, 2500.84, 0, 5001.68, 150.05, 240.08, 50.01, 32.51);</v>
      </c>
    </row>
    <row r="60" spans="1:1" x14ac:dyDescent="0.25">
      <c r="A60" s="5" t="str">
        <f>CONCATENATE("INSERT INTO ",'create-caesb_data'!$B$1," VALUES (",VLOOKUP('pre-raw'!A60,'insert-meters'!$A$2:B$15,2,FALSE),", ",raw!B60,", ",raw!C60,", ",raw!D60,", ",raw!E60,", ",raw!F60,", ",raw!G60,", ",raw!H60,", ",raw!I60,", ",raw!J60,", ",raw!K60,", ",raw!L60,", ",raw!O60,", ",raw!P60,", ",raw!Q60,", ",raw!R60,", ",raw!S60,");")</f>
        <v>INSERT INTO caesb_data VALUES (207, 1705, 8861, 20170601, 8694, 20170502, 167, 178, 167, 1959.94, 1959.94, 0, 3919.88, 117.59, 188.15, 39.19, 25.47);</v>
      </c>
    </row>
    <row r="61" spans="1:1" x14ac:dyDescent="0.25">
      <c r="A61" s="5" t="str">
        <f>CONCATENATE("INSERT INTO ",'create-caesb_data'!$B$1," VALUES (",VLOOKUP('pre-raw'!A61,'insert-meters'!$A$2:B$15,2,FALSE),", ",raw!B61,", ",raw!C61,", ",raw!D61,", ",raw!E61,", ",raw!F61,", ",raw!G61,", ",raw!H61,", ",raw!I61,", ",raw!J61,", ",raw!K61,", ",raw!L61,", ",raw!O61,", ",raw!P61,", ",raw!Q61,", ",raw!R61,", ",raw!S61,");")</f>
        <v>INSERT INTO caesb_data VALUES (208, 1705, 3333, 20170601, 3089, 20170502, 244, 277, 244, 2885.48, 2885.48, 0, 5770.96, 173.12, 277, 57.7, 37.51);</v>
      </c>
    </row>
    <row r="62" spans="1:1" x14ac:dyDescent="0.25">
      <c r="A62" s="5" t="str">
        <f>CONCATENATE("INSERT INTO ",'create-caesb_data'!$B$1," VALUES (",VLOOKUP('pre-raw'!A62,'insert-meters'!$A$2:B$15,2,FALSE),", ",raw!B62,", ",raw!C62,", ",raw!D62,", ",raw!E62,", ",raw!F62,", ",raw!G62,", ",raw!H62,", ",raw!I62,", ",raw!J62,", ",raw!K62,", ",raw!L62,", ",raw!O62,", ",raw!P62,", ",raw!Q62,", ",raw!R62,", ",raw!S62,");")</f>
        <v>INSERT INTO caesb_data VALUES (209, 1705, 464, 20170601, 0, 20170502, 464, 221, 264, 3337.44, 3337.44, 0, 6674.88, 200.24, 320.39, 66.74, 43.38);</v>
      </c>
    </row>
    <row r="63" spans="1:1" x14ac:dyDescent="0.25">
      <c r="A63" s="5" t="str">
        <f>CONCATENATE("INSERT INTO ",'create-caesb_data'!$B$1," VALUES (",VLOOKUP('pre-raw'!A63,'insert-meters'!$A$2:B$15,2,FALSE),", ",raw!B63,", ",raw!C63,", ",raw!D63,", ",raw!E63,", ",raw!F63,", ",raw!G63,", ",raw!H63,", ",raw!I63,", ",raw!J63,", ",raw!K63,", ",raw!L63,", ",raw!O63,", ",raw!P63,", ",raw!Q63,", ",raw!R63,", ",raw!S63,");")</f>
        <v>INSERT INTO caesb_data VALUES (210, 1705, 200806, 20170601, 201438, 20170502, -632, 1105, 10, 155.5, 0, 0, 155.5, 4.66, 7.46, 1.55, 1.01);</v>
      </c>
    </row>
    <row r="64" spans="1:1" x14ac:dyDescent="0.25">
      <c r="A64" s="5" t="str">
        <f>CONCATENATE("INSERT INTO ",'create-caesb_data'!$B$1," VALUES (",VLOOKUP('pre-raw'!A64,'insert-meters'!$A$2:B$15,2,FALSE),", ",raw!B64,", ",raw!C64,", ",raw!D64,", ",raw!E64,", ",raw!F64,", ",raw!G64,", ",raw!H64,", ",raw!I64,", ",raw!J64,", ",raw!K64,", ",raw!L64,", ",raw!O64,", ",raw!P64,", ",raw!Q64,", ",raw!R64,", ",raw!S64,");")</f>
        <v>INSERT INTO caesb_data VALUES (211, 1705, 10020, 20170601, 9834, 20170502, 186, 203, 186, 2188.32, 2188.32, 0, 4376.64, 131.29, 210.07, 43.76, 28.44);</v>
      </c>
    </row>
    <row r="65" spans="1:1" x14ac:dyDescent="0.25">
      <c r="A65" s="5" t="str">
        <f>CONCATENATE("INSERT INTO ",'create-caesb_data'!$B$1," VALUES (",VLOOKUP('pre-raw'!A65,'insert-meters'!$A$2:B$15,2,FALSE),", ",raw!B65,", ",raw!C65,", ",raw!D65,", ",raw!E65,", ",raw!F65,", ",raw!G65,", ",raw!H65,", ",raw!I65,", ",raw!J65,", ",raw!K65,", ",raw!L65,", ",raw!O65,", ",raw!P65,", ",raw!Q65,", ",raw!R65,", ",raw!S65,");")</f>
        <v>INSERT INTO caesb_data VALUES (212, 1705, 38242, 20170601, 37492, 20170502, 750, 1162, 750, 8967.6, 8967.6, 0, 17935.2, 538.05, 860.88, 179.35, 116.57);</v>
      </c>
    </row>
    <row r="66" spans="1:1" x14ac:dyDescent="0.25">
      <c r="A66" s="5" t="str">
        <f>CONCATENATE("INSERT INTO ",'create-caesb_data'!$B$1," VALUES (",VLOOKUP('pre-raw'!A66,'insert-meters'!$A$2:B$15,2,FALSE),", ",raw!B66,", ",raw!C66,", ",raw!D66,", ",raw!E66,", ",raw!F66,", ",raw!G66,", ",raw!H66,", ",raw!I66,", ",raw!J66,", ",raw!K66,", ",raw!L66,", ",raw!O66,", ",raw!P66,", ",raw!Q66,", ",raw!R66,", ",raw!S66,");")</f>
        <v>INSERT INTO caesb_data VALUES (213, 1705, 32282, 20170601, 30977, 20170502, 1305, 1009, 1305, 15638.7, 15638.7, 0, 31277.4, 938.32, 1501.31, 312.77, 203.3);</v>
      </c>
    </row>
    <row r="67" spans="1:1" x14ac:dyDescent="0.25">
      <c r="A67" s="5" t="str">
        <f>CONCATENATE("INSERT INTO ",'create-caesb_data'!$B$1," VALUES (",VLOOKUP('pre-raw'!A67,'insert-meters'!$A$2:B$15,2,FALSE),", ",raw!B67,", ",raw!C67,", ",raw!D67,", ",raw!E67,", ",raw!F67,", ",raw!G67,", ",raw!H67,", ",raw!I67,", ",raw!J67,", ",raw!K67,", ",raw!L67,", ",raw!O67,", ",raw!P67,", ",raw!Q67,", ",raw!R67,", ",raw!S67,");")</f>
        <v>INSERT INTO caesb_data VALUES (201, 1706, 16965, 20170703, 16383, 20170601, 582, 517, 582, 2868.18, 2868.18, 0, 5736.36, 172.09, 275.34, 57.36, 37.28);</v>
      </c>
    </row>
    <row r="68" spans="1:1" x14ac:dyDescent="0.25">
      <c r="A68" s="5" t="str">
        <f>CONCATENATE("INSERT INTO ",'create-caesb_data'!$B$1," VALUES (",VLOOKUP('pre-raw'!A68,'insert-meters'!$A$2:B$15,2,FALSE),", ",raw!B68,", ",raw!C68,", ",raw!D68,", ",raw!E68,", ",raw!F68,", ",raw!G68,", ",raw!H68,", ",raw!I68,", ",raw!J68,", ",raw!K68,", ",raw!L68,", ",raw!O68,", ",raw!P68,", ",raw!Q68,", ",raw!R68,", ",raw!S68,");")</f>
        <v>INSERT INTO caesb_data VALUES (202, 1706, 51383, 20170703, 50952, 20170601, 431, 454, 431, 1860.69, 1860.69, 0, 3721.38, 111.64, 178.62, 37.21, 24.18);</v>
      </c>
    </row>
    <row r="69" spans="1:1" x14ac:dyDescent="0.25">
      <c r="A69" s="5" t="str">
        <f>CONCATENATE("INSERT INTO ",'create-caesb_data'!$B$1," VALUES (",VLOOKUP('pre-raw'!A69,'insert-meters'!$A$2:B$15,2,FALSE),", ",raw!B69,", ",raw!C69,", ",raw!D69,", ",raw!E69,", ",raw!F69,", ",raw!G69,", ",raw!H69,", ",raw!I69,", ",raw!J69,", ",raw!K69,", ",raw!L69,", ",raw!O69,", ",raw!P69,", ",raw!Q69,", ",raw!R69,", ",raw!S69,");")</f>
        <v>INSERT INTO caesb_data VALUES (203, 1706, 255, 20170703, 7548, 20170601, -7293, 351, 283, 943.21, 943.21, 0, 1886.42, 56.59, 90.54, 18.86, 12.26);</v>
      </c>
    </row>
    <row r="70" spans="1:1" x14ac:dyDescent="0.25">
      <c r="A70" s="5" t="str">
        <f>CONCATENATE("INSERT INTO ",'create-caesb_data'!$B$1," VALUES (",VLOOKUP('pre-raw'!A70,'insert-meters'!$A$2:B$15,2,FALSE),", ",raw!B70,", ",raw!C70,", ",raw!D70,", ",raw!E70,", ",raw!F70,", ",raw!G70,", ",raw!H70,", ",raw!I70,", ",raw!J70,", ",raw!K70,", ",raw!L70,", ",raw!O70,", ",raw!P70,", ",raw!Q70,", ",raw!R70,", ",raw!S70,");")</f>
        <v>INSERT INTO caesb_data VALUES (204, 1706, 250527, 20170703, 249158, 20170601, 1369, 1922, 1369, 16885.63, 16885.63, 0, 33771.26, 1013.13, 1621.02, 337.71, 219.51);</v>
      </c>
    </row>
    <row r="71" spans="1:1" x14ac:dyDescent="0.25">
      <c r="A71" s="5" t="str">
        <f>CONCATENATE("INSERT INTO ",'create-caesb_data'!$B$1," VALUES (",VLOOKUP('pre-raw'!A71,'insert-meters'!$A$2:B$15,2,FALSE),", ",raw!B71,", ",raw!C71,", ",raw!D71,", ",raw!E71,", ",raw!F71,", ",raw!G71,", ",raw!H71,", ",raw!I71,", ",raw!J71,", ",raw!K71,", ",raw!L71,", ",raw!O71,", ",raw!P71,", ",raw!Q71,", ",raw!R71,", ",raw!S71,");")</f>
        <v>INSERT INTO caesb_data VALUES (205, 1706, 150399, 20170703, 147255, 20170601, 3144, 3626, 3144, 38842.38, 38842.38, 0, 77684.76, 2330.54, 3728.86, 776.84, 504.95);</v>
      </c>
    </row>
    <row r="72" spans="1:1" x14ac:dyDescent="0.25">
      <c r="A72" s="5" t="str">
        <f>CONCATENATE("INSERT INTO ",'create-caesb_data'!$B$1," VALUES (",VLOOKUP('pre-raw'!A72,'insert-meters'!$A$2:B$15,2,FALSE),", ",raw!B72,", ",raw!C72,", ",raw!D72,", ",raw!E72,", ",raw!F72,", ",raw!G72,", ",raw!H72,", ",raw!I72,", ",raw!J72,", ",raw!K72,", ",raw!L72,", ",raw!O72,", ",raw!P72,", ",raw!Q72,", ",raw!R72,", ",raw!S72,");")</f>
        <v>INSERT INTO caesb_data VALUES (206, 1706, 39247, 20170703, 39160, 20170601, 87, 228, 87, 1027.29, 1027.29, 0, 2054.58, 61.63, 98.61, 20.54, 13.35);</v>
      </c>
    </row>
    <row r="73" spans="1:1" x14ac:dyDescent="0.25">
      <c r="A73" s="5" t="str">
        <f>CONCATENATE("INSERT INTO ",'create-caesb_data'!$B$1," VALUES (",VLOOKUP('pre-raw'!A73,'insert-meters'!$A$2:B$15,2,FALSE),", ",raw!B73,", ",raw!C73,", ",raw!D73,", ",raw!E73,", ",raw!F73,", ",raw!G73,", ",raw!H73,", ",raw!I73,", ",raw!J73,", ",raw!K73,", ",raw!L73,", ",raw!O73,", ",raw!P73,", ",raw!Q73,", ",raw!R73,", ",raw!S73,");")</f>
        <v>INSERT INTO caesb_data VALUES (207, 1706, 9013, 20170703, 8861, 20170601, 152, 171, 152, 1831.34, 1831.34, 0, 3662.68, 109.88, 175.8, 36.62, 23.8);</v>
      </c>
    </row>
    <row r="74" spans="1:1" x14ac:dyDescent="0.25">
      <c r="A74" s="5" t="str">
        <f>CONCATENATE("INSERT INTO ",'create-caesb_data'!$B$1," VALUES (",VLOOKUP('pre-raw'!A74,'insert-meters'!$A$2:B$15,2,FALSE),", ",raw!B74,", ",raw!C74,", ",raw!D74,", ",raw!E74,", ",raw!F74,", ",raw!G74,", ",raw!H74,", ",raw!I74,", ",raw!J74,", ",raw!K74,", ",raw!L74,", ",raw!O74,", ",raw!P74,", ",raw!Q74,", ",raw!R74,", ",raw!S74,");")</f>
        <v>INSERT INTO caesb_data VALUES (208, 1706, 3561, 20170703, 3333, 20170601, 228, 297, 228, 2771.46, 2771.46, 0, 5542.92, 166.28, 266.06, 55.42, 36.02);</v>
      </c>
    </row>
    <row r="75" spans="1:1" x14ac:dyDescent="0.25">
      <c r="A75" s="5" t="str">
        <f>CONCATENATE("INSERT INTO ",'create-caesb_data'!$B$1," VALUES (",VLOOKUP('pre-raw'!A75,'insert-meters'!$A$2:B$15,2,FALSE),", ",raw!B75,", ",raw!C75,", ",raw!D75,", ",raw!E75,", ",raw!F75,", ",raw!G75,", ",raw!H75,", ",raw!I75,", ",raw!J75,", ",raw!K75,", ",raw!L75,", ",raw!O75,", ",raw!P75,", ",raw!Q75,", ",raw!R75,", ",raw!S75,");")</f>
        <v>INSERT INTO caesb_data VALUES (209, 1706, 760, 20170703, 464, 20170601, 296, 220, 296, 3787.01, 3787.01, 0, 7574.02, 227.22, 363.55, 75.74, 49.23);</v>
      </c>
    </row>
    <row r="76" spans="1:1" x14ac:dyDescent="0.25">
      <c r="A76" s="5" t="str">
        <f>CONCATENATE("INSERT INTO ",'create-caesb_data'!$B$1," VALUES (",VLOOKUP('pre-raw'!A76,'insert-meters'!$A$2:B$15,2,FALSE),", ",raw!B76,", ",raw!C76,", ",raw!D76,", ",raw!E76,", ",raw!F76,", ",raw!G76,", ",raw!H76,", ",raw!I76,", ",raw!J76,", ",raw!K76,", ",raw!L76,", ",raw!O76,", ",raw!P76,", ",raw!Q76,", ",raw!R76,", ",raw!S76,");")</f>
        <v>INSERT INTO caesb_data VALUES (210, 1706, 201762, 20170703, 200806, 20170601, 956, 1056, 956, 23866.76, 23866.76, 0, 47733.52, 1432, 2291.2, 477.33, 310.26);</v>
      </c>
    </row>
    <row r="77" spans="1:1" x14ac:dyDescent="0.25">
      <c r="A77" s="5" t="str">
        <f>CONCATENATE("INSERT INTO ",'create-caesb_data'!$B$1," VALUES (",VLOOKUP('pre-raw'!A77,'insert-meters'!$A$2:B$15,2,FALSE),", ",raw!B77,", ",raw!C77,", ",raw!D77,", ",raw!E77,", ",raw!F77,", ",raw!G77,", ",raw!H77,", ",raw!I77,", ",raw!J77,", ",raw!K77,", ",raw!L77,", ",raw!O77,", ",raw!P77,", ",raw!Q77,", ",raw!R77,", ",raw!S77,");")</f>
        <v>INSERT INTO caesb_data VALUES (211, 1706, 10245, 20170703, 10020, 20170601, 225, 201, 225, 2734.35, 2734.35, 0, 5468.7, 164.06, 262.49, 54.68, 35.54);</v>
      </c>
    </row>
    <row r="78" spans="1:1" x14ac:dyDescent="0.25">
      <c r="A78" s="5" t="str">
        <f>CONCATENATE("INSERT INTO ",'create-caesb_data'!$B$1," VALUES (",VLOOKUP('pre-raw'!A78,'insert-meters'!$A$2:B$15,2,FALSE),", ",raw!B78,", ",raw!C78,", ",raw!D78,", ",raw!E78,", ",raw!F78,", ",raw!G78,", ",raw!H78,", ",raw!I78,", ",raw!J78,", ",raw!K78,", ",raw!L78,", ",raw!O78,", ",raw!P78,", ",raw!Q78,", ",raw!R78,", ",raw!S78,");")</f>
        <v>INSERT INTO caesb_data VALUES (212, 1706, 39219, 20170703, 38242, 20170601, 977, 1104, 977, 12036.59, 12036.59, 0, 24073.18, 722.19, 1155.51, 240.73, 156.47);</v>
      </c>
    </row>
    <row r="79" spans="1:1" x14ac:dyDescent="0.25">
      <c r="A79" s="5" t="str">
        <f>CONCATENATE("INSERT INTO ",'create-caesb_data'!$B$1," VALUES (",VLOOKUP('pre-raw'!A79,'insert-meters'!$A$2:B$15,2,FALSE),", ",raw!B79,", ",raw!C79,", ",raw!D79,", ",raw!E79,", ",raw!F79,", ",raw!G79,", ",raw!H79,", ",raw!I79,", ",raw!J79,", ",raw!K79,", ",raw!L79,", ",raw!O79,", ",raw!P79,", ",raw!Q79,", ",raw!R79,", ",raw!S79,");")</f>
        <v>INSERT INTO caesb_data VALUES (213, 1706, 33720, 20170703, 32282, 20170601, 1438, 1030, 1438, 17739.16, 17739.16, 0, 35478.32, 1064.34, 1702.95, 354.78, 230.6);</v>
      </c>
    </row>
    <row r="80" spans="1:1" x14ac:dyDescent="0.25">
      <c r="A80" s="5" t="str">
        <f>CONCATENATE("INSERT INTO ",'create-caesb_data'!$B$1," VALUES (",VLOOKUP('pre-raw'!A80,'insert-meters'!$A$2:B$15,2,FALSE),", ",raw!B80,", ",raw!C80,", ",raw!D80,", ",raw!E80,", ",raw!F80,", ",raw!G80,", ",raw!H80,", ",raw!I80,", ",raw!J80,", ",raw!K80,", ",raw!L80,", ",raw!O80,", ",raw!P80,", ",raw!Q80,", ",raw!R80,", ",raw!S80,");")</f>
        <v>INSERT INTO caesb_data VALUES (201, 1707, 17554, 20170801, 16965, 20170703, 589, 513, 589, 2917.11, 2917.11, 0, 5834.22, 175.02, 280.04, 58.34, 37.92);</v>
      </c>
    </row>
    <row r="81" spans="1:1" x14ac:dyDescent="0.25">
      <c r="A81" s="5" t="str">
        <f>CONCATENATE("INSERT INTO ",'create-caesb_data'!$B$1," VALUES (",VLOOKUP('pre-raw'!A81,'insert-meters'!$A$2:B$15,2,FALSE),", ",raw!B81,", ",raw!C81,", ",raw!D81,", ",raw!E81,", ",raw!F81,", ",raw!G81,", ",raw!H81,", ",raw!I81,", ",raw!J81,", ",raw!K81,", ",raw!L81,", ",raw!O81,", ",raw!P81,", ",raw!Q81,", ",raw!R81,", ",raw!S81,");")</f>
        <v>INSERT INTO caesb_data VALUES (202, 1707, 51716, 20170801, 51383, 20170703, 333, 443, 333, 1216.71, 1216.71, 0, 2433.42, 73, 116.8, 24.33, 15.81);</v>
      </c>
    </row>
    <row r="82" spans="1:1" x14ac:dyDescent="0.25">
      <c r="A82" s="5" t="str">
        <f>CONCATENATE("INSERT INTO ",'create-caesb_data'!$B$1," VALUES (",VLOOKUP('pre-raw'!A82,'insert-meters'!$A$2:B$15,2,FALSE),", ",raw!B82,", ",raw!C82,", ",raw!D82,", ",raw!E82,", ",raw!F82,", ",raw!G82,", ",raw!H82,", ",raw!I82,", ",raw!J82,", ",raw!K82,", ",raw!L82,", ",raw!O82,", ",raw!P82,", ",raw!Q82,", ",raw!R82,", ",raw!S82,");")</f>
        <v>INSERT INTO caesb_data VALUES (203, 1707, 493, 20170801, 255, 20170703, 238, 347, 240, 708, 708, 0, 1416, 42.48, 67.96, 14.16, 9.2);</v>
      </c>
    </row>
    <row r="83" spans="1:1" x14ac:dyDescent="0.25">
      <c r="A83" s="5" t="str">
        <f>CONCATENATE("INSERT INTO ",'create-caesb_data'!$B$1," VALUES (",VLOOKUP('pre-raw'!A83,'insert-meters'!$A$2:B$15,2,FALSE),", ",raw!B83,", ",raw!C83,", ",raw!D83,", ",raw!E83,", ",raw!F83,", ",raw!G83,", ",raw!H83,", ",raw!I83,", ",raw!J83,", ",raw!K83,", ",raw!L83,", ",raw!O83,", ",raw!P83,", ",raw!Q83,", ",raw!R83,", ",raw!S83,");")</f>
        <v>INSERT INTO caesb_data VALUES (204, 1707, 251797, 20170801, 250527, 20170703, 1270, 1866, 1270, 15661, 15661, 0, 31322, 939.66, 1503.45, 313.22, 203.59);</v>
      </c>
    </row>
    <row r="84" spans="1:1" x14ac:dyDescent="0.25">
      <c r="A84" s="5" t="str">
        <f>CONCATENATE("INSERT INTO ",'create-caesb_data'!$B$1," VALUES (",VLOOKUP('pre-raw'!A84,'insert-meters'!$A$2:B$15,2,FALSE),", ",raw!B84,", ",raw!C84,", ",raw!D84,", ",raw!E84,", ",raw!F84,", ",raw!G84,", ",raw!H84,", ",raw!I84,", ",raw!J84,", ",raw!K84,", ",raw!L84,", ",raw!O84,", ",raw!P84,", ",raw!Q84,", ",raw!R84,", ",raw!S84,");")</f>
        <v>INSERT INTO caesb_data VALUES (205, 1707, 152970, 20170802, 150399, 20170703, 2571, 3557, 2571, 31754.37, 31754.37, 0, 63508.74, 1905.26, 3048.41, 635.08, 412.8);</v>
      </c>
    </row>
    <row r="85" spans="1:1" x14ac:dyDescent="0.25">
      <c r="A85" s="5" t="str">
        <f>CONCATENATE("INSERT INTO ",'create-caesb_data'!$B$1," VALUES (",VLOOKUP('pre-raw'!A85,'insert-meters'!$A$2:B$15,2,FALSE),", ",raw!B85,", ",raw!C85,", ",raw!D85,", ",raw!E85,", ",raw!F85,", ",raw!G85,", ",raw!H85,", ",raw!I85,", ",raw!J85,", ",raw!K85,", ",raw!L85,", ",raw!O85,", ",raw!P85,", ",raw!Q85,", ",raw!R85,", ",raw!S85,");")</f>
        <v>INSERT INTO caesb_data VALUES (206, 1707, 39247, 20170801, 39247, 20170703, 0, 213, 213, 2585.91, 2585.91, 0, 5171.82, 155.15, 248.24, 51.71, 33.61);</v>
      </c>
    </row>
    <row r="86" spans="1:1" x14ac:dyDescent="0.25">
      <c r="A86" s="5" t="str">
        <f>CONCATENATE("INSERT INTO ",'create-caesb_data'!$B$1," VALUES (",VLOOKUP('pre-raw'!A86,'insert-meters'!$A$2:B$15,2,FALSE),", ",raw!B86,", ",raw!C86,", ",raw!D86,", ",raw!E86,", ",raw!F86,", ",raw!G86,", ",raw!H86,", ",raw!I86,", ",raw!J86,", ",raw!K86,", ",raw!L86,", ",raw!O86,", ",raw!P86,", ",raw!Q86,", ",raw!R86,", ",raw!S86,");")</f>
        <v>INSERT INTO caesb_data VALUES (207, 1707, 9157, 20170801, 9013, 20170703, 144, 166, 144, 1732.38, 1732.38, 0, 3464.76, 103.94, 166.3, 34.64, 22.52);</v>
      </c>
    </row>
    <row r="87" spans="1:1" x14ac:dyDescent="0.25">
      <c r="A87" s="5" t="str">
        <f>CONCATENATE("INSERT INTO ",'create-caesb_data'!$B$1," VALUES (",VLOOKUP('pre-raw'!A87,'insert-meters'!$A$2:B$15,2,FALSE),", ",raw!B87,", ",raw!C87,", ",raw!D87,", ",raw!E87,", ",raw!F87,", ",raw!G87,", ",raw!H87,", ",raw!I87,", ",raw!J87,", ",raw!K87,", ",raw!L87,", ",raw!O87,", ",raw!P87,", ",raw!Q87,", ",raw!R87,", ",raw!S87,");")</f>
        <v>INSERT INTO caesb_data VALUES (208, 1707, 3881, 20170802, 3561, 20170703, 320, 290, 320, 3909.5, 3909.5, 0, 7819, 234.57, 375.31, 78.19, 50.82);</v>
      </c>
    </row>
    <row r="88" spans="1:1" x14ac:dyDescent="0.25">
      <c r="A88" s="5" t="str">
        <f>CONCATENATE("INSERT INTO ",'create-caesb_data'!$B$1," VALUES (",VLOOKUP('pre-raw'!A88,'insert-meters'!$A$2:B$15,2,FALSE),", ",raw!B88,", ",raw!C88,", ",raw!D88,", ",raw!E88,", ",raw!F88,", ",raw!G88,", ",raw!H88,", ",raw!I88,", ",raw!J88,", ",raw!K88,", ",raw!L88,", ",raw!O88,", ",raw!P88,", ",raw!Q88,", ",raw!R88,", ",raw!S88,");")</f>
        <v>INSERT INTO caesb_data VALUES (209, 1707, 1136, 20170802, 760, 20170703, 376, 222, 376, 4879.81, 4879.81, 0, 9759.62, 292.78, 468.46, 97.59, 63.43);</v>
      </c>
    </row>
    <row r="89" spans="1:1" x14ac:dyDescent="0.25">
      <c r="A89" s="5" t="str">
        <f>CONCATENATE("INSERT INTO ",'create-caesb_data'!$B$1," VALUES (",VLOOKUP('pre-raw'!A89,'insert-meters'!$A$2:B$15,2,FALSE),", ",raw!B89,", ",raw!C89,", ",raw!D89,", ",raw!E89,", ",raw!F89,", ",raw!G89,", ",raw!H89,", ",raw!I89,", ",raw!J89,", ",raw!K89,", ",raw!L89,", ",raw!O89,", ",raw!P89,", ",raw!Q89,", ",raw!R89,", ",raw!S89,");")</f>
        <v>INSERT INTO caesb_data VALUES (210, 1707, 204084, 20170801, 201762, 20170703, 2322, 889, 2322, 58098.72, 0, 0, 58098.72, 1742.96, 2788.73, 580.98, 377.64);</v>
      </c>
    </row>
    <row r="90" spans="1:1" x14ac:dyDescent="0.25">
      <c r="A90" s="5" t="str">
        <f>CONCATENATE("INSERT INTO ",'create-caesb_data'!$B$1," VALUES (",VLOOKUP('pre-raw'!A90,'insert-meters'!$A$2:B$15,2,FALSE),", ",raw!B90,", ",raw!C90,", ",raw!D90,", ",raw!E90,", ",raw!F90,", ",raw!G90,", ",raw!H90,", ",raw!I90,", ",raw!J90,", ",raw!K90,", ",raw!L90,", ",raw!O90,", ",raw!P90,", ",raw!Q90,", ",raw!R90,", ",raw!S90,");")</f>
        <v>INSERT INTO caesb_data VALUES (211, 1707, 10504, 20170801, 10245, 20170703, 259, 203, 259, 3154.93, 3154.93, 0, 6309.86, 189.29, 302.87, 63.09, 41.01);</v>
      </c>
    </row>
    <row r="91" spans="1:1" x14ac:dyDescent="0.25">
      <c r="A91" s="5" t="str">
        <f>CONCATENATE("INSERT INTO ",'create-caesb_data'!$B$1," VALUES (",VLOOKUP('pre-raw'!A91,'insert-meters'!$A$2:B$15,2,FALSE),", ",raw!B91,", ",raw!C91,", ",raw!D91,", ",raw!E91,", ",raw!F91,", ",raw!G91,", ",raw!H91,", ",raw!I91,", ",raw!J91,", ",raw!K91,", ",raw!L91,", ",raw!O91,", ",raw!P91,", ",raw!Q91,", ",raw!R91,", ",raw!S91,");")</f>
        <v>INSERT INTO caesb_data VALUES (212, 1707, 40382, 20170801, 39219, 20170703, 1163, 1095, 1163, 14337.41, 14337.41, 0, 28674.82, 860.24, 1376.39, 286.74, 186.38);</v>
      </c>
    </row>
    <row r="92" spans="1:1" x14ac:dyDescent="0.25">
      <c r="A92" s="5" t="str">
        <f>CONCATENATE("INSERT INTO ",'create-caesb_data'!$B$1," VALUES (",VLOOKUP('pre-raw'!A92,'insert-meters'!$A$2:B$15,2,FALSE),", ",raw!B92,", ",raw!C92,", ",raw!D92,", ",raw!E92,", ",raw!F92,", ",raw!G92,", ",raw!H92,", ",raw!I92,", ",raw!J92,", ",raw!K92,", ",raw!L92,", ",raw!O92,", ",raw!P92,", ",raw!Q92,", ",raw!R92,", ",raw!S92,");")</f>
        <v>INSERT INTO caesb_data VALUES (213, 1707, 34754, 20170801, 33720, 20170703, 1034, 1066, 1034, 12741.68, 12741.68, 0, 25483.36, 764.5, 1223.2, 254.83, 165.64);</v>
      </c>
    </row>
    <row r="93" spans="1:1" x14ac:dyDescent="0.25">
      <c r="A93" s="5" t="str">
        <f>CONCATENATE("INSERT INTO ",'create-caesb_data'!$B$1," VALUES (",VLOOKUP('pre-raw'!A93,'insert-meters'!$A$2:B$15,2,FALSE),", ",raw!B93,", ",raw!C93,", ",raw!D93,", ",raw!E93,", ",raw!F93,", ",raw!G93,", ",raw!H93,", ",raw!I93,", ",raw!J93,", ",raw!K93,", ",raw!L93,", ",raw!O93,", ",raw!P93,", ",raw!Q93,", ",raw!R93,", ",raw!S93,");")</f>
        <v>INSERT INTO caesb_data VALUES (201, 1708, 18193, 20170901, 17554, 20170801, 639, 510, 639, 3326.95, 3326.95, 0, 6653.9, 199.61, 319.38, 66.53, 43.25);</v>
      </c>
    </row>
    <row r="94" spans="1:1" x14ac:dyDescent="0.25">
      <c r="A94" s="5" t="str">
        <f>CONCATENATE("INSERT INTO ",'create-caesb_data'!$B$1," VALUES (",VLOOKUP('pre-raw'!A94,'insert-meters'!$A$2:B$15,2,FALSE),", ",raw!B94,", ",raw!C94,", ",raw!D94,", ",raw!E94,", ",raw!F94,", ",raw!G94,", ",raw!H94,", ",raw!I94,", ",raw!J94,", ",raw!K94,", ",raw!L94,", ",raw!O94,", ",raw!P94,", ",raw!Q94,", ",raw!R94,", ",raw!S94,");")</f>
        <v>INSERT INTO caesb_data VALUES (202, 1708, 52186, 20170901, 51716, 20170801, 470, 427, 470, 2133.3, 2133.3, 0, 4266.6, 127.99, 204.79, 42.66, 27.73);</v>
      </c>
    </row>
    <row r="95" spans="1:1" x14ac:dyDescent="0.25">
      <c r="A95" s="5" t="str">
        <f>CONCATENATE("INSERT INTO ",'create-caesb_data'!$B$1," VALUES (",VLOOKUP('pre-raw'!A95,'insert-meters'!$A$2:B$15,2,FALSE),", ",raw!B95,", ",raw!C95,", ",raw!D95,", ",raw!E95,", ",raw!F95,", ",raw!G95,", ",raw!H95,", ",raw!I95,", ",raw!J95,", ",raw!K95,", ",raw!L95,", ",raw!O95,", ",raw!P95,", ",raw!Q95,", ",raw!R95,", ",raw!S95,");")</f>
        <v>INSERT INTO caesb_data VALUES (203, 1708, 893, 20170901, 493, 20170801, 400, 327, 400, 1644, 1644, 0, 3288, 98.64, 157.82, 32.88, 21.37);</v>
      </c>
    </row>
    <row r="96" spans="1:1" x14ac:dyDescent="0.25">
      <c r="A96" s="5" t="str">
        <f>CONCATENATE("INSERT INTO ",'create-caesb_data'!$B$1," VALUES (",VLOOKUP('pre-raw'!A96,'insert-meters'!$A$2:B$15,2,FALSE),", ",raw!B96,", ",raw!C96,", ",raw!D96,", ",raw!E96,", ",raw!F96,", ",raw!G96,", ",raw!H96,", ",raw!I96,", ",raw!J96,", ",raw!K96,", ",raw!L96,", ",raw!O96,", ",raw!P96,", ",raw!Q96,", ",raw!R96,", ",raw!S96,");")</f>
        <v>INSERT INTO caesb_data VALUES (204, 1708, 252880, 20170901, 251797, 20170801, 1083, 1781, 1083, 13347.81, 13347.81, 0, 26695.62, 800.86, 1281.38, 266.95, 173.52);</v>
      </c>
    </row>
    <row r="97" spans="1:1" x14ac:dyDescent="0.25">
      <c r="A97" s="5" t="str">
        <f>CONCATENATE("INSERT INTO ",'create-caesb_data'!$B$1," VALUES (",VLOOKUP('pre-raw'!A97,'insert-meters'!$A$2:B$15,2,FALSE),", ",raw!B97,", ",raw!C97,", ",raw!D97,", ",raw!E97,", ",raw!F97,", ",raw!G97,", ",raw!H97,", ",raw!I97,", ",raw!J97,", ",raw!K97,", ",raw!L97,", ",raw!O97,", ",raw!P97,", ",raw!Q97,", ",raw!R97,", ",raw!S97,");")</f>
        <v>INSERT INTO caesb_data VALUES (205, 1708, 156638, 20170901, 152970, 20170802, 3668, 3486, 3668, 45324.26, 45324.26, 0, 90648.52, 2719.45, 4351.12, 906.48, 589.21);</v>
      </c>
    </row>
    <row r="98" spans="1:1" x14ac:dyDescent="0.25">
      <c r="A98" s="5" t="str">
        <f>CONCATENATE("INSERT INTO ",'create-caesb_data'!$B$1," VALUES (",VLOOKUP('pre-raw'!A98,'insert-meters'!$A$2:B$15,2,FALSE),", ",raw!B98,", ",raw!C98,", ",raw!D98,", ",raw!E98,", ",raw!F98,", ",raw!G98,", ",raw!H98,", ",raw!I98,", ",raw!J98,", ",raw!K98,", ",raw!L98,", ",raw!O98,", ",raw!P98,", ",raw!Q98,", ",raw!R98,", ",raw!S98,");")</f>
        <v>INSERT INTO caesb_data VALUES (206, 1708, 151, 20170901, 39247, 20170801, -39096, 205, 226, 2746.72, 2746.72, 0, 5493.44, 164.8, 263.68, 54.93, 35.7);</v>
      </c>
    </row>
    <row r="99" spans="1:1" x14ac:dyDescent="0.25">
      <c r="A99" s="5" t="str">
        <f>CONCATENATE("INSERT INTO ",'create-caesb_data'!$B$1," VALUES (",VLOOKUP('pre-raw'!A99,'insert-meters'!$A$2:B$15,2,FALSE),", ",raw!B99,", ",raw!C99,", ",raw!D99,", ",raw!E99,", ",raw!F99,", ",raw!G99,", ",raw!H99,", ",raw!I99,", ",raw!J99,", ",raw!K99,", ",raw!L99,", ",raw!O99,", ",raw!P99,", ",raw!Q99,", ",raw!R99,", ",raw!S99,");")</f>
        <v>INSERT INTO caesb_data VALUES (207, 1708, 9313, 20170901, 9157, 20170801, 156, 160, 156, 1880.82, 1880.82, 0, 3761.64, 112.84, 180.55, 37.61, 24.45);</v>
      </c>
    </row>
    <row r="100" spans="1:1" x14ac:dyDescent="0.25">
      <c r="A100" s="5" t="str">
        <f>CONCATENATE("INSERT INTO ",'create-caesb_data'!$B$1," VALUES (",VLOOKUP('pre-raw'!A100,'insert-meters'!$A$2:B$15,2,FALSE),", ",raw!B100,", ",raw!C100,", ",raw!D100,", ",raw!E100,", ",raw!F100,", ",raw!G100,", ",raw!H100,", ",raw!I100,", ",raw!J100,", ",raw!K100,", ",raw!L100,", ",raw!O100,", ",raw!P100,", ",raw!Q100,", ",raw!R100,", ",raw!S100,");")</f>
        <v>INSERT INTO caesb_data VALUES (208, 1708, 4234, 20170901, 3881, 20170802, 353, 293, 353, 4317.71, 4317.71, 0, 8635.42, 259.06, 414.5, 86.35, 56.13);</v>
      </c>
    </row>
    <row r="101" spans="1:1" x14ac:dyDescent="0.25">
      <c r="A101" s="5" t="str">
        <f>CONCATENATE("INSERT INTO ",'create-caesb_data'!$B$1," VALUES (",VLOOKUP('pre-raw'!A101,'insert-meters'!$A$2:B$15,2,FALSE),", ",raw!B101,", ",raw!C101,", ",raw!D101,", ",raw!E101,", ",raw!F101,", ",raw!G101,", ",raw!H101,", ",raw!I101,", ",raw!J101,", ",raw!K101,", ",raw!L101,", ",raw!O101,", ",raw!P101,", ",raw!Q101,", ",raw!R101,", ",raw!S101,");")</f>
        <v>INSERT INTO caesb_data VALUES (209, 1708, 1462, 20170901, 1136, 20170802, 326, 223, 326, 4196.81, 4196.81, 0, 8393.62, 251.8, 402.89, 83.93, 54.55);</v>
      </c>
    </row>
    <row r="102" spans="1:1" x14ac:dyDescent="0.25">
      <c r="A102" s="5" t="str">
        <f>CONCATENATE("INSERT INTO ",'create-caesb_data'!$B$1," VALUES (",VLOOKUP('pre-raw'!A102,'insert-meters'!$A$2:B$15,2,FALSE),", ",raw!B102,", ",raw!C102,", ",raw!D102,", ",raw!E102,", ",raw!F102,", ",raw!G102,", ",raw!H102,", ",raw!I102,", ",raw!J102,", ",raw!K102,", ",raw!L102,", ",raw!O102,", ",raw!P102,", ",raw!Q102,", ",raw!R102,", ",raw!S102,");")</f>
        <v>INSERT INTO caesb_data VALUES (210, 1708, 204189, 20170901, 204084, 20170801, 105, 780, 105, 2540.7, 0, 0, 2540.7, 76.22, 121.95, 25.4, 16.51);</v>
      </c>
    </row>
    <row r="103" spans="1:1" x14ac:dyDescent="0.25">
      <c r="A103" s="5" t="str">
        <f>CONCATENATE("INSERT INTO ",'create-caesb_data'!$B$1," VALUES (",VLOOKUP('pre-raw'!A103,'insert-meters'!$A$2:B$15,2,FALSE),", ",raw!B103,", ",raw!C103,", ",raw!D103,", ",raw!E103,", ",raw!F103,", ",raw!G103,", ",raw!H103,", ",raw!I103,", ",raw!J103,", ",raw!K103,", ",raw!L103,", ",raw!O103,", ",raw!P103,", ",raw!Q103,", ",raw!R103,", ",raw!S103,");")</f>
        <v>INSERT INTO caesb_data VALUES (211, 1708, 10793, 20170901, 10504, 20170801, 289, 207, 289, 3526.03, 3526.03, 0, 7052.06, 211.56, 338.49, 70.52, 45.83);</v>
      </c>
    </row>
    <row r="104" spans="1:1" x14ac:dyDescent="0.25">
      <c r="A104" s="5" t="str">
        <f>CONCATENATE("INSERT INTO ",'create-caesb_data'!$B$1," VALUES (",VLOOKUP('pre-raw'!A104,'insert-meters'!$A$2:B$15,2,FALSE),", ",raw!B104,", ",raw!C104,", ",raw!D104,", ",raw!E104,", ",raw!F104,", ",raw!G104,", ",raw!H104,", ",raw!I104,", ",raw!J104,", ",raw!K104,", ",raw!L104,", ",raw!O104,", ",raw!P104,", ",raw!Q104,", ",raw!R104,", ",raw!S104,");")</f>
        <v>INSERT INTO caesb_data VALUES (212, 1708, 41518, 20170901, 40382, 20170801, 1136, 1066, 1136, 14003.42, 14003.42, 0, 28006.84, 840.2, 1344.32, 280.06, 182.04);</v>
      </c>
    </row>
    <row r="105" spans="1:1" x14ac:dyDescent="0.25">
      <c r="A105" s="5" t="str">
        <f>CONCATENATE("INSERT INTO ",'create-caesb_data'!$B$1," VALUES (",VLOOKUP('pre-raw'!A105,'insert-meters'!$A$2:B$15,2,FALSE),", ",raw!B105,", ",raw!C105,", ",raw!D105,", ",raw!E105,", ",raw!F105,", ",raw!G105,", ",raw!H105,", ",raw!I105,", ",raw!J105,", ",raw!K105,", ",raw!L105,", ",raw!O105,", ",raw!P105,", ",raw!Q105,", ",raw!R105,", ",raw!S105,");")</f>
        <v>INSERT INTO caesb_data VALUES (213, 1708, 36186, 20170901, 34754, 20170801, 1432, 1069, 1432, 17664.94, 17664.94, 0, 35329.88, 1059.89, 1695.83, 353.29, 229.64);</v>
      </c>
    </row>
    <row r="106" spans="1:1" x14ac:dyDescent="0.25">
      <c r="A106" s="5" t="str">
        <f>CONCATENATE("INSERT INTO ",'create-caesb_data'!$B$1," VALUES (",VLOOKUP('pre-raw'!A106,'insert-meters'!$A$2:B$15,2,FALSE),", ",raw!B106,", ",raw!C106,", ",raw!D106,", ",raw!E106,", ",raw!F106,", ",raw!G106,", ",raw!H106,", ",raw!I106,", ",raw!J106,", ",raw!K106,", ",raw!L106,", ",raw!O106,", ",raw!P106,", ",raw!Q106,", ",raw!R106,", ",raw!S106,");")</f>
        <v>INSERT INTO caesb_data VALUES (201, 1709, 18754, 20171003, 18193, 20170901, 561, 510, 561, 2721.39, 2721.39, 0, 5442.78, 163.28, 261.25, 54.42, 35.37);</v>
      </c>
    </row>
    <row r="107" spans="1:1" x14ac:dyDescent="0.25">
      <c r="A107" s="5" t="str">
        <f>CONCATENATE("INSERT INTO ",'create-caesb_data'!$B$1," VALUES (",VLOOKUP('pre-raw'!A107,'insert-meters'!$A$2:B$15,2,FALSE),", ",raw!B107,", ",raw!C107,", ",raw!D107,", ",raw!E107,", ",raw!F107,", ",raw!G107,", ",raw!H107,", ",raw!I107,", ",raw!J107,", ",raw!K107,", ",raw!L107,", ",raw!O107,", ",raw!P107,", ",raw!Q107,", ",raw!R107,", ",raw!S107,");")</f>
        <v>INSERT INTO caesb_data VALUES (202, 1709, 52627, 20171003, 52186, 20170901, 441, 424, 441, 1930.59, 1930.59, 0, 3861.18, 115.83, 185.33, 38.61, 25.09);</v>
      </c>
    </row>
    <row r="108" spans="1:1" x14ac:dyDescent="0.25">
      <c r="A108" s="5" t="str">
        <f>CONCATENATE("INSERT INTO ",'create-caesb_data'!$B$1," VALUES (",VLOOKUP('pre-raw'!A108,'insert-meters'!$A$2:B$15,2,FALSE),", ",raw!B108,", ",raw!C108,", ",raw!D108,", ",raw!E108,", ",raw!F108,", ",raw!G108,", ",raw!H108,", ",raw!I108,", ",raw!J108,", ",raw!K108,", ",raw!L108,", ",raw!O108,", ",raw!P108,", ",raw!Q108,", ",raw!R108,", ",raw!S108,");")</f>
        <v>INSERT INTO caesb_data VALUES (203, 1709, 1296, 20171003, 893, 20170901, 403, 326, 403, 1664.97, 1664.97, 0, 3329.94, 99.89, 159.83, 33.29, 21.64);</v>
      </c>
    </row>
    <row r="109" spans="1:1" x14ac:dyDescent="0.25">
      <c r="A109" s="5" t="str">
        <f>CONCATENATE("INSERT INTO ",'create-caesb_data'!$B$1," VALUES (",VLOOKUP('pre-raw'!A109,'insert-meters'!$A$2:B$15,2,FALSE),", ",raw!B109,", ",raw!C109,", ",raw!D109,", ",raw!E109,", ",raw!F109,", ",raw!G109,", ",raw!H109,", ",raw!I109,", ",raw!J109,", ",raw!K109,", ",raw!L109,", ",raw!O109,", ",raw!P109,", ",raw!Q109,", ",raw!R109,", ",raw!S109,");")</f>
        <v>INSERT INTO caesb_data VALUES (204, 1709, 254374, 20171003, 252880, 20170901, 1494, 1716, 1494, 18431.88, 18431.88, 0, 36863.76, 1105.91, 1769.46, 368.63, 239.61);</v>
      </c>
    </row>
    <row r="110" spans="1:1" x14ac:dyDescent="0.25">
      <c r="A110" s="5" t="str">
        <f>CONCATENATE("INSERT INTO ",'create-caesb_data'!$B$1," VALUES (",VLOOKUP('pre-raw'!A110,'insert-meters'!$A$2:B$15,2,FALSE),", ",raw!B110,", ",raw!C110,", ",raw!D110,", ",raw!E110,", ",raw!F110,", ",raw!G110,", ",raw!H110,", ",raw!I110,", ",raw!J110,", ",raw!K110,", ",raw!L110,", ",raw!O110,", ",raw!P110,", ",raw!Q110,", ",raw!R110,", ",raw!S110,");")</f>
        <v>INSERT INTO caesb_data VALUES (205, 1709, 160135, 20171003, 156638, 20170901, 3497, 3374, 3497, 43208.99, 43208.99, 0, 86417.98, 2592.53, 4148.06, 864.17, 561.71);</v>
      </c>
    </row>
    <row r="111" spans="1:1" x14ac:dyDescent="0.25">
      <c r="A111" s="5" t="str">
        <f>CONCATENATE("INSERT INTO ",'create-caesb_data'!$B$1," VALUES (",VLOOKUP('pre-raw'!A111,'insert-meters'!$A$2:B$15,2,FALSE),", ",raw!B111,", ",raw!C111,", ",raw!D111,", ",raw!E111,", ",raw!F111,", ",raw!G111,", ",raw!H111,", ",raw!I111,", ",raw!J111,", ",raw!K111,", ",raw!L111,", ",raw!O111,", ",raw!P111,", ",raw!Q111,", ",raw!R111,", ",raw!S111,");")</f>
        <v>INSERT INTO caesb_data VALUES (206, 1709, 376, 20171003, 151, 20170901, 225, 197, 225, 2734.35, 2734.35, 0, 5468.7, 164.06, 262.49, 54.68, 35.54);</v>
      </c>
    </row>
    <row r="112" spans="1:1" x14ac:dyDescent="0.25">
      <c r="A112" s="5" t="str">
        <f>CONCATENATE("INSERT INTO ",'create-caesb_data'!$B$1," VALUES (",VLOOKUP('pre-raw'!A112,'insert-meters'!$A$2:B$15,2,FALSE),", ",raw!B112,", ",raw!C112,", ",raw!D112,", ",raw!E112,", ",raw!F112,", ",raw!G112,", ",raw!H112,", ",raw!I112,", ",raw!J112,", ",raw!K112,", ",raw!L112,", ",raw!O112,", ",raw!P112,", ",raw!Q112,", ",raw!R112,", ",raw!S112,");")</f>
        <v>INSERT INTO caesb_data VALUES (207, 1709, 9472, 20171003, 9313, 20170901, 159, 155, 159, 1917.93, 1917.93, 0, 3835.86, 115.07, 184.12, 38.35, 24.93);</v>
      </c>
    </row>
    <row r="113" spans="1:1" x14ac:dyDescent="0.25">
      <c r="A113" s="5" t="str">
        <f>CONCATENATE("INSERT INTO ",'create-caesb_data'!$B$1," VALUES (",VLOOKUP('pre-raw'!A113,'insert-meters'!$A$2:B$15,2,FALSE),", ",raw!B113,", ",raw!C113,", ",raw!D113,", ",raw!E113,", ",raw!F113,", ",raw!G113,", ",raw!H113,", ",raw!I113,", ",raw!J113,", ",raw!K113,", ",raw!L113,", ",raw!O113,", ",raw!P113,", ",raw!Q113,", ",raw!R113,", ",raw!S113,");")</f>
        <v>INSERT INTO caesb_data VALUES (208, 1709, 4586, 20171003, 4234, 20170901, 352, 297, 352, 4305.34, 4305.34, 0, 8610.68, 258.32, 413.31, 86.1, 55.96);</v>
      </c>
    </row>
    <row r="114" spans="1:1" x14ac:dyDescent="0.25">
      <c r="A114" s="5" t="str">
        <f>CONCATENATE("INSERT INTO ",'create-caesb_data'!$B$1," VALUES (",VLOOKUP('pre-raw'!A114,'insert-meters'!$A$2:B$15,2,FALSE),", ",raw!B114,", ",raw!C114,", ",raw!D114,", ",raw!E114,", ",raw!F114,", ",raw!G114,", ",raw!H114,", ",raw!I114,", ",raw!J114,", ",raw!K114,", ",raw!L114,", ",raw!O114,", ",raw!P114,", ",raw!Q114,", ",raw!R114,", ",raw!S114,");")</f>
        <v>INSERT INTO caesb_data VALUES (209, 1709, 1717, 20171003, 1462, 20170901, 255, 231, 255, 3226.95, 3226.95, 0, 6453.9, 193.61, 309.78, 64.53, 41.95);</v>
      </c>
    </row>
    <row r="115" spans="1:1" x14ac:dyDescent="0.25">
      <c r="A115" s="5" t="str">
        <f>CONCATENATE("INSERT INTO ",'create-caesb_data'!$B$1," VALUES (",VLOOKUP('pre-raw'!A115,'insert-meters'!$A$2:B$15,2,FALSE),", ",raw!B115,", ",raw!C115,", ",raw!D115,", ",raw!E115,", ",raw!F115,", ",raw!G115,", ",raw!H115,", ",raw!I115,", ",raw!J115,", ",raw!K115,", ",raw!L115,", ",raw!O115,", ",raw!P115,", ",raw!Q115,", ",raw!R115,", ",raw!S115,");")</f>
        <v>INSERT INTO caesb_data VALUES (210, 1709, 204358, 20171003, 204189, 20170901, 169, 707, 169, 4144.54, 0, 0, 4144.54, 124.33, 198.93, 41.44, 26.93);</v>
      </c>
    </row>
    <row r="116" spans="1:1" x14ac:dyDescent="0.25">
      <c r="A116" s="5" t="str">
        <f>CONCATENATE("INSERT INTO ",'create-caesb_data'!$B$1," VALUES (",VLOOKUP('pre-raw'!A116,'insert-meters'!$A$2:B$15,2,FALSE),", ",raw!B116,", ",raw!C116,", ",raw!D116,", ",raw!E116,", ",raw!F116,", ",raw!G116,", ",raw!H116,", ",raw!I116,", ",raw!J116,", ",raw!K116,", ",raw!L116,", ",raw!O116,", ",raw!P116,", ",raw!Q116,", ",raw!R116,", ",raw!S116,");")</f>
        <v>INSERT INTO caesb_data VALUES (211, 1709, 11065, 20171003, 10793, 20170901, 272, 207, 272, 3315.74, 3315.74, 0, 6631.48, 198.94, 318.31, 66.31, 43.1);</v>
      </c>
    </row>
    <row r="117" spans="1:1" x14ac:dyDescent="0.25">
      <c r="A117" s="5" t="str">
        <f>CONCATENATE("INSERT INTO ",'create-caesb_data'!$B$1," VALUES (",VLOOKUP('pre-raw'!A117,'insert-meters'!$A$2:B$15,2,FALSE),", ",raw!B117,", ",raw!C117,", ",raw!D117,", ",raw!E117,", ",raw!F117,", ",raw!G117,", ",raw!H117,", ",raw!I117,", ",raw!J117,", ",raw!K117,", ",raw!L117,", ",raw!O117,", ",raw!P117,", ",raw!Q117,", ",raw!R117,", ",raw!S117,");")</f>
        <v>INSERT INTO caesb_data VALUES (212, 1709, 41797, 20171003, 41518, 20170901, 279, 1048, 279, 3402.33, 3402.33, 0, 6804.66, 204.13, 326.62, 68.04, 44.23);</v>
      </c>
    </row>
    <row r="118" spans="1:1" x14ac:dyDescent="0.25">
      <c r="A118" s="5" t="str">
        <f>CONCATENATE("INSERT INTO ",'create-caesb_data'!$B$1," VALUES (",VLOOKUP('pre-raw'!A118,'insert-meters'!$A$2:B$15,2,FALSE),", ",raw!B118,", ",raw!C118,", ",raw!D118,", ",raw!E118,", ",raw!F118,", ",raw!G118,", ",raw!H118,", ",raw!I118,", ",raw!J118,", ",raw!K118,", ",raw!L118,", ",raw!O118,", ",raw!P118,", ",raw!Q118,", ",raw!R118,", ",raw!S118,");")</f>
        <v>INSERT INTO caesb_data VALUES (213, 1709, 38183, 20171003, 36186, 20170901, 1997, 1089, 1997, 24653.99, 24653.99, 0, 49307.98, 1479.23, 2366.78, 493.07, 320.5);</v>
      </c>
    </row>
    <row r="119" spans="1:1" x14ac:dyDescent="0.25">
      <c r="A119" s="5" t="str">
        <f>CONCATENATE("INSERT INTO ",'create-caesb_data'!$B$1," VALUES (",VLOOKUP('pre-raw'!A119,'insert-meters'!$A$2:B$15,2,FALSE),", ",raw!B119,", ",raw!C119,", ",raw!D119,", ",raw!E119,", ",raw!F119,", ",raw!G119,", ",raw!H119,", ",raw!I119,", ",raw!J119,", ",raw!K119,", ",raw!L119,", ",raw!O119,", ",raw!P119,", ",raw!Q119,", ",raw!R119,", ",raw!S119,");")</f>
        <v>INSERT INTO caesb_data VALUES (201, 1710, 19298, 20171101, 18754, 20171003, 544, 513, 544, 2602.56, 2602.56, 0, 5205.12, 156.15, 249.84, 52.05, 33.83);</v>
      </c>
    </row>
    <row r="120" spans="1:1" x14ac:dyDescent="0.25">
      <c r="A120" s="5" t="str">
        <f>CONCATENATE("INSERT INTO ",'create-caesb_data'!$B$1," VALUES (",VLOOKUP('pre-raw'!A120,'insert-meters'!$A$2:B$15,2,FALSE),", ",raw!B120,", ",raw!C120,", ",raw!D120,", ",raw!E120,", ",raw!F120,", ",raw!G120,", ",raw!H120,", ",raw!I120,", ",raw!J120,", ",raw!K120,", ",raw!L120,", ",raw!O120,", ",raw!P120,", ",raw!Q120,", ",raw!R120,", ",raw!S120,");")</f>
        <v>INSERT INTO caesb_data VALUES (202, 1710, 53073, 20171101, 52627, 20171003, 446, 414, 446, 1965.54, 1965.54, 0, 3931.08, 117.93, 188.69, 39.31, 25.55);</v>
      </c>
    </row>
    <row r="121" spans="1:1" x14ac:dyDescent="0.25">
      <c r="A121" s="5" t="str">
        <f>CONCATENATE("INSERT INTO ",'create-caesb_data'!$B$1," VALUES (",VLOOKUP('pre-raw'!A121,'insert-meters'!$A$2:B$15,2,FALSE),", ",raw!B121,", ",raw!C121,", ",raw!D121,", ",raw!E121,", ",raw!F121,", ",raw!G121,", ",raw!H121,", ",raw!I121,", ",raw!J121,", ",raw!K121,", ",raw!L121,", ",raw!O121,", ",raw!P121,", ",raw!Q121,", ",raw!R121,", ",raw!S121,");")</f>
        <v>INSERT INTO caesb_data VALUES (203, 1710, 1726, 20171101, 1296, 20171003, 430, 321, 430, 1853.7, 1853.7, 0, 3707.4, 111.22, 177.95, 37.07, 24.09);</v>
      </c>
    </row>
    <row r="122" spans="1:1" x14ac:dyDescent="0.25">
      <c r="A122" s="5" t="str">
        <f>CONCATENATE("INSERT INTO ",'create-caesb_data'!$B$1," VALUES (",VLOOKUP('pre-raw'!A122,'insert-meters'!$A$2:B$15,2,FALSE),", ",raw!B122,", ",raw!C122,", ",raw!D122,", ",raw!E122,", ",raw!F122,", ",raw!G122,", ",raw!H122,", ",raw!I122,", ",raw!J122,", ",raw!K122,", ",raw!L122,", ",raw!O122,", ",raw!P122,", ",raw!Q122,", ",raw!R122,", ",raw!S122,");")</f>
        <v>INSERT INTO caesb_data VALUES (204, 1710, 255540, 20171101, 254374, 20171003, 1166, 1675, 1166, 14374.52, 14374.52, 0, 28749.04, 862.47, 1379.95, 287.49, 186.86);</v>
      </c>
    </row>
    <row r="123" spans="1:1" x14ac:dyDescent="0.25">
      <c r="A123" s="5" t="str">
        <f>CONCATENATE("INSERT INTO ",'create-caesb_data'!$B$1," VALUES (",VLOOKUP('pre-raw'!A123,'insert-meters'!$A$2:B$15,2,FALSE),", ",raw!B123,", ",raw!C123,", ",raw!D123,", ",raw!E123,", ",raw!F123,", ",raw!G123,", ",raw!H123,", ",raw!I123,", ",raw!J123,", ",raw!K123,", ",raw!L123,", ",raw!O123,", ",raw!P123,", ",raw!Q123,", ",raw!R123,", ",raw!S123,");")</f>
        <v>INSERT INTO caesb_data VALUES (205, 1710, 163572, 20171101, 160135, 20171003, 3437, 3327, 3437, 42466.79, 42466.79, 0, 84933.58, 2548, 4076.81, 849.33, 552.06);</v>
      </c>
    </row>
    <row r="124" spans="1:1" x14ac:dyDescent="0.25">
      <c r="A124" s="5" t="str">
        <f>CONCATENATE("INSERT INTO ",'create-caesb_data'!$B$1," VALUES (",VLOOKUP('pre-raw'!A124,'insert-meters'!$A$2:B$15,2,FALSE),", ",raw!B124,", ",raw!C124,", ",raw!D124,", ",raw!E124,", ",raw!F124,", ",raw!G124,", ",raw!H124,", ",raw!I124,", ",raw!J124,", ",raw!K124,", ",raw!L124,", ",raw!O124,", ",raw!P124,", ",raw!Q124,", ",raw!R124,", ",raw!S124,");")</f>
        <v>INSERT INTO caesb_data VALUES (206, 1710, 619, 20171101, 376, 20171003, 243, 194, 243, 2957.01, 2957.01, 0, 5914.02, 177.42, 283.87, 59.14, 38.44);</v>
      </c>
    </row>
    <row r="125" spans="1:1" x14ac:dyDescent="0.25">
      <c r="A125" s="5" t="str">
        <f>CONCATENATE("INSERT INTO ",'create-caesb_data'!$B$1," VALUES (",VLOOKUP('pre-raw'!A125,'insert-meters'!$A$2:B$15,2,FALSE),", ",raw!B125,", ",raw!C125,", ",raw!D125,", ",raw!E125,", ",raw!F125,", ",raw!G125,", ",raw!H125,", ",raw!I125,", ",raw!J125,", ",raw!K125,", ",raw!L125,", ",raw!O125,", ",raw!P125,", ",raw!Q125,", ",raw!R125,", ",raw!S125,");")</f>
        <v>INSERT INTO caesb_data VALUES (207, 1710, 9606, 20171101, 9472, 20171003, 134, 152, 134, 1608.68, 1608.68, 0, 3217.36, 96.52, 154.43, 32.17, 20.91);</v>
      </c>
    </row>
    <row r="126" spans="1:1" x14ac:dyDescent="0.25">
      <c r="A126" s="5" t="str">
        <f>CONCATENATE("INSERT INTO ",'create-caesb_data'!$B$1," VALUES (",VLOOKUP('pre-raw'!A126,'insert-meters'!$A$2:B$15,2,FALSE),", ",raw!B126,", ",raw!C126,", ",raw!D126,", ",raw!E126,", ",raw!F126,", ",raw!G126,", ",raw!H126,", ",raw!I126,", ",raw!J126,", ",raw!K126,", ",raw!L126,", ",raw!O126,", ",raw!P126,", ",raw!Q126,", ",raw!R126,", ",raw!S126,");")</f>
        <v>INSERT INTO caesb_data VALUES (208, 1710, 4899, 20171101, 4586, 20171003, 313, 301, 313, 3822.91, 3822.91, 0, 7645.82, 229.37, 366.99, 76.45, 49.69);</v>
      </c>
    </row>
    <row r="127" spans="1:1" x14ac:dyDescent="0.25">
      <c r="A127" s="5" t="str">
        <f>CONCATENATE("INSERT INTO ",'create-caesb_data'!$B$1," VALUES (",VLOOKUP('pre-raw'!A127,'insert-meters'!$A$2:B$15,2,FALSE),", ",raw!B127,", ",raw!C127,", ",raw!D127,", ",raw!E127,", ",raw!F127,", ",raw!G127,", ",raw!H127,", ",raw!I127,", ",raw!J127,", ",raw!K127,", ",raw!L127,", ",raw!O127,", ",raw!P127,", ",raw!Q127,", ",raw!R127,", ",raw!S127,");")</f>
        <v>INSERT INTO caesb_data VALUES (209, 1710, 1943, 20171101, 1717, 20171003, 226, 232, 226, 2830.81, 2830.81, 0, 5661.62, 169.84, 271.75, 56.61, 36.8);</v>
      </c>
    </row>
    <row r="128" spans="1:1" x14ac:dyDescent="0.25">
      <c r="A128" s="5" t="str">
        <f>CONCATENATE("INSERT INTO ",'create-caesb_data'!$B$1," VALUES (",VLOOKUP('pre-raw'!A128,'insert-meters'!$A$2:B$15,2,FALSE),", ",raw!B128,", ",raw!C128,", ",raw!D128,", ",raw!E128,", ",raw!F128,", ",raw!G128,", ",raw!H128,", ",raw!I128,", ",raw!J128,", ",raw!K128,", ",raw!L128,", ",raw!O128,", ",raw!P128,", ",raw!Q128,", ",raw!R128,", ",raw!S128,");")</f>
        <v>INSERT INTO caesb_data VALUES (210, 1710, 204909, 20171101, 204358, 20171003, 551, 551, 551, 13717.46, 0, 0, 13717.46, 411.52, 658.43, 137.17, 89.16);</v>
      </c>
    </row>
    <row r="129" spans="1:1" x14ac:dyDescent="0.25">
      <c r="A129" s="5" t="str">
        <f>CONCATENATE("INSERT INTO ",'create-caesb_data'!$B$1," VALUES (",VLOOKUP('pre-raw'!A129,'insert-meters'!$A$2:B$15,2,FALSE),", ",raw!B129,", ",raw!C129,", ",raw!D129,", ",raw!E129,", ",raw!F129,", ",raw!G129,", ",raw!H129,", ",raw!I129,", ",raw!J129,", ",raw!K129,", ",raw!L129,", ",raw!O129,", ",raw!P129,", ",raw!Q129,", ",raw!R129,", ",raw!S129,");")</f>
        <v>INSERT INTO caesb_data VALUES (211, 1710, 11262, 20171101, 11065, 20171003, 197, 207, 197, 2387.99, 2387.99, 0, 4775.98, 143.27, 229.24, 47.75, 31.04);</v>
      </c>
    </row>
    <row r="130" spans="1:1" x14ac:dyDescent="0.25">
      <c r="A130" s="5" t="str">
        <f>CONCATENATE("INSERT INTO ",'create-caesb_data'!$B$1," VALUES (",VLOOKUP('pre-raw'!A130,'insert-meters'!$A$2:B$15,2,FALSE),", ",raw!B130,", ",raw!C130,", ",raw!D130,", ",raw!E130,", ",raw!F130,", ",raw!G130,", ",raw!H130,", ",raw!I130,", ",raw!J130,", ",raw!K130,", ",raw!L130,", ",raw!O130,", ",raw!P130,", ",raw!Q130,", ",raw!R130,", ",raw!S130,");")</f>
        <v>INSERT INTO caesb_data VALUES (212, 1710, 41912, 20171101, 41797, 20171003, 115, 964, 115, 1373.65, 1373.65, 0, 2747.3, 82.41, 131.87, 27.47, 17.85);</v>
      </c>
    </row>
    <row r="131" spans="1:1" x14ac:dyDescent="0.25">
      <c r="A131" s="5" t="str">
        <f>CONCATENATE("INSERT INTO ",'create-caesb_data'!$B$1," VALUES (",VLOOKUP('pre-raw'!A131,'insert-meters'!$A$2:B$15,2,FALSE),", ",raw!B131,", ",raw!C131,", ",raw!D131,", ",raw!E131,", ",raw!F131,", ",raw!G131,", ",raw!H131,", ",raw!I131,", ",raw!J131,", ",raw!K131,", ",raw!L131,", ",raw!O131,", ",raw!P131,", ",raw!Q131,", ",raw!R131,", ",raw!S131,");")</f>
        <v>INSERT INTO caesb_data VALUES (213, 1710, 40125, 20171101, 38183, 20171003, 1942, 1099, 1942, 23973.64, 23973.64, 0, 47947.28, 1438.41, 2301.46, 479.47, 311.65);</v>
      </c>
    </row>
    <row r="132" spans="1:1" x14ac:dyDescent="0.25">
      <c r="A132" s="5" t="str">
        <f>CONCATENATE("INSERT INTO ",'create-caesb_data'!$B$1," VALUES (",VLOOKUP('pre-raw'!A132,'insert-meters'!$A$2:B$15,2,FALSE),", ",raw!B132,", ",raw!C132,", ",raw!D132,", ",raw!E132,", ",raw!F132,", ",raw!G132,", ",raw!H132,", ",raw!I132,", ",raw!J132,", ",raw!K132,", ",raw!L132,", ",raw!O132,", ",raw!P132,", ",raw!Q132,", ",raw!R132,", ",raw!S132,");")</f>
        <v>INSERT INTO caesb_data VALUES (201, 1711, 19769, 20171201, 19298, 20171101, 471, 511, 471, 2092.29, 2092.29, 0, 4184.58, 125.53, 200.85, 41.84, 27.19);</v>
      </c>
    </row>
    <row r="133" spans="1:1" x14ac:dyDescent="0.25">
      <c r="A133" s="5" t="str">
        <f>CONCATENATE("INSERT INTO ",'create-caesb_data'!$B$1," VALUES (",VLOOKUP('pre-raw'!A133,'insert-meters'!$A$2:B$15,2,FALSE),", ",raw!B133,", ",raw!C133,", ",raw!D133,", ",raw!E133,", ",raw!F133,", ",raw!G133,", ",raw!H133,", ",raw!I133,", ",raw!J133,", ",raw!K133,", ",raw!L133,", ",raw!O133,", ",raw!P133,", ",raw!Q133,", ",raw!R133,", ",raw!S133,");")</f>
        <v>INSERT INTO caesb_data VALUES (202, 1711, 53472, 20171201, 53073, 20171101, 399, 415, 399, 1637.01, 1637.01, 0, 3274.02, 98.22, 157.15, 32.74, 21.28);</v>
      </c>
    </row>
    <row r="134" spans="1:1" x14ac:dyDescent="0.25">
      <c r="A134" s="5" t="str">
        <f>CONCATENATE("INSERT INTO ",'create-caesb_data'!$B$1," VALUES (",VLOOKUP('pre-raw'!A134,'insert-meters'!$A$2:B$15,2,FALSE),", ",raw!B134,", ",raw!C134,", ",raw!D134,", ",raw!E134,", ",raw!F134,", ",raw!G134,", ",raw!H134,", ",raw!I134,", ",raw!J134,", ",raw!K134,", ",raw!L134,", ",raw!O134,", ",raw!P134,", ",raw!Q134,", ",raw!R134,", ",raw!S134,");")</f>
        <v>INSERT INTO caesb_data VALUES (203, 1711, 2127, 20171201, 1726, 20171101, 401, 325, 401, 1650.99, 1650.99, 0, 3301.98, 99.05, 158.49, 33.01, 21.46);</v>
      </c>
    </row>
    <row r="135" spans="1:1" x14ac:dyDescent="0.25">
      <c r="A135" s="5" t="str">
        <f>CONCATENATE("INSERT INTO ",'create-caesb_data'!$B$1," VALUES (",VLOOKUP('pre-raw'!A135,'insert-meters'!$A$2:B$15,2,FALSE),", ",raw!B135,", ",raw!C135,", ",raw!D135,", ",raw!E135,", ",raw!F135,", ",raw!G135,", ",raw!H135,", ",raw!I135,", ",raw!J135,", ",raw!K135,", ",raw!L135,", ",raw!O135,", ",raw!P135,", ",raw!Q135,", ",raw!R135,", ",raw!S135,");")</f>
        <v>INSERT INTO caesb_data VALUES (204, 1711, 256656, 20171201, 255540, 20171101, 1116, 1610, 1116, 13756.02, 13756.02, 0, 27512.04, 825.36, 1320.57, 275.12, 178.82);</v>
      </c>
    </row>
    <row r="136" spans="1:1" x14ac:dyDescent="0.25">
      <c r="A136" s="5" t="str">
        <f>CONCATENATE("INSERT INTO ",'create-caesb_data'!$B$1," VALUES (",VLOOKUP('pre-raw'!A136,'insert-meters'!$A$2:B$15,2,FALSE),", ",raw!B136,", ",raw!C136,", ",raw!D136,", ",raw!E136,", ",raw!F136,", ",raw!G136,", ",raw!H136,", ",raw!I136,", ",raw!J136,", ",raw!K136,", ",raw!L136,", ",raw!O136,", ",raw!P136,", ",raw!Q136,", ",raw!R136,", ",raw!S136,");")</f>
        <v>INSERT INTO caesb_data VALUES (205, 1711, 166882, 20171201, 163572, 20171101, 3310, 3282, 3310, 40895.8, 40895.8, 0, 81791.6, 2453.74, 3925.99, 817.91, 531.64);</v>
      </c>
    </row>
    <row r="137" spans="1:1" x14ac:dyDescent="0.25">
      <c r="A137" s="5" t="str">
        <f>CONCATENATE("INSERT INTO ",'create-caesb_data'!$B$1," VALUES (",VLOOKUP('pre-raw'!A137,'insert-meters'!$A$2:B$15,2,FALSE),", ",raw!B137,", ",raw!C137,", ",raw!D137,", ",raw!E137,", ",raw!F137,", ",raw!G137,", ",raw!H137,", ",raw!I137,", ",raw!J137,", ",raw!K137,", ",raw!L137,", ",raw!O137,", ",raw!P137,", ",raw!Q137,", ",raw!R137,", ",raw!S137,");")</f>
        <v>INSERT INTO caesb_data VALUES (206, 1711, 806, 20171201, 619, 20171101, 187, 190, 187, 2264.29, 2264.29, 0, 4528.58, 135.85, 217.37, 45.28, 29.43);</v>
      </c>
    </row>
    <row r="138" spans="1:1" x14ac:dyDescent="0.25">
      <c r="A138" s="5" t="str">
        <f>CONCATENATE("INSERT INTO ",'create-caesb_data'!$B$1," VALUES (",VLOOKUP('pre-raw'!A138,'insert-meters'!$A$2:B$15,2,FALSE),", ",raw!B138,", ",raw!C138,", ",raw!D138,", ",raw!E138,", ",raw!F138,", ",raw!G138,", ",raw!H138,", ",raw!I138,", ",raw!J138,", ",raw!K138,", ",raw!L138,", ",raw!O138,", ",raw!P138,", ",raw!Q138,", ",raw!R138,", ",raw!S138,");")</f>
        <v>INSERT INTO caesb_data VALUES (207, 1711, 9723, 20171201, 9606, 20171101, 117, 147, 117, 1398.39, 1398.39, 0, 2796.78, 83.9, 134.24, 27.96, 18.17);</v>
      </c>
    </row>
    <row r="139" spans="1:1" x14ac:dyDescent="0.25">
      <c r="A139" s="5" t="str">
        <f>CONCATENATE("INSERT INTO ",'create-caesb_data'!$B$1," VALUES (",VLOOKUP('pre-raw'!A139,'insert-meters'!$A$2:B$15,2,FALSE),", ",raw!B139,", ",raw!C139,", ",raw!D139,", ",raw!E139,", ",raw!F139,", ",raw!G139,", ",raw!H139,", ",raw!I139,", ",raw!J139,", ",raw!K139,", ",raw!L139,", ",raw!O139,", ",raw!P139,", ",raw!Q139,", ",raw!R139,", ",raw!S139,");")</f>
        <v>INSERT INTO caesb_data VALUES (208, 1711, 5103, 20171201, 4899, 20171101, 204, 283, 204, 2474.58, 2474.58, 0, 4949.16, 148.47, 237.55, 49.49, 32.16);</v>
      </c>
    </row>
    <row r="140" spans="1:1" x14ac:dyDescent="0.25">
      <c r="A140" s="5" t="str">
        <f>CONCATENATE("INSERT INTO ",'create-caesb_data'!$B$1," VALUES (",VLOOKUP('pre-raw'!A140,'insert-meters'!$A$2:B$15,2,FALSE),", ",raw!B140,", ",raw!C140,", ",raw!D140,", ",raw!E140,", ",raw!F140,", ",raw!G140,", ",raw!H140,", ",raw!I140,", ",raw!J140,", ",raw!K140,", ",raw!L140,", ",raw!O140,", ",raw!P140,", ",raw!Q140,", ",raw!R140,", ",raw!S140,");")</f>
        <v>INSERT INTO caesb_data VALUES (209, 1711, 2092, 20171201, 1943, 20171101, 149, 230, 149, 1778.99, 1778.99, 0, 3557.98, 106.73, 170.78, 35.57, 23.12);</v>
      </c>
    </row>
    <row r="141" spans="1:1" x14ac:dyDescent="0.25">
      <c r="A141" s="5" t="str">
        <f>CONCATENATE("INSERT INTO ",'create-caesb_data'!$B$1," VALUES (",VLOOKUP('pre-raw'!A141,'insert-meters'!$A$2:B$15,2,FALSE),", ",raw!B141,", ",raw!C141,", ",raw!D141,", ",raw!E141,", ",raw!F141,", ",raw!G141,", ",raw!H141,", ",raw!I141,", ",raw!J141,", ",raw!K141,", ",raw!L141,", ",raw!O141,", ",raw!P141,", ",raw!Q141,", ",raw!R141,", ",raw!S141,");")</f>
        <v>INSERT INTO caesb_data VALUES (210, 1711, 204358, 20171201, 204909, 20171101, -551, 443, 10, 160, 0, 0, 160, 4.8, 7.68, 1.6, 1.04);</v>
      </c>
    </row>
    <row r="142" spans="1:1" x14ac:dyDescent="0.25">
      <c r="A142" s="5" t="str">
        <f>CONCATENATE("INSERT INTO ",'create-caesb_data'!$B$1," VALUES (",VLOOKUP('pre-raw'!A142,'insert-meters'!$A$2:B$15,2,FALSE),", ",raw!B142,", ",raw!C142,", ",raw!D142,", ",raw!E142,", ",raw!F142,", ",raw!G142,", ",raw!H142,", ",raw!I142,", ",raw!J142,", ",raw!K142,", ",raw!L142,", ",raw!O142,", ",raw!P142,", ",raw!Q142,", ",raw!R142,", ",raw!S142,");")</f>
        <v>INSERT INTO caesb_data VALUES (211, 1711, 11426, 20171201, 11262, 20171101, 164, 203, 164, 1979.78, 1979.78, 0, 3959.56, 118.78, 190.05, 39.59, 25.73);</v>
      </c>
    </row>
    <row r="143" spans="1:1" x14ac:dyDescent="0.25">
      <c r="A143" s="5" t="str">
        <f>CONCATENATE("INSERT INTO ",'create-caesb_data'!$B$1," VALUES (",VLOOKUP('pre-raw'!A143,'insert-meters'!$A$2:B$15,2,FALSE),", ",raw!B143,", ",raw!C143,", ",raw!D143,", ",raw!E143,", ",raw!F143,", ",raw!G143,", ",raw!H143,", ",raw!I143,", ",raw!J143,", ",raw!K143,", ",raw!L143,", ",raw!O143,", ",raw!P143,", ",raw!Q143,", ",raw!R143,", ",raw!S143,");")</f>
        <v>INSERT INTO caesb_data VALUES (212, 1711, 42784, 20171201, 41912, 20171101, 872, 872, 872, 10737.74, 10737.74, 0, 21475.48, 644.26, 1030.82, 214.75, 139.59);</v>
      </c>
    </row>
    <row r="144" spans="1:1" x14ac:dyDescent="0.25">
      <c r="A144" s="5" t="str">
        <f>CONCATENATE("INSERT INTO ",'create-caesb_data'!$B$1," VALUES (",VLOOKUP('pre-raw'!A144,'insert-meters'!$A$2:B$15,2,FALSE),", ",raw!B144,", ",raw!C144,", ",raw!D144,", ",raw!E144,", ",raw!F144,", ",raw!G144,", ",raw!H144,", ",raw!I144,", ",raw!J144,", ",raw!K144,", ",raw!L144,", ",raw!O144,", ",raw!P144,", ",raw!Q144,", ",raw!R144,", ",raw!S144,");")</f>
        <v>INSERT INTO caesb_data VALUES (213, 1711, 41232, 20171201, 40125, 20171101, 1107, 1107, 1107, 13644.69, 13644.69, 0, 27289.38, 818.68, 1309.89, 272.89, 177.38);</v>
      </c>
    </row>
    <row r="145" spans="1:1" x14ac:dyDescent="0.25">
      <c r="A145" s="5" t="str">
        <f>CONCATENATE("INSERT INTO ",'create-caesb_data'!$B$1," VALUES (",VLOOKUP('pre-raw'!A145,'insert-meters'!$A$2:B$15,2,FALSE),", ",raw!B145,", ",raw!C145,", ",raw!D145,", ",raw!E145,", ",raw!F145,", ",raw!G145,", ",raw!H145,", ",raw!I145,", ",raw!J145,", ",raw!K145,", ",raw!L145,", ",raw!O145,", ",raw!P145,", ",raw!Q145,", ",raw!R145,", ",raw!S145,");")</f>
        <v>INSERT INTO caesb_data VALUES (201, 1712, 20169, 20171201, 19769, 20171201, 400, 508, 400, 1596, 1596, 0, 3192, 95.76, 153.21, 31.92, 20.74);</v>
      </c>
    </row>
    <row r="146" spans="1:1" x14ac:dyDescent="0.25">
      <c r="A146" s="5" t="str">
        <f>CONCATENATE("INSERT INTO ",'create-caesb_data'!$B$1," VALUES (",VLOOKUP('pre-raw'!A146,'insert-meters'!$A$2:B$15,2,FALSE),", ",raw!B146,", ",raw!C146,", ",raw!D146,", ",raw!E146,", ",raw!F146,", ",raw!G146,", ",raw!H146,", ",raw!I146,", ",raw!J146,", ",raw!K146,", ",raw!L146,", ",raw!O146,", ",raw!P146,", ",raw!Q146,", ",raw!R146,", ",raw!S146,");")</f>
        <v>INSERT INTO caesb_data VALUES (202, 1712, 53834, 20171201, 53472, 20171201, 362, 416, 362, 1378.38, 1378.38, 0, 2756.76, 82.7, 132.32, 27.56, 17.91);</v>
      </c>
    </row>
    <row r="147" spans="1:1" x14ac:dyDescent="0.25">
      <c r="A147" s="5" t="str">
        <f>CONCATENATE("INSERT INTO ",'create-caesb_data'!$B$1," VALUES (",VLOOKUP('pre-raw'!A147,'insert-meters'!$A$2:B$15,2,FALSE),", ",raw!B147,", ",raw!C147,", ",raw!D147,", ",raw!E147,", ",raw!F147,", ",raw!G147,", ",raw!H147,", ",raw!I147,", ",raw!J147,", ",raw!K147,", ",raw!L147,", ",raw!O147,", ",raw!P147,", ",raw!Q147,", ",raw!R147,", ",raw!S147,");")</f>
        <v>INSERT INTO caesb_data VALUES (203, 1712, 2423, 20171201, 2127, 20171201, 296, 331, 296, 1014.32, 1014.32, 0, 2028.64, 60.85, 97.37, 20.28, 13.18);</v>
      </c>
    </row>
    <row r="148" spans="1:1" x14ac:dyDescent="0.25">
      <c r="A148" s="5" t="str">
        <f>CONCATENATE("INSERT INTO ",'create-caesb_data'!$B$1," VALUES (",VLOOKUP('pre-raw'!A148,'insert-meters'!$A$2:B$15,2,FALSE),", ",raw!B148,", ",raw!C148,", ",raw!D148,", ",raw!E148,", ",raw!F148,", ",raw!G148,", ",raw!H148,", ",raw!I148,", ",raw!J148,", ",raw!K148,", ",raw!L148,", ",raw!O148,", ",raw!P148,", ",raw!Q148,", ",raw!R148,", ",raw!S148,");")</f>
        <v>INSERT INTO caesb_data VALUES (204, 1712, 257618, 20171201, 256656, 20171201, 962, 1552, 962, 11851.04, 11851.04, 0, 23702.08, 711.06, 1137.69, 237.02, 154.06);</v>
      </c>
    </row>
    <row r="149" spans="1:1" x14ac:dyDescent="0.25">
      <c r="A149" s="5" t="str">
        <f>CONCATENATE("INSERT INTO ",'create-caesb_data'!$B$1," VALUES (",VLOOKUP('pre-raw'!A149,'insert-meters'!$A$2:B$15,2,FALSE),", ",raw!B149,", ",raw!C149,", ",raw!D149,", ",raw!E149,", ",raw!F149,", ",raw!G149,", ",raw!H149,", ",raw!I149,", ",raw!J149,", ",raw!K149,", ",raw!L149,", ",raw!O149,", ",raw!P149,", ",raw!Q149,", ",raw!R149,", ",raw!S149,");")</f>
        <v>INSERT INTO caesb_data VALUES (205, 1712, 169384, 20171201, 166882, 20171201, 2502, 3258, 2502, 30900.84, 30900.84, 0, 61801.68, 1854.05, 2966.48, 618.01, 401.71);</v>
      </c>
    </row>
    <row r="150" spans="1:1" x14ac:dyDescent="0.25">
      <c r="A150" s="5" t="str">
        <f>CONCATENATE("INSERT INTO ",'create-caesb_data'!$B$1," VALUES (",VLOOKUP('pre-raw'!A150,'insert-meters'!$A$2:B$15,2,FALSE),", ",raw!B150,", ",raw!C150,", ",raw!D150,", ",raw!E150,", ",raw!F150,", ",raw!G150,", ",raw!H150,", ",raw!I150,", ",raw!J150,", ",raw!K150,", ",raw!L150,", ",raw!O150,", ",raw!P150,", ",raw!Q150,", ",raw!R150,", ",raw!S150,");")</f>
        <v>INSERT INTO caesb_data VALUES (206, 1712, 1081, 20171201, 806, 20171201, 275, 189, 275, 3352.85, 3352.85, 0, 6705.7, 201.17, 321.87, 67.05, 43.58);</v>
      </c>
    </row>
    <row r="151" spans="1:1" x14ac:dyDescent="0.25">
      <c r="A151" s="5" t="str">
        <f>CONCATENATE("INSERT INTO ",'create-caesb_data'!$B$1," VALUES (",VLOOKUP('pre-raw'!A151,'insert-meters'!$A$2:B$15,2,FALSE),", ",raw!B151,", ",raw!C151,", ",raw!D151,", ",raw!E151,", ",raw!F151,", ",raw!G151,", ",raw!H151,", ",raw!I151,", ",raw!J151,", ",raw!K151,", ",raw!L151,", ",raw!O151,", ",raw!P151,", ",raw!Q151,", ",raw!R151,", ",raw!S151,");")</f>
        <v>INSERT INTO caesb_data VALUES (207, 1712, 9865, 20171201, 9723, 20171201, 142, 144, 142, 1707.64, 1707.64, 0, 3415.28, 102.45, 163.93, 34.15, 22.19);</v>
      </c>
    </row>
    <row r="152" spans="1:1" x14ac:dyDescent="0.25">
      <c r="A152" s="5" t="str">
        <f>CONCATENATE("INSERT INTO ",'create-caesb_data'!$B$1," VALUES (",VLOOKUP('pre-raw'!A152,'insert-meters'!$A$2:B$15,2,FALSE),", ",raw!B152,", ",raw!C152,", ",raw!D152,", ",raw!E152,", ",raw!F152,", ",raw!G152,", ",raw!H152,", ",raw!I152,", ",raw!J152,", ",raw!K152,", ",raw!L152,", ",raw!O152,", ",raw!P152,", ",raw!Q152,", ",raw!R152,", ",raw!S152,");")</f>
        <v>INSERT INTO caesb_data VALUES (208, 1712, 5357, 20171201, 5103, 20171201, 254, 277, 254, 3093.08, 3093.08, 0, 6186.16, 185.58, 296.93, 61.86, 40.21);</v>
      </c>
    </row>
    <row r="153" spans="1:1" x14ac:dyDescent="0.25">
      <c r="A153" s="5" t="str">
        <f>CONCATENATE("INSERT INTO ",'create-caesb_data'!$B$1," VALUES (",VLOOKUP('pre-raw'!A153,'insert-meters'!$A$2:B$15,2,FALSE),", ",raw!B153,", ",raw!C153,", ",raw!D153,", ",raw!E153,", ",raw!F153,", ",raw!G153,", ",raw!H153,", ",raw!I153,", ",raw!J153,", ",raw!K153,", ",raw!L153,", ",raw!O153,", ",raw!P153,", ",raw!Q153,", ",raw!R153,", ",raw!S153,");")</f>
        <v>INSERT INTO caesb_data VALUES (209, 1712, 2204, 20171201, 2092, 20171201, 112, 222, 112, 1273.57, 1273.57, 0, 2547.14, 76.41, 122.26, 25.47, 16.55);</v>
      </c>
    </row>
    <row r="154" spans="1:1" x14ac:dyDescent="0.25">
      <c r="A154" s="5" t="str">
        <f>CONCATENATE("INSERT INTO ",'create-caesb_data'!$B$1," VALUES (",VLOOKUP('pre-raw'!A154,'insert-meters'!$A$2:B$15,2,FALSE),", ",raw!B154,", ",raw!C154,", ",raw!D154,", ",raw!E154,", ",raw!F154,", ",raw!G154,", ",raw!H154,", ",raw!I154,", ",raw!J154,", ",raw!K154,", ",raw!L154,", ",raw!O154,", ",raw!P154,", ",raw!Q154,", ",raw!R154,", ",raw!S154,");")</f>
        <v>INSERT INTO caesb_data VALUES (210, 1712, 204397, 20171201, 204358, 20171201, 39, 242, 39, 886.74, 0, 0, 886.74, 26.6, 42.56, 8.86, 5.76);</v>
      </c>
    </row>
    <row r="155" spans="1:1" x14ac:dyDescent="0.25">
      <c r="A155" s="5" t="str">
        <f>CONCATENATE("INSERT INTO ",'create-caesb_data'!$B$1," VALUES (",VLOOKUP('pre-raw'!A155,'insert-meters'!$A$2:B$15,2,FALSE),", ",raw!B155,", ",raw!C155,", ",raw!D155,", ",raw!E155,", ",raw!F155,", ",raw!G155,", ",raw!H155,", ",raw!I155,", ",raw!J155,", ",raw!K155,", ",raw!L155,", ",raw!O155,", ",raw!P155,", ",raw!Q155,", ",raw!R155,", ",raw!S155,");")</f>
        <v>INSERT INTO caesb_data VALUES (211, 1712, 11633, 20171201, 11426, 20171201, 207, 203, 207, 2511.69, 2511.69, 0, 5023.38, 150.7, 241.12, 50.23, 32.65);</v>
      </c>
    </row>
    <row r="156" spans="1:1" x14ac:dyDescent="0.25">
      <c r="A156" s="5" t="str">
        <f>CONCATENATE("INSERT INTO ",'create-caesb_data'!$B$1," VALUES (",VLOOKUP('pre-raw'!A156,'insert-meters'!$A$2:B$15,2,FALSE),", ",raw!B156,", ",raw!C156,", ",raw!D156,", ",raw!E156,", ",raw!F156,", ",raw!G156,", ",raw!H156,", ",raw!I156,", ",raw!J156,", ",raw!K156,", ",raw!L156,", ",raw!O156,", ",raw!P156,", ",raw!Q156,", ",raw!R156,", ",raw!S156,");")</f>
        <v>INSERT INTO caesb_data VALUES (212, 1712, 43641, 20171201, 42784, 20171201, 857, 857, 857, 10552.19, 10552.19, 0, 21104.38, 633.13, 1013.01, 211.04, 137.17);</v>
      </c>
    </row>
    <row r="157" spans="1:1" x14ac:dyDescent="0.25">
      <c r="A157" s="5" t="str">
        <f>CONCATENATE("INSERT INTO ",'create-caesb_data'!$B$1," VALUES (",VLOOKUP('pre-raw'!A157,'insert-meters'!$A$2:B$15,2,FALSE),", ",raw!B157,", ",raw!C157,", ",raw!D157,", ",raw!E157,", ",raw!F157,", ",raw!G157,", ",raw!H157,", ",raw!I157,", ",raw!J157,", ",raw!K157,", ",raw!L157,", ",raw!O157,", ",raw!P157,", ",raw!Q157,", ",raw!R157,", ",raw!S157,");")</f>
        <v>INSERT INTO caesb_data VALUES (213, 1712, 42343, 20171201, 41232, 20171201, 1111, 1111, 1111, 13694.17, 13694.17, 0, 27388.34, 821.65, 1314.64, 273.88, 178.02);</v>
      </c>
    </row>
    <row r="158" spans="1:1" x14ac:dyDescent="0.25">
      <c r="A158" s="5" t="str">
        <f>CONCATENATE("INSERT INTO ",'create-caesb_data'!$B$1," VALUES (",VLOOKUP('pre-raw'!A158,'insert-meters'!$A$2:B$15,2,FALSE),", ",raw!B158,", ",raw!C158,", ",raw!D158,", ",raw!E158,", ",raw!F158,", ",raw!G158,", ",raw!H158,", ",raw!I158,", ",raw!J158,", ",raw!K158,", ",raw!L158,", ",raw!O158,", ",raw!P158,", ",raw!Q158,", ",raw!R158,", ",raw!S158,");")</f>
        <v>INSERT INTO caesb_data VALUES (201, 1801, 20435, 20180201, 20169, 20180102, 266, 469, 266, 825.02, 825.02, 0, 1650.04, 49.5, 79.2, 16.5, 10.72);</v>
      </c>
    </row>
    <row r="159" spans="1:1" x14ac:dyDescent="0.25">
      <c r="A159" s="5" t="str">
        <f>CONCATENATE("INSERT INTO ",'create-caesb_data'!$B$1," VALUES (",VLOOKUP('pre-raw'!A159,'insert-meters'!$A$2:B$15,2,FALSE),", ",raw!B159,", ",raw!C159,", ",raw!D159,", ",raw!E159,", ",raw!F159,", ",raw!G159,", ",raw!H159,", ",raw!I159,", ",raw!J159,", ",raw!K159,", ",raw!L159,", ",raw!O159,", ",raw!P159,", ",raw!Q159,", ",raw!R159,", ",raw!S159,");")</f>
        <v>INSERT INTO caesb_data VALUES (202, 1801, 54112, 20180201, 53834, 20180102, 278, 387, 278, 915.86, 915.86, 0, 1831.72, 54.95, 87.92, 18.31, 11.9);</v>
      </c>
    </row>
    <row r="160" spans="1:1" x14ac:dyDescent="0.25">
      <c r="A160" s="5" t="str">
        <f>CONCATENATE("INSERT INTO ",'create-caesb_data'!$B$1," VALUES (",VLOOKUP('pre-raw'!A160,'insert-meters'!$A$2:B$15,2,FALSE),", ",raw!B160,", ",raw!C160,", ",raw!D160,", ",raw!E160,", ",raw!F160,", ",raw!G160,", ",raw!H160,", ",raw!I160,", ",raw!J160,", ",raw!K160,", ",raw!L160,", ",raw!O160,", ",raw!P160,", ",raw!Q160,", ",raw!R160,", ",raw!S160,");")</f>
        <v>INSERT INTO caesb_data VALUES (203, 1801, 2616, 20180201, 2423, 20180102, 193, 302, 240, 708, 708, 0, 1416, 42.48, 67.96, 14.16, 9.2);</v>
      </c>
    </row>
    <row r="161" spans="1:1" x14ac:dyDescent="0.25">
      <c r="A161" s="5" t="str">
        <f>CONCATENATE("INSERT INTO ",'create-caesb_data'!$B$1," VALUES (",VLOOKUP('pre-raw'!A161,'insert-meters'!$A$2:B$15,2,FALSE),", ",raw!B161,", ",raw!C161,", ",raw!D161,", ",raw!E161,", ",raw!F161,", ",raw!G161,", ",raw!H161,", ",raw!I161,", ",raw!J161,", ",raw!K161,", ",raw!L161,", ",raw!O161,", ",raw!P161,", ",raw!Q161,", ",raw!R161,", ",raw!S161,");")</f>
        <v>INSERT INTO caesb_data VALUES (204, 1801, 258947, 20180201, 257618, 20180102, 1329, 1329, 1329, 16390.83, 16390.83, 0, 32781.66, 983.44, 1573.51, 327.81, 213.08);</v>
      </c>
    </row>
    <row r="162" spans="1:1" x14ac:dyDescent="0.25">
      <c r="A162" s="5" t="str">
        <f>CONCATENATE("INSERT INTO ",'create-caesb_data'!$B$1," VALUES (",VLOOKUP('pre-raw'!A162,'insert-meters'!$A$2:B$15,2,FALSE),", ",raw!B162,", ",raw!C162,", ",raw!D162,", ",raw!E162,", ",raw!F162,", ",raw!G162,", ",raw!H162,", ",raw!I162,", ",raw!J162,", ",raw!K162,", ",raw!L162,", ",raw!O162,", ",raw!P162,", ",raw!Q162,", ",raw!R162,", ",raw!S162,");")</f>
        <v>INSERT INTO caesb_data VALUES (205, 1801, 171651, 20180201, 169384, 20180102, 2267, 2978, 2267, 27993.89, 27993.89, 0, 55987.78, 1679.63, 2687.41, 559.87, 363.92);</v>
      </c>
    </row>
    <row r="163" spans="1:1" x14ac:dyDescent="0.25">
      <c r="A163" s="5" t="str">
        <f>CONCATENATE("INSERT INTO ",'create-caesb_data'!$B$1," VALUES (",VLOOKUP('pre-raw'!A163,'insert-meters'!$A$2:B$15,2,FALSE),", ",raw!B163,", ",raw!C163,", ",raw!D163,", ",raw!E163,", ",raw!F163,", ",raw!G163,", ",raw!H163,", ",raw!I163,", ",raw!J163,", ",raw!K163,", ",raw!L163,", ",raw!O163,", ",raw!P163,", ",raw!Q163,", ",raw!R163,", ",raw!S163,");")</f>
        <v>INSERT INTO caesb_data VALUES (206, 1801, 1268, 20180201, 1081, 20180102, 187, 184, 187, 2264.29, 2264.29, 0, 4528.58, 135.85, 217.37, 45.28, 29.43);</v>
      </c>
    </row>
    <row r="164" spans="1:1" x14ac:dyDescent="0.25">
      <c r="A164" s="5" t="str">
        <f>CONCATENATE("INSERT INTO ",'create-caesb_data'!$B$1," VALUES (",VLOOKUP('pre-raw'!A164,'insert-meters'!$A$2:B$15,2,FALSE),", ",raw!B164,", ",raw!C164,", ",raw!D164,", ",raw!E164,", ",raw!F164,", ",raw!G164,", ",raw!H164,", ",raw!I164,", ",raw!J164,", ",raw!K164,", ",raw!L164,", ",raw!O164,", ",raw!P164,", ",raw!Q164,", ",raw!R164,", ",raw!S164,");")</f>
        <v>INSERT INTO caesb_data VALUES (207, 1801, 9962, 20180201, 9865, 20180102, 97, 134, 97, 1150.99, 1150.99, 0, 2301.98, 69.05, 110.49, 23.01, 14.96);</v>
      </c>
    </row>
    <row r="165" spans="1:1" x14ac:dyDescent="0.25">
      <c r="A165" s="5" t="str">
        <f>CONCATENATE("INSERT INTO ",'create-caesb_data'!$B$1," VALUES (",VLOOKUP('pre-raw'!A165,'insert-meters'!$A$2:B$15,2,FALSE),", ",raw!B165,", ",raw!C165,", ",raw!D165,", ",raw!E165,", ",raw!F165,", ",raw!G165,", ",raw!H165,", ",raw!I165,", ",raw!J165,", ",raw!K165,", ",raw!L165,", ",raw!O165,", ",raw!P165,", ",raw!Q165,", ",raw!R165,", ",raw!S165,");")</f>
        <v>INSERT INTO caesb_data VALUES (208, 1801, 5594, 20180201, 5357, 20180103, 237, 244, 237, 2882.79, 2882.79, 0, 5765.58, 172.96, 276.74, 57.65, 37.47);</v>
      </c>
    </row>
    <row r="166" spans="1:1" x14ac:dyDescent="0.25">
      <c r="A166" s="5" t="str">
        <f>CONCATENATE("INSERT INTO ",'create-caesb_data'!$B$1," VALUES (",VLOOKUP('pre-raw'!A166,'insert-meters'!$A$2:B$15,2,FALSE),", ",raw!B166,", ",raw!C166,", ",raw!D166,", ",raw!E166,", ",raw!F166,", ",raw!G166,", ",raw!H166,", ",raw!I166,", ",raw!J166,", ",raw!K166,", ",raw!L166,", ",raw!O166,", ",raw!P166,", ",raw!Q166,", ",raw!R166,", ",raw!S166,");")</f>
        <v>INSERT INTO caesb_data VALUES (209, 1801, 2315, 20180201, 2204, 20180102, 111, 200, 111, 1259.91, 1259.91, 0, 2519.82, 75.59, 120.95, 25.19, 16.37);</v>
      </c>
    </row>
    <row r="167" spans="1:1" x14ac:dyDescent="0.25">
      <c r="A167" s="5" t="str">
        <f>CONCATENATE("INSERT INTO ",'create-caesb_data'!$B$1," VALUES (",VLOOKUP('pre-raw'!A167,'insert-meters'!$A$2:B$15,2,FALSE),", ",raw!B167,", ",raw!C167,", ",raw!D167,", ",raw!E167,", ",raw!F167,", ",raw!G167,", ",raw!H167,", ",raw!I167,", ",raw!J167,", ",raw!K167,", ",raw!L167,", ",raw!O167,", ",raw!P167,", ",raw!Q167,", ",raw!R167,", ",raw!S167,");")</f>
        <v>INSERT INTO caesb_data VALUES (210, 1801, 204447, 20180201, 204397, 20180102, 50, 246, 50, 1162.4, 0, 0, 1162.4, 34.87, 55.79, 11.62, 7.55);</v>
      </c>
    </row>
    <row r="168" spans="1:1" x14ac:dyDescent="0.25">
      <c r="A168" s="5" t="str">
        <f>CONCATENATE("INSERT INTO ",'create-caesb_data'!$B$1," VALUES (",VLOOKUP('pre-raw'!A168,'insert-meters'!$A$2:B$15,2,FALSE),", ",raw!B168,", ",raw!C168,", ",raw!D168,", ",raw!E168,", ",raw!F168,", ",raw!G168,", ",raw!H168,", ",raw!I168,", ",raw!J168,", ",raw!K168,", ",raw!L168,", ",raw!O168,", ",raw!P168,", ",raw!Q168,", ",raw!R168,", ",raw!S168,");")</f>
        <v>INSERT INTO caesb_data VALUES (211, 1801, 11888, 20180201, 11633, 20180102, 255, 194, 255, 3105.45, 3105.45, 0, 6210.9, 186.32, 298.12, 62.1, 0);</v>
      </c>
    </row>
    <row r="169" spans="1:1" x14ac:dyDescent="0.25">
      <c r="A169" s="5" t="str">
        <f>CONCATENATE("INSERT INTO ",'create-caesb_data'!$B$1," VALUES (",VLOOKUP('pre-raw'!A169,'insert-meters'!$A$2:B$15,2,FALSE),", ",raw!B169,", ",raw!C169,", ",raw!D169,", ",raw!E169,", ",raw!F169,", ",raw!G169,", ",raw!H169,", ",raw!I169,", ",raw!J169,", ",raw!K169,", ",raw!L169,", ",raw!O169,", ",raw!P169,", ",raw!Q169,", ",raw!R169,", ",raw!S169,");")</f>
        <v>INSERT INTO caesb_data VALUES (212, 1801, 44390, 20180201, 43641, 20180102, 749, 749, 749, 9216.23, 9216.23, 0, 18432.46, 552.97, 884.75, 184.32, 119.81);</v>
      </c>
    </row>
    <row r="170" spans="1:1" x14ac:dyDescent="0.25">
      <c r="A170" s="5" t="str">
        <f>CONCATENATE("INSERT INTO ",'create-caesb_data'!$B$1," VALUES (",VLOOKUP('pre-raw'!A170,'insert-meters'!$A$2:B$15,2,FALSE),", ",raw!B170,", ",raw!C170,", ",raw!D170,", ",raw!E170,", ",raw!F170,", ",raw!G170,", ",raw!H170,", ",raw!I170,", ",raw!J170,", ",raw!K170,", ",raw!L170,", ",raw!O170,", ",raw!P170,", ",raw!Q170,", ",raw!R170,", ",raw!S170,");")</f>
        <v>INSERT INTO caesb_data VALUES (213, 1801, 43432, 20180201, 42343, 20180102, 1089, 1089, 1089, 13422.03, 13422.03, 0, 26844.06, 805.32, 1288.51, 268.44, 174.48);</v>
      </c>
    </row>
    <row r="171" spans="1:1" x14ac:dyDescent="0.25">
      <c r="A171" s="5" t="str">
        <f>CONCATENATE("INSERT INTO ",'create-caesb_data'!$B$1," VALUES (",VLOOKUP('pre-raw'!A171,'insert-meters'!$A$2:B$15,2,FALSE),", ",raw!B171,", ",raw!C171,", ",raw!D171,", ",raw!E171,", ",raw!F171,", ",raw!G171,", ",raw!H171,", ",raw!I171,", ",raw!J171,", ",raw!K171,", ",raw!L171,", ",raw!O171,", ",raw!P171,", ",raw!Q171,", ",raw!R171,", ",raw!S171,");")</f>
        <v>INSERT INTO caesb_data VALUES (201, 1802, 20860, 20180302, 20435, 20180201, 425, 485, 425, 1770.75, 1770.75, 0, 3541.5, 106.24, 169.99, 35.41, 23.01);</v>
      </c>
    </row>
    <row r="172" spans="1:1" x14ac:dyDescent="0.25">
      <c r="A172" s="5" t="str">
        <f>CONCATENATE("INSERT INTO ",'create-caesb_data'!$B$1," VALUES (",VLOOKUP('pre-raw'!A172,'insert-meters'!$A$2:B$15,2,FALSE),", ",raw!B172,", ",raw!C172,", ",raw!D172,", ",raw!E172,", ",raw!F172,", ",raw!G172,", ",raw!H172,", ",raw!I172,", ",raw!J172,", ",raw!K172,", ",raw!L172,", ",raw!O172,", ",raw!P172,", ",raw!Q172,", ",raw!R172,", ",raw!S172,");")</f>
        <v>INSERT INTO caesb_data VALUES (202, 1802, 54443, 20180302, 54112, 20180201, 331, 401, 331, 1205.77, 1205.77, 0, 2411.54, 72.34, 115.75, 24.11, 15.67);</v>
      </c>
    </row>
    <row r="173" spans="1:1" x14ac:dyDescent="0.25">
      <c r="A173" s="5" t="str">
        <f>CONCATENATE("INSERT INTO ",'create-caesb_data'!$B$1," VALUES (",VLOOKUP('pre-raw'!A173,'insert-meters'!$A$2:B$15,2,FALSE),", ",raw!B173,", ",raw!C173,", ",raw!D173,", ",raw!E173,", ",raw!F173,", ",raw!G173,", ",raw!H173,", ",raw!I173,", ",raw!J173,", ",raw!K173,", ",raw!L173,", ",raw!O173,", ",raw!P173,", ",raw!Q173,", ",raw!R173,", ",raw!S173,");")</f>
        <v>INSERT INTO caesb_data VALUES (203, 1802, 2947, 20180302, 2616, 20180201, 331, 316, 331, 1205.77, 1205.77, 0, 2411.54, 72.34, 115.75, 24.11, 15.67);</v>
      </c>
    </row>
    <row r="174" spans="1:1" x14ac:dyDescent="0.25">
      <c r="A174" s="5" t="str">
        <f>CONCATENATE("INSERT INTO ",'create-caesb_data'!$B$1," VALUES (",VLOOKUP('pre-raw'!A174,'insert-meters'!$A$2:B$15,2,FALSE),", ",raw!B174,", ",raw!C174,", ",raw!D174,", ",raw!E174,", ",raw!F174,", ",raw!G174,", ",raw!H174,", ",raw!I174,", ",raw!J174,", ",raw!K174,", ",raw!L174,", ",raw!O174,", ",raw!P174,", ",raw!Q174,", ",raw!R174,", ",raw!S174,");")</f>
        <v>INSERT INTO caesb_data VALUES (204, 1802, 259244, 20180302, 258947, 20180201, 297, 1387, 297, 3624.99, 3624.99, 0, 7249.98, 217.49, 347.99, 72.49, 47.12);</v>
      </c>
    </row>
    <row r="175" spans="1:1" x14ac:dyDescent="0.25">
      <c r="A175" s="5" t="str">
        <f>CONCATENATE("INSERT INTO ",'create-caesb_data'!$B$1," VALUES (",VLOOKUP('pre-raw'!A175,'insert-meters'!$A$2:B$15,2,FALSE),", ",raw!B175,", ",raw!C175,", ",raw!D175,", ",raw!E175,", ",raw!F175,", ",raw!G175,", ",raw!H175,", ",raw!I175,", ",raw!J175,", ",raw!K175,", ",raw!L175,", ",raw!O175,", ",raw!P175,", ",raw!Q175,", ",raw!R175,", ",raw!S175,");")</f>
        <v>INSERT INTO caesb_data VALUES (205, 1802, 174377, 20180302, 171651, 20180201, 2726, 3067, 2726, 33671.72, 33671.72, 0, 67343.44, 2020.3, 3232.48, 673.43, 437.73);</v>
      </c>
    </row>
    <row r="176" spans="1:1" x14ac:dyDescent="0.25">
      <c r="A176" s="5" t="str">
        <f>CONCATENATE("INSERT INTO ",'create-caesb_data'!$B$1," VALUES (",VLOOKUP('pre-raw'!A176,'insert-meters'!$A$2:B$15,2,FALSE),", ",raw!B176,", ",raw!C176,", ",raw!D176,", ",raw!E176,", ",raw!F176,", ",raw!G176,", ",raw!H176,", ",raw!I176,", ",raw!J176,", ",raw!K176,", ",raw!L176,", ",raw!O176,", ",raw!P176,", ",raw!Q176,", ",raw!R176,", ",raw!S176,");")</f>
        <v>INSERT INTO caesb_data VALUES (206, 1802, 1459, 20180302, 1268, 20180201, 191, 195, 191, 2313.77, 2313.77, 0, 4627.54, 138.82, 222.12, 46.27, 30.07);</v>
      </c>
    </row>
    <row r="177" spans="1:1" x14ac:dyDescent="0.25">
      <c r="A177" s="5" t="str">
        <f>CONCATENATE("INSERT INTO ",'create-caesb_data'!$B$1," VALUES (",VLOOKUP('pre-raw'!A177,'insert-meters'!$A$2:B$15,2,FALSE),", ",raw!B177,", ",raw!C177,", ",raw!D177,", ",raw!E177,", ",raw!F177,", ",raw!G177,", ",raw!H177,", ",raw!I177,", ",raw!J177,", ",raw!K177,", ",raw!L177,", ",raw!O177,", ",raw!P177,", ",raw!Q177,", ",raw!R177,", ",raw!S177,");")</f>
        <v>INSERT INTO caesb_data VALUES (207, 1802, 81, 20180302, 9962, 20180201, -9881, 138, 119, 1423.13, 1423.13, 0, 2846.26, 85.38, 136.62, 28.46, 18.5);</v>
      </c>
    </row>
    <row r="178" spans="1:1" x14ac:dyDescent="0.25">
      <c r="A178" s="5" t="str">
        <f>CONCATENATE("INSERT INTO ",'create-caesb_data'!$B$1," VALUES (",VLOOKUP('pre-raw'!A178,'insert-meters'!$A$2:B$15,2,FALSE),", ",raw!B178,", ",raw!C178,", ",raw!D178,", ",raw!E178,", ",raw!F178,", ",raw!G178,", ",raw!H178,", ",raw!I178,", ",raw!J178,", ",raw!K178,", ",raw!L178,", ",raw!O178,", ",raw!P178,", ",raw!Q178,", ",raw!R178,", ",raw!S178,");")</f>
        <v>INSERT INTO caesb_data VALUES (208, 1802, 5777, 20180302, 5594, 20180201, 183, 256, 183, 2214.81, 2214.81, 0, 4429.62, 132.88, 212.62, 44.29, 28.79);</v>
      </c>
    </row>
    <row r="179" spans="1:1" x14ac:dyDescent="0.25">
      <c r="A179" s="5" t="str">
        <f>CONCATENATE("INSERT INTO ",'create-caesb_data'!$B$1," VALUES (",VLOOKUP('pre-raw'!A179,'insert-meters'!$A$2:B$15,2,FALSE),", ",raw!B179,", ",raw!C179,", ",raw!D179,", ",raw!E179,", ",raw!F179,", ",raw!G179,", ",raw!H179,", ",raw!I179,", ",raw!J179,", ",raw!K179,", ",raw!L179,", ",raw!O179,", ",raw!P179,", ",raw!Q179,", ",raw!R179,", ",raw!S179,");")</f>
        <v>INSERT INTO caesb_data VALUES (209, 1802, 2463, 20180302, 2315, 20180201, 148, 203, 148, 1765.33, 1765.33, 0, 3530.66, 105.91, 169.47, 35.3, 22.94);</v>
      </c>
    </row>
    <row r="180" spans="1:1" x14ac:dyDescent="0.25">
      <c r="A180" s="5" t="str">
        <f>CONCATENATE("INSERT INTO ",'create-caesb_data'!$B$1," VALUES (",VLOOKUP('pre-raw'!A180,'insert-meters'!$A$2:B$15,2,FALSE),", ",raw!B180,", ",raw!C180,", ",raw!D180,", ",raw!E180,", ",raw!F180,", ",raw!G180,", ",raw!H180,", ",raw!I180,", ",raw!J180,", ",raw!K180,", ",raw!L180,", ",raw!O180,", ",raw!P180,", ",raw!Q180,", ",raw!R180,", ",raw!S180,");")</f>
        <v>INSERT INTO caesb_data VALUES (210, 1802, 204566, 20180302, 204447, 20180201, 119, 233, 119, 2891.54, 0, 0, 2891.54, 86.74, 138.79, 28.91, 18.79);</v>
      </c>
    </row>
    <row r="181" spans="1:1" x14ac:dyDescent="0.25">
      <c r="A181" s="5" t="str">
        <f>CONCATENATE("INSERT INTO ",'create-caesb_data'!$B$1," VALUES (",VLOOKUP('pre-raw'!A181,'insert-meters'!$A$2:B$15,2,FALSE),", ",raw!B181,", ",raw!C181,", ",raw!D181,", ",raw!E181,", ",raw!F181,", ",raw!G181,", ",raw!H181,", ",raw!I181,", ",raw!J181,", ",raw!K181,", ",raw!L181,", ",raw!O181,", ",raw!P181,", ",raw!Q181,", ",raw!R181,", ",raw!S181,");")</f>
        <v>INSERT INTO caesb_data VALUES (211, 1802, 12031, 20180302, 11888, 20180201, 143, 209, 143, 1720.01, 1720.01, 0, 3440.02, 103.2, 165.12, 34.4, 22.36);</v>
      </c>
    </row>
    <row r="182" spans="1:1" x14ac:dyDescent="0.25">
      <c r="A182" s="5" t="str">
        <f>CONCATENATE("INSERT INTO ",'create-caesb_data'!$B$1," VALUES (",VLOOKUP('pre-raw'!A182,'insert-meters'!$A$2:B$15,2,FALSE),", ",raw!B182,", ",raw!C182,", ",raw!D182,", ",raw!E182,", ",raw!F182,", ",raw!G182,", ",raw!H182,", ",raw!I182,", ",raw!J182,", ",raw!K182,", ",raw!L182,", ",raw!O182,", ",raw!P182,", ",raw!Q182,", ",raw!R182,", ",raw!S182,");")</f>
        <v>INSERT INTO caesb_data VALUES (212, 1802, 42184, 20180302, 44390, 20180201, -2206, 782, 10, 74.8, 74.8, 0, 149.6, 4.48, 7.18, 1.49, 0.97);</v>
      </c>
    </row>
    <row r="183" spans="1:1" x14ac:dyDescent="0.25">
      <c r="A183" s="5" t="str">
        <f>CONCATENATE("INSERT INTO ",'create-caesb_data'!$B$1," VALUES (",VLOOKUP('pre-raw'!A183,'insert-meters'!$A$2:B$15,2,FALSE),", ",raw!B183,", ",raw!C183,", ",raw!D183,", ",raw!E183,", ",raw!F183,", ",raw!G183,", ",raw!H183,", ",raw!I183,", ",raw!J183,", ",raw!K183,", ",raw!L183,", ",raw!O183,", ",raw!P183,", ",raw!Q183,", ",raw!R183,", ",raw!S183,");")</f>
        <v>INSERT INTO caesb_data VALUES (213, 1802, 47362, 20180302, 43432, 20180201, 3930, 1198, 3930, 48565.2, 48565.2, 0, 97130.4, 2913.91, 4662.25, 971.3, 631.34);</v>
      </c>
    </row>
    <row r="184" spans="1:1" x14ac:dyDescent="0.25">
      <c r="A184" s="5" t="str">
        <f>CONCATENATE("INSERT INTO ",'create-caesb_data'!$B$1," VALUES (",VLOOKUP('pre-raw'!A184,'insert-meters'!$A$2:B$15,2,FALSE),", ",raw!B184,", ",raw!C184,", ",raw!D184,", ",raw!E184,", ",raw!F184,", ",raw!G184,", ",raw!H184,", ",raw!I184,", ",raw!J184,", ",raw!K184,", ",raw!L184,", ",raw!O184,", ",raw!P184,", ",raw!Q184,", ",raw!R184,", ",raw!S184,");")</f>
        <v>INSERT INTO caesb_data VALUES (201, 1803, 21378, 20180402, 20860, 20180302, 518, 497, 518, 2420.82, 2420.82, 0, 4841.64, 145.24, 232.39, 48.41, 31.47);</v>
      </c>
    </row>
    <row r="185" spans="1:1" x14ac:dyDescent="0.25">
      <c r="A185" s="5" t="str">
        <f>CONCATENATE("INSERT INTO ",'create-caesb_data'!$B$1," VALUES (",VLOOKUP('pre-raw'!A185,'insert-meters'!$A$2:B$15,2,FALSE),", ",raw!B185,", ",raw!C185,", ",raw!D185,", ",raw!E185,", ",raw!F185,", ",raw!G185,", ",raw!H185,", ",raw!I185,", ",raw!J185,", ",raw!K185,", ",raw!L185,", ",raw!O185,", ",raw!P185,", ",raw!Q185,", ",raw!R185,", ",raw!S185,");")</f>
        <v>INSERT INTO caesb_data VALUES (202, 1803, 54855, 20180402, 54443, 20180302, 412, 405, 412, 1727.88, 1727.88, 0, 3455.76, 103.67, 165.87, 34.55, 22.46);</v>
      </c>
    </row>
    <row r="186" spans="1:1" x14ac:dyDescent="0.25">
      <c r="A186" s="5" t="str">
        <f>CONCATENATE("INSERT INTO ",'create-caesb_data'!$B$1," VALUES (",VLOOKUP('pre-raw'!A186,'insert-meters'!$A$2:B$15,2,FALSE),", ",raw!B186,", ",raw!C186,", ",raw!D186,", ",raw!E186,", ",raw!F186,", ",raw!G186,", ",raw!H186,", ",raw!I186,", ",raw!J186,", ",raw!K186,", ",raw!L186,", ",raw!O186,", ",raw!P186,", ",raw!Q186,", ",raw!R186,", ",raw!S186,");")</f>
        <v>INSERT INTO caesb_data VALUES (203, 1803, 3315, 20180402, 2947, 20180302, 368, 332, 368, 1420.32, 1420.32, 0, 2840.64, 85.21, 136.35, 28.4, 18.46);</v>
      </c>
    </row>
    <row r="187" spans="1:1" x14ac:dyDescent="0.25">
      <c r="A187" s="5" t="str">
        <f>CONCATENATE("INSERT INTO ",'create-caesb_data'!$B$1," VALUES (",VLOOKUP('pre-raw'!A187,'insert-meters'!$A$2:B$15,2,FALSE),", ",raw!B187,", ",raw!C187,", ",raw!D187,", ",raw!E187,", ",raw!F187,", ",raw!G187,", ",raw!H187,", ",raw!I187,", ",raw!J187,", ",raw!K187,", ",raw!L187,", ",raw!O187,", ",raw!P187,", ",raw!Q187,", ",raw!R187,", ",raw!S187,");")</f>
        <v>INSERT INTO caesb_data VALUES (204, 1803, 260369, 20180402, 259244, 20180302, 1125, 1305, 1125, 13867.35, 13867.35, 0, 27734.7, 832.04, 1331.26, 277.34, 180.27);</v>
      </c>
    </row>
    <row r="188" spans="1:1" x14ac:dyDescent="0.25">
      <c r="A188" s="5" t="str">
        <f>CONCATENATE("INSERT INTO ",'create-caesb_data'!$B$1," VALUES (",VLOOKUP('pre-raw'!A188,'insert-meters'!$A$2:B$15,2,FALSE),", ",raw!B188,", ",raw!C188,", ",raw!D188,", ",raw!E188,", ",raw!F188,", ",raw!G188,", ",raw!H188,", ",raw!I188,", ",raw!J188,", ",raw!K188,", ",raw!L188,", ",raw!O188,", ",raw!P188,", ",raw!Q188,", ",raw!R188,", ",raw!S188,");")</f>
        <v>INSERT INTO caesb_data VALUES (205, 1803, 177455, 20180402, 174377, 20180302, 3078, 3088, 3078, 38025.96, 38025.96, 0, 76051.92, 2281.55, 3650.49, 760.51, 494.33);</v>
      </c>
    </row>
    <row r="189" spans="1:1" x14ac:dyDescent="0.25">
      <c r="A189" s="5" t="str">
        <f>CONCATENATE("INSERT INTO ",'create-caesb_data'!$B$1," VALUES (",VLOOKUP('pre-raw'!A189,'insert-meters'!$A$2:B$15,2,FALSE),", ",raw!B189,", ",raw!C189,", ",raw!D189,", ",raw!E189,", ",raw!F189,", ",raw!G189,", ",raw!H189,", ",raw!I189,", ",raw!J189,", ",raw!K189,", ",raw!L189,", ",raw!O189,", ",raw!P189,", ",raw!Q189,", ",raw!R189,", ",raw!S189,");")</f>
        <v>INSERT INTO caesb_data VALUES (206, 1803, 1656, 20180402, 1459, 20180302, 197, 197, 197, 2387.99, 2387.99, 0, 4775.98, 143.27, 229.24, 47.75, 31.04);</v>
      </c>
    </row>
    <row r="190" spans="1:1" x14ac:dyDescent="0.25">
      <c r="A190" s="5" t="str">
        <f>CONCATENATE("INSERT INTO ",'create-caesb_data'!$B$1," VALUES (",VLOOKUP('pre-raw'!A190,'insert-meters'!$A$2:B$15,2,FALSE),", ",raw!B190,", ",raw!C190,", ",raw!D190,", ",raw!E190,", ",raw!F190,", ",raw!G190,", ",raw!H190,", ",raw!I190,", ",raw!J190,", ",raw!K190,", ",raw!L190,", ",raw!O190,", ",raw!P190,", ",raw!Q190,", ",raw!R190,", ",raw!S190,");")</f>
        <v>INSERT INTO caesb_data VALUES (207, 1803, 214, 20180402, 81, 20180302, 133, 139, 133, 1596.31, 1596.31, 0, 3192.62, 95.77, 153.24, 31.92, 20.75);</v>
      </c>
    </row>
    <row r="191" spans="1:1" x14ac:dyDescent="0.25">
      <c r="A191" s="5" t="str">
        <f>CONCATENATE("INSERT INTO ",'create-caesb_data'!$B$1," VALUES (",VLOOKUP('pre-raw'!A191,'insert-meters'!$A$2:B$15,2,FALSE),", ",raw!B191,", ",raw!C191,", ",raw!D191,", ",raw!E191,", ",raw!F191,", ",raw!G191,", ",raw!H191,", ",raw!I191,", ",raw!J191,", ",raw!K191,", ",raw!L191,", ",raw!O191,", ",raw!P191,", ",raw!Q191,", ",raw!R191,", ",raw!S191,");")</f>
        <v>INSERT INTO caesb_data VALUES (208, 1803, 5941, 20180402, 5777, 20180302, 164, 256, 164, 1979.78, 1979.78, 0, 3959.56, 118.78, 190.05, 39.59, 25.73);</v>
      </c>
    </row>
    <row r="192" spans="1:1" x14ac:dyDescent="0.25">
      <c r="A192" s="5" t="str">
        <f>CONCATENATE("INSERT INTO ",'create-caesb_data'!$B$1," VALUES (",VLOOKUP('pre-raw'!A192,'insert-meters'!$A$2:B$15,2,FALSE),", ",raw!B192,", ",raw!C192,", ",raw!D192,", ",raw!E192,", ",raw!F192,", ",raw!G192,", ",raw!H192,", ",raw!I192,", ",raw!J192,", ",raw!K192,", ",raw!L192,", ",raw!O192,", ",raw!P192,", ",raw!Q192,", ",raw!R192,", ",raw!S192,");")</f>
        <v>INSERT INTO caesb_data VALUES (209, 1803, 2621, 20180402, 2463, 20180302, 158, 199, 158, 1901.93, 1901.93, 0, 3803.86, 114.11, 182.58, 38.03, 24.72);</v>
      </c>
    </row>
    <row r="193" spans="1:1" x14ac:dyDescent="0.25">
      <c r="A193" s="5" t="str">
        <f>CONCATENATE("INSERT INTO ",'create-caesb_data'!$B$1," VALUES (",VLOOKUP('pre-raw'!A193,'insert-meters'!$A$2:B$15,2,FALSE),", ",raw!B193,", ",raw!C193,", ",raw!D193,", ",raw!E193,", ",raw!F193,", ",raw!G193,", ",raw!H193,", ",raw!I193,", ",raw!J193,", ",raw!K193,", ",raw!L193,", ",raw!O193,", ",raw!P193,", ",raw!Q193,", ",raw!R193,", ",raw!S193,");")</f>
        <v>INSERT INTO caesb_data VALUES (210, 1803, 204642, 20180402, 204566, 20180302, 76, 206, 76, 1813.96, 0, 0, 1813.96, 54.41, 87.07, 18.13, 11.79);</v>
      </c>
    </row>
    <row r="194" spans="1:1" x14ac:dyDescent="0.25">
      <c r="A194" s="5" t="str">
        <f>CONCATENATE("INSERT INTO ",'create-caesb_data'!$B$1," VALUES (",VLOOKUP('pre-raw'!A194,'insert-meters'!$A$2:B$15,2,FALSE),", ",raw!B194,", ",raw!C194,", ",raw!D194,", ",raw!E194,", ",raw!F194,", ",raw!G194,", ",raw!H194,", ",raw!I194,", ",raw!J194,", ",raw!K194,", ",raw!L194,", ",raw!O194,", ",raw!P194,", ",raw!Q194,", ",raw!R194,", ",raw!S194,");")</f>
        <v>INSERT INTO caesb_data VALUES (211, 1803, 12187, 20180402, 12031, 20180302, 156, 209, 156, 1880.82, 1880.82, 0, 3761.64, 112.84, 180.55, 37.61, 24.45);</v>
      </c>
    </row>
    <row r="195" spans="1:1" x14ac:dyDescent="0.25">
      <c r="A195" s="5" t="str">
        <f>CONCATENATE("INSERT INTO ",'create-caesb_data'!$B$1," VALUES (",VLOOKUP('pre-raw'!A195,'insert-meters'!$A$2:B$15,2,FALSE),", ",raw!B195,", ",raw!C195,", ",raw!D195,", ",raw!E195,", ",raw!F195,", ",raw!G195,", ",raw!H195,", ",raw!I195,", ",raw!J195,", ",raw!K195,", ",raw!L195,", ",raw!O195,", ",raw!P195,", ",raw!Q195,", ",raw!R195,", ",raw!S195,");")</f>
        <v>INSERT INTO caesb_data VALUES (212, 1803, 43537, 20180402, 42184, 20180302, 1353, 720, 1353, 16687.71, 16687.71, 0, 33375.42, 1001.26, 1602.02, 333.75, 216.94);</v>
      </c>
    </row>
    <row r="196" spans="1:1" x14ac:dyDescent="0.25">
      <c r="A196" s="5" t="str">
        <f>CONCATENATE("INSERT INTO ",'create-caesb_data'!$B$1," VALUES (",VLOOKUP('pre-raw'!A196,'insert-meters'!$A$2:B$15,2,FALSE),", ",raw!B196,", ",raw!C196,", ",raw!D196,", ",raw!E196,", ",raw!F196,", ",raw!G196,", ",raw!H196,", ",raw!I196,", ",raw!J196,", ",raw!K196,", ",raw!L196,", ",raw!O196,", ",raw!P196,", ",raw!Q196,", ",raw!R196,", ",raw!S196,");")</f>
        <v>INSERT INTO caesb_data VALUES (213, 1803, 48297, 20180402, 47362, 20180302, 935, 1258, 935, 11517.05, 11517.05, 0, 23034.1, 691.02, 1105.63, 230.34, 149.72);</v>
      </c>
    </row>
    <row r="197" spans="1:1" x14ac:dyDescent="0.25">
      <c r="A197" s="5" t="str">
        <f>CONCATENATE("INSERT INTO ",'create-caesb_data'!$B$1," VALUES (",VLOOKUP('pre-raw'!A197,'insert-meters'!$A$2:B$15,2,FALSE),", ",raw!B197,", ",raw!C197,", ",raw!D197,", ",raw!E197,", ",raw!F197,", ",raw!G197,", ",raw!H197,", ",raw!I197,", ",raw!J197,", ",raw!K197,", ",raw!L197,", ",raw!O197,", ",raw!P197,", ",raw!Q197,", ",raw!R197,", ",raw!S197,");")</f>
        <v>INSERT INTO caesb_data VALUES (201, 1804, 21868, 20180502, 21378, 20180402, 490, 502, 490, 2225.1, 2225.1, 0, 4450.2, 133.5, 213.6, 44.5, 28.92);</v>
      </c>
    </row>
    <row r="198" spans="1:1" x14ac:dyDescent="0.25">
      <c r="A198" s="5" t="str">
        <f>CONCATENATE("INSERT INTO ",'create-caesb_data'!$B$1," VALUES (",VLOOKUP('pre-raw'!A198,'insert-meters'!$A$2:B$15,2,FALSE),", ",raw!B198,", ",raw!C198,", ",raw!D198,", ",raw!E198,", ",raw!F198,", ",raw!G198,", ",raw!H198,", ",raw!I198,", ",raw!J198,", ",raw!K198,", ",raw!L198,", ",raw!O198,", ",raw!P198,", ",raw!Q198,", ",raw!R198,", ",raw!S198,");")</f>
        <v>INSERT INTO caesb_data VALUES (202, 1804, 55276, 20180502, 54855, 20180402, 421, 406, 421, 1790.79, 1790.79, 0, 3581.58, 107.44, 171.91, 35.81, 23.28);</v>
      </c>
    </row>
    <row r="199" spans="1:1" x14ac:dyDescent="0.25">
      <c r="A199" s="5" t="str">
        <f>CONCATENATE("INSERT INTO ",'create-caesb_data'!$B$1," VALUES (",VLOOKUP('pre-raw'!A199,'insert-meters'!$A$2:B$15,2,FALSE),", ",raw!B199,", ",raw!C199,", ",raw!D199,", ",raw!E199,", ",raw!F199,", ",raw!G199,", ",raw!H199,", ",raw!I199,", ",raw!J199,", ",raw!K199,", ",raw!L199,", ",raw!O199,", ",raw!P199,", ",raw!Q199,", ",raw!R199,", ",raw!S199,");")</f>
        <v>INSERT INTO caesb_data VALUES (203, 1804, 3719, 20180502, 3315, 20180402, 404, 338, 404, 1671.96, 1671.96, 0, 3343.92, 100.31, 160.5, 33.43, 21.73);</v>
      </c>
    </row>
    <row r="200" spans="1:1" x14ac:dyDescent="0.25">
      <c r="A200" s="5" t="str">
        <f>CONCATENATE("INSERT INTO ",'create-caesb_data'!$B$1," VALUES (",VLOOKUP('pre-raw'!A200,'insert-meters'!$A$2:B$15,2,FALSE),", ",raw!B200,", ",raw!C200,", ",raw!D200,", ",raw!E200,", ",raw!F200,", ",raw!G200,", ",raw!H200,", ",raw!I200,", ",raw!J200,", ",raw!K200,", ",raw!L200,", ",raw!O200,", ",raw!P200,", ",raw!Q200,", ",raw!R200,", ",raw!S200,");")</f>
        <v>INSERT INTO caesb_data VALUES (204, 1804, 261583, 20180502, 260369, 20180402, 1214, 1275, 1214, 14968.28, 14968.28, 0, 29936.56, 898.09, 1436.95, 299.36, 194.58);</v>
      </c>
    </row>
    <row r="201" spans="1:1" x14ac:dyDescent="0.25">
      <c r="A201" s="5" t="str">
        <f>CONCATENATE("INSERT INTO ",'create-caesb_data'!$B$1," VALUES (",VLOOKUP('pre-raw'!A201,'insert-meters'!$A$2:B$15,2,FALSE),", ",raw!B201,", ",raw!C201,", ",raw!D201,", ",raw!E201,", ",raw!F201,", ",raw!G201,", ",raw!H201,", ",raw!I201,", ",raw!J201,", ",raw!K201,", ",raw!L201,", ",raw!O201,", ",raw!P201,", ",raw!Q201,", ",raw!R201,", ",raw!S201,");")</f>
        <v>INSERT INTO caesb_data VALUES (205, 1804, 180733, 20180502, 177455, 20180402, 3278, 3111, 3278, 40499.96, 40499.96, 0, 80999.92, 2429.99, 3887.99, 809.99, 526.49);</v>
      </c>
    </row>
    <row r="202" spans="1:1" x14ac:dyDescent="0.25">
      <c r="A202" s="5" t="str">
        <f>CONCATENATE("INSERT INTO ",'create-caesb_data'!$B$1," VALUES (",VLOOKUP('pre-raw'!A202,'insert-meters'!$A$2:B$15,2,FALSE),", ",raw!B202,", ",raw!C202,", ",raw!D202,", ",raw!E202,", ",raw!F202,", ",raw!G202,", ",raw!H202,", ",raw!I202,", ",raw!J202,", ",raw!K202,", ",raw!L202,", ",raw!O202,", ",raw!P202,", ",raw!Q202,", ",raw!R202,", ",raw!S202,");")</f>
        <v>INSERT INTO caesb_data VALUES (206, 1804, 1851, 20180502, 1656, 20180402, 195, 199, 195, 2363.25, 2363.25, 0, 4726.5, 141.79, 226.87, 47.26, 30.72);</v>
      </c>
    </row>
    <row r="203" spans="1:1" x14ac:dyDescent="0.25">
      <c r="A203" s="5" t="str">
        <f>CONCATENATE("INSERT INTO ",'create-caesb_data'!$B$1," VALUES (",VLOOKUP('pre-raw'!A203,'insert-meters'!$A$2:B$15,2,FALSE),", ",raw!B203,", ",raw!C203,", ",raw!D203,", ",raw!E203,", ",raw!F203,", ",raw!G203,", ",raw!H203,", ",raw!I203,", ",raw!J203,", ",raw!K203,", ",raw!L203,", ",raw!O203,", ",raw!P203,", ",raw!Q203,", ",raw!R203,", ",raw!S203,");")</f>
        <v>INSERT INTO caesb_data VALUES (207, 1804, 350, 20180502, 214, 20180402, 136, 141, 136, 1633.42, 1633.42, 0, 3266.84, 98, 156.8, 32.66, 21.23);</v>
      </c>
    </row>
    <row r="204" spans="1:1" x14ac:dyDescent="0.25">
      <c r="A204" s="5" t="str">
        <f>CONCATENATE("INSERT INTO ",'create-caesb_data'!$B$1," VALUES (",VLOOKUP('pre-raw'!A204,'insert-meters'!$A$2:B$15,2,FALSE),", ",raw!B204,", ",raw!C204,", ",raw!D204,", ",raw!E204,", ",raw!F204,", ",raw!G204,", ",raw!H204,", ",raw!I204,", ",raw!J204,", ",raw!K204,", ",raw!L204,", ",raw!O204,", ",raw!P204,", ",raw!Q204,", ",raw!R204,", ",raw!S204,");")</f>
        <v>INSERT INTO caesb_data VALUES (208, 1804, 6287, 20180502, 5941, 20180402, 346, 254, 346, 4231.12, 4231.12, 0, 8462.24, 253.86, 406.18, 84.62, 55);</v>
      </c>
    </row>
    <row r="205" spans="1:1" x14ac:dyDescent="0.25">
      <c r="A205" s="5" t="str">
        <f>CONCATENATE("INSERT INTO ",'create-caesb_data'!$B$1," VALUES (",VLOOKUP('pre-raw'!A205,'insert-meters'!$A$2:B$15,2,FALSE),", ",raw!B205,", ",raw!C205,", ",raw!D205,", ",raw!E205,", ",raw!F205,", ",raw!G205,", ",raw!H205,", ",raw!I205,", ",raw!J205,", ",raw!K205,", ",raw!L205,", ",raw!O205,", ",raw!P205,", ",raw!Q205,", ",raw!R205,", ",raw!S205,");")</f>
        <v>INSERT INTO caesb_data VALUES (209, 1804, 2780, 20180502, 2621, 20180402, 159, 201, 159, 1915.59, 1915.59, 0, 3831.18, 114.93, 183.89, 38.31, 24.9);</v>
      </c>
    </row>
    <row r="206" spans="1:1" x14ac:dyDescent="0.25">
      <c r="A206" s="5" t="str">
        <f>CONCATENATE("INSERT INTO ",'create-caesb_data'!$B$1," VALUES (",VLOOKUP('pre-raw'!A206,'insert-meters'!$A$2:B$15,2,FALSE),", ",raw!B206,", ",raw!C206,", ",raw!D206,", ",raw!E206,", ",raw!F206,", ",raw!G206,", ",raw!H206,", ",raw!I206,", ",raw!J206,", ",raw!K206,", ",raw!L206,", ",raw!O206,", ",raw!P206,", ",raw!Q206,", ",raw!R206,", ",raw!S206,");")</f>
        <v>INSERT INTO caesb_data VALUES (210, 1804, 204642, 20180502, 204642, 20180402, 0, 201, 201, 4946.46, 0, 0, 4946.46, 148.39, 237.43, 49.46, 32.15);</v>
      </c>
    </row>
    <row r="207" spans="1:1" x14ac:dyDescent="0.25">
      <c r="A207" s="5" t="str">
        <f>CONCATENATE("INSERT INTO ",'create-caesb_data'!$B$1," VALUES (",VLOOKUP('pre-raw'!A207,'insert-meters'!$A$2:B$15,2,FALSE),", ",raw!B207,", ",raw!C207,", ",raw!D207,", ",raw!E207,", ",raw!F207,", ",raw!G207,", ",raw!H207,", ",raw!I207,", ",raw!J207,", ",raw!K207,", ",raw!L207,", ",raw!O207,", ",raw!P207,", ",raw!Q207,", ",raw!R207,", ",raw!S207,");")</f>
        <v>INSERT INTO caesb_data VALUES (211, 1804, 12336, 20180502, 12187, 20180402, 149, 209, 149, 1794.23, 1794.23, 0, 3588.46, 107.65, 172.24, 35.88, 23.32);</v>
      </c>
    </row>
    <row r="208" spans="1:1" x14ac:dyDescent="0.25">
      <c r="A208" s="5" t="str">
        <f>CONCATENATE("INSERT INTO ",'create-caesb_data'!$B$1," VALUES (",VLOOKUP('pre-raw'!A208,'insert-meters'!$A$2:B$15,2,FALSE),", ",raw!B208,", ",raw!C208,", ",raw!D208,", ",raw!E208,", ",raw!F208,", ",raw!G208,", ",raw!H208,", ",raw!I208,", ",raw!J208,", ",raw!K208,", ",raw!L208,", ",raw!O208,", ",raw!P208,", ",raw!Q208,", ",raw!R208,", ",raw!S208,");")</f>
        <v>INSERT INTO caesb_data VALUES (212, 1804, 44922, 20180502, 43537, 20180402, 1385, 720, 1385, 17083.55, 17083.55, 0, 34167.1, 1025.01, 1640.02, 341.67, 222.08);</v>
      </c>
    </row>
    <row r="209" spans="1:1" x14ac:dyDescent="0.25">
      <c r="A209" s="5" t="str">
        <f>CONCATENATE("INSERT INTO ",'create-caesb_data'!$B$1," VALUES (",VLOOKUP('pre-raw'!A209,'insert-meters'!$A$2:B$15,2,FALSE),", ",raw!B209,", ",raw!C209,", ",raw!D209,", ",raw!E209,", ",raw!F209,", ",raw!G209,", ",raw!H209,", ",raw!I209,", ",raw!J209,", ",raw!K209,", ",raw!L209,", ",raw!O209,", ",raw!P209,", ",raw!Q209,", ",raw!R209,", ",raw!S209,");")</f>
        <v>INSERT INTO caesb_data VALUES (213, 1804, 49332, 20180502, 48297, 20180402, 1035, 1210, 1035, 12754.05, 12754.05, 0, 25508.1, 765.24, 1224.38, 255.08, 165.8);</v>
      </c>
    </row>
    <row r="210" spans="1:1" x14ac:dyDescent="0.25">
      <c r="A210" s="5" t="str">
        <f>CONCATENATE("INSERT INTO ",'create-caesb_data'!$B$1," VALUES (",VLOOKUP('pre-raw'!A210,'insert-meters'!$A$2:B$15,2,FALSE),", ",raw!B210,", ",raw!C210,", ",raw!D210,", ",raw!E210,", ",raw!F210,", ",raw!G210,", ",raw!H210,", ",raw!I210,", ",raw!J210,", ",raw!K210,", ",raw!L210,", ",raw!O210,", ",raw!P210,", ",raw!Q210,", ",raw!R210,", ",raw!S210,");")</f>
        <v>INSERT INTO caesb_data VALUES (201, 1805, 22425, 20180601, 21868, 20180502, 557, 499, 557, 2693.43, 2693.43, 0, 5386.86, 161.6, 258.56, 53.86, 35.01);</v>
      </c>
    </row>
    <row r="211" spans="1:1" x14ac:dyDescent="0.25">
      <c r="A211" s="5" t="str">
        <f>CONCATENATE("INSERT INTO ",'create-caesb_data'!$B$1," VALUES (",VLOOKUP('pre-raw'!A211,'insert-meters'!$A$2:B$15,2,FALSE),", ",raw!B211,", ",raw!C211,", ",raw!D211,", ",raw!E211,", ",raw!F211,", ",raw!G211,", ",raw!H211,", ",raw!I211,", ",raw!J211,", ",raw!K211,", ",raw!L211,", ",raw!O211,", ",raw!P211,", ",raw!Q211,", ",raw!R211,", ",raw!S211,");")</f>
        <v>INSERT INTO caesb_data VALUES (202, 1805, 55703, 20180601, 55276, 20180502, 427, 401, 427, 1832.73, 1832.73, 0, 3665.46, 109.96, 175.94, 36.65, 23.82);</v>
      </c>
    </row>
    <row r="212" spans="1:1" x14ac:dyDescent="0.25">
      <c r="A212" s="5" t="str">
        <f>CONCATENATE("INSERT INTO ",'create-caesb_data'!$B$1," VALUES (",VLOOKUP('pre-raw'!A212,'insert-meters'!$A$2:B$15,2,FALSE),", ",raw!B212,", ",raw!C212,", ",raw!D212,", ",raw!E212,", ",raw!F212,", ",raw!G212,", ",raw!H212,", ",raw!I212,", ",raw!J212,", ",raw!K212,", ",raw!L212,", ",raw!O212,", ",raw!P212,", ",raw!Q212,", ",raw!R212,", ",raw!S212,");")</f>
        <v>INSERT INTO caesb_data VALUES (203, 1805, 4154, 20180601, 3719, 20180502, 435, 343, 435, 1888.65, 1888.65, 0, 3777.3, 113.31, 181.31, 37.77, 24.55);</v>
      </c>
    </row>
    <row r="213" spans="1:1" x14ac:dyDescent="0.25">
      <c r="A213" s="5" t="str">
        <f>CONCATENATE("INSERT INTO ",'create-caesb_data'!$B$1," VALUES (",VLOOKUP('pre-raw'!A213,'insert-meters'!$A$2:B$15,2,FALSE),", ",raw!B213,", ",raw!C213,", ",raw!D213,", ",raw!E213,", ",raw!F213,", ",raw!G213,", ",raw!H213,", ",raw!I213,", ",raw!J213,", ",raw!K213,", ",raw!L213,", ",raw!O213,", ",raw!P213,", ",raw!Q213,", ",raw!R213,", ",raw!S213,");")</f>
        <v>INSERT INTO caesb_data VALUES (204, 1805, 262872, 20180601, 261583, 20180502, 1289, 1213, 1289, 15896.03, 15896.03, 0, 31792.06, 953.76, 1526.01, 317.92, 206.64);</v>
      </c>
    </row>
    <row r="214" spans="1:1" x14ac:dyDescent="0.25">
      <c r="A214" s="5" t="str">
        <f>CONCATENATE("INSERT INTO ",'create-caesb_data'!$B$1," VALUES (",VLOOKUP('pre-raw'!A214,'insert-meters'!$A$2:B$15,2,FALSE),", ",raw!B214,", ",raw!C214,", ",raw!D214,", ",raw!E214,", ",raw!F214,", ",raw!G214,", ",raw!H214,", ",raw!I214,", ",raw!J214,", ",raw!K214,", ",raw!L214,", ",raw!O214,", ",raw!P214,", ",raw!Q214,", ",raw!R214,", ",raw!S214,");")</f>
        <v>INSERT INTO caesb_data VALUES (205, 1805, 183917, 20180601, 180733, 20180502, 3184, 3070, 3184, 39337.18, 39337.18, 0, 78674.36, 2360.23, 3776.36, 786.74, 511.38);</v>
      </c>
    </row>
    <row r="215" spans="1:1" x14ac:dyDescent="0.25">
      <c r="A215" s="5" t="str">
        <f>CONCATENATE("INSERT INTO ",'create-caesb_data'!$B$1," VALUES (",VLOOKUP('pre-raw'!A215,'insert-meters'!$A$2:B$15,2,FALSE),", ",raw!B215,", ",raw!C215,", ",raw!D215,", ",raw!E215,", ",raw!F215,", ",raw!G215,", ",raw!H215,", ",raw!I215,", ",raw!J215,", ",raw!K215,", ",raw!L215,", ",raw!O215,", ",raw!P215,", ",raw!Q215,", ",raw!R215,", ",raw!S215,");")</f>
        <v>INSERT INTO caesb_data VALUES (206, 1805, 2047, 20180601, 1851, 20180502, 196, 197, 196, 2375.62, 2375.62, 0, 4751.24, 142.53, 228.05, 47.51, 30.88);</v>
      </c>
    </row>
    <row r="216" spans="1:1" x14ac:dyDescent="0.25">
      <c r="A216" s="5" t="str">
        <f>CONCATENATE("INSERT INTO ",'create-caesb_data'!$B$1," VALUES (",VLOOKUP('pre-raw'!A216,'insert-meters'!$A$2:B$15,2,FALSE),", ",raw!B216,", ",raw!C216,", ",raw!D216,", ",raw!E216,", ",raw!F216,", ",raw!G216,", ",raw!H216,", ",raw!I216,", ",raw!J216,", ",raw!K216,", ",raw!L216,", ",raw!O216,", ",raw!P216,", ",raw!Q216,", ",raw!R216,", ",raw!S216,");")</f>
        <v>INSERT INTO caesb_data VALUES (207, 1805, 505, 20180601, 350, 20180502, 155, 136, 155, 1868.45, 1868.45, 0, 3736.9, 112.1, 179.37, 37.36, 24.28);</v>
      </c>
    </row>
    <row r="217" spans="1:1" x14ac:dyDescent="0.25">
      <c r="A217" s="5" t="str">
        <f>CONCATENATE("INSERT INTO ",'create-caesb_data'!$B$1," VALUES (",VLOOKUP('pre-raw'!A217,'insert-meters'!$A$2:B$15,2,FALSE),", ",raw!B217,", ",raw!C217,", ",raw!D217,", ",raw!E217,", ",raw!F217,", ",raw!G217,", ",raw!H217,", ",raw!I217,", ",raw!J217,", ",raw!K217,", ",raw!L217,", ",raw!O217,", ",raw!P217,", ",raw!Q217,", ",raw!R217,", ",raw!S217,");")</f>
        <v>INSERT INTO caesb_data VALUES (208, 1805, 6568, 20180601, 6287, 20180502, 281, 262, 281, 3427.07, 3427.07, 0, 6854.14, 205.62, 328.99, 68.54, 44.55);</v>
      </c>
    </row>
    <row r="218" spans="1:1" x14ac:dyDescent="0.25">
      <c r="A218" s="5" t="str">
        <f>CONCATENATE("INSERT INTO ",'create-caesb_data'!$B$1," VALUES (",VLOOKUP('pre-raw'!A218,'insert-meters'!$A$2:B$15,2,FALSE),", ",raw!B218,", ",raw!C218,", ",raw!D218,", ",raw!E218,", ",raw!F218,", ",raw!G218,", ",raw!H218,", ",raw!I218,", ",raw!J218,", ",raw!K218,", ",raw!L218,", ",raw!O218,", ",raw!P218,", ",raw!Q218,", ",raw!R218,", ",raw!S218,");")</f>
        <v>INSERT INTO caesb_data VALUES (209, 1805, 2996, 20180601, 2780, 20180502, 216, 198, 216, 2694.21, 2694.21, 0, 5388.42, 161.65, 258.64, 53.88, 35.02);</v>
      </c>
    </row>
    <row r="219" spans="1:1" x14ac:dyDescent="0.25">
      <c r="A219" s="5" t="str">
        <f>CONCATENATE("INSERT INTO ",'create-caesb_data'!$B$1," VALUES (",VLOOKUP('pre-raw'!A219,'insert-meters'!$A$2:B$15,2,FALSE),", ",raw!B219,", ",raw!C219,", ",raw!D219,", ",raw!E219,", ",raw!F219,", ",raw!G219,", ",raw!H219,", ",raw!I219,", ",raw!J219,", ",raw!K219,", ",raw!L219,", ",raw!O219,", ",raw!P219,", ",raw!Q219,", ",raw!R219,", ",raw!S219,");")</f>
        <v>INSERT INTO caesb_data VALUES (210, 1805, 0, 20180601, 201438, 20180502, -201438, 216, 216, 5322.36, 0, 0, 5322.36, 159.67, 255.47, 53.22, 34.59);</v>
      </c>
    </row>
    <row r="220" spans="1:1" x14ac:dyDescent="0.25">
      <c r="A220" s="5" t="str">
        <f>CONCATENATE("INSERT INTO ",'create-caesb_data'!$B$1," VALUES (",VLOOKUP('pre-raw'!A220,'insert-meters'!$A$2:B$15,2,FALSE),", ",raw!B220,", ",raw!C220,", ",raw!D220,", ",raw!E220,", ",raw!F220,", ",raw!G220,", ",raw!H220,", ",raw!I220,", ",raw!J220,", ",raw!K220,", ",raw!L220,", ",raw!O220,", ",raw!P220,", ",raw!Q220,", ",raw!R220,", ",raw!S220,");")</f>
        <v>INSERT INTO caesb_data VALUES (211, 1805, 12490, 20180601, 12336, 20180502, 154, 203, 154, 1856.08, 1856.08, 0, 3712.16, 111.36, 178.18, 37.12, 24.12);</v>
      </c>
    </row>
    <row r="221" spans="1:1" x14ac:dyDescent="0.25">
      <c r="A221" s="5" t="str">
        <f>CONCATENATE("INSERT INTO ",'create-caesb_data'!$B$1," VALUES (",VLOOKUP('pre-raw'!A221,'insert-meters'!$A$2:B$15,2,FALSE),", ",raw!B221,", ",raw!C221,", ",raw!D221,", ",raw!E221,", ",raw!F221,", ",raw!G221,", ",raw!H221,", ",raw!I221,", ",raw!J221,", ",raw!K221,", ",raw!L221,", ",raw!O221,", ",raw!P221,", ",raw!Q221,", ",raw!R221,", ",raw!S221,");")</f>
        <v>INSERT INTO caesb_data VALUES (212, 1805, 46349, 20180601, 44922, 20180502, 1427, 720, 1427, 17603.09, 17603.09, 0, 35206.18, 1056.18, 1689.89, 352.06, 228.84);</v>
      </c>
    </row>
    <row r="222" spans="1:1" x14ac:dyDescent="0.25">
      <c r="A222" s="5" t="str">
        <f>CONCATENATE("INSERT INTO ",'create-caesb_data'!$B$1," VALUES (",VLOOKUP('pre-raw'!A222,'insert-meters'!$A$2:B$15,2,FALSE),", ",raw!B222,", ",raw!C222,", ",raw!D222,", ",raw!E222,", ",raw!F222,", ",raw!G222,", ",raw!H222,", ",raw!I222,", ",raw!J222,", ",raw!K222,", ",raw!L222,", ",raw!O222,", ",raw!P222,", ",raw!Q222,", ",raw!R222,", ",raw!S222,");")</f>
        <v>INSERT INTO caesb_data VALUES (213, 1805, 50415, 20180601, 49332, 20180502, 1083, 1185, 1083, 13347.81, 13347.81, 0, 26695.62, 800.86, 1281.38, 266.95, 173.52);</v>
      </c>
    </row>
    <row r="223" spans="1:1" x14ac:dyDescent="0.25">
      <c r="A223" s="5" t="str">
        <f>CONCATENATE("INSERT INTO ",'create-caesb_data'!$B$1," VALUES (",VLOOKUP('pre-raw'!A223,'insert-meters'!$A$2:B$15,2,FALSE),", ",raw!B223,", ",raw!C223,", ",raw!D223,", ",raw!E223,", ",raw!F223,", ",raw!G223,", ",raw!H223,", ",raw!I223,", ",raw!J223,", ",raw!K223,", ",raw!L223,", ",raw!O223,", ",raw!P223,", ",raw!Q223,", ",raw!R223,", ",raw!S223,");")</f>
        <v>INSERT INTO caesb_data VALUES (201, 1806, 23005, 20180703, 22425, 20180601, 580, 506, 580, 2854.2, 2854.2, 0, 5708.4, 171.25, 274, 57.08, 37.1);</v>
      </c>
    </row>
    <row r="224" spans="1:1" x14ac:dyDescent="0.25">
      <c r="A224" s="5" t="str">
        <f>CONCATENATE("INSERT INTO ",'create-caesb_data'!$B$1," VALUES (",VLOOKUP('pre-raw'!A224,'insert-meters'!$A$2:B$15,2,FALSE),", ",raw!B224,", ",raw!C224,", ",raw!D224,", ",raw!E224,", ",raw!F224,", ",raw!G224,", ",raw!H224,", ",raw!I224,", ",raw!J224,", ",raw!K224,", ",raw!L224,", ",raw!O224,", ",raw!P224,", ",raw!Q224,", ",raw!R224,", ",raw!S224,");")</f>
        <v>INSERT INTO caesb_data VALUES (202, 1806, 56087, 20180703, 55703, 20180601, 384, 403, 384, 1532.16, 1532.16, 0, 3064.32, 91.92, 147.08, 30.64, 19.91);</v>
      </c>
    </row>
    <row r="225" spans="1:1" x14ac:dyDescent="0.25">
      <c r="A225" s="5" t="str">
        <f>CONCATENATE("INSERT INTO ",'create-caesb_data'!$B$1," VALUES (",VLOOKUP('pre-raw'!A225,'insert-meters'!$A$2:B$15,2,FALSE),", ",raw!B225,", ",raw!C225,", ",raw!D225,", ",raw!E225,", ",raw!F225,", ",raw!G225,", ",raw!H225,", ",raw!I225,", ",raw!J225,", ",raw!K225,", ",raw!L225,", ",raw!O225,", ",raw!P225,", ",raw!Q225,", ",raw!R225,", ",raw!S225,");")</f>
        <v>INSERT INTO caesb_data VALUES (203, 1806, 4626, 20180703, 4154, 20180601, 472, 354, 472, 2147.28, 2147.28, 0, 4294.56, 128.83, 206.13, 42.94, 27.91);</v>
      </c>
    </row>
    <row r="226" spans="1:1" x14ac:dyDescent="0.25">
      <c r="A226" s="5" t="str">
        <f>CONCATENATE("INSERT INTO ",'create-caesb_data'!$B$1," VALUES (",VLOOKUP('pre-raw'!A226,'insert-meters'!$A$2:B$15,2,FALSE),", ",raw!B226,", ",raw!C226,", ",raw!D226,", ",raw!E226,", ",raw!F226,", ",raw!G226,", ",raw!H226,", ",raw!I226,", ",raw!J226,", ",raw!K226,", ",raw!L226,", ",raw!O226,", ",raw!P226,", ",raw!Q226,", ",raw!R226,", ",raw!S226,");")</f>
        <v>INSERT INTO caesb_data VALUES (204, 1806, 264143, 20180703, 262872, 20180601, 1271, 1188, 1271, 15673.37, 15673.37, 0, 31346.74, 940.4, 1504.64, 313.46, 203.75);</v>
      </c>
    </row>
    <row r="227" spans="1:1" x14ac:dyDescent="0.25">
      <c r="A227" s="5" t="str">
        <f>CONCATENATE("INSERT INTO ",'create-caesb_data'!$B$1," VALUES (",VLOOKUP('pre-raw'!A227,'insert-meters'!$A$2:B$15,2,FALSE),", ",raw!B227,", ",raw!C227,", ",raw!D227,", ",raw!E227,", ",raw!F227,", ",raw!G227,", ",raw!H227,", ",raw!I227,", ",raw!J227,", ",raw!K227,", ",raw!L227,", ",raw!O227,", ",raw!P227,", ",raw!Q227,", ",raw!R227,", ",raw!S227,");")</f>
        <v>INSERT INTO caesb_data VALUES (205, 1806, 186960, 20180703, 183917, 20180601, 3043, 3093, 3043, 37593.01, 37593.01, 0, 75186.02, 2255.58, 3608.92, 751.86, 488.7);</v>
      </c>
    </row>
    <row r="228" spans="1:1" x14ac:dyDescent="0.25">
      <c r="A228" s="5" t="str">
        <f>CONCATENATE("INSERT INTO ",'create-caesb_data'!$B$1," VALUES (",VLOOKUP('pre-raw'!A228,'insert-meters'!$A$2:B$15,2,FALSE),", ",raw!B228,", ",raw!C228,", ",raw!D228,", ",raw!E228,", ",raw!F228,", ",raw!G228,", ",raw!H228,", ",raw!I228,", ",raw!J228,", ",raw!K228,", ",raw!L228,", ",raw!O228,", ",raw!P228,", ",raw!Q228,", ",raw!R228,", ",raw!S228,");")</f>
        <v>INSERT INTO caesb_data VALUES (206, 1806, 2254, 20180703, 2047, 20180601, 207, 199, 207, 2511.69, 2511.69, 0, 5023.38, 150.7, 241.12, 50.23, 32.65);</v>
      </c>
    </row>
    <row r="229" spans="1:1" x14ac:dyDescent="0.25">
      <c r="A229" s="5" t="str">
        <f>CONCATENATE("INSERT INTO ",'create-caesb_data'!$B$1," VALUES (",VLOOKUP('pre-raw'!A229,'insert-meters'!$A$2:B$15,2,FALSE),", ",raw!B229,", ",raw!C229,", ",raw!D229,", ",raw!E229,", ",raw!F229,", ",raw!G229,", ",raw!H229,", ",raw!I229,", ",raw!J229,", ",raw!K229,", ",raw!L229,", ",raw!O229,", ",raw!P229,", ",raw!Q229,", ",raw!R229,", ",raw!S229,");")</f>
        <v>INSERT INTO caesb_data VALUES (207, 1806, 671, 20180703, 505, 20180601, 166, 139, 166, 2004.52, 2004.52, 0, 4009.04, 120.27, 192.43, 40.09, 26.05);</v>
      </c>
    </row>
    <row r="230" spans="1:1" x14ac:dyDescent="0.25">
      <c r="A230" s="5" t="str">
        <f>CONCATENATE("INSERT INTO ",'create-caesb_data'!$B$1," VALUES (",VLOOKUP('pre-raw'!A230,'insert-meters'!$A$2:B$15,2,FALSE),", ",raw!B230,", ",raw!C230,", ",raw!D230,", ",raw!E230,", ",raw!F230,", ",raw!G230,", ",raw!H230,", ",raw!I230,", ",raw!J230,", ",raw!K230,", ",raw!L230,", ",raw!O230,", ",raw!P230,", ",raw!Q230,", ",raw!R230,", ",raw!S230,");")</f>
        <v>INSERT INTO caesb_data VALUES (208, 1806, 7033, 20180703, 6568, 20180601, 465, 267, 465, 5703.15, 5703.15, 0, 11406.3, 342.18, 547.5, 114.06, 74.14);</v>
      </c>
    </row>
    <row r="231" spans="1:1" x14ac:dyDescent="0.25">
      <c r="A231" s="5" t="str">
        <f>CONCATENATE("INSERT INTO ",'create-caesb_data'!$B$1," VALUES (",VLOOKUP('pre-raw'!A231,'insert-meters'!$A$2:B$15,2,FALSE),", ",raw!B231,", ",raw!C231,", ",raw!D231,", ",raw!E231,", ",raw!F231,", ",raw!G231,", ",raw!H231,", ",raw!I231,", ",raw!J231,", ",raw!K231,", ",raw!L231,", ",raw!O231,", ",raw!P231,", ",raw!Q231,", ",raw!R231,", ",raw!S231,");")</f>
        <v>INSERT INTO caesb_data VALUES (209, 1806, 3244, 20180703, 2996, 20180601, 248, 200, 248, 3131.33, 3131.33, 0, 6262.66, 187.87, 300.6, 62.62, 40.7);</v>
      </c>
    </row>
    <row r="232" spans="1:1" x14ac:dyDescent="0.25">
      <c r="A232" s="5" t="str">
        <f>CONCATENATE("INSERT INTO ",'create-caesb_data'!$B$1," VALUES (",VLOOKUP('pre-raw'!A232,'insert-meters'!$A$2:B$15,2,FALSE),", ",raw!B232,", ",raw!C232,", ",raw!D232,", ",raw!E232,", ",raw!F232,", ",raw!G232,", ",raw!H232,", ",raw!I232,", ",raw!J232,", ",raw!K232,", ",raw!L232,", ",raw!O232,", ",raw!P232,", ",raw!Q232,", ",raw!R232,", ",raw!S232,");")</f>
        <v>INSERT INTO caesb_data VALUES (210, 1806, 204642, 20180703, 0, 20180601, 204642, 216, 216, 5322.36, 0, 0, 5322.36, 159.67, 255.47, 53.22, 34.59);</v>
      </c>
    </row>
    <row r="233" spans="1:1" x14ac:dyDescent="0.25">
      <c r="A233" s="5" t="str">
        <f>CONCATENATE("INSERT INTO ",'create-caesb_data'!$B$1," VALUES (",VLOOKUP('pre-raw'!A233,'insert-meters'!$A$2:B$15,2,FALSE),", ",raw!B233,", ",raw!C233,", ",raw!D233,", ",raw!E233,", ",raw!F233,", ",raw!G233,", ",raw!H233,", ",raw!I233,", ",raw!J233,", ",raw!K233,", ",raw!L233,", ",raw!O233,", ",raw!P233,", ",raw!Q233,", ",raw!R233,", ",raw!S233,");")</f>
        <v>INSERT INTO caesb_data VALUES (211, 1806, 12645, 20180703, 12490, 20180601, 155, 204, 155, 1868.45, 1868.45, 0, 3736.9, 112.1, 179.37, 37.36, 24.28);</v>
      </c>
    </row>
    <row r="234" spans="1:1" x14ac:dyDescent="0.25">
      <c r="A234" s="5" t="str">
        <f>CONCATENATE("INSERT INTO ",'create-caesb_data'!$B$1," VALUES (",VLOOKUP('pre-raw'!A234,'insert-meters'!$A$2:B$15,2,FALSE),", ",raw!B234,", ",raw!C234,", ",raw!D234,", ",raw!E234,", ",raw!F234,", ",raw!G234,", ",raw!H234,", ",raw!I234,", ",raw!J234,", ",raw!K234,", ",raw!L234,", ",raw!O234,", ",raw!P234,", ",raw!Q234,", ",raw!R234,", ",raw!S234,");")</f>
        <v>INSERT INTO caesb_data VALUES (212, 1806, 48591, 20180703, 46349, 20180601, 2242, 736, 2242, 27684.64, 27684.64, 0, 55369.28, 1661.07, 2657.72, 553.69, 359.9);</v>
      </c>
    </row>
    <row r="235" spans="1:1" x14ac:dyDescent="0.25">
      <c r="A235" s="5" t="str">
        <f>CONCATENATE("INSERT INTO ",'create-caesb_data'!$B$1," VALUES (",VLOOKUP('pre-raw'!A235,'insert-meters'!$A$2:B$15,2,FALSE),", ",raw!B235,", ",raw!C235,", ",raw!D235,", ",raw!E235,", ",raw!F235,", ",raw!G235,", ",raw!H235,", ",raw!I235,", ",raw!J235,", ",raw!K235,", ",raw!L235,", ",raw!O235,", ",raw!P235,", ",raw!Q235,", ",raw!R235,", ",raw!S235,");")</f>
        <v>INSERT INTO caesb_data VALUES (213, 1806, 51063, 20180703, 50415, 20180601, 648, 1180, 648, 7966.86, 7966.86, 0, 15933.72, 478.01, 764.81, 159.33, 103.56);</v>
      </c>
    </row>
    <row r="236" spans="1:1" x14ac:dyDescent="0.25">
      <c r="A236" s="5" t="str">
        <f>CONCATENATE("INSERT INTO ",'create-caesb_data'!$B$1," VALUES (",VLOOKUP('pre-raw'!A236,'insert-meters'!$A$2:B$15,2,FALSE),", ",raw!B236,", ",raw!C236,", ",raw!D236,", ",raw!E236,", ",raw!F236,", ",raw!G236,", ",raw!H236,", ",raw!I236,", ",raw!J236,", ",raw!K236,", ",raw!L236,", ",raw!O236,", ",raw!P236,", ",raw!Q236,", ",raw!R236,", ",raw!S236,");")</f>
        <v>INSERT INTO caesb_data VALUES (201, 1807, 23401, 20180802, 23005, 20180703, 396, 509, 396, 1568.04, 1568.04, 0, 3136.08, 94.08, 150.53, 31.36, 20.38);</v>
      </c>
    </row>
    <row r="237" spans="1:1" x14ac:dyDescent="0.25">
      <c r="A237" s="5" t="str">
        <f>CONCATENATE("INSERT INTO ",'create-caesb_data'!$B$1," VALUES (",VLOOKUP('pre-raw'!A237,'insert-meters'!$A$2:B$15,2,FALSE),", ",raw!B237,", ",raw!C237,", ",raw!D237,", ",raw!E237,", ",raw!F237,", ",raw!G237,", ",raw!H237,", ",raw!I237,", ",raw!J237,", ",raw!K237,", ",raw!L237,", ",raw!O237,", ",raw!P237,", ",raw!Q237,", ",raw!R237,", ",raw!S237,");")</f>
        <v>INSERT INTO caesb_data VALUES (202, 1807, 56500, 20180802, 56087, 20180703, 413, 395, 413, 1734.87, 1734.87, 0, 3469.74, 104.09, 166.54, 34.69, 22.55);</v>
      </c>
    </row>
    <row r="238" spans="1:1" x14ac:dyDescent="0.25">
      <c r="A238" s="5" t="str">
        <f>CONCATENATE("INSERT INTO ",'create-caesb_data'!$B$1," VALUES (",VLOOKUP('pre-raw'!A238,'insert-meters'!$A$2:B$15,2,FALSE),", ",raw!B238,", ",raw!C238,", ",raw!D238,", ",raw!E238,", ",raw!F238,", ",raw!G238,", ",raw!H238,", ",raw!I238,", ",raw!J238,", ",raw!K238,", ",raw!L238,", ",raw!O238,", ",raw!P238,", ",raw!Q238,", ",raw!R238,", ",raw!S238,");")</f>
        <v>INSERT INTO caesb_data VALUES (203, 1807, 5042, 20180802, 4626, 20180703, 416, 364, 416, 1755.84, 1755.84, 0, 3511.68, 105.35, 168.56, 35.11, 22.82);</v>
      </c>
    </row>
    <row r="239" spans="1:1" x14ac:dyDescent="0.25">
      <c r="A239" s="5" t="str">
        <f>CONCATENATE("INSERT INTO ",'create-caesb_data'!$B$1," VALUES (",VLOOKUP('pre-raw'!A239,'insert-meters'!$A$2:B$15,2,FALSE),", ",raw!B239,", ",raw!C239,", ",raw!D239,", ",raw!E239,", ",raw!F239,", ",raw!G239,", ",raw!H239,", ",raw!I239,", ",raw!J239,", ",raw!K239,", ",raw!L239,", ",raw!O239,", ",raw!P239,", ",raw!Q239,", ",raw!R239,", ",raw!S239,");")</f>
        <v>INSERT INTO caesb_data VALUES (204, 1807, 265272, 20180802, 264143, 20180703, 1129, 1138, 1129, 13916.83, 13916.83, 0, 27833.66, 835, 1336.01, 278.33, 180.91);</v>
      </c>
    </row>
    <row r="240" spans="1:1" x14ac:dyDescent="0.25">
      <c r="A240" s="5" t="str">
        <f>CONCATENATE("INSERT INTO ",'create-caesb_data'!$B$1," VALUES (",VLOOKUP('pre-raw'!A240,'insert-meters'!$A$2:B$15,2,FALSE),", ",raw!B240,", ",raw!C240,", ",raw!D240,", ",raw!E240,", ",raw!F240,", ",raw!G240,", ",raw!H240,", ",raw!I240,", ",raw!J240,", ",raw!K240,", ",raw!L240,", ",raw!O240,", ",raw!P240,", ",raw!Q240,", ",raw!R240,", ",raw!S240,");")</f>
        <v>INSERT INTO caesb_data VALUES (205, 1807, 189990, 20180802, 186960, 20180703, 3030, 3054, 3030, 37432.2, 37432.2, 0, 74864.4, 2245.93, 3593.49, 748.64, 486.61);</v>
      </c>
    </row>
    <row r="241" spans="1:1" x14ac:dyDescent="0.25">
      <c r="A241" s="5" t="str">
        <f>CONCATENATE("INSERT INTO ",'create-caesb_data'!$B$1," VALUES (",VLOOKUP('pre-raw'!A241,'insert-meters'!$A$2:B$15,2,FALSE),", ",raw!B241,", ",raw!C241,", ",raw!D241,", ",raw!E241,", ",raw!F241,", ",raw!G241,", ",raw!H241,", ",raw!I241,", ",raw!J241,", ",raw!K241,", ",raw!L241,", ",raw!O241,", ",raw!P241,", ",raw!Q241,", ",raw!R241,", ",raw!S241,");")</f>
        <v>INSERT INTO caesb_data VALUES (206, 1807, 2588, 20180802, 2254, 20180703, 334, 199, 334, 4082.68, 4082.68, 0, 8165.36, 244.96, 391.93, 81.65, 53.07);</v>
      </c>
    </row>
    <row r="242" spans="1:1" x14ac:dyDescent="0.25">
      <c r="A242" s="5" t="str">
        <f>CONCATENATE("INSERT INTO ",'create-caesb_data'!$B$1," VALUES (",VLOOKUP('pre-raw'!A242,'insert-meters'!$A$2:B$15,2,FALSE),", ",raw!B242,", ",raw!C242,", ",raw!D242,", ",raw!E242,", ",raw!F242,", ",raw!G242,", ",raw!H242,", ",raw!I242,", ",raw!J242,", ",raw!K242,", ",raw!L242,", ",raw!O242,", ",raw!P242,", ",raw!Q242,", ",raw!R242,", ",raw!S242,");")</f>
        <v>INSERT INTO caesb_data VALUES (207, 1807, 830, 20180802, 671, 20180703, 159, 139, 159, 1917.93, 1917.93, 0, 3835.86, 115.07, 184.12, 38.35, 24.93);</v>
      </c>
    </row>
    <row r="243" spans="1:1" x14ac:dyDescent="0.25">
      <c r="A243" s="5" t="str">
        <f>CONCATENATE("INSERT INTO ",'create-caesb_data'!$B$1," VALUES (",VLOOKUP('pre-raw'!A243,'insert-meters'!$A$2:B$15,2,FALSE),", ",raw!B243,", ",raw!C243,", ",raw!D243,", ",raw!E243,", ",raw!F243,", ",raw!G243,", ",raw!H243,", ",raw!I243,", ",raw!J243,", ",raw!K243,", ",raw!L243,", ",raw!O243,", ",raw!P243,", ",raw!Q243,", ",raw!R243,", ",raw!S243,");")</f>
        <v>INSERT INTO caesb_data VALUES (208, 1807, 7624, 20180802, 7033, 20180703, 591, 269, 591, 7261.77, 7261.77, 0, 14523.54, 435.7, 697.12, 145.23, 94.4);</v>
      </c>
    </row>
    <row r="244" spans="1:1" x14ac:dyDescent="0.25">
      <c r="A244" s="5" t="str">
        <f>CONCATENATE("INSERT INTO ",'create-caesb_data'!$B$1," VALUES (",VLOOKUP('pre-raw'!A244,'insert-meters'!$A$2:B$15,2,FALSE),", ",raw!B244,", ",raw!C244,", ",raw!D244,", ",raw!E244,", ",raw!F244,", ",raw!G244,", ",raw!H244,", ",raw!I244,", ",raw!J244,", ",raw!K244,", ",raw!L244,", ",raw!O244,", ",raw!P244,", ",raw!Q244,", ",raw!R244,", ",raw!S244,");")</f>
        <v>INSERT INTO caesb_data VALUES (209, 1807, 3516, 20180802, 3244, 20180703, 272, 200, 272, 3459.17, 3459.17, 0, 6918.34, 207.55, 332.08, 69.18, 44.96);</v>
      </c>
    </row>
    <row r="245" spans="1:1" x14ac:dyDescent="0.25">
      <c r="A245" s="5" t="str">
        <f>CONCATENATE("INSERT INTO ",'create-caesb_data'!$B$1," VALUES (",VLOOKUP('pre-raw'!A245,'insert-meters'!$A$2:B$15,2,FALSE),", ",raw!B245,", ",raw!C245,", ",raw!D245,", ",raw!E245,", ",raw!F245,", ",raw!G245,", ",raw!H245,", ",raw!I245,", ",raw!J245,", ",raw!K245,", ",raw!L245,", ",raw!O245,", ",raw!P245,", ",raw!Q245,", ",raw!R245,", ",raw!S245,");")</f>
        <v>INSERT INTO caesb_data VALUES (210, 1807, 206448, 20180802, 204642, 20180703, 1806, 214, 1173, 29304.78, 0, 0, 29304.78, 879.14, 1406.62, 293.04, 190.48);</v>
      </c>
    </row>
    <row r="246" spans="1:1" x14ac:dyDescent="0.25">
      <c r="A246" s="5" t="str">
        <f>CONCATENATE("INSERT INTO ",'create-caesb_data'!$B$1," VALUES (",VLOOKUP('pre-raw'!A246,'insert-meters'!$A$2:B$15,2,FALSE),", ",raw!B246,", ",raw!C246,", ",raw!D246,", ",raw!E246,", ",raw!F246,", ",raw!G246,", ",raw!H246,", ",raw!I246,", ",raw!J246,", ",raw!K246,", ",raw!L246,", ",raw!O246,", ",raw!P246,", ",raw!Q246,", ",raw!R246,", ",raw!S246,");")</f>
        <v>INSERT INTO caesb_data VALUES (211, 1807, 12814, 20180802, 12645, 20180703, 169, 201, 169, 2041.63, 2041.63, 0, 4083.26, 122.49, 195.99, 40.83, 26.54);</v>
      </c>
    </row>
    <row r="247" spans="1:1" x14ac:dyDescent="0.25">
      <c r="A247" s="5" t="str">
        <f>CONCATENATE("INSERT INTO ",'create-caesb_data'!$B$1," VALUES (",VLOOKUP('pre-raw'!A247,'insert-meters'!$A$2:B$15,2,FALSE),", ",raw!B247,", ",raw!C247,", ",raw!D247,", ",raw!E247,", ",raw!F247,", ",raw!G247,", ",raw!H247,", ",raw!I247,", ",raw!J247,", ",raw!K247,", ",raw!L247,", ",raw!O247,", ",raw!P247,", ",raw!Q247,", ",raw!R247,", ",raw!S247,");")</f>
        <v>INSERT INTO caesb_data VALUES (212, 1807, 50168, 20180802, 48591, 20180703, 1577, 1119, 1577, 19458.59, 19458.59, 0, 38917.18, 1167.51, 1868.02, 389.17, 252.96);</v>
      </c>
    </row>
    <row r="248" spans="1:1" x14ac:dyDescent="0.25">
      <c r="A248" s="5" t="str">
        <f>CONCATENATE("INSERT INTO ",'create-caesb_data'!$B$1," VALUES (",VLOOKUP('pre-raw'!A248,'insert-meters'!$A$2:B$15,2,FALSE),", ",raw!B248,", ",raw!C248,", ",raw!D248,", ",raw!E248,", ",raw!F248,", ",raw!G248,", ",raw!H248,", ",raw!I248,", ",raw!J248,", ",raw!K248,", ",raw!L248,", ",raw!O248,", ",raw!P248,", ",raw!Q248,", ",raw!R248,", ",raw!S248,");")</f>
        <v>INSERT INTO caesb_data VALUES (213, 1807, 51717, 20180802, 51063, 20180703, 654, 1086, 654, 8041.08, 8041.08, 0, 16082.16, 482.46, 771.94, 160.82, 104.53);</v>
      </c>
    </row>
    <row r="249" spans="1:1" x14ac:dyDescent="0.25">
      <c r="A249" s="5" t="str">
        <f>CONCATENATE("INSERT INTO ",'create-caesb_data'!$B$1," VALUES (",VLOOKUP('pre-raw'!A249,'insert-meters'!$A$2:B$15,2,FALSE),", ",raw!B249,", ",raw!C249,", ",raw!D249,", ",raw!E249,", ",raw!F249,", ",raw!G249,", ",raw!H249,", ",raw!I249,", ",raw!J249,", ",raw!K249,", ",raw!L249,", ",raw!O249,", ",raw!P249,", ",raw!Q249,", ",raw!R249,", ",raw!S249,");")</f>
        <v>INSERT INTO caesb_data VALUES (201, 1808, 23874, 20180903, 23401, 20180802, 473, 495, 473, 2106.27, 2106.27, 0, 4212.54, 126.37, 202.2, 42.12, 27.38);</v>
      </c>
    </row>
    <row r="250" spans="1:1" x14ac:dyDescent="0.25">
      <c r="A250" s="5" t="str">
        <f>CONCATENATE("INSERT INTO ",'create-caesb_data'!$B$1," VALUES (",VLOOKUP('pre-raw'!A250,'insert-meters'!$A$2:B$15,2,FALSE),", ",raw!B250,", ",raw!C250,", ",raw!D250,", ",raw!E250,", ",raw!F250,", ",raw!G250,", ",raw!H250,", ",raw!I250,", ",raw!J250,", ",raw!K250,", ",raw!L250,", ",raw!O250,", ",raw!P250,", ",raw!Q250,", ",raw!R250,", ",raw!S250,");")</f>
        <v>INSERT INTO caesb_data VALUES (202, 1808, 56804, 20180903, 56500, 20180802, 304, 393, 304, 1058.08, 1058.08, 0, 2116.16, 63.48, 101.57, 21.16, 13.75);</v>
      </c>
    </row>
    <row r="251" spans="1:1" x14ac:dyDescent="0.25">
      <c r="A251" s="5" t="str">
        <f>CONCATENATE("INSERT INTO ",'create-caesb_data'!$B$1," VALUES (",VLOOKUP('pre-raw'!A251,'insert-meters'!$A$2:B$15,2,FALSE),", ",raw!B251,", ",raw!C251,", ",raw!D251,", ",raw!E251,", ",raw!F251,", ",raw!G251,", ",raw!H251,", ",raw!I251,", ",raw!J251,", ",raw!K251,", ",raw!L251,", ",raw!O251,", ",raw!P251,", ",raw!Q251,", ",raw!R251,", ",raw!S251,");")</f>
        <v>INSERT INTO caesb_data VALUES (203, 1808, 5551, 20180903, 5042, 20180802, 509, 368, 509, 2405.91, 2405.91, 0, 4811.82, 144.35, 230.96, 48.11, 31.27);</v>
      </c>
    </row>
    <row r="252" spans="1:1" x14ac:dyDescent="0.25">
      <c r="A252" s="5" t="str">
        <f>CONCATENATE("INSERT INTO ",'create-caesb_data'!$B$1," VALUES (",VLOOKUP('pre-raw'!A252,'insert-meters'!$A$2:B$15,2,FALSE),", ",raw!B252,", ",raw!C252,", ",raw!D252,", ",raw!E252,", ",raw!F252,", ",raw!G252,", ",raw!H252,", ",raw!I252,", ",raw!J252,", ",raw!K252,", ",raw!L252,", ",raw!O252,", ",raw!P252,", ",raw!Q252,", ",raw!R252,", ",raw!S252,");")</f>
        <v>INSERT INTO caesb_data VALUES (204, 1808, 267242, 20180903, 265272, 20180802, 1970, 1118, 1970, 24320, 24320, 0, 48640, 1459.2, 2334.72, 486.4, 316.16);</v>
      </c>
    </row>
    <row r="253" spans="1:1" x14ac:dyDescent="0.25">
      <c r="A253" s="5" t="str">
        <f>CONCATENATE("INSERT INTO ",'create-caesb_data'!$B$1," VALUES (",VLOOKUP('pre-raw'!A253,'insert-meters'!$A$2:B$15,2,FALSE),", ",raw!B253,", ",raw!C253,", ",raw!D253,", ",raw!E253,", ",raw!F253,", ",raw!G253,", ",raw!H253,", ",raw!I253,", ",raw!J253,", ",raw!K253,", ",raw!L253,", ",raw!O253,", ",raw!P253,", ",raw!Q253,", ",raw!R253,", ",raw!S253,");")</f>
        <v>INSERT INTO caesb_data VALUES (205, 1808, 194080, 20180903, 189990, 20180802, 4090, 3045, 4090, 50544.4, 50544.4, 0, 101088.8, 3032.66, 4852.26, 1010.88, 657.07);</v>
      </c>
    </row>
    <row r="254" spans="1:1" x14ac:dyDescent="0.25">
      <c r="A254" s="5" t="str">
        <f>CONCATENATE("INSERT INTO ",'create-caesb_data'!$B$1," VALUES (",VLOOKUP('pre-raw'!A254,'insert-meters'!$A$2:B$15,2,FALSE),", ",raw!B254,", ",raw!C254,", ",raw!D254,", ",raw!E254,", ",raw!F254,", ",raw!G254,", ",raw!H254,", ",raw!I254,", ",raw!J254,", ",raw!K254,", ",raw!L254,", ",raw!O254,", ",raw!P254,", ",raw!Q254,", ",raw!R254,", ",raw!S254,");")</f>
        <v>INSERT INTO caesb_data VALUES (206, 1808, 2854, 20180903, 2588, 20180802, 266, 210, 266, 3241.52, 3241.52, 0, 6483.04, 194.49, 311.18, 64.83, 42.13);</v>
      </c>
    </row>
    <row r="255" spans="1:1" x14ac:dyDescent="0.25">
      <c r="A255" s="5" t="str">
        <f>CONCATENATE("INSERT INTO ",'create-caesb_data'!$B$1," VALUES (",VLOOKUP('pre-raw'!A255,'insert-meters'!$A$2:B$15,2,FALSE),", ",raw!B255,", ",raw!C255,", ",raw!D255,", ",raw!E255,", ",raw!F255,", ",raw!G255,", ",raw!H255,", ",raw!I255,", ",raw!J255,", ",raw!K255,", ",raw!L255,", ",raw!O255,", ",raw!P255,", ",raw!Q255,", ",raw!R255,", ",raw!S255,");")</f>
        <v>INSERT INTO caesb_data VALUES (207, 1808, 1038, 20180903, 830, 20180802, 208, 139, 208, 2524.06, 2524.06, 0, 5048.12, 151.44, 242.3, 50.48, 32.81);</v>
      </c>
    </row>
    <row r="256" spans="1:1" x14ac:dyDescent="0.25">
      <c r="A256" s="5" t="str">
        <f>CONCATENATE("INSERT INTO ",'create-caesb_data'!$B$1," VALUES (",VLOOKUP('pre-raw'!A256,'insert-meters'!$A$2:B$15,2,FALSE),", ",raw!B256,", ",raw!C256,", ",raw!D256,", ",raw!E256,", ",raw!F256,", ",raw!G256,", ",raw!H256,", ",raw!I256,", ",raw!J256,", ",raw!K256,", ",raw!L256,", ",raw!O256,", ",raw!P256,", ",raw!Q256,", ",raw!R256,", ",raw!S256,");")</f>
        <v>INSERT INTO caesb_data VALUES (208, 1808, 8146, 20180903, 7624, 20180802, 522, 273, 522, 6408.24, 6408.24, 0, 12816.48, 384.49, 615.19, 128.16, 83.3);</v>
      </c>
    </row>
    <row r="257" spans="1:1" x14ac:dyDescent="0.25">
      <c r="A257" s="5" t="str">
        <f>CONCATENATE("INSERT INTO ",'create-caesb_data'!$B$1," VALUES (",VLOOKUP('pre-raw'!A257,'insert-meters'!$A$2:B$15,2,FALSE),", ",raw!B257,", ",raw!C257,", ",raw!D257,", ",raw!E257,", ",raw!F257,", ",raw!G257,", ",raw!H257,", ",raw!I257,", ",raw!J257,", ",raw!K257,", ",raw!L257,", ",raw!O257,", ",raw!P257,", ",raw!Q257,", ",raw!R257,", ",raw!S257,");")</f>
        <v>INSERT INTO caesb_data VALUES (209, 1808, 3808, 20180903, 3516, 20180802, 292, 198, 292, 3732.37, 3732.37, 0, 7464.74, 223.94, 358.3, 74.64, 48.52);</v>
      </c>
    </row>
    <row r="258" spans="1:1" x14ac:dyDescent="0.25">
      <c r="A258" s="5" t="str">
        <f>CONCATENATE("INSERT INTO ",'create-caesb_data'!$B$1," VALUES (",VLOOKUP('pre-raw'!A258,'insert-meters'!$A$2:B$15,2,FALSE),", ",raw!B258,", ",raw!C258,", ",raw!D258,", ",raw!E258,", ",raw!F258,", ",raw!G258,", ",raw!H258,", ",raw!I258,", ",raw!J258,", ",raw!K258,", ",raw!L258,", ",raw!O258,", ",raw!P258,", ",raw!Q258,", ",raw!R258,", ",raw!S258,");")</f>
        <v>INSERT INTO caesb_data VALUES (210, 1808, 206714, 20180903, 206448, 20180802, 266, 236, 266, 6575.36, 0, 0, 6575.36, 197.26, 315.61, 65.75, 42.73);</v>
      </c>
    </row>
    <row r="259" spans="1:1" x14ac:dyDescent="0.25">
      <c r="A259" s="5" t="str">
        <f>CONCATENATE("INSERT INTO ",'create-caesb_data'!$B$1," VALUES (",VLOOKUP('pre-raw'!A259,'insert-meters'!$A$2:B$15,2,FALSE),", ",raw!B259,", ",raw!C259,", ",raw!D259,", ",raw!E259,", ",raw!F259,", ",raw!G259,", ",raw!H259,", ",raw!I259,", ",raw!J259,", ",raw!K259,", ",raw!L259,", ",raw!O259,", ",raw!P259,", ",raw!Q259,", ",raw!R259,", ",raw!S259,");")</f>
        <v>INSERT INTO caesb_data VALUES (211, 1808, 13084, 20180903, 12814, 20180802, 270, 197, 270, 3291, 3291, 0, 6582, 197.46, 315.93, 65.82, 42.78);</v>
      </c>
    </row>
    <row r="260" spans="1:1" x14ac:dyDescent="0.25">
      <c r="A260" s="5" t="str">
        <f>CONCATENATE("INSERT INTO ",'create-caesb_data'!$B$1," VALUES (",VLOOKUP('pre-raw'!A260,'insert-meters'!$A$2:B$15,2,FALSE),", ",raw!B260,", ",raw!C260,", ",raw!D260,", ",raw!E260,", ",raw!F260,", ",raw!G260,", ",raw!H260,", ",raw!I260,", ",raw!J260,", ",raw!K260,", ",raw!L260,", ",raw!O260,", ",raw!P260,", ",raw!Q260,", ",raw!R260,", ",raw!S260,");")</f>
        <v>INSERT INTO caesb_data VALUES (212, 1808, 52142, 20180903, 50168, 20180802, 1974, 1186, 1974, 24369.48, 24369.48, 0, 48738.96, 1462.16, 2339.47, 487.38, 316.8);</v>
      </c>
    </row>
    <row r="261" spans="1:1" x14ac:dyDescent="0.25">
      <c r="A261" s="5" t="str">
        <f>CONCATENATE("INSERT INTO ",'create-caesb_data'!$B$1," VALUES (",VLOOKUP('pre-raw'!A261,'insert-meters'!$A$2:B$15,2,FALSE),", ",raw!B261,", ",raw!C261,", ",raw!D261,", ",raw!E261,", ",raw!F261,", ",raw!G261,", ",raw!H261,", ",raw!I261,", ",raw!J261,", ",raw!K261,", ",raw!L261,", ",raw!O261,", ",raw!P261,", ",raw!Q261,", ",raw!R261,", ",raw!S261,");")</f>
        <v>INSERT INTO caesb_data VALUES (213, 1808, 52462, 20180903, 51717, 20180802, 745, 974, 745, 9166.75, 9166.75, 0, 18333.5, 550, 880, 183.33, 119.16);</v>
      </c>
    </row>
    <row r="262" spans="1:1" x14ac:dyDescent="0.25">
      <c r="A262" s="5" t="str">
        <f>CONCATENATE("INSERT INTO ",'create-caesb_data'!$B$1," VALUES (",VLOOKUP('pre-raw'!A262,'insert-meters'!$A$2:B$15,2,FALSE),", ",raw!B262,", ",raw!C262,", ",raw!D262,", ",raw!E262,", ",raw!F262,", ",raw!G262,", ",raw!H262,", ",raw!I262,", ",raw!J262,", ",raw!K262,", ",raw!L262,", ",raw!O262,", ",raw!P262,", ",raw!Q262,", ",raw!R262,", ",raw!S262,");")</f>
        <v>INSERT INTO caesb_data VALUES (201, 1809, 24211, 20181002, 23874, 20180903, 337, 486, 337, 1213.39, 1213.39, 0, 2426.78, 72.8, 116.48, 24.26, 15.77);</v>
      </c>
    </row>
    <row r="263" spans="1:1" x14ac:dyDescent="0.25">
      <c r="A263" s="5" t="str">
        <f>CONCATENATE("INSERT INTO ",'create-caesb_data'!$B$1," VALUES (",VLOOKUP('pre-raw'!A263,'insert-meters'!$A$2:B$15,2,FALSE),", ",raw!B263,", ",raw!C263,", ",raw!D263,", ",raw!E263,", ",raw!F263,", ",raw!G263,", ",raw!H263,", ",raw!I263,", ",raw!J263,", ",raw!K263,", ",raw!L263,", ",raw!O263,", ",raw!P263,", ",raw!Q263,", ",raw!R263,", ",raw!S263,");")</f>
        <v>INSERT INTO caesb_data VALUES (202, 1809, 57062, 20181002, 56804, 20180903, 258, 391, 258, 806.46, 806.46, 0, 1612.92, 48.38, 77.42, 16.12, 10.48);</v>
      </c>
    </row>
    <row r="264" spans="1:1" x14ac:dyDescent="0.25">
      <c r="A264" s="5" t="str">
        <f>CONCATENATE("INSERT INTO ",'create-caesb_data'!$B$1," VALUES (",VLOOKUP('pre-raw'!A264,'insert-meters'!$A$2:B$15,2,FALSE),", ",raw!B264,", ",raw!C264,", ",raw!D264,", ",raw!E264,", ",raw!F264,", ",raw!G264,", ",raw!H264,", ",raw!I264,", ",raw!J264,", ",raw!K264,", ",raw!L264,", ",raw!O264,", ",raw!P264,", ",raw!Q264,", ",raw!R264,", ",raw!S264,");")</f>
        <v>INSERT INTO caesb_data VALUES (203, 1809, 5971, 20181002, 5551, 20180903, 420, 389, 420, 1783.8, 1783.8, 0, 3567.6, 107.02, 171.24, 35.67, 23.18);</v>
      </c>
    </row>
    <row r="265" spans="1:1" x14ac:dyDescent="0.25">
      <c r="A265" s="5" t="str">
        <f>CONCATENATE("INSERT INTO ",'create-caesb_data'!$B$1," VALUES (",VLOOKUP('pre-raw'!A265,'insert-meters'!$A$2:B$15,2,FALSE),", ",raw!B265,", ",raw!C265,", ",raw!D265,", ",raw!E265,", ",raw!F265,", ",raw!G265,", ",raw!H265,", ",raw!I265,", ",raw!J265,", ",raw!K265,", ",raw!L265,", ",raw!O265,", ",raw!P265,", ",raw!Q265,", ",raw!R265,", ",raw!S265,");")</f>
        <v>INSERT INTO caesb_data VALUES (204, 1809, 268382, 20181002, 267242, 20180903, 1140, 1104, 1140, 14052.9, 14052.9, 0, 28105.8, 843.17, 1349.07, 281.05, 182.68);</v>
      </c>
    </row>
    <row r="266" spans="1:1" x14ac:dyDescent="0.25">
      <c r="A266" s="5" t="str">
        <f>CONCATENATE("INSERT INTO ",'create-caesb_data'!$B$1," VALUES (",VLOOKUP('pre-raw'!A266,'insert-meters'!$A$2:B$15,2,FALSE),", ",raw!B266,", ",raw!C266,", ",raw!D266,", ",raw!E266,", ",raw!F266,", ",raw!G266,", ",raw!H266,", ",raw!I266,", ",raw!J266,", ",raw!K266,", ",raw!L266,", ",raw!O266,", ",raw!P266,", ",raw!Q266,", ",raw!R266,", ",raw!S266,");")</f>
        <v>INSERT INTO caesb_data VALUES (205, 1809, 197930, 20181002, 194080, 20180903, 3850, 3162, 3850, 47575.6, 47575.6, 0, 95151.2, 2854.53, 4567.25, 951.51, 618.48);</v>
      </c>
    </row>
    <row r="267" spans="1:1" x14ac:dyDescent="0.25">
      <c r="A267" s="5" t="str">
        <f>CONCATENATE("INSERT INTO ",'create-caesb_data'!$B$1," VALUES (",VLOOKUP('pre-raw'!A267,'insert-meters'!$A$2:B$15,2,FALSE),", ",raw!B267,", ",raw!C267,", ",raw!D267,", ",raw!E267,", ",raw!F267,", ",raw!G267,", ",raw!H267,", ",raw!I267,", ",raw!J267,", ",raw!K267,", ",raw!L267,", ",raw!O267,", ",raw!P267,", ",raw!Q267,", ",raw!R267,", ",raw!S267,");")</f>
        <v>INSERT INTO caesb_data VALUES (206, 1809, 3070, 20181002, 2854, 20180903, 216, 215, 216, 2623.02, 2623.02, 0, 5246.04, 157.38, 251.8, 52.46, 34.09);</v>
      </c>
    </row>
    <row r="268" spans="1:1" x14ac:dyDescent="0.25">
      <c r="A268" s="5" t="str">
        <f>CONCATENATE("INSERT INTO ",'create-caesb_data'!$B$1," VALUES (",VLOOKUP('pre-raw'!A268,'insert-meters'!$A$2:B$15,2,FALSE),", ",raw!B268,", ",raw!C268,", ",raw!D268,", ",raw!E268,", ",raw!F268,", ",raw!G268,", ",raw!H268,", ",raw!I268,", ",raw!J268,", ",raw!K268,", ",raw!L268,", ",raw!O268,", ",raw!P268,", ",raw!Q268,", ",raw!R268,", ",raw!S268,");")</f>
        <v>INSERT INTO caesb_data VALUES (207, 1809, 1216, 20181002, 1038, 20180903, 178, 144, 178, 2152.96, 2152.96, 0, 4305.92, 129.17, 206.68, 43.05, 27.98);</v>
      </c>
    </row>
    <row r="269" spans="1:1" x14ac:dyDescent="0.25">
      <c r="A269" s="5" t="str">
        <f>CONCATENATE("INSERT INTO ",'create-caesb_data'!$B$1," VALUES (",VLOOKUP('pre-raw'!A269,'insert-meters'!$A$2:B$15,2,FALSE),", ",raw!B269,", ",raw!C269,", ",raw!D269,", ",raw!E269,", ",raw!F269,", ",raw!G269,", ",raw!H269,", ",raw!I269,", ",raw!J269,", ",raw!K269,", ",raw!L269,", ",raw!O269,", ",raw!P269,", ",raw!Q269,", ",raw!R269,", ",raw!S269,");")</f>
        <v>INSERT INTO caesb_data VALUES (208, 1809, 8594, 20181002, 8146, 20180903, 448, 268, 448, 5492.86, 5492.86, 0, 10985.72, 329.57, 527.31, 109.85, 71.4);</v>
      </c>
    </row>
    <row r="270" spans="1:1" x14ac:dyDescent="0.25">
      <c r="A270" s="5" t="str">
        <f>CONCATENATE("INSERT INTO ",'create-caesb_data'!$B$1," VALUES (",VLOOKUP('pre-raw'!A270,'insert-meters'!$A$2:B$15,2,FALSE),", ",raw!B270,", ",raw!C270,", ",raw!D270,", ",raw!E270,", ",raw!F270,", ",raw!G270,", ",raw!H270,", ",raw!I270,", ",raw!J270,", ",raw!K270,", ",raw!L270,", ",raw!O270,", ",raw!P270,", ",raw!Q270,", ",raw!R270,", ",raw!S270,");")</f>
        <v>INSERT INTO caesb_data VALUES (209, 1809, 4063, 20181002, 3808, 20180903, 255, 205, 255, 3226.95, 3226.95, 0, 6453.9, 193.61, 309.78, 64.53, 41.95);</v>
      </c>
    </row>
    <row r="271" spans="1:1" x14ac:dyDescent="0.25">
      <c r="A271" s="5" t="str">
        <f>CONCATENATE("INSERT INTO ",'create-caesb_data'!$B$1," VALUES (",VLOOKUP('pre-raw'!A271,'insert-meters'!$A$2:B$15,2,FALSE),", ",raw!B271,", ",raw!C271,", ",raw!D271,", ",raw!E271,", ",raw!F271,", ",raw!G271,", ",raw!H271,", ",raw!I271,", ",raw!J271,", ",raw!K271,", ",raw!L271,", ",raw!O271,", ",raw!P271,", ",raw!Q271,", ",raw!R271,", ",raw!S271,");")</f>
        <v>INSERT INTO caesb_data VALUES (210, 1809, 206809, 20181002, 206714, 20180903, 95, 239, 95, 2290.1, 0, 0, 2290.1, 68.7, 109.92, 22.9, 14.88);</v>
      </c>
    </row>
    <row r="272" spans="1:1" x14ac:dyDescent="0.25">
      <c r="A272" s="5" t="str">
        <f>CONCATENATE("INSERT INTO ",'create-caesb_data'!$B$1," VALUES (",VLOOKUP('pre-raw'!A272,'insert-meters'!$A$2:B$15,2,FALSE),", ",raw!B272,", ",raw!C272,", ",raw!D272,", ",raw!E272,", ",raw!F272,", ",raw!G272,", ",raw!H272,", ",raw!I272,", ",raw!J272,", ",raw!K272,", ",raw!L272,", ",raw!O272,", ",raw!P272,", ",raw!Q272,", ",raw!R272,", ",raw!S272,");")</f>
        <v>INSERT INTO caesb_data VALUES (211, 1809, 13282, 20181002, 13084, 20180903, 198, 198, 198, 2400.36, 2400.36, 0, 4800.72, 144.02, 230.43, 48, 31.2);</v>
      </c>
    </row>
    <row r="273" spans="1:1" x14ac:dyDescent="0.25">
      <c r="A273" s="5" t="str">
        <f>CONCATENATE("INSERT INTO ",'create-caesb_data'!$B$1," VALUES (",VLOOKUP('pre-raw'!A273,'insert-meters'!$A$2:B$15,2,FALSE),", ",raw!B273,", ",raw!C273,", ",raw!D273,", ",raw!E273,", ",raw!F273,", ",raw!G273,", ",raw!H273,", ",raw!I273,", ",raw!J273,", ",raw!K273,", ",raw!L273,", ",raw!O273,", ",raw!P273,", ",raw!Q273,", ",raw!R273,", ",raw!S273,");")</f>
        <v>INSERT INTO caesb_data VALUES (212, 1809, 53977, 20181002, 52142, 20180903, 1835, 1189, 1835, 22650.05, 22650.05, 0, 45300.1, 1359, 2174.4, 453, 294.45);</v>
      </c>
    </row>
    <row r="274" spans="1:1" x14ac:dyDescent="0.25">
      <c r="A274" s="5" t="str">
        <f>CONCATENATE("INSERT INTO ",'create-caesb_data'!$B$1," VALUES (",VLOOKUP('pre-raw'!A274,'insert-meters'!$A$2:B$15,2,FALSE),", ",raw!B274,", ",raw!C274,", ",raw!D274,", ",raw!E274,", ",raw!F274,", ",raw!G274,", ",raw!H274,", ",raw!I274,", ",raw!J274,", ",raw!K274,", ",raw!L274,", ",raw!O274,", ",raw!P274,", ",raw!Q274,", ",raw!R274,", ",raw!S274,");")</f>
        <v>INSERT INTO caesb_data VALUES (213, 1809, 53189, 20181002, 52462, 20180903, 727, 933, 727, 8944.09, 8944.09, 0, 17888.18, 536.64, 858.63, 178.88, 116.27);</v>
      </c>
    </row>
    <row r="275" spans="1:1" x14ac:dyDescent="0.25">
      <c r="A275" s="5" t="str">
        <f>CONCATENATE("INSERT INTO ",'create-caesb_data'!$B$1," VALUES (",VLOOKUP('pre-raw'!A275,'insert-meters'!$A$2:B$15,2,FALSE),", ",raw!B275,", ",raw!C275,", ",raw!D275,", ",raw!E275,", ",raw!F275,", ",raw!G275,", ",raw!H275,", ",raw!I275,", ",raw!J275,", ",raw!K275,", ",raw!L275,", ",raw!O275,", ",raw!P275,", ",raw!Q275,", ",raw!R275,", ",raw!S275,");")</f>
        <v>INSERT INTO caesb_data VALUES (201, 1810, 24611, 20181101, 24211, 20181002, 400, 462, 400, 1596, 1596, 0, 3192, 95.76, 153.21, 31.92, 20.74);</v>
      </c>
    </row>
    <row r="276" spans="1:1" x14ac:dyDescent="0.25">
      <c r="A276" s="5" t="str">
        <f>CONCATENATE("INSERT INTO ",'create-caesb_data'!$B$1," VALUES (",VLOOKUP('pre-raw'!A276,'insert-meters'!$A$2:B$15,2,FALSE),", ",raw!B276,", ",raw!C276,", ",raw!D276,", ",raw!E276,", ",raw!F276,", ",raw!G276,", ",raw!H276,", ",raw!I276,", ",raw!J276,", ",raw!K276,", ",raw!L276,", ",raw!O276,", ",raw!P276,", ",raw!Q276,", ",raw!R276,", ",raw!S276,");")</f>
        <v>INSERT INTO caesb_data VALUES (202, 1810, 57390, 20181101, 57062, 20181002, 328, 375, 328, 1189.36, 1189.36, 0, 2378.72, 71.36, 114.17, 23.78, 15.46);</v>
      </c>
    </row>
    <row r="277" spans="1:1" x14ac:dyDescent="0.25">
      <c r="A277" s="5" t="str">
        <f>CONCATENATE("INSERT INTO ",'create-caesb_data'!$B$1," VALUES (",VLOOKUP('pre-raw'!A277,'insert-meters'!$A$2:B$15,2,FALSE),", ",raw!B277,", ",raw!C277,", ",raw!D277,", ",raw!E277,", ",raw!F277,", ",raw!G277,", ",raw!H277,", ",raw!I277,", ",raw!J277,", ",raw!K277,", ",raw!L277,", ",raw!O277,", ",raw!P277,", ",raw!Q277,", ",raw!R277,", ",raw!S277,");")</f>
        <v>INSERT INTO caesb_data VALUES (203, 1810, 6440, 20181101, 5971, 20181002, 469, 390, 469, 2126.31, 2126.31, 0, 4252.62, 127.57, 204.12, 42.52, 27.64);</v>
      </c>
    </row>
    <row r="278" spans="1:1" x14ac:dyDescent="0.25">
      <c r="A278" s="5" t="str">
        <f>CONCATENATE("INSERT INTO ",'create-caesb_data'!$B$1," VALUES (",VLOOKUP('pre-raw'!A278,'insert-meters'!$A$2:B$15,2,FALSE),", ",raw!B278,", ",raw!C278,", ",raw!D278,", ",raw!E278,", ",raw!F278,", ",raw!G278,", ",raw!H278,", ",raw!I278,", ",raw!J278,", ",raw!K278,", ",raw!L278,", ",raw!O278,", ",raw!P278,", ",raw!Q278,", ",raw!R278,", ",raw!S278,");")</f>
        <v>INSERT INTO caesb_data VALUES (204, 1810, 269613, 20181101, 268382, 20181002, 1231, 1109, 1231, 15178.57, 15178.57, 0, 30357.14, 910.71, 1457.14, 303.57, 197.32);</v>
      </c>
    </row>
    <row r="279" spans="1:1" x14ac:dyDescent="0.25">
      <c r="A279" s="5" t="str">
        <f>CONCATENATE("INSERT INTO ",'create-caesb_data'!$B$1," VALUES (",VLOOKUP('pre-raw'!A279,'insert-meters'!$A$2:B$15,2,FALSE),", ",raw!B279,", ",raw!C279,", ",raw!D279,", ",raw!E279,", ",raw!F279,", ",raw!G279,", ",raw!H279,", ",raw!I279,", ",raw!J279,", ",raw!K279,", ",raw!L279,", ",raw!O279,", ",raw!P279,", ",raw!Q279,", ",raw!R279,", ",raw!S279,");")</f>
        <v>INSERT INTO caesb_data VALUES (205, 1810, 201659, 20181101, 197930, 20181002, 3729, 3176, 3729, 46078.83, 46078.83, 0, 92157.66, 2764.72, 4423.56, 921.57, 599.02);</v>
      </c>
    </row>
    <row r="280" spans="1:1" x14ac:dyDescent="0.25">
      <c r="A280" s="5" t="str">
        <f>CONCATENATE("INSERT INTO ",'create-caesb_data'!$B$1," VALUES (",VLOOKUP('pre-raw'!A280,'insert-meters'!$A$2:B$15,2,FALSE),", ",raw!B280,", ",raw!C280,", ",raw!D280,", ",raw!E280,", ",raw!F280,", ",raw!G280,", ",raw!H280,", ",raw!I280,", ",raw!J280,", ",raw!K280,", ",raw!L280,", ",raw!O280,", ",raw!P280,", ",raw!Q280,", ",raw!R280,", ",raw!S280,");")</f>
        <v>INSERT INTO caesb_data VALUES (206, 1810, 3270, 20181101, 3070, 20181002, 200, 215, 200, 2425.1, 2425.1, 0, 4850.2, 145.5, 232.8, 48.5, 31.52);</v>
      </c>
    </row>
    <row r="281" spans="1:1" x14ac:dyDescent="0.25">
      <c r="A281" s="5" t="str">
        <f>CONCATENATE("INSERT INTO ",'create-caesb_data'!$B$1," VALUES (",VLOOKUP('pre-raw'!A281,'insert-meters'!$A$2:B$15,2,FALSE),", ",raw!B281,", ",raw!C281,", ",raw!D281,", ",raw!E281,", ",raw!F281,", ",raw!G281,", ",raw!H281,", ",raw!I281,", ",raw!J281,", ",raw!K281,", ",raw!L281,", ",raw!O281,", ",raw!P281,", ",raw!Q281,", ",raw!R281,", ",raw!S281,");")</f>
        <v>INSERT INTO caesb_data VALUES (207, 1810, 1290, 20181101, 1216, 20181002, 74, 146, 74, 866.48, 866.48, 0, 1732.96, 51.98, 83.18, 17.32, 11.26);</v>
      </c>
    </row>
    <row r="282" spans="1:1" x14ac:dyDescent="0.25">
      <c r="A282" s="5" t="str">
        <f>CONCATENATE("INSERT INTO ",'create-caesb_data'!$B$1," VALUES (",VLOOKUP('pre-raw'!A282,'insert-meters'!$A$2:B$15,2,FALSE),", ",raw!B282,", ",raw!C282,", ",raw!D282,", ",raw!E282,", ",raw!F282,", ",raw!G282,", ",raw!H282,", ",raw!I282,", ",raw!J282,", ",raw!K282,", ",raw!L282,", ",raw!O282,", ",raw!P282,", ",raw!Q282,", ",raw!R282,", ",raw!S282,");")</f>
        <v>INSERT INTO caesb_data VALUES (208, 1810, 8988, 20181101, 8594, 20181002, 394, 259, 394, 4824.88, 4824.88, 0, 9649.76, 289.49, 463.18, 96.49, 62.72);</v>
      </c>
    </row>
    <row r="283" spans="1:1" x14ac:dyDescent="0.25">
      <c r="A283" s="5" t="str">
        <f>CONCATENATE("INSERT INTO ",'create-caesb_data'!$B$1," VALUES (",VLOOKUP('pre-raw'!A283,'insert-meters'!$A$2:B$15,2,FALSE),", ",raw!B283,", ",raw!C283,", ",raw!D283,", ",raw!E283,", ",raw!F283,", ",raw!G283,", ",raw!H283,", ",raw!I283,", ",raw!J283,", ",raw!K283,", ",raw!L283,", ",raw!O283,", ",raw!P283,", ",raw!Q283,", ",raw!R283,", ",raw!S283,");")</f>
        <v>INSERT INTO caesb_data VALUES (209, 1810, 4313, 20181101, 4063, 20181002, 250, 200, 250, 3158.65, 3158.65, 0, 6317.3, 189.51, 303.23, 63.17, 41.06);</v>
      </c>
    </row>
    <row r="284" spans="1:1" x14ac:dyDescent="0.25">
      <c r="A284" s="5" t="str">
        <f>CONCATENATE("INSERT INTO ",'create-caesb_data'!$B$1," VALUES (",VLOOKUP('pre-raw'!A284,'insert-meters'!$A$2:B$15,2,FALSE),", ",raw!B284,", ",raw!C284,", ",raw!D284,", ",raw!E284,", ",raw!F284,", ",raw!G284,", ",raw!H284,", ",raw!I284,", ",raw!J284,", ",raw!K284,", ",raw!L284,", ",raw!O284,", ",raw!P284,", ",raw!Q284,", ",raw!R284,", ",raw!S284,");")</f>
        <v>INSERT INTO caesb_data VALUES (210, 1810, 206875, 20181101, 206809, 20181002, 66, 238, 66, 1563.36, 0, 0, 1563.36, 46.9, 75.04, 15.63, 10.16);</v>
      </c>
    </row>
    <row r="285" spans="1:1" x14ac:dyDescent="0.25">
      <c r="A285" s="5" t="str">
        <f>CONCATENATE("INSERT INTO ",'create-caesb_data'!$B$1," VALUES (",VLOOKUP('pre-raw'!A285,'insert-meters'!$A$2:B$15,2,FALSE),", ",raw!B285,", ",raw!C285,", ",raw!D285,", ",raw!E285,", ",raw!F285,", ",raw!G285,", ",raw!H285,", ",raw!I285,", ",raw!J285,", ",raw!K285,", ",raw!L285,", ",raw!O285,", ",raw!P285,", ",raw!Q285,", ",raw!R285,", ",raw!S285,");")</f>
        <v>INSERT INTO caesb_data VALUES (211, 1810, 13429, 20181101, 13282, 20181002, 147, 191, 147, 1769.49, 1769.49, 0, 3538.98, 106.16, 169.87, 35.38, 23);</v>
      </c>
    </row>
    <row r="286" spans="1:1" x14ac:dyDescent="0.25">
      <c r="A286" s="5" t="str">
        <f>CONCATENATE("INSERT INTO ",'create-caesb_data'!$B$1," VALUES (",VLOOKUP('pre-raw'!A286,'insert-meters'!$A$2:B$15,2,FALSE),", ",raw!B286,", ",raw!C286,", ",raw!D286,", ",raw!E286,", ",raw!F286,", ",raw!G286,", ",raw!H286,", ",raw!I286,", ",raw!J286,", ",raw!K286,", ",raw!L286,", ",raw!O286,", ",raw!P286,", ",raw!Q286,", ",raw!R286,", ",raw!S286,");")</f>
        <v>INSERT INTO caesb_data VALUES (212, 1810, 55773, 20181101, 53977, 20181002, 1796, 1196, 1796, 22167.62, 22167.62, 0, 44335.24, 1330.05, 2128.09, 443.35, 288.17);</v>
      </c>
    </row>
    <row r="287" spans="1:1" x14ac:dyDescent="0.25">
      <c r="A287" s="5" t="str">
        <f>CONCATENATE("INSERT INTO ",'create-caesb_data'!$B$1," VALUES (",VLOOKUP('pre-raw'!A287,'insert-meters'!$A$2:B$15,2,FALSE),", ",raw!B287,", ",raw!C287,", ",raw!D287,", ",raw!E287,", ",raw!F287,", ",raw!G287,", ",raw!H287,", ",raw!I287,", ",raw!J287,", ",raw!K287,", ",raw!L287,", ",raw!O287,", ",raw!P287,", ",raw!Q287,", ",raw!R287,", ",raw!S287,");")</f>
        <v>INSERT INTO caesb_data VALUES (213, 1810, 53853, 20181101, 53189, 20181002, 664, 832, 664, 8164.78, 8164.78, 0, 16329.56, 489.88, 783.81, 163.29, 106.14);</v>
      </c>
    </row>
    <row r="288" spans="1:1" x14ac:dyDescent="0.25">
      <c r="A288" s="5" t="str">
        <f>CONCATENATE("INSERT INTO ",'create-caesb_data'!$B$1," VALUES (",VLOOKUP('pre-raw'!A288,'insert-meters'!$A$2:B$15,2,FALSE),", ",raw!B288,", ",raw!C288,", ",raw!D288,", ",raw!E288,", ",raw!F288,", ",raw!G288,", ",raw!H288,", ",raw!I288,", ",raw!J288,", ",raw!K288,", ",raw!L288,", ",raw!O288,", ",raw!P288,", ",raw!Q288,", ",raw!R288,", ",raw!S288,");")</f>
        <v>INSERT INTO caesb_data VALUES (201, 1811, 25193, 20181204, 24611, 20181101, 582, 450, 582, 2868.18, 2868.18, 0, 5736.36, 172.09, 275.34, 57.36, 37.28);</v>
      </c>
    </row>
    <row r="289" spans="1:1" x14ac:dyDescent="0.25">
      <c r="A289" s="5" t="str">
        <f>CONCATENATE("INSERT INTO ",'create-caesb_data'!$B$1," VALUES (",VLOOKUP('pre-raw'!A289,'insert-meters'!$A$2:B$15,2,FALSE),", ",raw!B289,", ",raw!C289,", ",raw!D289,", ",raw!E289,", ",raw!F289,", ",raw!G289,", ",raw!H289,", ",raw!I289,", ",raw!J289,", ",raw!K289,", ",raw!L289,", ",raw!O289,", ",raw!P289,", ",raw!Q289,", ",raw!R289,", ",raw!S289,");")</f>
        <v>INSERT INTO caesb_data VALUES (202, 1811, 57842, 20181204, 57390, 20181101, 452, 366, 452, 2007.48, 2007.48, 0, 4014.96, 120.44, 192.71, 40.14, 26.09);</v>
      </c>
    </row>
    <row r="290" spans="1:1" x14ac:dyDescent="0.25">
      <c r="A290" s="5" t="str">
        <f>CONCATENATE("INSERT INTO ",'create-caesb_data'!$B$1," VALUES (",VLOOKUP('pre-raw'!A290,'insert-meters'!$A$2:B$15,2,FALSE),", ",raw!B290,", ",raw!C290,", ",raw!D290,", ",raw!E290,", ",raw!F290,", ",raw!G290,", ",raw!H290,", ",raw!I290,", ",raw!J290,", ",raw!K290,", ",raw!L290,", ",raw!O290,", ",raw!P290,", ",raw!Q290,", ",raw!R290,", ",raw!S290,");")</f>
        <v>INSERT INTO caesb_data VALUES (203, 1811, 7043, 20181204, 6440, 20181101, 603, 395, 603, 3075.9, 3075.9, 0, 6151.8, 184.55, 295.28, 61.51, 39.98);</v>
      </c>
    </row>
    <row r="291" spans="1:1" x14ac:dyDescent="0.25">
      <c r="A291" s="5" t="str">
        <f>CONCATENATE("INSERT INTO ",'create-caesb_data'!$B$1," VALUES (",VLOOKUP('pre-raw'!A291,'insert-meters'!$A$2:B$15,2,FALSE),", ",raw!B291,", ",raw!C291,", ",raw!D291,", ",raw!E291,", ",raw!F291,", ",raw!G291,", ",raw!H291,", ",raw!I291,", ",raw!J291,", ",raw!K291,", ",raw!L291,", ",raw!O291,", ",raw!P291,", ",raw!Q291,", ",raw!R291,", ",raw!S291,");")</f>
        <v>INSERT INTO caesb_data VALUES (204, 1811, 270986, 20181204, 269613, 20181101, 1373, 1085, 1373, 16935.11, 16935.11, 0, 33870.22, 1016.1, 1625.77, 338.7, 220.15);</v>
      </c>
    </row>
    <row r="292" spans="1:1" x14ac:dyDescent="0.25">
      <c r="A292" s="5" t="str">
        <f>CONCATENATE("INSERT INTO ",'create-caesb_data'!$B$1," VALUES (",VLOOKUP('pre-raw'!A292,'insert-meters'!$A$2:B$15,2,FALSE),", ",raw!B292,", ",raw!C292,", ",raw!D292,", ",raw!E292,", ",raw!F292,", ",raw!G292,", ",raw!H292,", ",raw!I292,", ",raw!J292,", ",raw!K292,", ",raw!L292,", ",raw!O292,", ",raw!P292,", ",raw!Q292,", ",raw!R292,", ",raw!S292,");")</f>
        <v>INSERT INTO caesb_data VALUES (205, 1811, 204915, 20181204, 201659, 20181101, 3256, 3194, 3256, 40227.82, 40227.82, 0, 80455.64, 2413.66, 3861.87, 804.55, 522.96);</v>
      </c>
    </row>
    <row r="293" spans="1:1" x14ac:dyDescent="0.25">
      <c r="A293" s="5" t="str">
        <f>CONCATENATE("INSERT INTO ",'create-caesb_data'!$B$1," VALUES (",VLOOKUP('pre-raw'!A293,'insert-meters'!$A$2:B$15,2,FALSE),", ",raw!B293,", ",raw!C293,", ",raw!D293,", ",raw!E293,", ",raw!F293,", ",raw!G293,", ",raw!H293,", ",raw!I293,", ",raw!J293,", ",raw!K293,", ",raw!L293,", ",raw!O293,", ",raw!P293,", ",raw!Q293,", ",raw!R293,", ",raw!S293,");")</f>
        <v>INSERT INTO caesb_data VALUES (206, 1811, 3450, 20181204, 3270, 20181101, 180, 213, 180, 2177.7, 2177.7, 0, 4355.4, 130.66, 209.05, 43.55, 28.31);</v>
      </c>
    </row>
    <row r="294" spans="1:1" x14ac:dyDescent="0.25">
      <c r="A294" s="5" t="str">
        <f>CONCATENATE("INSERT INTO ",'create-caesb_data'!$B$1," VALUES (",VLOOKUP('pre-raw'!A294,'insert-meters'!$A$2:B$15,2,FALSE),", ",raw!B294,", ",raw!C294,", ",raw!D294,", ",raw!E294,", ",raw!F294,", ",raw!G294,", ",raw!H294,", ",raw!I294,", ",raw!J294,", ",raw!K294,", ",raw!L294,", ",raw!O294,", ",raw!P294,", ",raw!Q294,", ",raw!R294,", ",raw!S294,");")</f>
        <v>INSERT INTO caesb_data VALUES (207, 1811, 1329, 20181204, 1290, 20181101, 39, 139, 39, 433.53, 433.53, 0, 867.06, 26.01, 41.61, 8.67, 5.63);</v>
      </c>
    </row>
    <row r="295" spans="1:1" x14ac:dyDescent="0.25">
      <c r="A295" s="5" t="str">
        <f>CONCATENATE("INSERT INTO ",'create-caesb_data'!$B$1," VALUES (",VLOOKUP('pre-raw'!A295,'insert-meters'!$A$2:B$15,2,FALSE),", ",raw!B295,", ",raw!C295,", ",raw!D295,", ",raw!E295,", ",raw!F295,", ",raw!G295,", ",raw!H295,", ",raw!I295,", ",raw!J295,", ",raw!K295,", ",raw!L295,", ",raw!O295,", ",raw!P295,", ",raw!Q295,", ",raw!R295,", ",raw!S295,");")</f>
        <v>INSERT INTO caesb_data VALUES (208, 1811, 9385, 20181204, 8988, 20181101, 397, 264, 397, 4861.99, 4861.99, 0, 9723.98, 291.71, 466.75, 97.23, 63.2);</v>
      </c>
    </row>
    <row r="296" spans="1:1" x14ac:dyDescent="0.25">
      <c r="A296" s="5" t="str">
        <f>CONCATENATE("INSERT INTO ",'create-caesb_data'!$B$1," VALUES (",VLOOKUP('pre-raw'!A296,'insert-meters'!$A$2:B$15,2,FALSE),", ",raw!B296,", ",raw!C296,", ",raw!D296,", ",raw!E296,", ",raw!F296,", ",raw!G296,", ",raw!H296,", ",raw!I296,", ",raw!J296,", ",raw!K296,", ",raw!L296,", ",raw!O296,", ",raw!P296,", ",raw!Q296,", ",raw!R296,", ",raw!S296,");")</f>
        <v>INSERT INTO caesb_data VALUES (209, 1811, 4474, 20181204, 4313, 20181101, 161, 199, 161, 1942.91, 1942.91, 0, 3885.82, 116.57, 186.51, 38.85, 25.25);</v>
      </c>
    </row>
    <row r="297" spans="1:1" x14ac:dyDescent="0.25">
      <c r="A297" s="5" t="str">
        <f>CONCATENATE("INSERT INTO ",'create-caesb_data'!$B$1," VALUES (",VLOOKUP('pre-raw'!A297,'insert-meters'!$A$2:B$15,2,FALSE),", ",raw!B297,", ",raw!C297,", ",raw!D297,", ",raw!E297,", ",raw!F297,", ",raw!G297,", ",raw!H297,", ",raw!I297,", ",raw!J297,", ",raw!K297,", ",raw!L297,", ",raw!O297,", ",raw!P297,", ",raw!Q297,", ",raw!R297,", ",raw!S297,");")</f>
        <v>INSERT INTO caesb_data VALUES (210, 1811, 206900, 20181204, 206875, 20181101, 25, 228, 25, 535.9, 0, 0, 535.9, 16.07, 25.72, 5.35, 3.48);</v>
      </c>
    </row>
    <row r="298" spans="1:1" x14ac:dyDescent="0.25">
      <c r="A298" s="5" t="str">
        <f>CONCATENATE("INSERT INTO ",'create-caesb_data'!$B$1," VALUES (",VLOOKUP('pre-raw'!A298,'insert-meters'!$A$2:B$15,2,FALSE),", ",raw!B298,", ",raw!C298,", ",raw!D298,", ",raw!E298,", ",raw!F298,", ",raw!G298,", ",raw!H298,", ",raw!I298,", ",raw!J298,", ",raw!K298,", ",raw!L298,", ",raw!O298,", ",raw!P298,", ",raw!Q298,", ",raw!R298,", ",raw!S298,");")</f>
        <v>INSERT INTO caesb_data VALUES (211, 1811, 13579, 20181204, 13429, 20181101, 150, 181, 150, 1806.6, 1806.6, 0, 3613.2, 108.39, 173.43, 36.13, 23.48);</v>
      </c>
    </row>
    <row r="299" spans="1:1" x14ac:dyDescent="0.25">
      <c r="A299" s="5" t="str">
        <f>CONCATENATE("INSERT INTO ",'create-caesb_data'!$B$1," VALUES (",VLOOKUP('pre-raw'!A299,'insert-meters'!$A$2:B$15,2,FALSE),", ",raw!B299,", ",raw!C299,", ",raw!D299,", ",raw!E299,", ",raw!F299,", ",raw!G299,", ",raw!H299,", ",raw!I299,", ",raw!J299,", ",raw!K299,", ",raw!L299,", ",raw!O299,", ",raw!P299,", ",raw!Q299,", ",raw!R299,", ",raw!S299,");")</f>
        <v>INSERT INTO caesb_data VALUES (212, 1811, 57382, 20181204, 55773, 20181101, 1609, 1413, 1609, 19854.43, 19854.43, 0, 39708.86, 1191.26, 1906.02, 397.08, 258.1);</v>
      </c>
    </row>
    <row r="300" spans="1:1" x14ac:dyDescent="0.25">
      <c r="A300" s="5" t="str">
        <f>CONCATENATE("INSERT INTO ",'create-caesb_data'!$B$1," VALUES (",VLOOKUP('pre-raw'!A300,'insert-meters'!$A$2:B$15,2,FALSE),", ",raw!B300,", ",raw!C300,", ",raw!D300,", ",raw!E300,", ",raw!F300,", ",raw!G300,", ",raw!H300,", ",raw!I300,", ",raw!J300,", ",raw!K300,", ",raw!L300,", ",raw!O300,", ",raw!P300,", ",raw!Q300,", ",raw!R300,", ",raw!S300,");")</f>
        <v>INSERT INTO caesb_data VALUES (213, 1811, 54541, 20181204, 53853, 20181101, 688, 811, 688, 8461.66, 8461.66, 0, 16923.32, 507.69, 812.31, 169.23, 110);</v>
      </c>
    </row>
    <row r="301" spans="1:1" x14ac:dyDescent="0.25">
      <c r="A301" s="5" t="str">
        <f>CONCATENATE("INSERT INTO ",'create-caesb_data'!$B$1," VALUES (",VLOOKUP('pre-raw'!A301,'insert-meters'!$A$2:B$15,2,FALSE),", ",raw!B301,", ",raw!C301,", ",raw!D301,", ",raw!E301,", ",raw!F301,", ",raw!G301,", ",raw!H301,", ",raw!I301,", ",raw!J301,", ",raw!K301,", ",raw!L301,", ",raw!O301,", ",raw!P301,", ",raw!Q301,", ",raw!R301,", ",raw!S301,");")</f>
        <v>INSERT INTO caesb_data VALUES (201, 1812, 25544, 20190102, 25193, 20181204, 351, 453, 351, 1289.97, 1289.97, 0, 2579.94, 77.39, 123.83, 25.79, 16.76);</v>
      </c>
    </row>
    <row r="302" spans="1:1" x14ac:dyDescent="0.25">
      <c r="A302" s="5" t="str">
        <f>CONCATENATE("INSERT INTO ",'create-caesb_data'!$B$1," VALUES (",VLOOKUP('pre-raw'!A302,'insert-meters'!$A$2:B$15,2,FALSE),", ",raw!B302,", ",raw!C302,", ",raw!D302,", ",raw!E302,", ",raw!F302,", ",raw!G302,", ",raw!H302,", ",raw!I302,", ",raw!J302,", ",raw!K302,", ",raw!L302,", ",raw!O302,", ",raw!P302,", ",raw!Q302,", ",raw!R302,", ",raw!S302,");")</f>
        <v>INSERT INTO caesb_data VALUES (202, 1812, 58220, 20190102, 57842, 20181204, 378, 366, 378, 1490.22, 1490.22, 1318.29, 4298.73, 128.96, 206.33, 42.98, 27.94);</v>
      </c>
    </row>
    <row r="303" spans="1:1" x14ac:dyDescent="0.25">
      <c r="A303" s="5" t="str">
        <f>CONCATENATE("INSERT INTO ",'create-caesb_data'!$B$1," VALUES (",VLOOKUP('pre-raw'!A303,'insert-meters'!$A$2:B$15,2,FALSE),", ",raw!B303,", ",raw!C303,", ",raw!D303,", ",raw!E303,", ",raw!F303,", ",raw!G303,", ",raw!H303,", ",raw!I303,", ",raw!J303,", ",raw!K303,", ",raw!L303,", ",raw!O303,", ",raw!P303,", ",raw!Q303,", ",raw!R303,", ",raw!S303,");")</f>
        <v>INSERT INTO caesb_data VALUES (203, 1812, 7357, 20190102, 7043, 20181204, 314, 409, 314, 1112.78, 1112.78, 0, 2225.56, 66.76, 106.82, 22.25, 14.46);</v>
      </c>
    </row>
    <row r="304" spans="1:1" x14ac:dyDescent="0.25">
      <c r="A304" s="5" t="str">
        <f>CONCATENATE("INSERT INTO ",'create-caesb_data'!$B$1," VALUES (",VLOOKUP('pre-raw'!A304,'insert-meters'!$A$2:B$15,2,FALSE),", ",raw!B304,", ",raw!C304,", ",raw!D304,", ",raw!E304,", ",raw!F304,", ",raw!G304,", ",raw!H304,", ",raw!I304,", ",raw!J304,", ",raw!K304,", ",raw!L304,", ",raw!O304,", ",raw!P304,", ",raw!Q304,", ",raw!R304,", ",raw!S304,");")</f>
        <v>INSERT INTO caesb_data VALUES (204, 1812, 272364, 20190102, 270986, 20181204, 1378, 1104, 1378, 16996.96, 16996.96, 0, 33993.92, 1019.81, 1631.7, 339.93, 220.96);</v>
      </c>
    </row>
    <row r="305" spans="1:1" x14ac:dyDescent="0.25">
      <c r="A305" s="5" t="str">
        <f>CONCATENATE("INSERT INTO ",'create-caesb_data'!$B$1," VALUES (",VLOOKUP('pre-raw'!A305,'insert-meters'!$A$2:B$15,2,FALSE),", ",raw!B305,", ",raw!C305,", ",raw!D305,", ",raw!E305,", ",raw!F305,", ",raw!G305,", ",raw!H305,", ",raw!I305,", ",raw!J305,", ",raw!K305,", ",raw!L305,", ",raw!O305,", ",raw!P305,", ",raw!Q305,", ",raw!R305,", ",raw!S305,");")</f>
        <v>INSERT INTO caesb_data VALUES (205, 1812, 208287, 20190102, 204915, 20181204, 3372, 3180, 3372, 41662.74, 41662.74, 0, 83325.48, 2499.76, 3999.62, 833.25, 541.61);</v>
      </c>
    </row>
    <row r="306" spans="1:1" x14ac:dyDescent="0.25">
      <c r="A306" s="5" t="str">
        <f>CONCATENATE("INSERT INTO ",'create-caesb_data'!$B$1," VALUES (",VLOOKUP('pre-raw'!A306,'insert-meters'!$A$2:B$15,2,FALSE),", ",raw!B306,", ",raw!C306,", ",raw!D306,", ",raw!E306,", ",raw!F306,", ",raw!G306,", ",raw!H306,", ",raw!I306,", ",raw!J306,", ",raw!K306,", ",raw!L306,", ",raw!O306,", ",raw!P306,", ",raw!Q306,", ",raw!R306,", ",raw!S306,");")</f>
        <v>INSERT INTO caesb_data VALUES (206, 1812, 3624, 20190102, 3450, 20181204, 174, 208, 174, 2103.48, 2103.48, 0, 4206.96, 126.2, 201.93, 42.06, 27.34);</v>
      </c>
    </row>
    <row r="307" spans="1:1" x14ac:dyDescent="0.25">
      <c r="A307" s="5" t="str">
        <f>CONCATENATE("INSERT INTO ",'create-caesb_data'!$B$1," VALUES (",VLOOKUP('pre-raw'!A307,'insert-meters'!$A$2:B$15,2,FALSE),", ",raw!B307,", ",raw!C307,", ",raw!D307,", ",raw!E307,", ",raw!F307,", ",raw!G307,", ",raw!H307,", ",raw!I307,", ",raw!J307,", ",raw!K307,", ",raw!L307,", ",raw!O307,", ",raw!P307,", ",raw!Q307,", ",raw!R307,", ",raw!S307,");")</f>
        <v>INSERT INTO caesb_data VALUES (207, 1812, 1335, 20190102, 1329, 20181204, 6, 132, 10, 74.8, 74.8, 0, 149.6, 4.48, 7.18, 1.49, 0.97);</v>
      </c>
    </row>
    <row r="308" spans="1:1" x14ac:dyDescent="0.25">
      <c r="A308" s="5" t="str">
        <f>CONCATENATE("INSERT INTO ",'create-caesb_data'!$B$1," VALUES (",VLOOKUP('pre-raw'!A308,'insert-meters'!$A$2:B$15,2,FALSE),", ",raw!B308,", ",raw!C308,", ",raw!D308,", ",raw!E308,", ",raw!F308,", ",raw!G308,", ",raw!H308,", ",raw!I308,", ",raw!J308,", ",raw!K308,", ",raw!L308,", ",raw!O308,", ",raw!P308,", ",raw!Q308,", ",raw!R308,", ",raw!S308,");")</f>
        <v>INSERT INTO caesb_data VALUES (208, 1812, 9787, 20190102, 9385, 20181204, 402, 273, 402, 4923.84, 4923.84, 0, 9847.68, 295.43, 472.68, 98.47, 64);</v>
      </c>
    </row>
    <row r="309" spans="1:1" x14ac:dyDescent="0.25">
      <c r="A309" s="5" t="str">
        <f>CONCATENATE("INSERT INTO ",'create-caesb_data'!$B$1," VALUES (",VLOOKUP('pre-raw'!A309,'insert-meters'!$A$2:B$15,2,FALSE),", ",raw!B309,", ",raw!C309,", ",raw!D309,", ",raw!E309,", ",raw!F309,", ",raw!G309,", ",raw!H309,", ",raw!I309,", ",raw!J309,", ",raw!K309,", ",raw!L309,", ",raw!O309,", ",raw!P309,", ",raw!Q309,", ",raw!R309,", ",raw!S309,");")</f>
        <v>INSERT INTO caesb_data VALUES (209, 1812, 4649, 20190102, 4474, 20181204, 175, 194, 175, 2134.15, 2134.15, 0, 4268.3, 128.04, 204.87, 42.68, 27.74);</v>
      </c>
    </row>
    <row r="310" spans="1:1" x14ac:dyDescent="0.25">
      <c r="A310" s="5" t="str">
        <f>CONCATENATE("INSERT INTO ",'create-caesb_data'!$B$1," VALUES (",VLOOKUP('pre-raw'!A310,'insert-meters'!$A$2:B$15,2,FALSE),", ",raw!B310,", ",raw!C310,", ",raw!D310,", ",raw!E310,", ",raw!F310,", ",raw!G310,", ",raw!H310,", ",raw!I310,", ",raw!J310,", ",raw!K310,", ",raw!L310,", ",raw!O310,", ",raw!P310,", ",raw!Q310,", ",raw!R310,", ",raw!S310,");")</f>
        <v>INSERT INTO caesb_data VALUES (210, 1812, 207344, 20190102, 206900, 20181204, 444, 211, 444, 11036.04, 0, 0, 11036.04, 331.08, 529.72, 110.36, 71.73);</v>
      </c>
    </row>
    <row r="311" spans="1:1" x14ac:dyDescent="0.25">
      <c r="A311" s="5" t="str">
        <f>CONCATENATE("INSERT INTO ",'create-caesb_data'!$B$1," VALUES (",VLOOKUP('pre-raw'!A311,'insert-meters'!$A$2:B$15,2,FALSE),", ",raw!B311,", ",raw!C311,", ",raw!D311,", ",raw!E311,", ",raw!F311,", ",raw!G311,", ",raw!H311,", ",raw!I311,", ",raw!J311,", ",raw!K311,", ",raw!L311,", ",raw!O311,", ",raw!P311,", ",raw!Q311,", ",raw!R311,", ",raw!S311,");")</f>
        <v>INSERT INTO caesb_data VALUES (211, 1812, 13684, 20190102, 13579, 20181204, 105, 178, 105, 1249.95, 1249.95, 0, 2499.9, 74.99, 119.99, 24.99, 16.24);</v>
      </c>
    </row>
    <row r="312" spans="1:1" x14ac:dyDescent="0.25">
      <c r="A312" s="5" t="str">
        <f>CONCATENATE("INSERT INTO ",'create-caesb_data'!$B$1," VALUES (",VLOOKUP('pre-raw'!A312,'insert-meters'!$A$2:B$15,2,FALSE),", ",raw!B312,", ",raw!C312,", ",raw!D312,", ",raw!E312,", ",raw!F312,", ",raw!G312,", ",raw!H312,", ",raw!I312,", ",raw!J312,", ",raw!K312,", ",raw!L312,", ",raw!O312,", ",raw!P312,", ",raw!Q312,", ",raw!R312,", ",raw!S312,");")</f>
        <v>INSERT INTO caesb_data VALUES (212, 1812, 58280, 20190102, 57382, 20181204, 898, 1627, 898, 11059.36, 11059.36, 0, 22118.72, 663.56, 1061.69, 221.18, 143.77);</v>
      </c>
    </row>
    <row r="313" spans="1:1" x14ac:dyDescent="0.25">
      <c r="A313" s="5" t="str">
        <f>CONCATENATE("INSERT INTO ",'create-caesb_data'!$B$1," VALUES (",VLOOKUP('pre-raw'!A313,'insert-meters'!$A$2:B$15,2,FALSE),", ",raw!B313,", ",raw!C313,", ",raw!D313,", ",raw!E313,", ",raw!F313,", ",raw!G313,", ",raw!H313,", ",raw!I313,", ",raw!J313,", ",raw!K313,", ",raw!L313,", ",raw!O313,", ",raw!P313,", ",raw!Q313,", ",raw!R313,", ",raw!S313,");")</f>
        <v>INSERT INTO caesb_data VALUES (213, 1812, 56085, 20190102, 54541, 20181204, 1544, 797, 1544, 19050.38, 19050.38, 0, 38100.76, 1143.02, 1828.83, 381, 247.65);</v>
      </c>
    </row>
    <row r="314" spans="1:1" x14ac:dyDescent="0.25">
      <c r="A314" s="5" t="str">
        <f>CONCATENATE("INSERT INTO ",'create-caesb_data'!$B$1," VALUES (",VLOOKUP('pre-raw'!A314,'insert-meters'!$A$2:B$15,2,FALSE),", ",raw!B314,", ",raw!C314,", ",raw!D314,", ",raw!E314,", ",raw!F314,", ",raw!G314,", ",raw!H314,", ",raw!I314,", ",raw!J314,", ",raw!K314,", ",raw!L314,", ",raw!O314,", ",raw!P314,", ",raw!Q314,", ",raw!R314,", ",raw!S314,");")</f>
        <v>INSERT INTO caesb_data VALUES (201, 1901, 25861, 20190131, 25544, 20190102, 317, 444, 317, 1103.99, 1103.99, 0, 2207.98, 66.23, 105.98, 22.07, 14.35);</v>
      </c>
    </row>
    <row r="315" spans="1:1" x14ac:dyDescent="0.25">
      <c r="A315" s="5" t="str">
        <f>CONCATENATE("INSERT INTO ",'create-caesb_data'!$B$1," VALUES (",VLOOKUP('pre-raw'!A315,'insert-meters'!$A$2:B$15,2,FALSE),", ",raw!B315,", ",raw!C315,", ",raw!D315,", ",raw!E315,", ",raw!F315,", ",raw!G315,", ",raw!H315,", ",raw!I315,", ",raw!J315,", ",raw!K315,", ",raw!L315,", ",raw!O315,", ",raw!P315,", ",raw!Q315,", ",raw!R315,", ",raw!S315,");")</f>
        <v>INSERT INTO caesb_data VALUES (202, 1901, 58613, 20190131, 58220, 20190102, 393, 365, 393, 1595.07, 1595.07, 0, 3190.14, 95.7, 153.12, 31.9, 20.73);</v>
      </c>
    </row>
    <row r="316" spans="1:1" x14ac:dyDescent="0.25">
      <c r="A316" s="5" t="str">
        <f>CONCATENATE("INSERT INTO ",'create-caesb_data'!$B$1," VALUES (",VLOOKUP('pre-raw'!A316,'insert-meters'!$A$2:B$15,2,FALSE),", ",raw!B316,", ",raw!C316,", ",raw!D316,", ",raw!E316,", ",raw!F316,", ",raw!G316,", ",raw!H316,", ",raw!I316,", ",raw!J316,", ",raw!K316,", ",raw!L316,", ",raw!O316,", ",raw!P316,", ",raw!Q316,", ",raw!R316,", ",raw!S316,");")</f>
        <v>INSERT INTO caesb_data VALUES (203, 1901, 7719, 20190131, 7357, 20190102, 362, 402, 362, 1378.38, 1378.38, 0, 2756.76, 82.7, 132.32, 27.56, 17.91);</v>
      </c>
    </row>
    <row r="317" spans="1:1" x14ac:dyDescent="0.25">
      <c r="A317" s="5" t="str">
        <f>CONCATENATE("INSERT INTO ",'create-caesb_data'!$B$1," VALUES (",VLOOKUP('pre-raw'!A317,'insert-meters'!$A$2:B$15,2,FALSE),", ",raw!B317,", ",raw!C317,", ",raw!D317,", ",raw!E317,", ",raw!F317,", ",raw!G317,", ",raw!H317,", ",raw!I317,", ",raw!J317,", ",raw!K317,", ",raw!L317,", ",raw!O317,", ",raw!P317,", ",raw!Q317,", ",raw!R317,", ",raw!S317,");")</f>
        <v>INSERT INTO caesb_data VALUES (204, 1901, 273386, 20190131, 272364, 20190102, 1022, 1128, 1022, 12593.24, 12593.24, 0, 25186.48, 755.59, 1208.95, 251.86, 163.71);</v>
      </c>
    </row>
    <row r="318" spans="1:1" x14ac:dyDescent="0.25">
      <c r="A318" s="5" t="str">
        <f>CONCATENATE("INSERT INTO ",'create-caesb_data'!$B$1," VALUES (",VLOOKUP('pre-raw'!A318,'insert-meters'!$A$2:B$15,2,FALSE),", ",raw!B318,", ",raw!C318,", ",raw!D318,", ",raw!E318,", ",raw!F318,", ",raw!G318,", ",raw!H318,", ",raw!I318,", ",raw!J318,", ",raw!K318,", ",raw!L318,", ",raw!O318,", ",raw!P318,", ",raw!Q318,", ",raw!R318,", ",raw!S318,");")</f>
        <v>INSERT INTO caesb_data VALUES (205, 1901, 211693, 20190131, 208287, 20190102, 3406, 3185, 3406, 42083.32, 42083.32, 0, 84166.64, 2524.99, 4039.99, 841.66, 547.08);</v>
      </c>
    </row>
    <row r="319" spans="1:1" x14ac:dyDescent="0.25">
      <c r="A319" s="5" t="str">
        <f>CONCATENATE("INSERT INTO ",'create-caesb_data'!$B$1," VALUES (",VLOOKUP('pre-raw'!A319,'insert-meters'!$A$2:B$15,2,FALSE),", ",raw!B319,", ",raw!C319,", ",raw!D319,", ",raw!E319,", ",raw!F319,", ",raw!G319,", ",raw!H319,", ",raw!I319,", ",raw!J319,", ",raw!K319,", ",raw!L319,", ",raw!O319,", ",raw!P319,", ",raw!Q319,", ",raw!R319,", ",raw!S319,");")</f>
        <v>INSERT INTO caesb_data VALUES (206, 1901, 3828, 20190131, 3624, 20190102, 204, 207, 204, 2474.58, 2474.58, 0, 4949.16, 148.47, 237.55, 49.49, 32.16);</v>
      </c>
    </row>
    <row r="320" spans="1:1" x14ac:dyDescent="0.25">
      <c r="A320" s="5" t="str">
        <f>CONCATENATE("INSERT INTO ",'create-caesb_data'!$B$1," VALUES (",VLOOKUP('pre-raw'!A320,'insert-meters'!$A$2:B$15,2,FALSE),", ",raw!B320,", ",raw!C320,", ",raw!D320,", ",raw!E320,", ",raw!F320,", ",raw!G320,", ",raw!H320,", ",raw!I320,", ",raw!J320,", ",raw!K320,", ",raw!L320,", ",raw!O320,", ",raw!P320,", ",raw!Q320,", ",raw!R320,", ",raw!S320,");")</f>
        <v>INSERT INTO caesb_data VALUES (207, 1901, 1342, 20190131, 1335, 20190102, 7, 124, 10, 74.8, 74.8, 0, 149.6, 4.48, 7.18, 1.49, 0.97);</v>
      </c>
    </row>
    <row r="321" spans="1:1" x14ac:dyDescent="0.25">
      <c r="A321" s="5" t="str">
        <f>CONCATENATE("INSERT INTO ",'create-caesb_data'!$B$1," VALUES (",VLOOKUP('pre-raw'!A321,'insert-meters'!$A$2:B$15,2,FALSE),", ",raw!B321,", ",raw!C321,", ",raw!D321,", ",raw!E321,", ",raw!F321,", ",raw!G321,", ",raw!H321,", ",raw!I321,", ",raw!J321,", ",raw!K321,", ",raw!L321,", ",raw!O321,", ",raw!P321,", ",raw!Q321,", ",raw!R321,", ",raw!S321,");")</f>
        <v>INSERT INTO caesb_data VALUES (208, 1901, 10262, 20190131, 9787, 20190102, 475, 295, 475, 5826.85, 5826.85, 0, 11653.7, 349.61, 559.37, 116.53, 75.74);</v>
      </c>
    </row>
    <row r="322" spans="1:1" x14ac:dyDescent="0.25">
      <c r="A322" s="5" t="str">
        <f>CONCATENATE("INSERT INTO ",'create-caesb_data'!$B$1," VALUES (",VLOOKUP('pre-raw'!A322,'insert-meters'!$A$2:B$15,2,FALSE),", ",raw!B322,", ",raw!C322,", ",raw!D322,", ",raw!E322,", ",raw!F322,", ",raw!G322,", ",raw!H322,", ",raw!I322,", ",raw!J322,", ",raw!K322,", ",raw!L322,", ",raw!O322,", ",raw!P322,", ",raw!Q322,", ",raw!R322,", ",raw!S322,");")</f>
        <v>INSERT INTO caesb_data VALUES (209, 1901, 4889, 20190131, 4649, 20190102, 240, 196, 240, 3022.05, 3022.05, 0, 6044.1, 181.32, 290.11, 60.44, 39.28);</v>
      </c>
    </row>
    <row r="323" spans="1:1" x14ac:dyDescent="0.25">
      <c r="A323" s="5" t="str">
        <f>CONCATENATE("INSERT INTO ",'create-caesb_data'!$B$1," VALUES (",VLOOKUP('pre-raw'!A323,'insert-meters'!$A$2:B$15,2,FALSE),", ",raw!B323,", ",raw!C323,", ",raw!D323,", ",raw!E323,", ",raw!F323,", ",raw!G323,", ",raw!H323,", ",raw!I323,", ",raw!J323,", ",raw!K323,", ",raw!L323,", ",raw!O323,", ",raw!P323,", ",raw!Q323,", ",raw!R323,", ",raw!S323,");")</f>
        <v>INSERT INTO caesb_data VALUES (210, 1901, 207909, 20190131, 207344, 20190102, 565, 229, 565, 14068.3, 0, 0, 14068.3, 422.04, 675.27, 140.68, 91.44);</v>
      </c>
    </row>
    <row r="324" spans="1:1" x14ac:dyDescent="0.25">
      <c r="A324" s="5" t="str">
        <f>CONCATENATE("INSERT INTO ",'create-caesb_data'!$B$1," VALUES (",VLOOKUP('pre-raw'!A324,'insert-meters'!$A$2:B$15,2,FALSE),", ",raw!B324,", ",raw!C324,", ",raw!D324,", ",raw!E324,", ",raw!F324,", ",raw!G324,", ",raw!H324,", ",raw!I324,", ",raw!J324,", ",raw!K324,", ",raw!L324,", ",raw!O324,", ",raw!P324,", ",raw!Q324,", ",raw!R324,", ",raw!S324,");")</f>
        <v>INSERT INTO caesb_data VALUES (211, 1901, 13819, 20190131, 13684, 20190102, 135, 173, 135, 1621.05, 1621.05, 0, 3242.1, 97.26, 155.62, 32.42, 0);</v>
      </c>
    </row>
    <row r="325" spans="1:1" x14ac:dyDescent="0.25">
      <c r="A325" s="5" t="str">
        <f>CONCATENATE("INSERT INTO ",'create-caesb_data'!$B$1," VALUES (",VLOOKUP('pre-raw'!A325,'insert-meters'!$A$2:B$15,2,FALSE),", ",raw!B325,", ",raw!C325,", ",raw!D325,", ",raw!E325,", ",raw!F325,", ",raw!G325,", ",raw!H325,", ",raw!I325,", ",raw!J325,", ",raw!K325,", ",raw!L325,", ",raw!O325,", ",raw!P325,", ",raw!Q325,", ",raw!R325,", ",raw!S325,");")</f>
        <v>INSERT INTO caesb_data VALUES (212, 1901, 59551, 20190131, 58280, 20190102, 1271, 1535, 1271, 15673.37, 15673.37, 0, 31346.74, 940.4, 1504.64, 313.46, 203.75);</v>
      </c>
    </row>
    <row r="326" spans="1:1" x14ac:dyDescent="0.25">
      <c r="A326" s="5" t="str">
        <f>CONCATENATE("INSERT INTO ",'create-caesb_data'!$B$1," VALUES (",VLOOKUP('pre-raw'!A326,'insert-meters'!$A$2:B$15,2,FALSE),", ",raw!B326,", ",raw!C326,", ",raw!D326,", ",raw!E326,", ",raw!F326,", ",raw!G326,", ",raw!H326,", ",raw!I326,", ",raw!J326,", ",raw!K326,", ",raw!L326,", ",raw!O326,", ",raw!P326,", ",raw!Q326,", ",raw!R326,", ",raw!S326,");")</f>
        <v>INSERT INTO caesb_data VALUES (213, 1901, 57195, 20190131, 56085, 20190102, 1110, 872, 1110, 13681.8, 13681.8, 0, 27363.6, 820.9, 1313.45, 273.63, 177.86);</v>
      </c>
    </row>
    <row r="327" spans="1:1" x14ac:dyDescent="0.25">
      <c r="A327" s="5" t="str">
        <f>CONCATENATE("INSERT INTO ",'create-caesb_data'!$B$1," VALUES (",VLOOKUP('pre-raw'!A327,'insert-meters'!$A$2:B$15,2,FALSE),", ",raw!B327,", ",raw!C327,", ",raw!D327,", ",raw!E327,", ",raw!F327,", ",raw!G327,", ",raw!H327,", ",raw!I327,", ",raw!J327,", ",raw!K327,", ",raw!L327,", ",raw!O327,", ",raw!P327,", ",raw!Q327,", ",raw!R327,", ",raw!S327,");")</f>
        <v>INSERT INTO caesb_data VALUES (201, 1902, 26429, 20190301, 25861, 20190131, 568, 437, 568, 2770.32, 2770.32, 0, 5540.64, 166.21, 265.95, 55.4, 36.01);</v>
      </c>
    </row>
    <row r="328" spans="1:1" x14ac:dyDescent="0.25">
      <c r="A328" s="5" t="str">
        <f>CONCATENATE("INSERT INTO ",'create-caesb_data'!$B$1," VALUES (",VLOOKUP('pre-raw'!A328,'insert-meters'!$A$2:B$15,2,FALSE),", ",raw!B328,", ",raw!C328,", ",raw!D328,", ",raw!E328,", ",raw!F328,", ",raw!G328,", ",raw!H328,", ",raw!I328,", ",raw!J328,", ",raw!K328,", ",raw!L328,", ",raw!O328,", ",raw!P328,", ",raw!Q328,", ",raw!R328,", ",raw!S328,");")</f>
        <v>INSERT INTO caesb_data VALUES (202, 1902, 59087, 20190301, 58613, 20190131, 474, 367, 474, 2161.26, 2161.26, 0, 4322.52, 129.67, 207.48, 43.22, 28.09);</v>
      </c>
    </row>
    <row r="329" spans="1:1" x14ac:dyDescent="0.25">
      <c r="A329" s="5" t="str">
        <f>CONCATENATE("INSERT INTO ",'create-caesb_data'!$B$1," VALUES (",VLOOKUP('pre-raw'!A329,'insert-meters'!$A$2:B$15,2,FALSE),", ",raw!B329,", ",raw!C329,", ",raw!D329,", ",raw!E329,", ",raw!F329,", ",raw!G329,", ",raw!H329,", ",raw!I329,", ",raw!J329,", ",raw!K329,", ",raw!L329,", ",raw!O329,", ",raw!P329,", ",raw!Q329,", ",raw!R329,", ",raw!S329,");")</f>
        <v>INSERT INTO caesb_data VALUES (203, 1902, 8555, 20190301, 7719, 20190131, 836, 407, 836, 5708.8, 5708.8, 0, 11417.6, 342.52, 548.04, 114.17, 74.21);</v>
      </c>
    </row>
    <row r="330" spans="1:1" x14ac:dyDescent="0.25">
      <c r="A330" s="5" t="str">
        <f>CONCATENATE("INSERT INTO ",'create-caesb_data'!$B$1," VALUES (",VLOOKUP('pre-raw'!A330,'insert-meters'!$A$2:B$15,2,FALSE),", ",raw!B330,", ",raw!C330,", ",raw!D330,", ",raw!E330,", ",raw!F330,", ",raw!G330,", ",raw!H330,", ",raw!I330,", ",raw!J330,", ",raw!K330,", ",raw!L330,", ",raw!O330,", ",raw!P330,", ",raw!Q330,", ",raw!R330,", ",raw!S330,");")</f>
        <v>INSERT INTO caesb_data VALUES (204, 1902, 274845, 20190301, 273386, 20190131, 1459, 1133, 1459, 17998.93, 17998.93, 0, 35997.86, 1079.93, 1727.89, 359.97, 233.98);</v>
      </c>
    </row>
    <row r="331" spans="1:1" x14ac:dyDescent="0.25">
      <c r="A331" s="5" t="str">
        <f>CONCATENATE("INSERT INTO ",'create-caesb_data'!$B$1," VALUES (",VLOOKUP('pre-raw'!A331,'insert-meters'!$A$2:B$15,2,FALSE),", ",raw!B331,", ",raw!C331,", ",raw!D331,", ",raw!E331,", ",raw!F331,", ",raw!G331,", ",raw!H331,", ",raw!I331,", ",raw!J331,", ",raw!K331,", ",raw!L331,", ",raw!O331,", ",raw!P331,", ",raw!Q331,", ",raw!R331,", ",raw!S331,");")</f>
        <v>INSERT INTO caesb_data VALUES (205, 1902, 215602, 20190301, 211693, 20190131, 3909, 3254, 3909, 48305.43, 48305.43, 0, 96610.86, 2898.32, 4637.32, 966.1, 627.97);</v>
      </c>
    </row>
    <row r="332" spans="1:1" x14ac:dyDescent="0.25">
      <c r="A332" s="5" t="str">
        <f>CONCATENATE("INSERT INTO ",'create-caesb_data'!$B$1," VALUES (",VLOOKUP('pre-raw'!A332,'insert-meters'!$A$2:B$15,2,FALSE),", ",raw!B332,", ",raw!C332,", ",raw!D332,", ",raw!E332,", ",raw!F332,", ",raw!G332,", ",raw!H332,", ",raw!I332,", ",raw!J332,", ",raw!K332,", ",raw!L332,", ",raw!O332,", ",raw!P332,", ",raw!Q332,", ",raw!R332,", ",raw!S332,");")</f>
        <v>INSERT INTO caesb_data VALUES (206, 1902, 4034, 20190301, 3828, 20190131, 206, 201, 206, 2499.32, 2499.32, 0, 4998.64, 149.95, 239.93, 49.98, 32.49);</v>
      </c>
    </row>
    <row r="333" spans="1:1" x14ac:dyDescent="0.25">
      <c r="A333" s="5" t="str">
        <f>CONCATENATE("INSERT INTO ",'create-caesb_data'!$B$1," VALUES (",VLOOKUP('pre-raw'!A333,'insert-meters'!$A$2:B$15,2,FALSE),", ",raw!B333,", ",raw!C333,", ",raw!D333,", ",raw!E333,", ",raw!F333,", ",raw!G333,", ",raw!H333,", ",raw!I333,", ",raw!J333,", ",raw!K333,", ",raw!L333,", ",raw!O333,", ",raw!P333,", ",raw!Q333,", ",raw!R333,", ",raw!S333,");")</f>
        <v>INSERT INTO caesb_data VALUES (207, 1902, 1355, 20190301, 1342, 20190131, 13, 113, 13, 111.91, 111.91, 0, 223.82, 6.71, 10.74, 2.23, 1.45);</v>
      </c>
    </row>
    <row r="334" spans="1:1" x14ac:dyDescent="0.25">
      <c r="A334" s="5" t="str">
        <f>CONCATENATE("INSERT INTO ",'create-caesb_data'!$B$1," VALUES (",VLOOKUP('pre-raw'!A334,'insert-meters'!$A$2:B$15,2,FALSE),", ",raw!B334,", ",raw!C334,", ",raw!D334,", ",raw!E334,", ",raw!F334,", ",raw!G334,", ",raw!H334,", ",raw!I334,", ",raw!J334,", ",raw!K334,", ",raw!L334,", ",raw!O334,", ",raw!P334,", ",raw!Q334,", ",raw!R334,", ",raw!S334,");")</f>
        <v>INSERT INTO caesb_data VALUES (208, 1902, 10671, 20190301, 10262, 20190131, 409, 319, 409, 5010.43, 5010.43, 0, 10020.86, 300.62, 481, 100.2, 65.13);</v>
      </c>
    </row>
    <row r="335" spans="1:1" x14ac:dyDescent="0.25">
      <c r="A335" s="5" t="str">
        <f>CONCATENATE("INSERT INTO ",'create-caesb_data'!$B$1," VALUES (",VLOOKUP('pre-raw'!A335,'insert-meters'!$A$2:B$15,2,FALSE),", ",raw!B335,", ",raw!C335,", ",raw!D335,", ",raw!E335,", ",raw!F335,", ",raw!G335,", ",raw!H335,", ",raw!I335,", ",raw!J335,", ",raw!K335,", ",raw!L335,", ",raw!O335,", ",raw!P335,", ",raw!Q335,", ",raw!R335,", ",raw!S335,");")</f>
        <v>INSERT INTO caesb_data VALUES (209, 1902, 5105, 20190301, 4889, 20190131, 216, 206, 216, 2694.21, 2694.21, 0, 5388.42, 161.65, 258.64, 53.88, 35.02);</v>
      </c>
    </row>
    <row r="336" spans="1:1" x14ac:dyDescent="0.25">
      <c r="A336" s="5" t="str">
        <f>CONCATENATE("INSERT INTO ",'create-caesb_data'!$B$1," VALUES (",VLOOKUP('pre-raw'!A336,'insert-meters'!$A$2:B$15,2,FALSE),", ",raw!B336,", ",raw!C336,", ",raw!D336,", ",raw!E336,", ",raw!F336,", ",raw!G336,", ",raw!H336,", ",raw!I336,", ",raw!J336,", ",raw!K336,", ",raw!L336,", ",raw!O336,", ",raw!P336,", ",raw!Q336,", ",raw!R336,", ",raw!S336,");")</f>
        <v>INSERT INTO caesb_data VALUES (210, 1902, 208253, 20190301, 207909, 20190131, 344, 270, 344, 8530.04, 0, 0, 8530.04, 255.9, 409.44, 85.3, 55.44);</v>
      </c>
    </row>
    <row r="337" spans="1:1" x14ac:dyDescent="0.25">
      <c r="A337" s="5" t="str">
        <f>CONCATENATE("INSERT INTO ",'create-caesb_data'!$B$1," VALUES (",VLOOKUP('pre-raw'!A337,'insert-meters'!$A$2:B$15,2,FALSE),", ",raw!B337,", ",raw!C337,", ",raw!D337,", ",raw!E337,", ",raw!F337,", ",raw!G337,", ",raw!H337,", ",raw!I337,", ",raw!J337,", ",raw!K337,", ",raw!L337,", ",raw!O337,", ",raw!P337,", ",raw!Q337,", ",raw!R337,", ",raw!S337,");")</f>
        <v>INSERT INTO caesb_data VALUES (211, 1902, 14015, 20190301, 13819, 20190131, 196, 168, 196, 2375.62, 2375.62, 0, 4751.24, 142.53, 228.05, 47.51, 30.88);</v>
      </c>
    </row>
    <row r="338" spans="1:1" x14ac:dyDescent="0.25">
      <c r="A338" s="5" t="str">
        <f>CONCATENATE("INSERT INTO ",'create-caesb_data'!$B$1," VALUES (",VLOOKUP('pre-raw'!A338,'insert-meters'!$A$2:B$15,2,FALSE),", ",raw!B338,", ",raw!C338,", ",raw!D338,", ",raw!E338,", ",raw!F338,", ",raw!G338,", ",raw!H338,", ",raw!I338,", ",raw!J338,", ",raw!K338,", ",raw!L338,", ",raw!O338,", ",raw!P338,", ",raw!Q338,", ",raw!R338,", ",raw!S338,");")</f>
        <v>INSERT INTO caesb_data VALUES (212, 1902, 60614, 20190301, 59551, 20190131, 1063, 1506, 1063, 13100.41, 13100.41, 0, 26200.82, 786.02, 1257.63, 262, 170.3);</v>
      </c>
    </row>
    <row r="339" spans="1:1" x14ac:dyDescent="0.25">
      <c r="A339" s="5" t="str">
        <f>CONCATENATE("INSERT INTO ",'create-caesb_data'!$B$1," VALUES (",VLOOKUP('pre-raw'!A339,'insert-meters'!$A$2:B$15,2,FALSE),", ",raw!B339,", ",raw!C339,", ",raw!D339,", ",raw!E339,", ",raw!F339,", ",raw!G339,", ",raw!H339,", ",raw!I339,", ",raw!J339,", ",raw!K339,", ",raw!L339,", ",raw!O339,", ",raw!P339,", ",raw!Q339,", ",raw!R339,", ",raw!S339,");")</f>
        <v>INSERT INTO caesb_data VALUES (213, 1902, 58466, 20190301, 57195, 20190131, 1271, 893, 1271, 15673.37, 15673.37, 0, 31346.74, 940.4, 1504.64, 313.46, 203.75);</v>
      </c>
    </row>
    <row r="340" spans="1:1" x14ac:dyDescent="0.25">
      <c r="A340" s="5" t="str">
        <f>CONCATENATE("INSERT INTO ",'create-caesb_data'!$B$1," VALUES (",VLOOKUP('pre-raw'!A340,'insert-meters'!$A$2:B$15,2,FALSE),", ",raw!B340,", ",raw!C340,", ",raw!D340,", ",raw!E340,", ",raw!F340,", ",raw!G340,", ",raw!H340,", ",raw!I340,", ",raw!J340,", ",raw!K340,", ",raw!L340,", ",raw!O340,", ",raw!P340,", ",raw!Q340,", ",raw!R340,", ",raw!S340,");")</f>
        <v>INSERT INTO caesb_data VALUES (201, 1903, 26850, 20190401, 26429, 20190301, 421, 461, 421, 1747, 1747, 0, 3494, 104.82, 167.71, 34.94, 22.71);</v>
      </c>
    </row>
    <row r="341" spans="1:1" x14ac:dyDescent="0.25">
      <c r="A341" s="5" t="str">
        <f>CONCATENATE("INSERT INTO ",'create-caesb_data'!$B$1," VALUES (",VLOOKUP('pre-raw'!A341,'insert-meters'!$A$2:B$15,2,FALSE),", ",raw!B341,", ",raw!C341,", ",raw!D341,", ",raw!E341,", ",raw!F341,", ",raw!G341,", ",raw!H341,", ",raw!I341,", ",raw!J341,", ",raw!K341,", ",raw!L341,", ",raw!O341,", ",raw!P341,", ",raw!Q341,", ",raw!R341,", ",raw!S341,");")</f>
        <v>INSERT INTO caesb_data VALUES (202, 1903, 59503, 20190401, 59087, 20190301, 416, 382, 416, 1760, 1760, 0, 3520, 105.6, 168.96, 35.2, 22.88);</v>
      </c>
    </row>
    <row r="342" spans="1:1" x14ac:dyDescent="0.25">
      <c r="A342" s="5" t="str">
        <f>CONCATENATE("INSERT INTO ",'create-caesb_data'!$B$1," VALUES (",VLOOKUP('pre-raw'!A342,'insert-meters'!$A$2:B$15,2,FALSE),", ",raw!B342,", ",raw!C342,", ",raw!D342,", ",raw!E342,", ",raw!F342,", ",raw!G342,", ",raw!H342,", ",raw!I342,", ",raw!J342,", ",raw!K342,", ",raw!L342,", ",raw!O342,", ",raw!P342,", ",raw!Q342,", ",raw!R342,", ",raw!S342,");")</f>
        <v>INSERT INTO caesb_data VALUES (203, 1903, 9136, 20190401, 8555, 20190301, 581, 456, 581, 2915, 2915, 0, 5830, 174.9, 279.84, 58.3, 37.89);</v>
      </c>
    </row>
    <row r="343" spans="1:1" x14ac:dyDescent="0.25">
      <c r="A343" s="5" t="str">
        <f>CONCATENATE("INSERT INTO ",'create-caesb_data'!$B$1," VALUES (",VLOOKUP('pre-raw'!A343,'insert-meters'!$A$2:B$15,2,FALSE),", ",raw!B343,", ",raw!C343,", ",raw!D343,", ",raw!E343,", ",raw!F343,", ",raw!G343,", ",raw!H343,", ",raw!I343,", ",raw!J343,", ",raw!K343,", ",raw!L343,", ",raw!O343,", ",raw!P343,", ",raw!Q343,", ",raw!R343,", ",raw!S343,");")</f>
        <v>INSERT INTO caesb_data VALUES (204, 1903, 277488, 20190401, 274845, 20190301, 2643, 1160, 2643, 32697.77, 32697.77, 0, 65395.54, 1961.86, 3138.98, 653.95, 425.07);</v>
      </c>
    </row>
    <row r="344" spans="1:1" x14ac:dyDescent="0.25">
      <c r="A344" s="5" t="str">
        <f>CONCATENATE("INSERT INTO ",'create-caesb_data'!$B$1," VALUES (",VLOOKUP('pre-raw'!A344,'insert-meters'!$A$2:B$15,2,FALSE),", ",raw!B344,", ",raw!C344,", ",raw!D344,", ",raw!E344,", ",raw!F344,", ",raw!G344,", ",raw!H344,", ",raw!I344,", ",raw!J344,", ",raw!K344,", ",raw!L344,", ",raw!O344,", ",raw!P344,", ",raw!Q344,", ",raw!R344,", ",raw!S344,");")</f>
        <v>INSERT INTO caesb_data VALUES (205, 1903, 218794, 20190401, 215602, 20190301, 3192, 3380, 3192, 39499.88, 39499.88, 0, 78999.76, 2369.99, 3791.98, 789.99, 513.49);</v>
      </c>
    </row>
    <row r="345" spans="1:1" x14ac:dyDescent="0.25">
      <c r="A345" s="5" t="str">
        <f>CONCATENATE("INSERT INTO ",'create-caesb_data'!$B$1," VALUES (",VLOOKUP('pre-raw'!A345,'insert-meters'!$A$2:B$15,2,FALSE),", ",raw!B345,", ",raw!C345,", ",raw!D345,", ",raw!E345,", ",raw!F345,", ",raw!G345,", ",raw!H345,", ",raw!I345,", ",raw!J345,", ",raw!K345,", ",raw!L345,", ",raw!O345,", ",raw!P345,", ",raw!Q345,", ",raw!R345,", ",raw!S345,");")</f>
        <v>INSERT INTO caesb_data VALUES (206, 1903, 4230, 20190401, 4034, 20190301, 196, 202, 196, 2379.44, 2379.44, 0, 4758.88, 142.76, 228.42, 47.58, 30.93);</v>
      </c>
    </row>
    <row r="346" spans="1:1" x14ac:dyDescent="0.25">
      <c r="A346" s="5" t="str">
        <f>CONCATENATE("INSERT INTO ",'create-caesb_data'!$B$1," VALUES (",VLOOKUP('pre-raw'!A346,'insert-meters'!$A$2:B$15,2,FALSE),", ",raw!B346,", ",raw!C346,", ",raw!D346,", ",raw!E346,", ",raw!F346,", ",raw!G346,", ",raw!H346,", ",raw!I346,", ",raw!J346,", ",raw!K346,", ",raw!L346,", ",raw!O346,", ",raw!P346,", ",raw!Q346,", ",raw!R346,", ",raw!S346,");")</f>
        <v>INSERT INTO caesb_data VALUES (207, 1903, 1372, 20190401, 1355, 20190301, 17, 107, 17, 161.63, 161.63, 0, 323.26, 9.69, 15.51, 3.23, 2.1);</v>
      </c>
    </row>
    <row r="347" spans="1:1" x14ac:dyDescent="0.25">
      <c r="A347" s="5" t="str">
        <f>CONCATENATE("INSERT INTO ",'create-caesb_data'!$B$1," VALUES (",VLOOKUP('pre-raw'!A347,'insert-meters'!$A$2:B$15,2,FALSE),", ",raw!B347,", ",raw!C347,", ",raw!D347,", ",raw!E347,", ",raw!F347,", ",raw!G347,", ",raw!H347,", ",raw!I347,", ",raw!J347,", ",raw!K347,", ",raw!L347,", ",raw!O347,", ",raw!P347,", ",raw!Q347,", ",raw!R347,", ",raw!S347,");")</f>
        <v>INSERT INTO caesb_data VALUES (208, 1903, 11318, 20190401, 10671, 20190301, 647, 339, 647, 7967.33, 7967.33, 0, 15934.66, 478.03, 764.86, 159.34, 103.57);</v>
      </c>
    </row>
    <row r="348" spans="1:1" x14ac:dyDescent="0.25">
      <c r="A348" s="5" t="str">
        <f>CONCATENATE("INSERT INTO ",'create-caesb_data'!$B$1," VALUES (",VLOOKUP('pre-raw'!A348,'insert-meters'!$A$2:B$15,2,FALSE),", ",raw!B348,", ",raw!C348,", ",raw!D348,", ",raw!E348,", ",raw!F348,", ",raw!G348,", ",raw!H348,", ",raw!I348,", ",raw!J348,", ",raw!K348,", ",raw!L348,", ",raw!O348,", ",raw!P348,", ",raw!Q348,", ",raw!R348,", ",raw!S348,");")</f>
        <v>INSERT INTO caesb_data VALUES (209, 1903, 5296, 20190401, 5105, 20190301, 191, 214, 191, 2357.69, 2357.69, 0, 4715.38, 141.46, 226.33, 47.15, 30.64);</v>
      </c>
    </row>
    <row r="349" spans="1:1" x14ac:dyDescent="0.25">
      <c r="A349" s="5" t="str">
        <f>CONCATENATE("INSERT INTO ",'create-caesb_data'!$B$1," VALUES (",VLOOKUP('pre-raw'!A349,'insert-meters'!$A$2:B$15,2,FALSE),", ",raw!B349,", ",raw!C349,", ",raw!D349,", ",raw!E349,", ",raw!F349,", ",raw!G349,", ",raw!H349,", ",raw!I349,", ",raw!J349,", ",raw!K349,", ",raw!L349,", ",raw!O349,", ",raw!P349,", ",raw!Q349,", ",raw!R349,", ",raw!S349,");")</f>
        <v>INSERT INTO caesb_data VALUES (210, 1903, 208548, 20190401, 208253, 20190301, 295, 292, 295, 7316.65, 0, 0, 7316.65, 219.49, 351.19, 73.16, 47.55);</v>
      </c>
    </row>
    <row r="350" spans="1:1" x14ac:dyDescent="0.25">
      <c r="A350" s="5" t="str">
        <f>CONCATENATE("INSERT INTO ",'create-caesb_data'!$B$1," VALUES (",VLOOKUP('pre-raw'!A350,'insert-meters'!$A$2:B$15,2,FALSE),", ",raw!B350,", ",raw!C350,", ",raw!D350,", ",raw!E350,", ",raw!F350,", ",raw!G350,", ",raw!H350,", ",raw!I350,", ",raw!J350,", ",raw!K350,", ",raw!L350,", ",raw!O350,", ",raw!P350,", ",raw!Q350,", ",raw!R350,", ",raw!S350,");")</f>
        <v>INSERT INTO caesb_data VALUES (211, 1903, 14252, 20190401, 14015, 20190301, 237, 163, 237, 2887.43, 2887.43, 0, 5774.86, 173.24, 277.19, 57.74, 37.53);</v>
      </c>
    </row>
    <row r="351" spans="1:1" x14ac:dyDescent="0.25">
      <c r="A351" s="5" t="str">
        <f>CONCATENATE("INSERT INTO ",'create-caesb_data'!$B$1," VALUES (",VLOOKUP('pre-raw'!A351,'insert-meters'!$A$2:B$15,2,FALSE),", ",raw!B351,", ",raw!C351,", ",raw!D351,", ",raw!E351,", ",raw!F351,", ",raw!G351,", ",raw!H351,", ",raw!I351,", ",raw!J351,", ",raw!K351,", ",raw!L351,", ",raw!O351,", ",raw!P351,", ",raw!Q351,", ",raw!R351,", ",raw!S351,");")</f>
        <v>INSERT INTO caesb_data VALUES (212, 1903, 61558, 20190401, 60614, 20190301, 944, 1462, 944, 11647.16, 11647.16, 0, 23294.32, 698.82, 1118.12, 232.94, 151.41);</v>
      </c>
    </row>
    <row r="352" spans="1:1" x14ac:dyDescent="0.25">
      <c r="A352" s="5" t="str">
        <f>CONCATENATE("INSERT INTO ",'create-caesb_data'!$B$1," VALUES (",VLOOKUP('pre-raw'!A352,'insert-meters'!$A$2:B$15,2,FALSE),", ",raw!B352,", ",raw!C352,", ",raw!D352,", ",raw!E352,", ",raw!F352,", ",raw!G352,", ",raw!H352,", ",raw!I352,", ",raw!J352,", ",raw!K352,", ",raw!L352,", ",raw!O352,", ",raw!P352,", ",raw!Q352,", ",raw!R352,", ",raw!S352,");")</f>
        <v>INSERT INTO caesb_data VALUES (213, 1903, 59811, 20190401, 58466, 20190301, 1345, 925, 1345, 16615.55, 16615.55, 0, 33231.1, 996.93, 1595.09, 332.31, 216);</v>
      </c>
    </row>
    <row r="353" spans="1:1" x14ac:dyDescent="0.25">
      <c r="A353" s="5" t="str">
        <f>CONCATENATE("INSERT INTO ",'create-caesb_data'!$B$1," VALUES (",VLOOKUP('pre-raw'!A353,'insert-meters'!$A$2:B$15,2,FALSE),", ",raw!B353,", ",raw!C353,", ",raw!D353,", ",raw!E353,", ",raw!F353,", ",raw!G353,", ",raw!H353,", ",raw!I353,", ",raw!J353,", ",raw!K353,", ",raw!L353,", ",raw!O353,", ",raw!P353,", ",raw!Q353,", ",raw!R353,", ",raw!S353,");")</f>
        <v>INSERT INTO caesb_data VALUES (201, 1904, 27313, 20190502, 26850, 20190401, 463, 460, 463, 2097.35, 2097.35, 0, 4194.7, 125.84, 201.34, 41.94, 27.26);</v>
      </c>
    </row>
    <row r="354" spans="1:1" x14ac:dyDescent="0.25">
      <c r="A354" s="5" t="str">
        <f>CONCATENATE("INSERT INTO ",'create-caesb_data'!$B$1," VALUES (",VLOOKUP('pre-raw'!A354,'insert-meters'!$A$2:B$15,2,FALSE),", ",raw!B354,", ",raw!C354,", ",raw!D354,", ",raw!E354,", ",raw!F354,", ",raw!G354,", ",raw!H354,", ",raw!I354,", ",raw!J354,", ",raw!K354,", ",raw!L354,", ",raw!O354,", ",raw!P354,", ",raw!Q354,", ",raw!R354,", ",raw!S354,");")</f>
        <v>INSERT INTO caesb_data VALUES (202, 1904, 59912, 20190502, 59503, 20190401, 409, 389, 409, 1758, 1758, 0, 3516, 105.48, 168.76, 35.16, 22.85);</v>
      </c>
    </row>
    <row r="355" spans="1:1" x14ac:dyDescent="0.25">
      <c r="A355" s="5" t="str">
        <f>CONCATENATE("INSERT INTO ",'create-caesb_data'!$B$1," VALUES (",VLOOKUP('pre-raw'!A355,'insert-meters'!$A$2:B$15,2,FALSE),", ",raw!B355,", ",raw!C355,", ",raw!D355,", ",raw!E355,", ",raw!F355,", ",raw!G355,", ",raw!H355,", ",raw!I355,", ",raw!J355,", ",raw!K355,", ",raw!L355,", ",raw!O355,", ",raw!P355,", ",raw!Q355,", ",raw!R355,", ",raw!S355,");")</f>
        <v>INSERT INTO caesb_data VALUES (203, 1904, 9764, 20190502, 9136, 20190401, 628, 476, 628, 3459.12, 3459.12, 0, 6918.24, 207.54, 332.07, 69.18, 44.96);</v>
      </c>
    </row>
    <row r="356" spans="1:1" x14ac:dyDescent="0.25">
      <c r="A356" s="5" t="str">
        <f>CONCATENATE("INSERT INTO ",'create-caesb_data'!$B$1," VALUES (",VLOOKUP('pre-raw'!A356,'insert-meters'!$A$2:B$15,2,FALSE),", ",raw!B356,", ",raw!C356,", ",raw!D356,", ",raw!E356,", ",raw!F356,", ",raw!G356,", ",raw!H356,", ",raw!I356,", ",raw!J356,", ",raw!K356,", ",raw!L356,", ",raw!O356,", ",raw!P356,", ",raw!Q356,", ",raw!R356,", ",raw!S356,");")</f>
        <v>INSERT INTO caesb_data VALUES (204, 1904, 282395, 20190502, 277488, 20190401, 4907, 1356, 4907, 62464.78, 62464.78, 0, 124929.56, 3747.88, 5996.61, 1249.29, 812.04);</v>
      </c>
    </row>
    <row r="357" spans="1:1" x14ac:dyDescent="0.25">
      <c r="A357" s="5" t="str">
        <f>CONCATENATE("INSERT INTO ",'create-caesb_data'!$B$1," VALUES (",VLOOKUP('pre-raw'!A357,'insert-meters'!$A$2:B$15,2,FALSE),", ",raw!B357,", ",raw!C357,", ",raw!D357,", ",raw!E357,", ",raw!F357,", ",raw!G357,", ",raw!H357,", ",raw!I357,", ",raw!J357,", ",raw!K357,", ",raw!L357,", ",raw!O357,", ",raw!P357,", ",raw!Q357,", ",raw!R357,", ",raw!S357,");")</f>
        <v>INSERT INTO caesb_data VALUES (205, 1904, 222567, 20190502, 218794, 20190401, 3773, 3416, 3773, 48017.62, 48017.62, 0, 96035.24, 2881.05, 4609.69, 960.35, 624.22);</v>
      </c>
    </row>
    <row r="358" spans="1:1" x14ac:dyDescent="0.25">
      <c r="A358" s="5" t="str">
        <f>CONCATENATE("INSERT INTO ",'create-caesb_data'!$B$1," VALUES (",VLOOKUP('pre-raw'!A358,'insert-meters'!$A$2:B$15,2,FALSE),", ",raw!B358,", ",raw!C358,", ",raw!D358,", ",raw!E358,", ",raw!F358,", ",raw!G358,", ",raw!H358,", ",raw!I358,", ",raw!J358,", ",raw!K358,", ",raw!L358,", ",raw!O358,", ",raw!P358,", ",raw!Q358,", ",raw!R358,", ",raw!S358,");")</f>
        <v>INSERT INTO caesb_data VALUES (206, 1904, 4449, 20190502, 4230, 20190401, 219, 203, 219, 2739.66, 2739.66, 0, 5479.32, 164.37, 263, 54.79, 35.61);</v>
      </c>
    </row>
    <row r="359" spans="1:1" x14ac:dyDescent="0.25">
      <c r="A359" s="5" t="str">
        <f>CONCATENATE("INSERT INTO ",'create-caesb_data'!$B$1," VALUES (",VLOOKUP('pre-raw'!A359,'insert-meters'!$A$2:B$15,2,FALSE),", ",raw!B359,", ",raw!C359,", ",raw!D359,", ",raw!E359,", ",raw!F359,", ",raw!G359,", ",raw!H359,", ",raw!I359,", ",raw!J359,", ",raw!K359,", ",raw!L359,", ",raw!O359,", ",raw!P359,", ",raw!Q359,", ",raw!R359,", ",raw!S359,");")</f>
        <v>INSERT INTO caesb_data VALUES (207, 1904, 38, 20190502, 1372, 20190401, -1334, 99, 50, 586.6, 586.6, 0, 1173.2, 35.19, 56.31, 11.73, 7.62);</v>
      </c>
    </row>
    <row r="360" spans="1:1" x14ac:dyDescent="0.25">
      <c r="A360" s="5" t="str">
        <f>CONCATENATE("INSERT INTO ",'create-caesb_data'!$B$1," VALUES (",VLOOKUP('pre-raw'!A360,'insert-meters'!$A$2:B$15,2,FALSE),", ",raw!B360,", ",raw!C360,", ",raw!D360,", ",raw!E360,", ",raw!F360,", ",raw!G360,", ",raw!H360,", ",raw!I360,", ",raw!J360,", ",raw!K360,", ",raw!L360,", ",raw!O360,", ",raw!P360,", ",raw!Q360,", ",raw!R360,", ",raw!S360,");")</f>
        <v>INSERT INTO caesb_data VALUES (208, 1904, 11834, 20190502, 11318, 20190401, 516, 390, 516, 6523.44, 6523.44, 0, 13046.88, 391.4, 626.25, 130.46, 84.8);</v>
      </c>
    </row>
    <row r="361" spans="1:1" x14ac:dyDescent="0.25">
      <c r="A361" s="5" t="str">
        <f>CONCATENATE("INSERT INTO ",'create-caesb_data'!$B$1," VALUES (",VLOOKUP('pre-raw'!A361,'insert-meters'!$A$2:B$15,2,FALSE),", ",raw!B361,", ",raw!C361,", ",raw!D361,", ",raw!E361,", ",raw!F361,", ",raw!G361,", ",raw!H361,", ",raw!I361,", ",raw!J361,", ",raw!K361,", ",raw!L361,", ",raw!O361,", ",raw!P361,", ",raw!Q361,", ",raw!R361,", ",raw!S361,");")</f>
        <v>INSERT INTO caesb_data VALUES (214, 1904, 5835, 20190502, 0, 19000100, 0, 1, 10, 77, 77, 0, 154, 4.62, 7.39, 1.54, 1);</v>
      </c>
    </row>
    <row r="362" spans="1:1" x14ac:dyDescent="0.25">
      <c r="A362" s="5" t="str">
        <f>CONCATENATE("INSERT INTO ",'create-caesb_data'!$B$1," VALUES (",VLOOKUP('pre-raw'!A362,'insert-meters'!$A$2:B$15,2,FALSE),", ",raw!B362,", ",raw!C362,", ",raw!D362,", ",raw!E362,", ",raw!F362,", ",raw!G362,", ",raw!H362,", ",raw!I362,", ",raw!J362,", ",raw!K362,", ",raw!L362,", ",raw!O362,", ",raw!P362,", ",raw!Q362,", ",raw!R362,", ",raw!S362,");")</f>
        <v>INSERT INTO caesb_data VALUES (209, 1904, 5500, 20190502, 5296, 20190401, 204, 217, 204, 2606.18, 2606.18, 0, 5212.36, 156.37, 250.19, 52.12, 33.88);</v>
      </c>
    </row>
    <row r="363" spans="1:1" x14ac:dyDescent="0.25">
      <c r="A363" s="5" t="str">
        <f>CONCATENATE("INSERT INTO ",'create-caesb_data'!$B$1," VALUES (",VLOOKUP('pre-raw'!A363,'insert-meters'!$A$2:B$15,2,FALSE),", ",raw!B363,", ",raw!C363,", ",raw!D363,", ",raw!E363,", ",raw!F363,", ",raw!G363,", ",raw!H363,", ",raw!I363,", ",raw!J363,", ",raw!K363,", ",raw!L363,", ",raw!O363,", ",raw!P363,", ",raw!Q363,", ",raw!R363,", ",raw!S363,");")</f>
        <v>INSERT INTO caesb_data VALUES (210, 1904, 208736, 20190502, 208548, 20190401, 188, 306, 188, 4758.98, 0, 0, 4758.98, 142.76, 228.43, 47.58, 30.93);</v>
      </c>
    </row>
    <row r="364" spans="1:1" x14ac:dyDescent="0.25">
      <c r="A364" s="5" t="str">
        <f>CONCATENATE("INSERT INTO ",'create-caesb_data'!$B$1," VALUES (",VLOOKUP('pre-raw'!A364,'insert-meters'!$A$2:B$15,2,FALSE),", ",raw!B364,", ",raw!C364,", ",raw!D364,", ",raw!E364,", ",raw!F364,", ",raw!G364,", ",raw!H364,", ",raw!I364,", ",raw!J364,", ",raw!K364,", ",raw!L364,", ",raw!O364,", ",raw!P364,", ",raw!Q364,", ",raw!R364,", ",raw!S364,");")</f>
        <v>INSERT INTO caesb_data VALUES (211, 1904, 14422, 20190502, 14252, 20190401, 170, 170, 170, 2115.4, 2115.4, 0, 4230.8, 126.92, 203.07, 42.3, 27.5);</v>
      </c>
    </row>
    <row r="365" spans="1:1" x14ac:dyDescent="0.25">
      <c r="A365" s="5" t="str">
        <f>CONCATENATE("INSERT INTO ",'create-caesb_data'!$B$1," VALUES (",VLOOKUP('pre-raw'!A365,'insert-meters'!$A$2:B$15,2,FALSE),", ",raw!B365,", ",raw!C365,", ",raw!D365,", ",raw!E365,", ",raw!F365,", ",raw!G365,", ",raw!H365,", ",raw!I365,", ",raw!J365,", ",raw!K365,", ",raw!L365,", ",raw!O365,", ",raw!P365,", ",raw!Q365,", ",raw!R365,", ",raw!S365,");")</f>
        <v>INSERT INTO caesb_data VALUES (212, 1904, 62480, 20190502, 61558, 20190401, 922, 1415, 922, 11695.88, 11695.88, 0, 23391.76, 701.75, 1122.8, 233.91, 152.04);</v>
      </c>
    </row>
    <row r="366" spans="1:1" x14ac:dyDescent="0.25">
      <c r="A366" s="5" t="str">
        <f>CONCATENATE("INSERT INTO ",'create-caesb_data'!$B$1," VALUES (",VLOOKUP('pre-raw'!A366,'insert-meters'!$A$2:B$15,2,FALSE),", ",raw!B366,", ",raw!C366,", ",raw!D366,", ",raw!E366,", ",raw!F366,", ",raw!G366,", ",raw!H366,", ",raw!I366,", ",raw!J366,", ",raw!K366,", ",raw!L366,", ",raw!O366,", ",raw!P366,", ",raw!Q366,", ",raw!R366,", ",raw!S366,");")</f>
        <v>INSERT INTO caesb_data VALUES (213, 1904, 61843, 20190502, 59811, 20190401, 2032, 957, 2032, 25837.28, 25837.28, 0, 51674.56, 1550.23, 2480.37, 516.74, 335.88);</v>
      </c>
    </row>
    <row r="367" spans="1:1" x14ac:dyDescent="0.25">
      <c r="A367" s="5" t="str">
        <f>CONCATENATE("INSERT INTO ",'create-caesb_data'!$B$1," VALUES (",VLOOKUP('pre-raw'!A367,'insert-meters'!$A$2:B$15,2,FALSE),", ",raw!B367,", ",raw!C367,", ",raw!D367,", ",raw!E367,", ",raw!F367,", ",raw!G367,", ",raw!H367,", ",raw!I367,", ",raw!J367,", ",raw!K367,", ",raw!L367,", ",raw!O367,", ",raw!P367,", ",raw!Q367,", ",raw!R367,", ",raw!S367,");")</f>
        <v>INSERT INTO caesb_data VALUES (201, 1905, 27806, 20190603, 27313, 20190502, 493, 456, 493, 2319.46, 2319.46, 0, 4638.92, 139.16, 222.66, 46.38, 30.15);</v>
      </c>
    </row>
    <row r="368" spans="1:1" x14ac:dyDescent="0.25">
      <c r="A368" s="5" t="str">
        <f>CONCATENATE("INSERT INTO ",'create-caesb_data'!$B$1," VALUES (",VLOOKUP('pre-raw'!A368,'insert-meters'!$A$2:B$15,2,FALSE),", ",raw!B368,", ",raw!C368,", ",raw!D368,", ",raw!E368,", ",raw!F368,", ",raw!G368,", ",raw!H368,", ",raw!I368,", ",raw!J368,", ",raw!K368,", ",raw!L368,", ",raw!O368,", ",raw!P368,", ",raw!Q368,", ",raw!R368,", ",raw!S368,");")</f>
        <v>INSERT INTO caesb_data VALUES (202, 1905, 60335, 20190603, 59912, 20190502, 423, 389, 423, 1863.66, 1863.66, 0, 3727.32, 111.81, 178.91, 37.27, 24.22);</v>
      </c>
    </row>
    <row r="369" spans="1:1" x14ac:dyDescent="0.25">
      <c r="A369" s="5" t="str">
        <f>CONCATENATE("INSERT INTO ",'create-caesb_data'!$B$1," VALUES (",VLOOKUP('pre-raw'!A369,'insert-meters'!$A$2:B$15,2,FALSE),", ",raw!B369,", ",raw!C369,", ",raw!D369,", ",raw!E369,", ",raw!F369,", ",raw!G369,", ",raw!H369,", ",raw!I369,", ",raw!J369,", ",raw!K369,", ",raw!L369,", ",raw!O369,", ",raw!P369,", ",raw!Q369,", ",raw!R369,", ",raw!S369,");")</f>
        <v>INSERT INTO caesb_data VALUES (203, 1905, 10384, 20190603, 9764, 20190502, 620, 496, 620, 3375, 3375, 0, 6750, 202.5, 324, 67.5, 43.87);</v>
      </c>
    </row>
    <row r="370" spans="1:1" x14ac:dyDescent="0.25">
      <c r="A370" s="5" t="str">
        <f>CONCATENATE("INSERT INTO ",'create-caesb_data'!$B$1," VALUES (",VLOOKUP('pre-raw'!A370,'insert-meters'!$A$2:B$15,2,FALSE),", ",raw!B370,", ",raw!C370,", ",raw!D370,", ",raw!E370,", ",raw!F370,", ",raw!G370,", ",raw!H370,", ",raw!I370,", ",raw!J370,", ",raw!K370,", ",raw!L370,", ",raw!O370,", ",raw!P370,", ",raw!Q370,", ",raw!R370,", ",raw!S370,");")</f>
        <v>INSERT INTO caesb_data VALUES (204, 1905, 283795, 20190603, 282395, 20190502, 1400, 1671, 1400, 17827.5, 17827.5, 0, 35655, 1069.65, 1711.44, 356.55, 231.75);</v>
      </c>
    </row>
    <row r="371" spans="1:1" x14ac:dyDescent="0.25">
      <c r="A371" s="5" t="str">
        <f>CONCATENATE("INSERT INTO ",'create-caesb_data'!$B$1," VALUES (",VLOOKUP('pre-raw'!A371,'insert-meters'!$A$2:B$15,2,FALSE),", ",raw!B371,", ",raw!C371,", ",raw!D371,", ",raw!E371,", ",raw!F371,", ",raw!G371,", ",raw!H371,", ",raw!I371,", ",raw!J371,", ",raw!K371,", ",raw!L371,", ",raw!O371,", ",raw!P371,", ",raw!Q371,", ",raw!R371,", ",raw!S371,");")</f>
        <v>INSERT INTO caesb_data VALUES (205, 1905, 226854, 20190603, 222567, 20190502, 4287, 3470, 4287, 54694.49, 54694.49, 0, 109388.98, 3281.66, 5250.67, 1093.88, 711.02);</v>
      </c>
    </row>
    <row r="372" spans="1:1" x14ac:dyDescent="0.25">
      <c r="A372" s="5" t="str">
        <f>CONCATENATE("INSERT INTO ",'create-caesb_data'!$B$1," VALUES (",VLOOKUP('pre-raw'!A372,'insert-meters'!$A$2:B$15,2,FALSE),", ",raw!B372,", ",raw!C372,", ",raw!D372,", ",raw!E372,", ",raw!F372,", ",raw!G372,", ",raw!H372,", ",raw!I372,", ",raw!J372,", ",raw!K372,", ",raw!L372,", ",raw!O372,", ",raw!P372,", ",raw!Q372,", ",raw!R372,", ",raw!S372,");")</f>
        <v>INSERT INTO caesb_data VALUES (206, 1905, 4712, 20190603, 4449, 20190502, 263, 204, 263, 3308.01, 3308.01, 0, 6616.02, 198.48, 317.56, 66.16, 43);</v>
      </c>
    </row>
    <row r="373" spans="1:1" x14ac:dyDescent="0.25">
      <c r="A373" s="5" t="str">
        <f>CONCATENATE("INSERT INTO ",'create-caesb_data'!$B$1," VALUES (",VLOOKUP('pre-raw'!A373,'insert-meters'!$A$2:B$15,2,FALSE),", ",raw!B373,", ",raw!C373,", ",raw!D373,", ",raw!E373,", ",raw!F373,", ",raw!G373,", ",raw!H373,", ",raw!I373,", ",raw!J373,", ",raw!K373,", ",raw!L373,", ",raw!O373,", ",raw!P373,", ",raw!Q373,", ",raw!R373,", ",raw!S373,");")</f>
        <v>INSERT INTO caesb_data VALUES (207, 1905, 96, 20190603, 38, 20190502, 58, 96, 58, 690.16, 690.16, 0, 1380.32, 41.4, 66.25, 13.8, 8.97);</v>
      </c>
    </row>
    <row r="374" spans="1:1" x14ac:dyDescent="0.25">
      <c r="A374" s="5" t="str">
        <f>CONCATENATE("INSERT INTO ",'create-caesb_data'!$B$1," VALUES (",VLOOKUP('pre-raw'!A374,'insert-meters'!$A$2:B$15,2,FALSE),", ",raw!B374,", ",raw!C374,", ",raw!D374,", ",raw!E374,", ",raw!F374,", ",raw!G374,", ",raw!H374,", ",raw!I374,", ",raw!J374,", ",raw!K374,", ",raw!L374,", ",raw!O374,", ",raw!P374,", ",raw!Q374,", ",raw!R374,", ",raw!S374,");")</f>
        <v>INSERT INTO caesb_data VALUES (208, 1905, 12354, 20190603, 11834, 20190502, 520, 429, 520, 6589.9, 6589.9, 0, 13179.8, 395.39, 632.63, 131.79, 85.66);</v>
      </c>
    </row>
    <row r="375" spans="1:1" x14ac:dyDescent="0.25">
      <c r="A375" s="5" t="str">
        <f>CONCATENATE("INSERT INTO ",'create-caesb_data'!$B$1," VALUES (",VLOOKUP('pre-raw'!A375,'insert-meters'!$A$2:B$15,2,FALSE),", ",raw!B375,", ",raw!C375,", ",raw!D375,", ",raw!E375,", ",raw!F375,", ",raw!G375,", ",raw!H375,", ",raw!I375,", ",raw!J375,", ",raw!K375,", ",raw!L375,", ",raw!O375,", ",raw!P375,", ",raw!Q375,", ",raw!R375,", ",raw!S375,");")</f>
        <v>INSERT INTO caesb_data VALUES (214, 1905, 5845, 20190603, 5835, 20190502, 10, 1, 10, 77.2, 77.2, 0, 154.4, 4.63, 7.41, 1.54, 1);</v>
      </c>
    </row>
    <row r="376" spans="1:1" x14ac:dyDescent="0.25">
      <c r="A376" s="5" t="str">
        <f>CONCATENATE("INSERT INTO ",'create-caesb_data'!$B$1," VALUES (",VLOOKUP('pre-raw'!A376,'insert-meters'!$A$2:B$15,2,FALSE),", ",raw!B376,", ",raw!C376,", ",raw!D376,", ",raw!E376,", ",raw!F376,", ",raw!G376,", ",raw!H376,", ",raw!I376,", ",raw!J376,", ",raw!K376,", ",raw!L376,", ",raw!O376,", ",raw!P376,", ",raw!Q376,", ",raw!R376,", ",raw!S376,");")</f>
        <v>INSERT INTO caesb_data VALUES (209, 1905, 5841, 20190603, 5500, 20190502, 341, 221, 341, 4543.6, 4543.6, 0, 9087.2, 272.61, 436.18, 90.87, 59.06);</v>
      </c>
    </row>
    <row r="377" spans="1:1" x14ac:dyDescent="0.25">
      <c r="A377" s="5" t="str">
        <f>CONCATENATE("INSERT INTO ",'create-caesb_data'!$B$1," VALUES (",VLOOKUP('pre-raw'!A377,'insert-meters'!$A$2:B$15,2,FALSE),", ",raw!B377,", ",raw!C377,", ",raw!D377,", ",raw!E377,", ",raw!F377,", ",raw!G377,", ",raw!H377,", ",raw!I377,", ",raw!J377,", ",raw!K377,", ",raw!L377,", ",raw!O377,", ",raw!P377,", ",raw!Q377,", ",raw!R377,", ",raw!S377,");")</f>
        <v>INSERT INTO caesb_data VALUES (210, 1905, 208925, 20190603, 201438, 20190502, 7487, 314, 189, 4795.93, 0, 0, 4795.93, 143.87, 230.2, 47.95, 31.17);</v>
      </c>
    </row>
    <row r="378" spans="1:1" x14ac:dyDescent="0.25">
      <c r="A378" s="5" t="str">
        <f>CONCATENATE("INSERT INTO ",'create-caesb_data'!$B$1," VALUES (",VLOOKUP('pre-raw'!A378,'insert-meters'!$A$2:B$15,2,FALSE),", ",raw!B378,", ",raw!C378,", ",raw!D378,", ",raw!E378,", ",raw!F378,", ",raw!G378,", ",raw!H378,", ",raw!I378,", ",raw!J378,", ",raw!K378,", ",raw!L378,", ",raw!O378,", ",raw!P378,", ",raw!Q378,", ",raw!R378,", ",raw!S378,");")</f>
        <v>INSERT INTO caesb_data VALUES (211, 1905, 14660, 20190603, 14422, 20190502, 238, 0, 238, 3028.24, 3028.24, 0, 6056.48, 181.69, 290.71, 60.56, 39.36);</v>
      </c>
    </row>
    <row r="379" spans="1:1" x14ac:dyDescent="0.25">
      <c r="A379" s="5" t="str">
        <f>CONCATENATE("INSERT INTO ",'create-caesb_data'!$B$1," VALUES (",VLOOKUP('pre-raw'!A379,'insert-meters'!$A$2:B$15,2,FALSE),", ",raw!B379,", ",raw!C379,", ",raw!D379,", ",raw!E379,", ",raw!F379,", ",raw!G379,", ",raw!H379,", ",raw!I379,", ",raw!J379,", ",raw!K379,", ",raw!L379,", ",raw!O379,", ",raw!P379,", ",raw!Q379,", ",raw!R379,", ",raw!S379,");")</f>
        <v>INSERT INTO caesb_data VALUES (212, 1905, 62869, 20190603, 62480, 20190502, 389, 1375, 389, 4917.03, 4917.03, 0, 9834.06, 295.02, 472.03, 98.34, 63.92);</v>
      </c>
    </row>
    <row r="380" spans="1:1" x14ac:dyDescent="0.25">
      <c r="A380" s="5" t="str">
        <f>CONCATENATE("INSERT INTO ",'create-caesb_data'!$B$1," VALUES (",VLOOKUP('pre-raw'!A380,'insert-meters'!$A$2:B$15,2,FALSE),", ",raw!B380,", ",raw!C380,", ",raw!D380,", ",raw!E380,", ",raw!F380,", ",raw!G380,", ",raw!H380,", ",raw!I380,", ",raw!J380,", ",raw!K380,", ",raw!L380,", ",raw!O380,", ",raw!P380,", ",raw!Q380,", ",raw!R380,", ",raw!S380,");")</f>
        <v>INSERT INTO caesb_data VALUES (213, 1905, 65044, 20190603, 61843, 20190502, 3201, 1042, 3201, 40826.27, 40826.27, 0, 81652.54, 2449.57, 3919.32, 816.52, 530.74);</v>
      </c>
    </row>
    <row r="381" spans="1:1" x14ac:dyDescent="0.25">
      <c r="A381" s="5" t="str">
        <f>CONCATENATE("INSERT INTO ",'create-caesb_data'!$B$1," VALUES (",VLOOKUP('pre-raw'!A381,'insert-meters'!$A$2:B$15,2,FALSE),", ",raw!B381,", ",raw!C381,", ",raw!D381,", ",raw!E381,", ",raw!F381,", ",raw!G381,", ",raw!H381,", ",raw!I381,", ",raw!J381,", ",raw!K381,", ",raw!L381,", ",raw!O381,", ",raw!P381,", ",raw!Q381,", ",raw!R381,", ",raw!S381,");")</f>
        <v>INSERT INTO caesb_data VALUES (201, 1906, 28261, 20190701, 27806, 20190603, 455, 456, 455, 2108.5, 2108.5, 0, 4217, 126.51, 202.41, 42.17, 27.41);</v>
      </c>
    </row>
    <row r="382" spans="1:1" x14ac:dyDescent="0.25">
      <c r="A382" s="5" t="str">
        <f>CONCATENATE("INSERT INTO ",'create-caesb_data'!$B$1," VALUES (",VLOOKUP('pre-raw'!A382,'insert-meters'!$A$2:B$15,2,FALSE),", ",raw!B382,", ",raw!C382,", ",raw!D382,", ",raw!E382,", ",raw!F382,", ",raw!G382,", ",raw!H382,", ",raw!I382,", ",raw!J382,", ",raw!K382,", ",raw!L382,", ",raw!O382,", ",raw!P382,", ",raw!Q382,", ",raw!R382,", ",raw!S382,");")</f>
        <v>INSERT INTO caesb_data VALUES (202, 1906, 60721, 20190701, 60335, 20190603, 386, 389, 386, 1645.7, 1645.7, 0, 3291.4, 98.74, 157.98, 32.91, 21.39);</v>
      </c>
    </row>
    <row r="383" spans="1:1" x14ac:dyDescent="0.25">
      <c r="A383" s="5" t="str">
        <f>CONCATENATE("INSERT INTO ",'create-caesb_data'!$B$1," VALUES (",VLOOKUP('pre-raw'!A383,'insert-meters'!$A$2:B$15,2,FALSE),", ",raw!B383,", ",raw!C383,", ",raw!D383,", ",raw!E383,", ",raw!F383,", ",raw!G383,", ",raw!H383,", ",raw!I383,", ",raw!J383,", ",raw!K383,", ",raw!L383,", ",raw!O383,", ",raw!P383,", ",raw!Q383,", ",raw!R383,", ",raw!S383,");")</f>
        <v>INSERT INTO caesb_data VALUES (203, 1906, 10945, 20190701, 10384, 20190603, 561, 512, 561, 2949.45, 2949.45, 0, 5898.9, 176.96, 283.14, 58.98, 38.34);</v>
      </c>
    </row>
    <row r="384" spans="1:1" x14ac:dyDescent="0.25">
      <c r="A384" s="5" t="str">
        <f>CONCATENATE("INSERT INTO ",'create-caesb_data'!$B$1," VALUES (",VLOOKUP('pre-raw'!A384,'insert-meters'!$A$2:B$15,2,FALSE),", ",raw!B384,", ",raw!C384,", ",raw!D384,", ",raw!E384,", ",raw!F384,", ",raw!G384,", ",raw!H384,", ",raw!I384,", ",raw!J384,", ",raw!K384,", ",raw!L384,", ",raw!O384,", ",raw!P384,", ",raw!Q384,", ",raw!R384,", ",raw!S384,");")</f>
        <v>INSERT INTO caesb_data VALUES (204, 1906, 284916, 20190701, 283795, 20190603, 1121, 1686, 1121, 14722.68, 14722.68, 0, 29445.36, 883.36, 1413.37, 294.45, 191.39);</v>
      </c>
    </row>
    <row r="385" spans="1:1" x14ac:dyDescent="0.25">
      <c r="A385" s="5" t="str">
        <f>CONCATENATE("INSERT INTO ",'create-caesb_data'!$B$1," VALUES (",VLOOKUP('pre-raw'!A385,'insert-meters'!$A$2:B$15,2,FALSE),", ",raw!B385,", ",raw!C385,", ",raw!D385,", ",raw!E385,", ",raw!F385,", ",raw!G385,", ",raw!H385,", ",raw!I385,", ",raw!J385,", ",raw!K385,", ",raw!L385,", ",raw!O385,", ",raw!P385,", ",raw!Q385,", ",raw!R385,", ",raw!S385,");")</f>
        <v>INSERT INTO caesb_data VALUES (205, 1906, 230128, 20190701, 226854, 20190603, 3274, 3547, 3274, 43099.22, 43099.22, 0, 86198.44, 2585.95, 4137.52, 861.98, 560.28);</v>
      </c>
    </row>
    <row r="386" spans="1:1" x14ac:dyDescent="0.25">
      <c r="A386" s="5" t="str">
        <f>CONCATENATE("INSERT INTO ",'create-caesb_data'!$B$1," VALUES (",VLOOKUP('pre-raw'!A386,'insert-meters'!$A$2:B$15,2,FALSE),", ",raw!B386,", ",raw!C386,", ",raw!D386,", ",raw!E386,", ",raw!F386,", ",raw!G386,", ",raw!H386,", ",raw!I386,", ",raw!J386,", ",raw!K386,", ",raw!L386,", ",raw!O386,", ",raw!P386,", ",raw!Q386,", ",raw!R386,", ",raw!S386,");")</f>
        <v>INSERT INTO caesb_data VALUES (206, 1906, 4923, 20190701, 4712, 20190603, 211, 210, 211, 2728.88, 2728.88, 0, 5457.76, 163.73, 261.97, 54.57, 35.47);</v>
      </c>
    </row>
    <row r="387" spans="1:1" x14ac:dyDescent="0.25">
      <c r="A387" s="5" t="str">
        <f>CONCATENATE("INSERT INTO ",'create-caesb_data'!$B$1," VALUES (",VLOOKUP('pre-raw'!A387,'insert-meters'!$A$2:B$15,2,FALSE),", ",raw!B387,", ",raw!C387,", ",raw!D387,", ",raw!E387,", ",raw!F387,", ",raw!G387,", ",raw!H387,", ",raw!I387,", ",raw!J387,", ",raw!K387,", ",raw!L387,", ",raw!O387,", ",raw!P387,", ",raw!Q387,", ",raw!R387,", ",raw!S387,");")</f>
        <v>INSERT INTO caesb_data VALUES (207, 1906, 142, 20190701, 96, 20190603, 46, 90, 46, 554.18, 554.18, 0, 1108.36, 33.25, 53.2, 11.08, 7.2);</v>
      </c>
    </row>
    <row r="388" spans="1:1" x14ac:dyDescent="0.25">
      <c r="A388" s="5" t="str">
        <f>CONCATENATE("INSERT INTO ",'create-caesb_data'!$B$1," VALUES (",VLOOKUP('pre-raw'!A388,'insert-meters'!$A$2:B$15,2,FALSE),", ",raw!B388,", ",raw!C388,", ",raw!D388,", ",raw!E388,", ",raw!F388,", ",raw!G388,", ",raw!H388,", ",raw!I388,", ",raw!J388,", ",raw!K388,", ",raw!L388,", ",raw!O388,", ",raw!P388,", ",raw!Q388,", ",raw!R388,", ",raw!S388,");")</f>
        <v>INSERT INTO caesb_data VALUES (208, 1906, 12853, 20190701, 12354, 20190603, 499, 449, 499, 6524.72, 6524.72, 0, 13049.44, 391.48, 626.37, 130.49, 84.82);</v>
      </c>
    </row>
    <row r="389" spans="1:1" x14ac:dyDescent="0.25">
      <c r="A389" s="5" t="str">
        <f>CONCATENATE("INSERT INTO ",'create-caesb_data'!$B$1," VALUES (",VLOOKUP('pre-raw'!A389,'insert-meters'!$A$2:B$15,2,FALSE),", ",raw!B389,", ",raw!C389,", ",raw!D389,", ",raw!E389,", ",raw!F389,", ",raw!G389,", ",raw!H389,", ",raw!I389,", ",raw!J389,", ",raw!K389,", ",raw!L389,", ",raw!O389,", ",raw!P389,", ",raw!Q389,", ",raw!R389,", ",raw!S389,");")</f>
        <v>INSERT INTO caesb_data VALUES (214, 1906, 5855, 20190701, 5845, 20190603, 10, 1, 10, 79.7, 79.7, 0, 159.4, 0, 0, 0, 0);</v>
      </c>
    </row>
    <row r="390" spans="1:1" x14ac:dyDescent="0.25">
      <c r="A390" s="5" t="str">
        <f>CONCATENATE("INSERT INTO ",'create-caesb_data'!$B$1," VALUES (",VLOOKUP('pre-raw'!A390,'insert-meters'!$A$2:B$15,2,FALSE),", ",raw!B390,", ",raw!C390,", ",raw!D390,", ",raw!E390,", ",raw!F390,", ",raw!G390,", ",raw!H390,", ",raw!I390,", ",raw!J390,", ",raw!K390,", ",raw!L390,", ",raw!O390,", ",raw!P390,", ",raw!Q390,", ",raw!R390,", ",raw!S390,");")</f>
        <v>INSERT INTO caesb_data VALUES (209, 1906, 6126, 20190701, 5841, 20190603, 285, 235, 285, 3876.05, 3876.05, 0, 7752.1, 232.56, 372.1, 77.52, 50.38);</v>
      </c>
    </row>
    <row r="391" spans="1:1" x14ac:dyDescent="0.25">
      <c r="A391" s="5" t="str">
        <f>CONCATENATE("INSERT INTO ",'create-caesb_data'!$B$1," VALUES (",VLOOKUP('pre-raw'!A391,'insert-meters'!$A$2:B$15,2,FALSE),", ",raw!B391,", ",raw!C391,", ",raw!D391,", ",raw!E391,", ",raw!F391,", ",raw!G391,", ",raw!H391,", ",raw!I391,", ",raw!J391,", ",raw!K391,", ",raw!L391,", ",raw!O391,", ",raw!P391,", ",raw!Q391,", ",raw!R391,", ",raw!S391,");")</f>
        <v>INSERT INTO caesb_data VALUES (210, 1906, 209164, 20190701, 208925, 20190603, 239, 314, 239, 6284.8, 0, 0, 6284.8, 188.54, 301.67, 62.84, 40.85);</v>
      </c>
    </row>
    <row r="392" spans="1:1" x14ac:dyDescent="0.25">
      <c r="A392" s="5" t="str">
        <f>CONCATENATE("INSERT INTO ",'create-caesb_data'!$B$1," VALUES (",VLOOKUP('pre-raw'!A392,'insert-meters'!$A$2:B$15,2,FALSE),", ",raw!B392,", ",raw!C392,", ",raw!D392,", ",raw!E392,", ",raw!F392,", ",raw!G392,", ",raw!H392,", ",raw!I392,", ",raw!J392,", ",raw!K392,", ",raw!L392,", ",raw!O392,", ",raw!P392,", ",raw!Q392,", ",raw!R392,", ",raw!S392,");")</f>
        <v>INSERT INTO caesb_data VALUES (211, 1906, 0, 20190701, 14660, 20190603, 0, 0, 0, 0, 0, 0, 0, 0, 0, 0, 0);</v>
      </c>
    </row>
    <row r="393" spans="1:1" x14ac:dyDescent="0.25">
      <c r="A393" s="5" t="str">
        <f>CONCATENATE("INSERT INTO ",'create-caesb_data'!$B$1," VALUES (",VLOOKUP('pre-raw'!A393,'insert-meters'!$A$2:B$15,2,FALSE),", ",raw!B393,", ",raw!C393,", ",raw!D393,", ",raw!E393,", ",raw!F393,", ",raw!G393,", ",raw!H393,", ",raw!I393,", ",raw!J393,", ",raw!K393,", ",raw!L393,", ",raw!O393,", ",raw!P393,", ",raw!Q393,", ",raw!R393,", ",raw!S393,");")</f>
        <v>INSERT INTO caesb_data VALUES (212, 1906, 63958, 20190701, 62869, 20190603, 1089, 1285, 1089, 14300.92, 14300.92, 0, 28601.84, 858.05, 1372.88, 286.01, 185.91);</v>
      </c>
    </row>
    <row r="394" spans="1:1" x14ac:dyDescent="0.25">
      <c r="A394" s="5" t="str">
        <f>CONCATENATE("INSERT INTO ",'create-caesb_data'!$B$1," VALUES (",VLOOKUP('pre-raw'!A394,'insert-meters'!$A$2:B$15,2,FALSE),", ",raw!B394,", ",raw!C394,", ",raw!D394,", ",raw!E394,", ",raw!F394,", ",raw!G394,", ",raw!H394,", ",raw!I394,", ",raw!J394,", ",raw!K394,", ",raw!L394,", ",raw!O394,", ",raw!P394,", ",raw!Q394,", ",raw!R394,", ",raw!S394,");")</f>
        <v>INSERT INTO caesb_data VALUES (213, 1906, 66223, 20190701, 65044, 20190603, 1179, 1208, 1179, 15487.12, 15487.12, 0, 30974.24, 929.22, 1486.76, 309.74, 201.33);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5" x14ac:dyDescent="0.25"/>
  <cols>
    <col min="1" max="1" width="83.85546875" bestFit="1" customWidth="1"/>
    <col min="2" max="2" width="20.42578125" customWidth="1"/>
    <col min="3" max="3" width="17.5703125" bestFit="1" customWidth="1"/>
  </cols>
  <sheetData>
    <row r="1" spans="1:3" x14ac:dyDescent="0.25">
      <c r="A1" s="1" t="s">
        <v>97</v>
      </c>
      <c r="B1" s="1" t="s">
        <v>98</v>
      </c>
      <c r="C1" s="1" t="s">
        <v>99</v>
      </c>
    </row>
    <row r="2" spans="1:3" x14ac:dyDescent="0.25">
      <c r="A2" s="6" t="str">
        <f>'create-caesb_meters'!A2</f>
        <v>med</v>
      </c>
      <c r="B2" s="5" t="str">
        <f>'create-caesb_meters'!B2</f>
        <v>integer</v>
      </c>
      <c r="C2" s="1" t="s">
        <v>100</v>
      </c>
    </row>
    <row r="3" spans="1:3" x14ac:dyDescent="0.25">
      <c r="A3" s="6" t="str">
        <f>'create-caesb_meters'!A3</f>
        <v>id</v>
      </c>
      <c r="B3" s="5" t="str">
        <f>'create-caesb_meters'!B3</f>
        <v>text</v>
      </c>
      <c r="C3" s="1" t="s">
        <v>100</v>
      </c>
    </row>
    <row r="4" spans="1:3" x14ac:dyDescent="0.25">
      <c r="A4" s="6" t="str">
        <f>'create-caesb_meters'!A4</f>
        <v>nome</v>
      </c>
      <c r="B4" s="5" t="str">
        <f>'create-caesb_meters'!B4</f>
        <v>text</v>
      </c>
      <c r="C4" s="1" t="s">
        <v>100</v>
      </c>
    </row>
    <row r="5" spans="1:3" x14ac:dyDescent="0.25">
      <c r="A5" s="6" t="str">
        <f>'create-caesb_meters'!A5</f>
        <v>contrato</v>
      </c>
      <c r="B5" s="5" t="str">
        <f>'create-caesb_meters'!B5</f>
        <v>text</v>
      </c>
      <c r="C5" s="1" t="s">
        <v>100</v>
      </c>
    </row>
    <row r="6" spans="1:3" x14ac:dyDescent="0.25">
      <c r="A6" s="6" t="str">
        <f>'create-caesb_meters'!A6</f>
        <v>hidrom</v>
      </c>
      <c r="B6" s="5" t="str">
        <f>'create-caesb_meters'!B6</f>
        <v>text</v>
      </c>
      <c r="C6" s="1" t="s">
        <v>100</v>
      </c>
    </row>
    <row r="7" spans="1:3" x14ac:dyDescent="0.25">
      <c r="A7" s="6" t="str">
        <f>'create-caesb_meters'!A7</f>
        <v>cat</v>
      </c>
      <c r="B7" s="5" t="str">
        <f>'create-caesb_meters'!B7</f>
        <v>integer</v>
      </c>
      <c r="C7" s="1" t="s">
        <v>100</v>
      </c>
    </row>
    <row r="8" spans="1:3" x14ac:dyDescent="0.25">
      <c r="A8" s="6" t="s">
        <v>101</v>
      </c>
      <c r="B8" s="5" t="str">
        <f>CONCATENATE('[1]create-assets'!$B$2,"[]")</f>
        <v>text[]</v>
      </c>
      <c r="C8" s="1" t="s">
        <v>102</v>
      </c>
    </row>
    <row r="9" spans="1:3" x14ac:dyDescent="0.25">
      <c r="A9" s="1" t="s">
        <v>103</v>
      </c>
      <c r="B9" s="1" t="s">
        <v>141</v>
      </c>
      <c r="C9" s="1" t="s">
        <v>141</v>
      </c>
    </row>
    <row r="10" spans="1:3" x14ac:dyDescent="0.25">
      <c r="A10" s="1" t="s">
        <v>104</v>
      </c>
      <c r="B10" s="1" t="s">
        <v>141</v>
      </c>
      <c r="C10" s="1" t="s">
        <v>141</v>
      </c>
    </row>
    <row r="11" spans="1:3" x14ac:dyDescent="0.25">
      <c r="A11" s="5" t="str">
        <f>CONCATENATE("a.",A2,",")</f>
        <v>a.med,</v>
      </c>
      <c r="B11" s="1" t="s">
        <v>141</v>
      </c>
      <c r="C11" s="1" t="s">
        <v>141</v>
      </c>
    </row>
    <row r="12" spans="1:3" x14ac:dyDescent="0.25">
      <c r="A12" s="5" t="str">
        <f t="shared" ref="A12:A16" si="0">CONCATENATE("a.",A3,",")</f>
        <v>a.id,</v>
      </c>
      <c r="B12" s="1" t="s">
        <v>141</v>
      </c>
      <c r="C12" s="1" t="s">
        <v>141</v>
      </c>
    </row>
    <row r="13" spans="1:3" x14ac:dyDescent="0.25">
      <c r="A13" s="5" t="str">
        <f t="shared" si="0"/>
        <v>a.nome,</v>
      </c>
      <c r="B13" s="1" t="s">
        <v>141</v>
      </c>
      <c r="C13" s="1" t="s">
        <v>141</v>
      </c>
    </row>
    <row r="14" spans="1:3" x14ac:dyDescent="0.25">
      <c r="A14" s="5" t="str">
        <f t="shared" si="0"/>
        <v>a.contrato,</v>
      </c>
      <c r="B14" s="1" t="s">
        <v>141</v>
      </c>
      <c r="C14" s="1" t="s">
        <v>141</v>
      </c>
    </row>
    <row r="15" spans="1:3" x14ac:dyDescent="0.25">
      <c r="A15" s="5" t="str">
        <f t="shared" si="0"/>
        <v>a.hidrom,</v>
      </c>
      <c r="B15" s="1" t="s">
        <v>141</v>
      </c>
      <c r="C15" s="1" t="s">
        <v>141</v>
      </c>
    </row>
    <row r="16" spans="1:3" x14ac:dyDescent="0.25">
      <c r="A16" s="5" t="str">
        <f t="shared" si="0"/>
        <v>a.cat,</v>
      </c>
      <c r="B16" s="1" t="s">
        <v>141</v>
      </c>
      <c r="C16" s="1" t="s">
        <v>141</v>
      </c>
    </row>
    <row r="17" spans="1:3" x14ac:dyDescent="0.25">
      <c r="A17" s="5" t="str">
        <f>CONCATENATE("ARRAY(SELECT b.",'create-caesb_meters_assets'!A3," FROM ",'create-caesb_meters_assets'!B1," AS b WHERE b.",'create-caesb_meters_assets'!A2," = a.",'create-caesb_meters_assets'!A2,") AS locais")</f>
        <v>ARRAY(SELECT b.asset_id FROM caesb_meters_assets AS b WHERE b.med = a.med) AS locais</v>
      </c>
      <c r="B17" s="1" t="s">
        <v>141</v>
      </c>
      <c r="C17" s="1" t="s">
        <v>141</v>
      </c>
    </row>
    <row r="18" spans="1:3" x14ac:dyDescent="0.25">
      <c r="A18" s="5" t="str">
        <f>CONCATENATE("ORDER BY a.",'create-caesb_meters_assets'!A2,";")</f>
        <v>ORDER BY a.med;</v>
      </c>
      <c r="B18" s="1" t="s">
        <v>141</v>
      </c>
      <c r="C18" s="1" t="s">
        <v>141</v>
      </c>
    </row>
    <row r="19" spans="1:3" x14ac:dyDescent="0.25">
      <c r="A19" s="1" t="s">
        <v>105</v>
      </c>
      <c r="B19" s="1" t="s">
        <v>141</v>
      </c>
      <c r="C19" s="1" t="s">
        <v>141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2" sqref="C12"/>
    </sheetView>
  </sheetViews>
  <sheetFormatPr defaultRowHeight="15" x14ac:dyDescent="0.25"/>
  <cols>
    <col min="1" max="1" width="71.42578125" bestFit="1" customWidth="1"/>
    <col min="2" max="2" width="20.85546875" customWidth="1"/>
    <col min="3" max="3" width="49.5703125" bestFit="1" customWidth="1"/>
  </cols>
  <sheetData>
    <row r="1" spans="1:3" x14ac:dyDescent="0.25">
      <c r="A1" s="1" t="s">
        <v>106</v>
      </c>
      <c r="B1" s="1" t="s">
        <v>107</v>
      </c>
      <c r="C1" s="5" t="str">
        <f>CONCATENATE("(",'create-caesb_data'!B2,", ",'create-caesb_data'!B3,", ",'create-caesb_data'!B3,") RETURNS SETOF ",'create-caesb_data'!B1)</f>
        <v>(integer, integer, integer) RETURNS SETOF caesb_data</v>
      </c>
    </row>
    <row r="2" spans="1:3" x14ac:dyDescent="0.25">
      <c r="A2" s="1" t="s">
        <v>103</v>
      </c>
      <c r="B2" s="1" t="s">
        <v>141</v>
      </c>
      <c r="C2" s="1" t="s">
        <v>141</v>
      </c>
    </row>
    <row r="3" spans="1:3" x14ac:dyDescent="0.25">
      <c r="A3" s="1" t="s">
        <v>108</v>
      </c>
      <c r="B3" s="5" t="str">
        <f>'create-caesb_data'!B1</f>
        <v>caesb_data</v>
      </c>
      <c r="C3" s="1" t="s">
        <v>141</v>
      </c>
    </row>
    <row r="4" spans="1:3" x14ac:dyDescent="0.25">
      <c r="A4" s="1" t="s">
        <v>109</v>
      </c>
      <c r="B4" s="5" t="str">
        <f>'create-caesb_data'!A3</f>
        <v>aamm</v>
      </c>
      <c r="C4" s="1" t="s">
        <v>110</v>
      </c>
    </row>
    <row r="5" spans="1:3" x14ac:dyDescent="0.25">
      <c r="A5" s="1" t="s">
        <v>111</v>
      </c>
      <c r="B5" s="5" t="str">
        <f>CONCATENATE('create-caesb_data'!B1,".",'create-caesb_data'!A2,", ")</f>
        <v xml:space="preserve">caesb_data.med, </v>
      </c>
      <c r="C5" s="5" t="str">
        <f>CONCATENATE('create-caesb_data'!B1,".",'create-caesb_data'!A3,";")</f>
        <v>caesb_data.aamm;</v>
      </c>
    </row>
    <row r="6" spans="1:3" x14ac:dyDescent="0.25">
      <c r="A6" s="1" t="s">
        <v>112</v>
      </c>
      <c r="B6" s="5" t="str">
        <f>'create-caesb_data'!B1</f>
        <v>caesb_data</v>
      </c>
      <c r="C6" s="1" t="s">
        <v>141</v>
      </c>
    </row>
    <row r="7" spans="1:3" x14ac:dyDescent="0.25">
      <c r="A7" s="5" t="str">
        <f>CONCATENATE("WHERE ",'create-caesb_data'!A2," = $1 AND ",'create-caesb_data'!A3," BETWEEN $2 AND $3 ORDER BY ",'create-caesb_data'!B1,".",'create-caesb_data'!A3,";")</f>
        <v>WHERE med = $1 AND aamm BETWEEN $2 AND $3 ORDER BY caesb_data.aamm;</v>
      </c>
      <c r="B7" s="1" t="s">
        <v>141</v>
      </c>
      <c r="C7" s="1" t="s">
        <v>141</v>
      </c>
    </row>
    <row r="8" spans="1:3" x14ac:dyDescent="0.25">
      <c r="A8" s="1" t="s">
        <v>113</v>
      </c>
      <c r="B8" s="1" t="s">
        <v>141</v>
      </c>
      <c r="C8" s="1" t="s">
        <v>141</v>
      </c>
    </row>
    <row r="9" spans="1:3" x14ac:dyDescent="0.25">
      <c r="A9" s="1" t="s">
        <v>105</v>
      </c>
      <c r="B9" s="1" t="s">
        <v>141</v>
      </c>
      <c r="C9" s="1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pre-raw</vt:lpstr>
      <vt:lpstr>raw</vt:lpstr>
      <vt:lpstr>create-caesb_meters</vt:lpstr>
      <vt:lpstr>create-caesb_data</vt:lpstr>
      <vt:lpstr>create-caesb_meters_assets</vt:lpstr>
      <vt:lpstr>insert-meters</vt:lpstr>
      <vt:lpstr>insert-data</vt:lpstr>
      <vt:lpstr>function-meters</vt:lpstr>
      <vt:lpstr>function-bills</vt:lpstr>
    </vt:vector>
  </TitlesOfParts>
  <Company>Senado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Zaidan Lopes</dc:creator>
  <cp:lastModifiedBy>Henrique Zaidan Lopes</cp:lastModifiedBy>
  <dcterms:created xsi:type="dcterms:W3CDTF">2019-06-17T15:35:33Z</dcterms:created>
  <dcterms:modified xsi:type="dcterms:W3CDTF">2019-07-31T13:06:59Z</dcterms:modified>
</cp:coreProperties>
</file>