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thc_000\it based mgmt project\PDCA\resources\"/>
    </mc:Choice>
  </mc:AlternateContent>
  <bookViews>
    <workbookView xWindow="0" yWindow="0" windowWidth="28800" windowHeight="11730" activeTab="1"/>
  </bookViews>
  <sheets>
    <sheet name="Tabelle1" sheetId="1" r:id="rId1"/>
    <sheet name="asd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1" i="2" l="1"/>
  <c r="B22" i="2" s="1"/>
  <c r="H21" i="2"/>
  <c r="I21" i="2" s="1"/>
  <c r="H22" i="2"/>
  <c r="H23" i="2"/>
  <c r="H24" i="2"/>
  <c r="H25" i="2"/>
  <c r="H26" i="2"/>
  <c r="H27" i="2"/>
  <c r="H28" i="2"/>
  <c r="H29" i="2"/>
  <c r="H30" i="2"/>
  <c r="H31" i="2"/>
  <c r="H32" i="2"/>
  <c r="H33" i="2"/>
  <c r="H20" i="2"/>
  <c r="H19" i="2"/>
  <c r="H18" i="2"/>
  <c r="H17" i="2"/>
  <c r="H16" i="2"/>
  <c r="H15" i="2"/>
  <c r="H14" i="2"/>
  <c r="H13" i="2"/>
  <c r="H12" i="2"/>
  <c r="H11" i="2"/>
  <c r="C10" i="2"/>
  <c r="D10" i="2" s="1"/>
  <c r="E10" i="2" s="1"/>
  <c r="B10" i="2"/>
  <c r="B11" i="2" s="1"/>
  <c r="I13" i="1"/>
  <c r="I12" i="1"/>
  <c r="I11" i="1"/>
  <c r="F11" i="1"/>
  <c r="F10" i="1"/>
  <c r="E11" i="1"/>
  <c r="E10" i="1"/>
  <c r="D12" i="1"/>
  <c r="E12" i="1" s="1"/>
  <c r="F12" i="1" s="1"/>
  <c r="D13" i="1"/>
  <c r="E13" i="1" s="1"/>
  <c r="D11" i="1"/>
  <c r="D10" i="1"/>
  <c r="C12" i="1"/>
  <c r="C13" i="1"/>
  <c r="C14" i="1"/>
  <c r="C15" i="1"/>
  <c r="C16" i="1"/>
  <c r="C17" i="1"/>
  <c r="C18" i="1"/>
  <c r="C19" i="1"/>
  <c r="C20" i="1"/>
  <c r="C11" i="1"/>
  <c r="B12" i="1"/>
  <c r="B13" i="1" s="1"/>
  <c r="B14" i="1" s="1"/>
  <c r="B15" i="1" s="1"/>
  <c r="B16" i="1" s="1"/>
  <c r="B17" i="1" s="1"/>
  <c r="B18" i="1" s="1"/>
  <c r="B19" i="1" s="1"/>
  <c r="B20" i="1" s="1"/>
  <c r="B11" i="1"/>
  <c r="C10" i="1"/>
  <c r="H13" i="1"/>
  <c r="H14" i="1"/>
  <c r="H15" i="1"/>
  <c r="H16" i="1"/>
  <c r="H17" i="1"/>
  <c r="H18" i="1"/>
  <c r="H19" i="1"/>
  <c r="H20" i="1"/>
  <c r="H12" i="1"/>
  <c r="H11" i="1"/>
  <c r="B10" i="1"/>
  <c r="C22" i="2" l="1"/>
  <c r="B23" i="2"/>
  <c r="C21" i="2"/>
  <c r="D21" i="2"/>
  <c r="E21" i="2" s="1"/>
  <c r="C11" i="2"/>
  <c r="B12" i="2"/>
  <c r="F10" i="2"/>
  <c r="I11" i="2"/>
  <c r="F13" i="1"/>
  <c r="I14" i="1" s="1"/>
  <c r="C23" i="2" l="1"/>
  <c r="B24" i="2"/>
  <c r="F21" i="2"/>
  <c r="I22" i="2" s="1"/>
  <c r="D11" i="2"/>
  <c r="E11" i="2" s="1"/>
  <c r="C12" i="2"/>
  <c r="B13" i="2"/>
  <c r="D14" i="1"/>
  <c r="E14" i="1" s="1"/>
  <c r="F14" i="1" s="1"/>
  <c r="B25" i="2" l="1"/>
  <c r="C24" i="2"/>
  <c r="D22" i="2"/>
  <c r="E22" i="2" s="1"/>
  <c r="B14" i="2"/>
  <c r="C13" i="2"/>
  <c r="F11" i="2"/>
  <c r="I12" i="2" s="1"/>
  <c r="I15" i="1"/>
  <c r="B26" i="2" l="1"/>
  <c r="C25" i="2"/>
  <c r="F22" i="2"/>
  <c r="I23" i="2" s="1"/>
  <c r="D12" i="2"/>
  <c r="E12" i="2" s="1"/>
  <c r="F12" i="2" s="1"/>
  <c r="B15" i="2"/>
  <c r="C14" i="2"/>
  <c r="D15" i="1"/>
  <c r="E15" i="1" s="1"/>
  <c r="B27" i="2" l="1"/>
  <c r="C26" i="2"/>
  <c r="D23" i="2"/>
  <c r="E23" i="2" s="1"/>
  <c r="F23" i="2" s="1"/>
  <c r="C15" i="2"/>
  <c r="B16" i="2"/>
  <c r="I13" i="2"/>
  <c r="F15" i="1"/>
  <c r="I16" i="1" s="1"/>
  <c r="C27" i="2" l="1"/>
  <c r="B28" i="2"/>
  <c r="I24" i="2"/>
  <c r="D13" i="2"/>
  <c r="E13" i="2" s="1"/>
  <c r="F13" i="2" s="1"/>
  <c r="C16" i="2"/>
  <c r="B17" i="2"/>
  <c r="D16" i="1"/>
  <c r="E16" i="1" s="1"/>
  <c r="B29" i="2" l="1"/>
  <c r="C28" i="2"/>
  <c r="D24" i="2"/>
  <c r="E24" i="2" s="1"/>
  <c r="B18" i="2"/>
  <c r="C17" i="2"/>
  <c r="I14" i="2"/>
  <c r="F16" i="1"/>
  <c r="I17" i="1" s="1"/>
  <c r="B30" i="2" l="1"/>
  <c r="C29" i="2"/>
  <c r="F24" i="2"/>
  <c r="I25" i="2" s="1"/>
  <c r="D14" i="2"/>
  <c r="E14" i="2" s="1"/>
  <c r="B19" i="2"/>
  <c r="C18" i="2"/>
  <c r="D17" i="1"/>
  <c r="E17" i="1" s="1"/>
  <c r="F17" i="1" s="1"/>
  <c r="C30" i="2" l="1"/>
  <c r="B31" i="2"/>
  <c r="D25" i="2"/>
  <c r="E25" i="2" s="1"/>
  <c r="F25" i="2" s="1"/>
  <c r="C19" i="2"/>
  <c r="B20" i="2"/>
  <c r="C20" i="2" s="1"/>
  <c r="F14" i="2"/>
  <c r="I15" i="2" s="1"/>
  <c r="I18" i="1"/>
  <c r="C31" i="2" l="1"/>
  <c r="B32" i="2"/>
  <c r="I26" i="2"/>
  <c r="D15" i="2"/>
  <c r="E15" i="2" s="1"/>
  <c r="D18" i="1"/>
  <c r="E18" i="1" s="1"/>
  <c r="F18" i="1" s="1"/>
  <c r="B33" i="2" l="1"/>
  <c r="C33" i="2" s="1"/>
  <c r="C32" i="2"/>
  <c r="D26" i="2"/>
  <c r="E26" i="2" s="1"/>
  <c r="F15" i="2"/>
  <c r="I16" i="2" s="1"/>
  <c r="I19" i="1"/>
  <c r="F26" i="2" l="1"/>
  <c r="I27" i="2" s="1"/>
  <c r="D16" i="2"/>
  <c r="E16" i="2" s="1"/>
  <c r="F16" i="2" s="1"/>
  <c r="D19" i="1"/>
  <c r="E19" i="1" s="1"/>
  <c r="D27" i="2" l="1"/>
  <c r="E27" i="2" s="1"/>
  <c r="I17" i="2"/>
  <c r="F19" i="1"/>
  <c r="I20" i="1" s="1"/>
  <c r="F27" i="2" l="1"/>
  <c r="I28" i="2" s="1"/>
  <c r="D17" i="2"/>
  <c r="E17" i="2" s="1"/>
  <c r="F17" i="2" s="1"/>
  <c r="D20" i="1"/>
  <c r="E20" i="1" s="1"/>
  <c r="F20" i="1" s="1"/>
  <c r="D28" i="2" l="1"/>
  <c r="E28" i="2" s="1"/>
  <c r="F28" i="2" s="1"/>
  <c r="I18" i="2"/>
  <c r="I29" i="2" l="1"/>
  <c r="D18" i="2"/>
  <c r="E18" i="2" s="1"/>
  <c r="D29" i="2" l="1"/>
  <c r="E29" i="2" s="1"/>
  <c r="F18" i="2"/>
  <c r="I19" i="2" s="1"/>
  <c r="F29" i="2" l="1"/>
  <c r="I30" i="2" s="1"/>
  <c r="D19" i="2"/>
  <c r="E19" i="2" s="1"/>
  <c r="D30" i="2" l="1"/>
  <c r="E30" i="2" s="1"/>
  <c r="F19" i="2"/>
  <c r="I20" i="2" s="1"/>
  <c r="F30" i="2" l="1"/>
  <c r="I31" i="2" s="1"/>
  <c r="D20" i="2"/>
  <c r="E20" i="2" s="1"/>
  <c r="F20" i="2" s="1"/>
  <c r="D31" i="2" l="1"/>
  <c r="E31" i="2" s="1"/>
  <c r="F31" i="2" s="1"/>
  <c r="I32" i="2" l="1"/>
  <c r="D32" i="2" l="1"/>
  <c r="E32" i="2" s="1"/>
  <c r="F32" i="2" l="1"/>
  <c r="I33" i="2" s="1"/>
  <c r="D33" i="2" l="1"/>
  <c r="E33" i="2" s="1"/>
  <c r="F33" i="2" s="1"/>
</calcChain>
</file>

<file path=xl/sharedStrings.xml><?xml version="1.0" encoding="utf-8"?>
<sst xmlns="http://schemas.openxmlformats.org/spreadsheetml/2006/main" count="33" uniqueCount="16">
  <si>
    <t>Ft</t>
  </si>
  <si>
    <t>R0</t>
  </si>
  <si>
    <t>T0T</t>
  </si>
  <si>
    <t>W0</t>
  </si>
  <si>
    <t>m</t>
  </si>
  <si>
    <t>b</t>
  </si>
  <si>
    <t>d</t>
  </si>
  <si>
    <t>t</t>
  </si>
  <si>
    <t>TtT</t>
  </si>
  <si>
    <t>Ct</t>
  </si>
  <si>
    <t>Xrt</t>
  </si>
  <si>
    <t>Xft</t>
  </si>
  <si>
    <t>St</t>
  </si>
  <si>
    <t>TSRt</t>
  </si>
  <si>
    <t>Wt</t>
  </si>
  <si>
    <t>risk anteil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</si>
</sst>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7" formatCode="0.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9">
    <xf numFmtId="0" fontId="0" fillId="0" borderId="0" xfId="0"/>
    <xf numFmtId="2" fontId="0" fillId="0" borderId="0" xfId="0" applyNumberFormat="1"/>
    <xf numFmtId="0" fontId="2" fillId="2" borderId="0" xfId="2"/>
    <xf numFmtId="9" fontId="2" fillId="2" borderId="0" xfId="2" applyNumberFormat="1"/>
    <xf numFmtId="0" fontId="0" fillId="0" borderId="1" xfId="0" applyBorder="1" applyAlignment="1">
      <alignment horizontal="center"/>
    </xf>
    <xf numFmtId="167" fontId="0" fillId="0" borderId="0" xfId="0" applyNumberFormat="1"/>
    <xf numFmtId="10" fontId="0" fillId="0" borderId="0" xfId="1" applyNumberFormat="1" applyFont="1"/>
    <xf numFmtId="2" fontId="0" fillId="0" borderId="0" xfId="1" applyNumberFormat="1" applyFont="1"/>
    <xf numFmtId="0" fontId="0" fillId="0" borderId="2" xfId="0" applyFill="1" applyBorder="1" applyAlignment="1">
      <alignment horizontal="center"/>
    </xf>
  </cellXfs>
  <cellStyles count="3">
    <cellStyle name="Neutral" xfId="2" builtinId="28"/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zoomScale="160" zoomScaleNormal="160" workbookViewId="0">
      <selection activeCell="D3" sqref="D3"/>
    </sheetView>
  </sheetViews>
  <sheetFormatPr baseColWidth="10" defaultRowHeight="15" x14ac:dyDescent="0.25"/>
  <cols>
    <col min="9" max="9" width="12" customWidth="1"/>
  </cols>
  <sheetData>
    <row r="1" spans="1:9" x14ac:dyDescent="0.25">
      <c r="A1" t="s">
        <v>0</v>
      </c>
      <c r="B1" s="2">
        <v>100</v>
      </c>
    </row>
    <row r="2" spans="1:9" x14ac:dyDescent="0.25">
      <c r="A2" t="s">
        <v>1</v>
      </c>
      <c r="B2" s="3">
        <v>0.05</v>
      </c>
    </row>
    <row r="3" spans="1:9" x14ac:dyDescent="0.25">
      <c r="A3" t="s">
        <v>2</v>
      </c>
      <c r="B3" s="2">
        <v>1</v>
      </c>
    </row>
    <row r="4" spans="1:9" x14ac:dyDescent="0.25">
      <c r="A4" t="s">
        <v>3</v>
      </c>
      <c r="B4" s="2">
        <v>100</v>
      </c>
    </row>
    <row r="5" spans="1:9" x14ac:dyDescent="0.25">
      <c r="A5" t="s">
        <v>4</v>
      </c>
      <c r="B5" s="2">
        <v>2</v>
      </c>
    </row>
    <row r="6" spans="1:9" x14ac:dyDescent="0.25">
      <c r="A6" t="s">
        <v>5</v>
      </c>
      <c r="B6" s="3">
        <v>0.9</v>
      </c>
    </row>
    <row r="7" spans="1:9" x14ac:dyDescent="0.25">
      <c r="A7" t="s">
        <v>6</v>
      </c>
      <c r="B7" s="2">
        <v>365</v>
      </c>
    </row>
    <row r="9" spans="1:9" x14ac:dyDescent="0.25">
      <c r="A9" s="4" t="s">
        <v>7</v>
      </c>
      <c r="B9" s="4" t="s">
        <v>8</v>
      </c>
      <c r="C9" s="4" t="s">
        <v>0</v>
      </c>
      <c r="D9" s="4" t="s">
        <v>9</v>
      </c>
      <c r="E9" s="4" t="s">
        <v>10</v>
      </c>
      <c r="F9" s="4" t="s">
        <v>11</v>
      </c>
      <c r="G9" s="4" t="s">
        <v>12</v>
      </c>
      <c r="H9" s="4" t="s">
        <v>13</v>
      </c>
      <c r="I9" s="4" t="s">
        <v>14</v>
      </c>
    </row>
    <row r="10" spans="1:9" x14ac:dyDescent="0.25">
      <c r="A10">
        <v>0</v>
      </c>
      <c r="B10" s="5">
        <f>B3</f>
        <v>1</v>
      </c>
      <c r="C10" s="1">
        <f>(B1)/((1+B2)^B3)</f>
        <v>95.238095238095241</v>
      </c>
      <c r="D10" s="1">
        <f>MAX(B4-C10,0)</f>
        <v>4.7619047619047592</v>
      </c>
      <c r="E10" s="1">
        <f>MIN(B5*D10,B6*B4)</f>
        <v>9.5238095238095184</v>
      </c>
      <c r="F10" s="1">
        <f>B4-E10</f>
        <v>90.476190476190482</v>
      </c>
      <c r="G10" s="2">
        <v>100</v>
      </c>
    </row>
    <row r="11" spans="1:9" x14ac:dyDescent="0.25">
      <c r="A11">
        <v>1</v>
      </c>
      <c r="B11" s="5">
        <f>B10-($B$3/$B$7)</f>
        <v>0.99726027397260275</v>
      </c>
      <c r="C11" s="1">
        <f>($B$1)/((1+$B$2)^B11)</f>
        <v>95.250826725439367</v>
      </c>
      <c r="D11" s="1">
        <f>MAX(I11-C11,0)</f>
        <v>5.2374586637280487</v>
      </c>
      <c r="E11" s="1">
        <f>MIN($B$5*D11,$B$6*I11)</f>
        <v>10.474917327456097</v>
      </c>
      <c r="F11" s="1">
        <f>I11-E11</f>
        <v>90.013368061711319</v>
      </c>
      <c r="G11" s="2">
        <v>105</v>
      </c>
      <c r="H11" s="6">
        <f>(G11/G10)-1</f>
        <v>5.0000000000000044E-2</v>
      </c>
      <c r="I11" s="7">
        <f>E10*(1+H11)+F10*(1+B2)^(1/B7)</f>
        <v>100.48828538916742</v>
      </c>
    </row>
    <row r="12" spans="1:9" x14ac:dyDescent="0.25">
      <c r="A12">
        <v>2</v>
      </c>
      <c r="B12" s="5">
        <f t="shared" ref="B12:B20" si="0">B11-($B$3/$B$7)</f>
        <v>0.9945205479452055</v>
      </c>
      <c r="C12" s="1">
        <f t="shared" ref="C12:C20" si="1">($B$1)/((1+$B$2)^B12)</f>
        <v>95.263559914736589</v>
      </c>
      <c r="D12" s="1">
        <f t="shared" ref="D12:D20" si="2">MAX(I12-C12,0)</f>
        <v>5.0372362822131009</v>
      </c>
      <c r="E12" s="1">
        <f t="shared" ref="E12:E20" si="3">MIN($B$5*D12,$B$6*I12)</f>
        <v>10.074472564426202</v>
      </c>
      <c r="F12" s="1">
        <f t="shared" ref="F12:F20" si="4">I12-E12</f>
        <v>90.226323632523489</v>
      </c>
      <c r="G12" s="2">
        <v>103</v>
      </c>
      <c r="H12" s="6">
        <f>(G12/G11)-1</f>
        <v>-1.9047619047619091E-2</v>
      </c>
      <c r="I12" s="1">
        <f>E11*(1+H12)+F11*(1+$B$2)^(1/$B$7)</f>
        <v>100.30079619694969</v>
      </c>
    </row>
    <row r="13" spans="1:9" x14ac:dyDescent="0.25">
      <c r="A13">
        <v>3</v>
      </c>
      <c r="B13" s="5">
        <f t="shared" si="0"/>
        <v>0.99178082191780825</v>
      </c>
      <c r="C13" s="1">
        <f t="shared" si="1"/>
        <v>95.276294806214409</v>
      </c>
      <c r="D13" s="1">
        <f t="shared" si="2"/>
        <v>4.3518900086303773</v>
      </c>
      <c r="E13" s="1">
        <f t="shared" si="3"/>
        <v>8.7037800172607547</v>
      </c>
      <c r="F13" s="1">
        <f t="shared" si="4"/>
        <v>90.924404797584032</v>
      </c>
      <c r="G13" s="2">
        <v>96</v>
      </c>
      <c r="H13" s="6">
        <f t="shared" ref="H13:H20" si="5">(G13/G12)-1</f>
        <v>-6.7961165048543659E-2</v>
      </c>
      <c r="I13" s="1">
        <f t="shared" ref="I13:I20" si="6">E12*(1+H13)+F12*(1+$B$2)^(1/$B$7)</f>
        <v>99.628184814844786</v>
      </c>
    </row>
    <row r="14" spans="1:9" x14ac:dyDescent="0.25">
      <c r="A14">
        <v>4</v>
      </c>
      <c r="B14" s="5">
        <f t="shared" si="0"/>
        <v>0.989041095890411</v>
      </c>
      <c r="C14" s="1">
        <f t="shared" si="1"/>
        <v>95.289031400100399</v>
      </c>
      <c r="D14" s="1">
        <f t="shared" si="2"/>
        <v>4.0793151197490118</v>
      </c>
      <c r="E14" s="1">
        <f t="shared" si="3"/>
        <v>8.1586302394980237</v>
      </c>
      <c r="F14" s="1">
        <f t="shared" si="4"/>
        <v>91.209716280351387</v>
      </c>
      <c r="G14" s="2">
        <v>93</v>
      </c>
      <c r="H14" s="6">
        <f t="shared" si="5"/>
        <v>-3.125E-2</v>
      </c>
      <c r="I14" s="1">
        <f t="shared" si="6"/>
        <v>99.36834651984941</v>
      </c>
    </row>
    <row r="15" spans="1:9" x14ac:dyDescent="0.25">
      <c r="A15">
        <v>5</v>
      </c>
      <c r="B15" s="5">
        <f t="shared" si="0"/>
        <v>0.98630136986301375</v>
      </c>
      <c r="C15" s="1">
        <f t="shared" si="1"/>
        <v>95.301769696622088</v>
      </c>
      <c r="D15" s="1">
        <f t="shared" si="2"/>
        <v>4.4296786218917248</v>
      </c>
      <c r="E15" s="1">
        <f t="shared" si="3"/>
        <v>8.8593572437834496</v>
      </c>
      <c r="F15" s="1">
        <f t="shared" si="4"/>
        <v>90.872091074730363</v>
      </c>
      <c r="G15" s="2">
        <v>97</v>
      </c>
      <c r="H15" s="6">
        <f t="shared" si="5"/>
        <v>4.3010752688172005E-2</v>
      </c>
      <c r="I15" s="1">
        <f t="shared" si="6"/>
        <v>99.731448318513813</v>
      </c>
    </row>
    <row r="16" spans="1:9" x14ac:dyDescent="0.25">
      <c r="A16">
        <v>6</v>
      </c>
      <c r="B16" s="5">
        <f t="shared" si="0"/>
        <v>0.98356164383561651</v>
      </c>
      <c r="C16" s="1">
        <f t="shared" si="1"/>
        <v>95.31450969600715</v>
      </c>
      <c r="D16" s="1">
        <f t="shared" si="2"/>
        <v>4.977087938716835</v>
      </c>
      <c r="E16" s="1">
        <f t="shared" si="3"/>
        <v>9.9541758774336699</v>
      </c>
      <c r="F16" s="1">
        <f t="shared" si="4"/>
        <v>90.337421757290315</v>
      </c>
      <c r="G16" s="2">
        <v>103</v>
      </c>
      <c r="H16" s="6">
        <f t="shared" si="5"/>
        <v>6.1855670103092786E-2</v>
      </c>
      <c r="I16" s="1">
        <f t="shared" si="6"/>
        <v>100.29159763472398</v>
      </c>
    </row>
    <row r="17" spans="1:9" x14ac:dyDescent="0.25">
      <c r="A17">
        <v>7</v>
      </c>
      <c r="B17" s="5">
        <f t="shared" si="0"/>
        <v>0.98082191780821926</v>
      </c>
      <c r="C17" s="1">
        <f t="shared" si="1"/>
        <v>95.32725139848317</v>
      </c>
      <c r="D17" s="1">
        <f t="shared" si="2"/>
        <v>5.4596350197644057</v>
      </c>
      <c r="E17" s="1">
        <f t="shared" si="3"/>
        <v>10.919270039528811</v>
      </c>
      <c r="F17" s="1">
        <f t="shared" si="4"/>
        <v>89.867616378718765</v>
      </c>
      <c r="G17" s="2">
        <v>108</v>
      </c>
      <c r="H17" s="6">
        <f t="shared" si="5"/>
        <v>4.8543689320388328E-2</v>
      </c>
      <c r="I17" s="1">
        <f t="shared" si="6"/>
        <v>100.78688641824758</v>
      </c>
    </row>
    <row r="18" spans="1:9" x14ac:dyDescent="0.25">
      <c r="A18">
        <v>8</v>
      </c>
      <c r="B18" s="5">
        <f t="shared" si="0"/>
        <v>0.97808219178082201</v>
      </c>
      <c r="C18" s="1">
        <f t="shared" si="1"/>
        <v>95.339994804277865</v>
      </c>
      <c r="D18" s="1">
        <f t="shared" si="2"/>
        <v>5.8633225812571794</v>
      </c>
      <c r="E18" s="1">
        <f t="shared" si="3"/>
        <v>11.726645162514359</v>
      </c>
      <c r="F18" s="1">
        <f t="shared" si="4"/>
        <v>89.476672223020685</v>
      </c>
      <c r="G18" s="2">
        <v>112</v>
      </c>
      <c r="H18" s="6">
        <f t="shared" si="5"/>
        <v>3.7037037037036979E-2</v>
      </c>
      <c r="I18" s="1">
        <f t="shared" si="6"/>
        <v>101.20331738553504</v>
      </c>
    </row>
    <row r="19" spans="1:9" x14ac:dyDescent="0.25">
      <c r="A19">
        <v>9</v>
      </c>
      <c r="B19" s="5">
        <f t="shared" si="0"/>
        <v>0.97534246575342476</v>
      </c>
      <c r="C19" s="1">
        <f t="shared" si="1"/>
        <v>95.35273991361889</v>
      </c>
      <c r="D19" s="1">
        <f t="shared" si="2"/>
        <v>4.6061125012639366</v>
      </c>
      <c r="E19" s="1">
        <f t="shared" si="3"/>
        <v>9.2122250025278731</v>
      </c>
      <c r="F19" s="1">
        <f t="shared" si="4"/>
        <v>90.746627412354954</v>
      </c>
      <c r="G19" s="2">
        <v>100</v>
      </c>
      <c r="H19" s="6">
        <f t="shared" si="5"/>
        <v>-0.1071428571428571</v>
      </c>
      <c r="I19" s="1">
        <f t="shared" si="6"/>
        <v>99.958852414882827</v>
      </c>
    </row>
    <row r="20" spans="1:9" x14ac:dyDescent="0.25">
      <c r="A20">
        <v>10</v>
      </c>
      <c r="B20" s="5">
        <f t="shared" si="0"/>
        <v>0.97260273972602751</v>
      </c>
      <c r="C20" s="1">
        <f t="shared" si="1"/>
        <v>95.365486726733991</v>
      </c>
      <c r="D20" s="1">
        <f t="shared" si="2"/>
        <v>4.9739857534034115</v>
      </c>
      <c r="E20" s="1">
        <f t="shared" si="3"/>
        <v>9.9479715068068231</v>
      </c>
      <c r="F20" s="1">
        <f t="shared" si="4"/>
        <v>90.391500973330579</v>
      </c>
      <c r="G20" s="2">
        <v>104</v>
      </c>
      <c r="H20" s="6">
        <f t="shared" si="5"/>
        <v>4.0000000000000036E-2</v>
      </c>
      <c r="I20" s="1">
        <f t="shared" si="6"/>
        <v>100.3394724801374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tabSelected="1" topLeftCell="A6" zoomScale="130" zoomScaleNormal="130" workbookViewId="0">
      <selection activeCell="K21" sqref="K21"/>
    </sheetView>
  </sheetViews>
  <sheetFormatPr baseColWidth="10" defaultRowHeight="15" x14ac:dyDescent="0.25"/>
  <cols>
    <col min="9" max="9" width="12" customWidth="1"/>
  </cols>
  <sheetData>
    <row r="1" spans="1:10" x14ac:dyDescent="0.25">
      <c r="A1" t="s">
        <v>0</v>
      </c>
      <c r="B1" s="2">
        <v>100</v>
      </c>
    </row>
    <row r="2" spans="1:10" x14ac:dyDescent="0.25">
      <c r="A2" t="s">
        <v>1</v>
      </c>
      <c r="B2" s="3">
        <v>0.05</v>
      </c>
    </row>
    <row r="3" spans="1:10" x14ac:dyDescent="0.25">
      <c r="A3" t="s">
        <v>2</v>
      </c>
      <c r="B3" s="2">
        <v>1</v>
      </c>
    </row>
    <row r="4" spans="1:10" x14ac:dyDescent="0.25">
      <c r="A4" t="s">
        <v>3</v>
      </c>
      <c r="B4" s="2">
        <v>100</v>
      </c>
    </row>
    <row r="5" spans="1:10" x14ac:dyDescent="0.25">
      <c r="A5" t="s">
        <v>4</v>
      </c>
      <c r="B5" s="2">
        <v>2</v>
      </c>
    </row>
    <row r="6" spans="1:10" x14ac:dyDescent="0.25">
      <c r="A6" t="s">
        <v>5</v>
      </c>
      <c r="B6" s="3">
        <v>0.3</v>
      </c>
      <c r="C6" t="s">
        <v>15</v>
      </c>
    </row>
    <row r="7" spans="1:10" x14ac:dyDescent="0.25">
      <c r="A7" t="s">
        <v>6</v>
      </c>
      <c r="B7" s="2">
        <v>365</v>
      </c>
    </row>
    <row r="9" spans="1:10" x14ac:dyDescent="0.25">
      <c r="A9" s="4" t="s">
        <v>7</v>
      </c>
      <c r="B9" s="4" t="s">
        <v>8</v>
      </c>
      <c r="C9" s="4" t="s">
        <v>0</v>
      </c>
      <c r="D9" s="4" t="s">
        <v>9</v>
      </c>
      <c r="E9" s="4" t="s">
        <v>10</v>
      </c>
      <c r="F9" s="4" t="s">
        <v>11</v>
      </c>
      <c r="G9" s="4" t="s">
        <v>12</v>
      </c>
      <c r="H9" s="4" t="s">
        <v>13</v>
      </c>
      <c r="I9" s="4" t="s">
        <v>14</v>
      </c>
      <c r="J9" s="8"/>
    </row>
    <row r="10" spans="1:10" x14ac:dyDescent="0.25">
      <c r="A10">
        <v>0</v>
      </c>
      <c r="B10" s="5">
        <f>B3</f>
        <v>1</v>
      </c>
      <c r="C10" s="1">
        <f>(B1)/((1+B2)^B3)</f>
        <v>95.238095238095241</v>
      </c>
      <c r="D10" s="1">
        <f>MAX(B4-C10,0)</f>
        <v>4.7619047619047592</v>
      </c>
      <c r="E10" s="1">
        <f>MIN(B5*D10,B6*B4)</f>
        <v>9.5238095238095184</v>
      </c>
      <c r="F10" s="1">
        <f>B4-E10</f>
        <v>90.476190476190482</v>
      </c>
      <c r="G10" s="2">
        <v>102</v>
      </c>
    </row>
    <row r="11" spans="1:10" x14ac:dyDescent="0.25">
      <c r="A11">
        <v>1</v>
      </c>
      <c r="B11" s="5">
        <f>B10-($B$3/$B$7)</f>
        <v>0.99726027397260275</v>
      </c>
      <c r="C11" s="1">
        <f>($B$1)/((1+$B$2)^B11)</f>
        <v>95.250826725439367</v>
      </c>
      <c r="D11" s="1">
        <f>MAX(I11-C11,0)</f>
        <v>5.0413802323554933</v>
      </c>
      <c r="E11" s="1">
        <f>MIN($B$5*D11,$B$6*I11)</f>
        <v>10.082760464710987</v>
      </c>
      <c r="F11" s="1">
        <f>I11-E11</f>
        <v>90.209446493083874</v>
      </c>
      <c r="G11" s="2">
        <v>105</v>
      </c>
      <c r="H11" s="6">
        <f>(G11/G10)-1</f>
        <v>2.9411764705882248E-2</v>
      </c>
      <c r="I11" s="7">
        <f>E10*(1+H11)+F10*(1+B2)^(1/B7)</f>
        <v>100.29220695779486</v>
      </c>
    </row>
    <row r="12" spans="1:10" x14ac:dyDescent="0.25">
      <c r="A12">
        <v>2</v>
      </c>
      <c r="B12" s="5">
        <f t="shared" ref="B12:B33" si="0">B11-($B$3/$B$7)</f>
        <v>0.9945205479452055</v>
      </c>
      <c r="C12" s="1">
        <f t="shared" ref="C12:C33" si="1">($B$1)/((1+$B$2)^B12)</f>
        <v>95.263559914736589</v>
      </c>
      <c r="D12" s="1">
        <f t="shared" ref="D12:D20" si="2">MAX(I12-C12,0)</f>
        <v>5.5208377482354649</v>
      </c>
      <c r="E12" s="1">
        <f t="shared" ref="E12:E20" si="3">MIN($B$5*D12,$B$6*I12)</f>
        <v>11.04167549647093</v>
      </c>
      <c r="F12" s="1">
        <f t="shared" ref="F12:F20" si="4">I12-E12</f>
        <v>89.742722166501125</v>
      </c>
      <c r="G12" s="2">
        <v>110</v>
      </c>
      <c r="H12" s="6">
        <f>(G12/G11)-1</f>
        <v>4.7619047619047672E-2</v>
      </c>
      <c r="I12" s="1">
        <f>E11*(1+H12)+F11*(1+$B$2)^(1/$B$7)</f>
        <v>100.78439766297205</v>
      </c>
    </row>
    <row r="13" spans="1:10" x14ac:dyDescent="0.25">
      <c r="A13">
        <v>3</v>
      </c>
      <c r="B13" s="5">
        <f t="shared" si="0"/>
        <v>0.99178082191780825</v>
      </c>
      <c r="C13" s="1">
        <f t="shared" si="1"/>
        <v>95.276294806214409</v>
      </c>
      <c r="D13" s="1">
        <f t="shared" si="2"/>
        <v>6.0219940599869801</v>
      </c>
      <c r="E13" s="1">
        <f t="shared" si="3"/>
        <v>12.04398811997396</v>
      </c>
      <c r="F13" s="1">
        <f t="shared" si="4"/>
        <v>89.254300746227429</v>
      </c>
      <c r="G13" s="2">
        <v>115</v>
      </c>
      <c r="H13" s="6">
        <f t="shared" ref="H13:H33" si="5">(G13/G12)-1</f>
        <v>4.5454545454545414E-2</v>
      </c>
      <c r="I13" s="1">
        <f t="shared" ref="I13:I20" si="6">E12*(1+H13)+F12*(1+$B$2)^(1/$B$7)</f>
        <v>101.29828886620139</v>
      </c>
    </row>
    <row r="14" spans="1:10" x14ac:dyDescent="0.25">
      <c r="A14">
        <v>4</v>
      </c>
      <c r="B14" s="5">
        <f t="shared" si="0"/>
        <v>0.989041095890411</v>
      </c>
      <c r="C14" s="1">
        <f t="shared" si="1"/>
        <v>95.289031400100399</v>
      </c>
      <c r="D14" s="1">
        <f t="shared" si="2"/>
        <v>6.0211890361047864</v>
      </c>
      <c r="E14" s="1">
        <f t="shared" si="3"/>
        <v>12.042378072209573</v>
      </c>
      <c r="F14" s="1">
        <f t="shared" si="4"/>
        <v>89.267842363995612</v>
      </c>
      <c r="G14" s="2">
        <v>115</v>
      </c>
      <c r="H14" s="6">
        <f t="shared" si="5"/>
        <v>0</v>
      </c>
      <c r="I14" s="1">
        <f t="shared" si="6"/>
        <v>101.31022043620519</v>
      </c>
    </row>
    <row r="15" spans="1:10" x14ac:dyDescent="0.25">
      <c r="A15">
        <v>5</v>
      </c>
      <c r="B15" s="5">
        <f t="shared" si="0"/>
        <v>0.98630136986301375</v>
      </c>
      <c r="C15" s="1">
        <f t="shared" si="1"/>
        <v>95.301769696622088</v>
      </c>
      <c r="D15" s="1">
        <f t="shared" si="2"/>
        <v>6.0203841198387096</v>
      </c>
      <c r="E15" s="1">
        <f t="shared" si="3"/>
        <v>12.040768239677419</v>
      </c>
      <c r="F15" s="1">
        <f t="shared" si="4"/>
        <v>89.281385576783379</v>
      </c>
      <c r="G15" s="2">
        <v>115</v>
      </c>
      <c r="H15" s="6">
        <f t="shared" si="5"/>
        <v>0</v>
      </c>
      <c r="I15" s="1">
        <f t="shared" si="6"/>
        <v>101.3221538164608</v>
      </c>
    </row>
    <row r="16" spans="1:10" x14ac:dyDescent="0.25">
      <c r="A16">
        <v>6</v>
      </c>
      <c r="B16" s="5">
        <f t="shared" si="0"/>
        <v>0.98356164383561651</v>
      </c>
      <c r="C16" s="1">
        <f t="shared" si="1"/>
        <v>95.31450969600715</v>
      </c>
      <c r="D16" s="1">
        <f t="shared" si="2"/>
        <v>6.228983976212163</v>
      </c>
      <c r="E16" s="1">
        <f t="shared" si="3"/>
        <v>12.457967952424326</v>
      </c>
      <c r="F16" s="1">
        <f t="shared" si="4"/>
        <v>89.085525719794987</v>
      </c>
      <c r="G16" s="2">
        <v>117</v>
      </c>
      <c r="H16" s="6">
        <f t="shared" si="5"/>
        <v>1.7391304347825987E-2</v>
      </c>
      <c r="I16" s="1">
        <f t="shared" si="6"/>
        <v>101.54349367221931</v>
      </c>
    </row>
    <row r="17" spans="1:9" x14ac:dyDescent="0.25">
      <c r="A17">
        <v>7</v>
      </c>
      <c r="B17" s="5">
        <f t="shared" si="0"/>
        <v>0.98082191780821926</v>
      </c>
      <c r="C17" s="1">
        <f t="shared" si="1"/>
        <v>95.32725139848317</v>
      </c>
      <c r="D17" s="1">
        <f t="shared" si="2"/>
        <v>6.5475863574934294</v>
      </c>
      <c r="E17" s="1">
        <f t="shared" si="3"/>
        <v>13.095172714986859</v>
      </c>
      <c r="F17" s="1">
        <f t="shared" si="4"/>
        <v>88.779665040989741</v>
      </c>
      <c r="G17" s="2">
        <v>120</v>
      </c>
      <c r="H17" s="6">
        <f t="shared" si="5"/>
        <v>2.564102564102555E-2</v>
      </c>
      <c r="I17" s="1">
        <f t="shared" si="6"/>
        <v>101.8748377559766</v>
      </c>
    </row>
    <row r="18" spans="1:9" x14ac:dyDescent="0.25">
      <c r="A18">
        <v>8</v>
      </c>
      <c r="B18" s="5">
        <f t="shared" si="0"/>
        <v>0.97808219178082201</v>
      </c>
      <c r="C18" s="1">
        <f t="shared" si="1"/>
        <v>95.339994804277865</v>
      </c>
      <c r="D18" s="1">
        <f t="shared" si="2"/>
        <v>6.4375846328169928</v>
      </c>
      <c r="E18" s="1">
        <f t="shared" si="3"/>
        <v>12.875169265633986</v>
      </c>
      <c r="F18" s="1">
        <f t="shared" si="4"/>
        <v>88.902410171460872</v>
      </c>
      <c r="G18" s="2">
        <v>119</v>
      </c>
      <c r="H18" s="6">
        <f t="shared" si="5"/>
        <v>-8.3333333333333037E-3</v>
      </c>
      <c r="I18" s="1">
        <f t="shared" si="6"/>
        <v>101.77757943709486</v>
      </c>
    </row>
    <row r="19" spans="1:9" x14ac:dyDescent="0.25">
      <c r="A19">
        <v>9</v>
      </c>
      <c r="B19" s="5">
        <f t="shared" si="0"/>
        <v>0.97534246575342476</v>
      </c>
      <c r="C19" s="1">
        <f t="shared" si="1"/>
        <v>95.35273991361889</v>
      </c>
      <c r="D19" s="1">
        <f t="shared" si="2"/>
        <v>6.1121399533969338</v>
      </c>
      <c r="E19" s="1">
        <f t="shared" si="3"/>
        <v>12.224279906793868</v>
      </c>
      <c r="F19" s="1">
        <f t="shared" si="4"/>
        <v>89.240599960221957</v>
      </c>
      <c r="G19" s="2">
        <v>116</v>
      </c>
      <c r="H19" s="6">
        <f t="shared" si="5"/>
        <v>-2.5210084033613467E-2</v>
      </c>
      <c r="I19" s="1">
        <f t="shared" si="6"/>
        <v>101.46487986701582</v>
      </c>
    </row>
    <row r="20" spans="1:9" x14ac:dyDescent="0.25">
      <c r="A20">
        <v>10</v>
      </c>
      <c r="B20" s="5">
        <f t="shared" si="0"/>
        <v>0.97260273972602751</v>
      </c>
      <c r="C20" s="1">
        <f t="shared" si="1"/>
        <v>95.365486726733991</v>
      </c>
      <c r="D20" s="1">
        <f t="shared" si="2"/>
        <v>6.1113228787560985</v>
      </c>
      <c r="E20" s="1">
        <f t="shared" si="3"/>
        <v>12.222645757512197</v>
      </c>
      <c r="F20" s="1">
        <f t="shared" si="4"/>
        <v>89.254163847977892</v>
      </c>
      <c r="G20" s="2">
        <v>116</v>
      </c>
      <c r="H20" s="6">
        <f t="shared" si="5"/>
        <v>0</v>
      </c>
      <c r="I20" s="1">
        <f t="shared" si="6"/>
        <v>101.47680960549009</v>
      </c>
    </row>
    <row r="21" spans="1:9" x14ac:dyDescent="0.25">
      <c r="A21">
        <v>11</v>
      </c>
      <c r="B21" s="5">
        <f t="shared" si="0"/>
        <v>0.96986301369863026</v>
      </c>
      <c r="C21" s="1">
        <f t="shared" si="1"/>
        <v>95.378235243850952</v>
      </c>
      <c r="D21" s="1">
        <f t="shared" ref="D21:D33" si="7">MAX(I21-C21,0)</f>
        <v>6.1105059133422799</v>
      </c>
      <c r="E21" s="1">
        <f t="shared" ref="E21:E33" si="8">MIN($B$5*D21,$B$6*I21)</f>
        <v>12.22101182668456</v>
      </c>
      <c r="F21" s="1">
        <f t="shared" ref="F21:F33" si="9">I21-E21</f>
        <v>89.267729330508672</v>
      </c>
      <c r="G21" s="2">
        <v>116</v>
      </c>
      <c r="H21" s="6">
        <f t="shared" si="5"/>
        <v>0</v>
      </c>
      <c r="I21" s="1">
        <f t="shared" ref="I21:I33" si="10">E20*(1+H21)+F20*(1+$B$2)^(1/$B$7)</f>
        <v>101.48874115719323</v>
      </c>
    </row>
    <row r="22" spans="1:9" x14ac:dyDescent="0.25">
      <c r="A22">
        <v>12</v>
      </c>
      <c r="B22" s="5">
        <f t="shared" si="0"/>
        <v>0.96712328767123301</v>
      </c>
      <c r="C22" s="1">
        <f t="shared" si="1"/>
        <v>95.390985465197545</v>
      </c>
      <c r="D22" s="1">
        <f t="shared" si="7"/>
        <v>5.8989819566808279</v>
      </c>
      <c r="E22" s="1">
        <f t="shared" si="8"/>
        <v>11.797963913361656</v>
      </c>
      <c r="F22" s="1">
        <f t="shared" si="9"/>
        <v>89.492003508516717</v>
      </c>
      <c r="G22" s="2">
        <v>114</v>
      </c>
      <c r="H22" s="6">
        <f t="shared" si="5"/>
        <v>-1.7241379310344862E-2</v>
      </c>
      <c r="I22" s="1">
        <f t="shared" si="10"/>
        <v>101.28996742187837</v>
      </c>
    </row>
    <row r="23" spans="1:9" x14ac:dyDescent="0.25">
      <c r="A23">
        <v>13</v>
      </c>
      <c r="B23" s="5">
        <f t="shared" si="0"/>
        <v>0.96438356164383576</v>
      </c>
      <c r="C23" s="1">
        <f t="shared" si="1"/>
        <v>95.403737391001584</v>
      </c>
      <c r="D23" s="1">
        <f t="shared" si="7"/>
        <v>6.3121570232153914</v>
      </c>
      <c r="E23" s="1">
        <f t="shared" si="8"/>
        <v>12.624314046430783</v>
      </c>
      <c r="F23" s="1">
        <f t="shared" si="9"/>
        <v>89.091580367786193</v>
      </c>
      <c r="G23" s="2">
        <v>118</v>
      </c>
      <c r="H23" s="6">
        <f t="shared" si="5"/>
        <v>3.5087719298245723E-2</v>
      </c>
      <c r="I23" s="1">
        <f t="shared" si="10"/>
        <v>101.71589441421698</v>
      </c>
    </row>
    <row r="24" spans="1:9" x14ac:dyDescent="0.25">
      <c r="A24">
        <v>14</v>
      </c>
      <c r="B24" s="5">
        <f t="shared" si="0"/>
        <v>0.96164383561643851</v>
      </c>
      <c r="C24" s="1">
        <f t="shared" si="1"/>
        <v>95.416491021490941</v>
      </c>
      <c r="D24" s="1">
        <f t="shared" si="7"/>
        <v>6.5252846346849935</v>
      </c>
      <c r="E24" s="1">
        <f t="shared" si="8"/>
        <v>13.050569269369987</v>
      </c>
      <c r="F24" s="1">
        <f t="shared" si="9"/>
        <v>88.891206386805948</v>
      </c>
      <c r="G24" s="2">
        <v>120</v>
      </c>
      <c r="H24" s="6">
        <f t="shared" si="5"/>
        <v>1.6949152542372836E-2</v>
      </c>
      <c r="I24" s="1">
        <f t="shared" si="10"/>
        <v>101.94177565617593</v>
      </c>
    </row>
    <row r="25" spans="1:9" x14ac:dyDescent="0.25">
      <c r="A25">
        <v>15</v>
      </c>
      <c r="B25" s="5">
        <f t="shared" si="0"/>
        <v>0.95890410958904126</v>
      </c>
      <c r="C25" s="1">
        <f t="shared" si="1"/>
        <v>95.429246356893501</v>
      </c>
      <c r="D25" s="1">
        <f t="shared" si="7"/>
        <v>7.0681860501652665</v>
      </c>
      <c r="E25" s="1">
        <f t="shared" si="8"/>
        <v>14.136372100330533</v>
      </c>
      <c r="F25" s="1">
        <f t="shared" si="9"/>
        <v>88.361060306728234</v>
      </c>
      <c r="G25" s="2">
        <v>125</v>
      </c>
      <c r="H25" s="6">
        <f t="shared" si="5"/>
        <v>4.1666666666666741E-2</v>
      </c>
      <c r="I25" s="1">
        <f t="shared" si="10"/>
        <v>102.49743240705877</v>
      </c>
    </row>
    <row r="26" spans="1:9" x14ac:dyDescent="0.25">
      <c r="A26">
        <v>16</v>
      </c>
      <c r="B26" s="5">
        <f t="shared" si="0"/>
        <v>0.95616438356164402</v>
      </c>
      <c r="C26" s="1">
        <f t="shared" si="1"/>
        <v>95.442003397437148</v>
      </c>
      <c r="D26" s="1">
        <f t="shared" si="7"/>
        <v>7.6326960547054483</v>
      </c>
      <c r="E26" s="1">
        <f t="shared" si="8"/>
        <v>15.265392109410897</v>
      </c>
      <c r="F26" s="1">
        <f t="shared" si="9"/>
        <v>87.809307342731699</v>
      </c>
      <c r="G26" s="2">
        <v>130</v>
      </c>
      <c r="H26" s="6">
        <f t="shared" si="5"/>
        <v>4.0000000000000036E-2</v>
      </c>
      <c r="I26" s="1">
        <f t="shared" si="10"/>
        <v>103.0746994521426</v>
      </c>
    </row>
    <row r="27" spans="1:9" x14ac:dyDescent="0.25">
      <c r="A27">
        <v>17</v>
      </c>
      <c r="B27" s="5">
        <f t="shared" si="0"/>
        <v>0.95342465753424677</v>
      </c>
      <c r="C27" s="1">
        <f t="shared" si="1"/>
        <v>95.454762143349853</v>
      </c>
      <c r="D27" s="1">
        <f t="shared" si="7"/>
        <v>6.8096930591414235</v>
      </c>
      <c r="E27" s="1">
        <f t="shared" si="8"/>
        <v>13.619386118282847</v>
      </c>
      <c r="F27" s="1">
        <f t="shared" si="9"/>
        <v>88.64506908420843</v>
      </c>
      <c r="G27" s="2">
        <v>123</v>
      </c>
      <c r="H27" s="6">
        <f t="shared" si="5"/>
        <v>-5.3846153846153877E-2</v>
      </c>
      <c r="I27" s="1">
        <f t="shared" si="10"/>
        <v>102.26445520249128</v>
      </c>
    </row>
    <row r="28" spans="1:9" x14ac:dyDescent="0.25">
      <c r="A28">
        <v>18</v>
      </c>
      <c r="B28" s="5">
        <f t="shared" si="0"/>
        <v>0.95068493150684952</v>
      </c>
      <c r="C28" s="1">
        <f t="shared" si="1"/>
        <v>95.467522594859616</v>
      </c>
      <c r="D28" s="1">
        <f t="shared" si="7"/>
        <v>6.3658758695356994</v>
      </c>
      <c r="E28" s="1">
        <f t="shared" si="8"/>
        <v>12.731751739071399</v>
      </c>
      <c r="F28" s="1">
        <f t="shared" si="9"/>
        <v>89.101646725323917</v>
      </c>
      <c r="G28" s="2">
        <v>119</v>
      </c>
      <c r="H28" s="6">
        <f t="shared" si="5"/>
        <v>-3.2520325203251987E-2</v>
      </c>
      <c r="I28" s="1">
        <f t="shared" si="10"/>
        <v>101.83339846439532</v>
      </c>
    </row>
    <row r="29" spans="1:9" x14ac:dyDescent="0.25">
      <c r="A29">
        <v>19</v>
      </c>
      <c r="B29" s="5">
        <f t="shared" si="0"/>
        <v>0.94794520547945227</v>
      </c>
      <c r="C29" s="1">
        <f t="shared" si="1"/>
        <v>95.480284752194379</v>
      </c>
      <c r="D29" s="1">
        <f t="shared" si="7"/>
        <v>6.0440563440839128</v>
      </c>
      <c r="E29" s="1">
        <f t="shared" si="8"/>
        <v>12.088112688167826</v>
      </c>
      <c r="F29" s="1">
        <f t="shared" si="9"/>
        <v>89.436228408110466</v>
      </c>
      <c r="G29" s="2">
        <v>116</v>
      </c>
      <c r="H29" s="6">
        <f t="shared" si="5"/>
        <v>-2.5210084033613467E-2</v>
      </c>
      <c r="I29" s="1">
        <f t="shared" si="10"/>
        <v>101.52434109627829</v>
      </c>
    </row>
    <row r="30" spans="1:9" x14ac:dyDescent="0.25">
      <c r="A30">
        <v>20</v>
      </c>
      <c r="B30" s="5">
        <f t="shared" si="0"/>
        <v>0.94520547945205502</v>
      </c>
      <c r="C30" s="1">
        <f t="shared" si="1"/>
        <v>95.493048615582211</v>
      </c>
      <c r="D30" s="1">
        <f t="shared" si="7"/>
        <v>5.9390405029005251</v>
      </c>
      <c r="E30" s="1">
        <f t="shared" si="8"/>
        <v>11.87808100580105</v>
      </c>
      <c r="F30" s="1">
        <f t="shared" si="9"/>
        <v>89.554008112681686</v>
      </c>
      <c r="G30" s="2">
        <v>115</v>
      </c>
      <c r="H30" s="6">
        <f t="shared" si="5"/>
        <v>-8.6206896551723755E-3</v>
      </c>
      <c r="I30" s="1">
        <f t="shared" si="10"/>
        <v>101.43208911848274</v>
      </c>
    </row>
    <row r="31" spans="1:9" x14ac:dyDescent="0.25">
      <c r="A31">
        <v>21</v>
      </c>
      <c r="B31" s="5">
        <f t="shared" si="0"/>
        <v>0.94246575342465777</v>
      </c>
      <c r="C31" s="1">
        <f t="shared" si="1"/>
        <v>95.505814185251197</v>
      </c>
      <c r="D31" s="1">
        <f t="shared" si="7"/>
        <v>5.8349589073810222</v>
      </c>
      <c r="E31" s="1">
        <f t="shared" si="8"/>
        <v>11.669917814762044</v>
      </c>
      <c r="F31" s="1">
        <f t="shared" si="9"/>
        <v>89.670855277870174</v>
      </c>
      <c r="G31" s="2">
        <v>114</v>
      </c>
      <c r="H31" s="6">
        <f t="shared" si="5"/>
        <v>-8.6956521739129933E-3</v>
      </c>
      <c r="I31" s="1">
        <f t="shared" si="10"/>
        <v>101.34077309263222</v>
      </c>
    </row>
    <row r="32" spans="1:9" x14ac:dyDescent="0.25">
      <c r="A32">
        <v>22</v>
      </c>
      <c r="B32" s="5">
        <f t="shared" si="0"/>
        <v>0.93972602739726052</v>
      </c>
      <c r="C32" s="1">
        <f t="shared" si="1"/>
        <v>95.518581461429392</v>
      </c>
      <c r="D32" s="1">
        <f t="shared" si="7"/>
        <v>5.7318111863439754</v>
      </c>
      <c r="E32" s="1">
        <f t="shared" si="8"/>
        <v>11.463622372687951</v>
      </c>
      <c r="F32" s="1">
        <f t="shared" si="9"/>
        <v>89.786770275085416</v>
      </c>
      <c r="G32" s="2">
        <v>113</v>
      </c>
      <c r="H32" s="6">
        <f t="shared" si="5"/>
        <v>-8.7719298245614308E-3</v>
      </c>
      <c r="I32" s="1">
        <f t="shared" si="10"/>
        <v>101.25039264777337</v>
      </c>
    </row>
    <row r="33" spans="1:9" x14ac:dyDescent="0.25">
      <c r="A33">
        <v>23</v>
      </c>
      <c r="B33" s="5">
        <f t="shared" si="0"/>
        <v>0.93698630136986327</v>
      </c>
      <c r="C33" s="1">
        <f t="shared" si="1"/>
        <v>95.531350444344966</v>
      </c>
      <c r="D33" s="1">
        <f t="shared" si="7"/>
        <v>6.4411808534804607</v>
      </c>
      <c r="E33" s="1">
        <f t="shared" si="8"/>
        <v>12.882361706960921</v>
      </c>
      <c r="F33" s="1">
        <f t="shared" si="9"/>
        <v>89.090169590864505</v>
      </c>
      <c r="G33" s="2">
        <v>120</v>
      </c>
      <c r="H33" s="6">
        <f t="shared" si="5"/>
        <v>6.1946902654867353E-2</v>
      </c>
      <c r="I33" s="1">
        <f t="shared" si="10"/>
        <v>101.97253129782543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asd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Mateusz Czernecki</dc:creator>
  <cp:lastModifiedBy>Mateusz Czernecki</cp:lastModifiedBy>
  <dcterms:created xsi:type="dcterms:W3CDTF">2016-01-31T19:48:46Z</dcterms:created>
  <dcterms:modified xsi:type="dcterms:W3CDTF">2016-01-31T20:20:16Z</dcterms:modified>
</cp:coreProperties>
</file>