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u\OneDrive - Mathematica\Desktop\COVID19_hackathon\covid_risk_score\doc\"/>
    </mc:Choice>
  </mc:AlternateContent>
  <xr:revisionPtr revIDLastSave="94" documentId="11_F25DC773A252ABDACC104850F9985F4A5ADE58EB" xr6:coauthVersionLast="44" xr6:coauthVersionMax="44" xr10:uidLastSave="{B46C664A-5D75-4851-AF45-9D2212AB22BE}"/>
  <bookViews>
    <workbookView xWindow="60" yWindow="-24120" windowWidth="38640" windowHeight="23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</calcChain>
</file>

<file path=xl/sharedStrings.xml><?xml version="1.0" encoding="utf-8"?>
<sst xmlns="http://schemas.openxmlformats.org/spreadsheetml/2006/main" count="51" uniqueCount="49">
  <si>
    <t>Age group (yrs) (no. of cases)</t>
  </si>
  <si>
    <t>%*</t>
  </si>
  <si>
    <t>Hospitalization</t>
  </si>
  <si>
    <t>ICU admission</t>
  </si>
  <si>
    <t>Case-fatality</t>
  </si>
  <si>
    <t>0–19 (123)</t>
  </si>
  <si>
    <t>1.6–2.5</t>
  </si>
  <si>
    <t>20–44 (705)</t>
  </si>
  <si>
    <t>14.3–20.8</t>
  </si>
  <si>
    <t>2.0–4.2</t>
  </si>
  <si>
    <t>0.1–0.2</t>
  </si>
  <si>
    <t>45–54 (429)</t>
  </si>
  <si>
    <t>21.2–28.3</t>
  </si>
  <si>
    <t>5.4–10.4</t>
  </si>
  <si>
    <t>0.5–0.8</t>
  </si>
  <si>
    <t>55–64 (429)</t>
  </si>
  <si>
    <t>20.5–30.1</t>
  </si>
  <si>
    <t>4.7–11.2</t>
  </si>
  <si>
    <t>1.4–2.6</t>
  </si>
  <si>
    <t>65–74 (409)</t>
  </si>
  <si>
    <t>28.6–43.5</t>
  </si>
  <si>
    <t>8.1–18.8</t>
  </si>
  <si>
    <t>2.7–4.9</t>
  </si>
  <si>
    <t>75–84 (210)</t>
  </si>
  <si>
    <t>30.5–58.7</t>
  </si>
  <si>
    <t>10.5–31.0</t>
  </si>
  <si>
    <t>4.3–10.5</t>
  </si>
  <si>
    <t>≥85 (144)</t>
  </si>
  <si>
    <t>31.3–70.3</t>
  </si>
  <si>
    <t>6.3–29.0</t>
  </si>
  <si>
    <t>10.4–27.3</t>
  </si>
  <si>
    <t>Total (2,449)</t>
  </si>
  <si>
    <t>20.7–31.4</t>
  </si>
  <si>
    <t>4.9–11.5</t>
  </si>
  <si>
    <t>1.8–3.4</t>
  </si>
  <si>
    <t>* Lower bound of range = number of persons hospitalized, admitted to ICU, or who died among total in age group; upper bound of range = number of persons hospitalized, admitted to ICU, or who died among total in age group with known hospitalization status, ICU admission status, or death.</t>
  </si>
  <si>
    <t>From CDC MMWR, https://www.cdc.gov/mmwr/volumes/69/wr/mm6912e2.htm#T1_down</t>
  </si>
  <si>
    <t>19andMe</t>
  </si>
  <si>
    <t>Age group</t>
  </si>
  <si>
    <t>% ICU</t>
  </si>
  <si>
    <t>0-19 has value 0 in CDC table</t>
  </si>
  <si>
    <t>20-44 has value 2 in CDC table</t>
  </si>
  <si>
    <t>40-44 has value 2 in CDC table, 45-49 has value 5.4 in CDC table, we took an average</t>
  </si>
  <si>
    <t>60-64 has value 4.7 in CDC table, 65-69 has value 8.1 in CDC table, we took an average</t>
  </si>
  <si>
    <t>50-54 has value 5.4 in CDC table, 55-59 has value 4.7 in CDC table, we took an average</t>
  </si>
  <si>
    <t>70-74-64 has value 8.1 in CDC table, 75-79 has value 10.5 in CDC table, we took an average</t>
  </si>
  <si>
    <t>80-84 has value 10.5 in CDC table, 85+ has value 6.3 in CDC table, we took an average</t>
  </si>
  <si>
    <t>Note**</t>
  </si>
  <si>
    <t>**We took the lower bound from the CDC table because we don't want to lose people without known hospitaization status. In the end we multiply it by 0.657/1.38 to covert case ICU rate to infection ICU rate. 0.657 is the infection fatality ratio and 1.39 is the case fatality ratio.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</si>
</sst>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12529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9">
    <xf numFmtId="0" fontId="0" fillId="0" borderId="0" xfId="0"/>
    <xf numFmtId="0" fontId="2" fillId="2" borderId="1" xfId="1" applyFont="1" applyAlignment="1">
      <alignment horizontal="left" wrapText="1"/>
    </xf>
    <xf numFmtId="0" fontId="2" fillId="0" borderId="0" xfId="0" applyFont="1"/>
    <xf numFmtId="0" fontId="2" fillId="2" borderId="9" xfId="1" applyFont="1" applyBorder="1" applyAlignment="1">
      <alignment horizontal="center"/>
    </xf>
    <xf numFmtId="0" fontId="2" fillId="2" borderId="10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3" fillId="3" borderId="3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right" vertical="top" wrapText="1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right" vertical="top" wrapText="1"/>
    </xf>
    <xf numFmtId="0" fontId="5" fillId="0" borderId="8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8" sqref="A18"/>
    </sheetView>
  </sheetViews>
  <sheetFormatPr defaultRowHeight="13" x14ac:dyDescent="0.3"/>
  <cols>
    <col min="1" max="1" width="24.08984375" style="2" bestFit="1" customWidth="1"/>
    <col min="2" max="3" width="8.54296875" style="2" bestFit="1" customWidth="1"/>
    <col min="4" max="4" width="7.81640625" style="2" bestFit="1" customWidth="1"/>
    <col min="5" max="6" width="8.7265625" style="2"/>
    <col min="7" max="8" width="20" style="2" customWidth="1"/>
    <col min="9" max="9" width="29.26953125" style="2" customWidth="1"/>
    <col min="10" max="16384" width="8.7265625" style="2"/>
  </cols>
  <sheetData>
    <row r="1" spans="1:9" ht="45" customHeight="1" thickBot="1" x14ac:dyDescent="0.35">
      <c r="A1" s="1" t="s">
        <v>36</v>
      </c>
      <c r="B1" s="1"/>
      <c r="C1" s="1"/>
      <c r="D1" s="1"/>
      <c r="G1" s="3" t="s">
        <v>37</v>
      </c>
      <c r="H1" s="4"/>
      <c r="I1" s="5"/>
    </row>
    <row r="2" spans="1:9" ht="13.5" thickBot="1" x14ac:dyDescent="0.35">
      <c r="A2" s="6" t="s">
        <v>0</v>
      </c>
      <c r="B2" s="7" t="s">
        <v>1</v>
      </c>
      <c r="C2" s="8"/>
      <c r="D2" s="9"/>
      <c r="G2" s="2" t="s">
        <v>38</v>
      </c>
      <c r="H2" s="2" t="s">
        <v>39</v>
      </c>
      <c r="I2" s="2" t="s">
        <v>47</v>
      </c>
    </row>
    <row r="3" spans="1:9" ht="39.5" thickBot="1" x14ac:dyDescent="0.35">
      <c r="A3" s="10"/>
      <c r="B3" s="11" t="s">
        <v>2</v>
      </c>
      <c r="C3" s="11" t="s">
        <v>3</v>
      </c>
      <c r="D3" s="11" t="s">
        <v>4</v>
      </c>
      <c r="G3" s="2">
        <v>0</v>
      </c>
      <c r="H3" s="2">
        <v>0</v>
      </c>
      <c r="I3" s="2" t="s">
        <v>40</v>
      </c>
    </row>
    <row r="4" spans="1:9" ht="13.5" thickBot="1" x14ac:dyDescent="0.35">
      <c r="A4" s="12" t="s">
        <v>5</v>
      </c>
      <c r="B4" s="13" t="s">
        <v>6</v>
      </c>
      <c r="C4" s="13">
        <v>0</v>
      </c>
      <c r="D4" s="13">
        <v>0</v>
      </c>
      <c r="G4" s="2">
        <v>10</v>
      </c>
      <c r="H4" s="2">
        <v>0</v>
      </c>
      <c r="I4" s="2" t="s">
        <v>40</v>
      </c>
    </row>
    <row r="5" spans="1:9" ht="13.5" thickBot="1" x14ac:dyDescent="0.35">
      <c r="A5" s="12" t="s">
        <v>7</v>
      </c>
      <c r="B5" s="13" t="s">
        <v>8</v>
      </c>
      <c r="C5" s="13" t="s">
        <v>9</v>
      </c>
      <c r="D5" s="13" t="s">
        <v>10</v>
      </c>
      <c r="G5" s="2">
        <v>20</v>
      </c>
      <c r="H5" s="2">
        <v>2</v>
      </c>
      <c r="I5" s="2" t="s">
        <v>41</v>
      </c>
    </row>
    <row r="6" spans="1:9" ht="13.5" thickBot="1" x14ac:dyDescent="0.35">
      <c r="A6" s="12" t="s">
        <v>11</v>
      </c>
      <c r="B6" s="13" t="s">
        <v>12</v>
      </c>
      <c r="C6" s="13" t="s">
        <v>13</v>
      </c>
      <c r="D6" s="13" t="s">
        <v>14</v>
      </c>
      <c r="G6" s="2">
        <v>30</v>
      </c>
      <c r="H6" s="2">
        <v>2</v>
      </c>
      <c r="I6" s="2" t="s">
        <v>41</v>
      </c>
    </row>
    <row r="7" spans="1:9" ht="39.5" thickBot="1" x14ac:dyDescent="0.35">
      <c r="A7" s="12" t="s">
        <v>15</v>
      </c>
      <c r="B7" s="13" t="s">
        <v>16</v>
      </c>
      <c r="C7" s="13" t="s">
        <v>17</v>
      </c>
      <c r="D7" s="13" t="s">
        <v>18</v>
      </c>
      <c r="G7" s="2">
        <v>40</v>
      </c>
      <c r="H7" s="2">
        <f>AVERAGE(2, 5.4)</f>
        <v>3.7</v>
      </c>
      <c r="I7" s="14" t="s">
        <v>42</v>
      </c>
    </row>
    <row r="8" spans="1:9" ht="39.5" thickBot="1" x14ac:dyDescent="0.35">
      <c r="A8" s="12" t="s">
        <v>19</v>
      </c>
      <c r="B8" s="13" t="s">
        <v>20</v>
      </c>
      <c r="C8" s="13" t="s">
        <v>21</v>
      </c>
      <c r="D8" s="13" t="s">
        <v>22</v>
      </c>
      <c r="G8" s="2">
        <v>50</v>
      </c>
      <c r="H8" s="2">
        <f>AVERAGE(5.4, 4.7)</f>
        <v>5.0500000000000007</v>
      </c>
      <c r="I8" s="14" t="s">
        <v>44</v>
      </c>
    </row>
    <row r="9" spans="1:9" ht="39.5" thickBot="1" x14ac:dyDescent="0.35">
      <c r="A9" s="12" t="s">
        <v>23</v>
      </c>
      <c r="B9" s="13" t="s">
        <v>24</v>
      </c>
      <c r="C9" s="13" t="s">
        <v>25</v>
      </c>
      <c r="D9" s="13" t="s">
        <v>26</v>
      </c>
      <c r="G9" s="2">
        <v>60</v>
      </c>
      <c r="H9" s="2">
        <f>AVERAGE(4.7, 8.1)</f>
        <v>6.4</v>
      </c>
      <c r="I9" s="14" t="s">
        <v>43</v>
      </c>
    </row>
    <row r="10" spans="1:9" ht="39.5" thickBot="1" x14ac:dyDescent="0.35">
      <c r="A10" s="12" t="s">
        <v>27</v>
      </c>
      <c r="B10" s="13" t="s">
        <v>28</v>
      </c>
      <c r="C10" s="13" t="s">
        <v>29</v>
      </c>
      <c r="D10" s="13" t="s">
        <v>30</v>
      </c>
      <c r="G10" s="2">
        <v>70</v>
      </c>
      <c r="H10" s="2">
        <f>AVERAGE(8.1, 10.5)</f>
        <v>9.3000000000000007</v>
      </c>
      <c r="I10" s="14" t="s">
        <v>45</v>
      </c>
    </row>
    <row r="11" spans="1:9" ht="39.5" thickBot="1" x14ac:dyDescent="0.35">
      <c r="A11" s="15" t="s">
        <v>31</v>
      </c>
      <c r="B11" s="16" t="s">
        <v>32</v>
      </c>
      <c r="C11" s="16" t="s">
        <v>33</v>
      </c>
      <c r="D11" s="16" t="s">
        <v>34</v>
      </c>
      <c r="G11" s="2">
        <v>80</v>
      </c>
      <c r="H11" s="2">
        <f>AVERAGE(10.5, 6.3)</f>
        <v>8.4</v>
      </c>
      <c r="I11" s="14" t="s">
        <v>46</v>
      </c>
    </row>
    <row r="12" spans="1:9" ht="78.5" customHeight="1" x14ac:dyDescent="0.3">
      <c r="A12" s="17" t="s">
        <v>35</v>
      </c>
      <c r="B12" s="17"/>
      <c r="C12" s="17"/>
      <c r="D12" s="17"/>
      <c r="G12" s="18" t="s">
        <v>48</v>
      </c>
      <c r="H12" s="18"/>
      <c r="I12" s="18"/>
    </row>
  </sheetData>
  <mergeCells count="6">
    <mergeCell ref="A2:A3"/>
    <mergeCell ref="B2:D2"/>
    <mergeCell ref="A12:D12"/>
    <mergeCell ref="A1:D1"/>
    <mergeCell ref="G1:I1"/>
    <mergeCell ref="G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Hu</dc:creator>
  <cp:lastModifiedBy>Cindy Hu</cp:lastModifiedBy>
  <dcterms:created xsi:type="dcterms:W3CDTF">2015-06-05T18:17:20Z</dcterms:created>
  <dcterms:modified xsi:type="dcterms:W3CDTF">2020-09-16T20:12:19Z</dcterms:modified>
</cp:coreProperties>
</file>