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eus\Desktop\otimizacao\simulacao\"/>
    </mc:Choice>
  </mc:AlternateContent>
  <bookViews>
    <workbookView xWindow="0" yWindow="0" windowWidth="28800" windowHeight="12210"/>
  </bookViews>
  <sheets>
    <sheet name="Receita por Pacote" sheetId="1" r:id="rId1"/>
    <sheet name="Análise de Qualidade" sheetId="2" r:id="rId2"/>
  </sheets>
  <calcPr calcId="162913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2" i="1"/>
  <c r="J2" i="1"/>
  <c r="I17" i="1" l="1"/>
  <c r="K17" i="1"/>
  <c r="J17" i="1"/>
  <c r="H17" i="1"/>
  <c r="M17" i="1" l="1"/>
  <c r="K18" i="1" s="1"/>
  <c r="H18" i="1" l="1"/>
  <c r="J18" i="1"/>
  <c r="I18" i="1"/>
  <c r="L20" i="1" l="1"/>
</calcChain>
</file>

<file path=xl/sharedStrings.xml><?xml version="1.0" encoding="utf-8"?>
<sst xmlns="http://schemas.openxmlformats.org/spreadsheetml/2006/main" count="37" uniqueCount="33">
  <si>
    <t>Pacote 1</t>
  </si>
  <si>
    <t>Pacote 2</t>
  </si>
  <si>
    <t>Pacote 3</t>
  </si>
  <si>
    <t>Pacote 4</t>
  </si>
  <si>
    <t>Areia</t>
  </si>
  <si>
    <t>Bauxita</t>
  </si>
  <si>
    <t>Braunita</t>
  </si>
  <si>
    <t>Brucita</t>
  </si>
  <si>
    <t>Calcita</t>
  </si>
  <si>
    <t>Corindon</t>
  </si>
  <si>
    <t>Dolomita</t>
  </si>
  <si>
    <t>Goethita</t>
  </si>
  <si>
    <t>Hematita</t>
  </si>
  <si>
    <t>Itabirito</t>
  </si>
  <si>
    <t>Magnesita</t>
  </si>
  <si>
    <t>Magnetita</t>
  </si>
  <si>
    <t>Pirolusita</t>
  </si>
  <si>
    <t>Quartzo</t>
  </si>
  <si>
    <t>Rhodocrosita</t>
  </si>
  <si>
    <t>Peso Total do Pacote</t>
  </si>
  <si>
    <t>Média (%)</t>
  </si>
  <si>
    <t>Variância (VAR.P)</t>
  </si>
  <si>
    <t>Desvio Padrão (DP %)</t>
  </si>
  <si>
    <t>SiO2</t>
  </si>
  <si>
    <t>CaO</t>
  </si>
  <si>
    <t>MgO</t>
  </si>
  <si>
    <t>Fe</t>
  </si>
  <si>
    <t>Al2O3</t>
  </si>
  <si>
    <t>Mn</t>
  </si>
  <si>
    <t>Calculando desvio-padrão para Fe</t>
  </si>
  <si>
    <t>% Fe</t>
  </si>
  <si>
    <t>Desvio Padrao Fe: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</si>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</sst>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O16" sqref="O16"/>
    </sheetView>
  </sheetViews>
  <sheetFormatPr defaultRowHeight="15" x14ac:dyDescent="0.25"/>
  <cols>
    <col min="7" max="13" width="8.570312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G1" s="5" t="s">
        <v>30</v>
      </c>
      <c r="H1" s="7" t="s">
        <v>29</v>
      </c>
      <c r="I1" s="7"/>
      <c r="J1" s="7"/>
      <c r="K1" s="7"/>
    </row>
    <row r="2" spans="1:13" x14ac:dyDescent="0.25">
      <c r="A2" s="1" t="s">
        <v>4</v>
      </c>
      <c r="B2">
        <v>122750</v>
      </c>
      <c r="C2">
        <v>122750</v>
      </c>
      <c r="D2">
        <v>0</v>
      </c>
      <c r="E2">
        <v>0</v>
      </c>
      <c r="G2" s="6">
        <v>1</v>
      </c>
      <c r="H2" s="8">
        <f>B2*G2</f>
        <v>122750</v>
      </c>
      <c r="I2" s="8">
        <f>C2*G2</f>
        <v>122750</v>
      </c>
      <c r="J2" s="8">
        <f>D2*G2</f>
        <v>0</v>
      </c>
      <c r="K2" s="8">
        <f>E2*G2</f>
        <v>0</v>
      </c>
      <c r="L2" s="2"/>
      <c r="M2" s="2"/>
    </row>
    <row r="3" spans="1:13" x14ac:dyDescent="0.25">
      <c r="A3" s="1" t="s">
        <v>5</v>
      </c>
      <c r="B3">
        <v>0</v>
      </c>
      <c r="C3">
        <v>0</v>
      </c>
      <c r="D3">
        <v>0</v>
      </c>
      <c r="E3">
        <v>0</v>
      </c>
      <c r="G3" s="6">
        <v>5</v>
      </c>
      <c r="H3" s="8">
        <f>B3*G3</f>
        <v>0</v>
      </c>
      <c r="I3" s="8">
        <f>C3*G3</f>
        <v>0</v>
      </c>
      <c r="J3" s="8">
        <f>D3*G3</f>
        <v>0</v>
      </c>
      <c r="K3" s="8">
        <f>E3*G3</f>
        <v>0</v>
      </c>
      <c r="L3" s="2"/>
      <c r="M3" s="2"/>
    </row>
    <row r="4" spans="1:13" x14ac:dyDescent="0.25">
      <c r="A4" s="1" t="s">
        <v>6</v>
      </c>
      <c r="B4">
        <v>0</v>
      </c>
      <c r="C4">
        <v>0</v>
      </c>
      <c r="D4">
        <v>100000</v>
      </c>
      <c r="E4">
        <v>100000</v>
      </c>
      <c r="G4" s="6"/>
      <c r="H4" s="8">
        <f>B4*G4</f>
        <v>0</v>
      </c>
      <c r="I4" s="8">
        <f>C4*G4</f>
        <v>0</v>
      </c>
      <c r="J4" s="8">
        <f>D4*G4</f>
        <v>0</v>
      </c>
      <c r="K4" s="8">
        <f>E4*G4</f>
        <v>0</v>
      </c>
      <c r="L4" s="2"/>
      <c r="M4" s="2"/>
    </row>
    <row r="5" spans="1:13" x14ac:dyDescent="0.25">
      <c r="A5" s="1" t="s">
        <v>7</v>
      </c>
      <c r="B5">
        <v>0</v>
      </c>
      <c r="C5">
        <v>0</v>
      </c>
      <c r="D5">
        <v>0</v>
      </c>
      <c r="E5">
        <v>0</v>
      </c>
      <c r="G5" s="6"/>
      <c r="H5" s="8">
        <f>B5*G5</f>
        <v>0</v>
      </c>
      <c r="I5" s="8">
        <f>C5*G5</f>
        <v>0</v>
      </c>
      <c r="J5" s="8">
        <f>D5*G5</f>
        <v>0</v>
      </c>
      <c r="K5" s="8">
        <f>E5*G5</f>
        <v>0</v>
      </c>
      <c r="L5" s="2"/>
      <c r="M5" s="2"/>
    </row>
    <row r="6" spans="1:13" x14ac:dyDescent="0.25">
      <c r="A6" s="1" t="s">
        <v>8</v>
      </c>
      <c r="B6">
        <v>123770</v>
      </c>
      <c r="C6">
        <v>123770</v>
      </c>
      <c r="D6">
        <v>126230</v>
      </c>
      <c r="E6">
        <v>126230</v>
      </c>
      <c r="G6" s="6"/>
      <c r="H6" s="8">
        <f>B6*G6</f>
        <v>0</v>
      </c>
      <c r="I6" s="8">
        <f>C6*G6</f>
        <v>0</v>
      </c>
      <c r="J6" s="8">
        <f>D6*G6</f>
        <v>0</v>
      </c>
      <c r="K6" s="8">
        <f>E6*G6</f>
        <v>0</v>
      </c>
      <c r="L6" s="2"/>
      <c r="M6" s="2"/>
    </row>
    <row r="7" spans="1:13" x14ac:dyDescent="0.25">
      <c r="A7" s="1" t="s">
        <v>9</v>
      </c>
      <c r="B7">
        <v>0</v>
      </c>
      <c r="C7">
        <v>0</v>
      </c>
      <c r="D7">
        <v>0</v>
      </c>
      <c r="E7">
        <v>0</v>
      </c>
      <c r="G7" s="6"/>
      <c r="H7" s="8">
        <f>B7*G7</f>
        <v>0</v>
      </c>
      <c r="I7" s="8">
        <f>C7*G7</f>
        <v>0</v>
      </c>
      <c r="J7" s="8">
        <f>D7*G7</f>
        <v>0</v>
      </c>
      <c r="K7" s="8">
        <f>E7*G7</f>
        <v>0</v>
      </c>
      <c r="L7" s="2"/>
      <c r="M7" s="2"/>
    </row>
    <row r="8" spans="1:13" x14ac:dyDescent="0.25">
      <c r="A8" s="1" t="s">
        <v>10</v>
      </c>
      <c r="B8">
        <v>172140</v>
      </c>
      <c r="C8">
        <v>172140</v>
      </c>
      <c r="D8">
        <v>0</v>
      </c>
      <c r="E8">
        <v>0</v>
      </c>
      <c r="G8" s="6"/>
      <c r="H8" s="8">
        <f>B8*G8</f>
        <v>0</v>
      </c>
      <c r="I8" s="8">
        <f>C8*G8</f>
        <v>0</v>
      </c>
      <c r="J8" s="8">
        <f>D8*G8</f>
        <v>0</v>
      </c>
      <c r="K8" s="8">
        <f>E8*G8</f>
        <v>0</v>
      </c>
      <c r="L8" s="2"/>
      <c r="M8" s="2"/>
    </row>
    <row r="9" spans="1:13" x14ac:dyDescent="0.25">
      <c r="A9" s="1" t="s">
        <v>11</v>
      </c>
      <c r="B9">
        <v>0</v>
      </c>
      <c r="C9">
        <v>0</v>
      </c>
      <c r="D9">
        <v>1272300</v>
      </c>
      <c r="E9">
        <v>1177100</v>
      </c>
      <c r="G9" s="6">
        <v>63</v>
      </c>
      <c r="H9" s="8">
        <f>B9*G9</f>
        <v>0</v>
      </c>
      <c r="I9" s="8">
        <f>C9*G9</f>
        <v>0</v>
      </c>
      <c r="J9" s="8">
        <f>D9*G9</f>
        <v>80154900</v>
      </c>
      <c r="K9" s="8">
        <f>E9*G9</f>
        <v>74157300</v>
      </c>
      <c r="L9" s="2"/>
      <c r="M9" s="2"/>
    </row>
    <row r="10" spans="1:13" x14ac:dyDescent="0.25">
      <c r="A10" s="1" t="s">
        <v>12</v>
      </c>
      <c r="B10">
        <v>0</v>
      </c>
      <c r="C10">
        <v>2523800</v>
      </c>
      <c r="D10">
        <v>476220</v>
      </c>
      <c r="E10">
        <v>0</v>
      </c>
      <c r="G10" s="6">
        <v>70</v>
      </c>
      <c r="H10" s="8">
        <f>B10*G10</f>
        <v>0</v>
      </c>
      <c r="I10" s="8">
        <f>C10*G10</f>
        <v>176666000</v>
      </c>
      <c r="J10" s="8">
        <f>D10*G10</f>
        <v>33335400</v>
      </c>
      <c r="K10" s="8">
        <f>E10*G10</f>
        <v>0</v>
      </c>
      <c r="L10" s="2"/>
      <c r="M10" s="2"/>
    </row>
    <row r="11" spans="1:13" x14ac:dyDescent="0.25">
      <c r="A11" s="1" t="s">
        <v>13</v>
      </c>
      <c r="B11">
        <v>0</v>
      </c>
      <c r="C11">
        <v>0</v>
      </c>
      <c r="D11">
        <v>1054900</v>
      </c>
      <c r="E11">
        <v>1054900</v>
      </c>
      <c r="G11" s="6">
        <v>60</v>
      </c>
      <c r="H11" s="8">
        <f>B11*G11</f>
        <v>0</v>
      </c>
      <c r="I11" s="8">
        <f>C11*G11</f>
        <v>0</v>
      </c>
      <c r="J11" s="8">
        <f>D11*G11</f>
        <v>63294000</v>
      </c>
      <c r="K11" s="8">
        <f>E11*G11</f>
        <v>63294000</v>
      </c>
      <c r="L11" s="2"/>
      <c r="M11" s="2"/>
    </row>
    <row r="12" spans="1:13" x14ac:dyDescent="0.25">
      <c r="A12" s="1" t="s">
        <v>14</v>
      </c>
      <c r="B12">
        <v>0</v>
      </c>
      <c r="C12">
        <v>0</v>
      </c>
      <c r="D12">
        <v>0</v>
      </c>
      <c r="E12">
        <v>0</v>
      </c>
      <c r="G12" s="6"/>
      <c r="H12" s="8">
        <f>B12*G12</f>
        <v>0</v>
      </c>
      <c r="I12" s="8">
        <f>C12*G12</f>
        <v>0</v>
      </c>
      <c r="J12" s="8">
        <f>D12*G12</f>
        <v>0</v>
      </c>
      <c r="K12" s="8">
        <f>E12*G12</f>
        <v>0</v>
      </c>
      <c r="L12" s="2"/>
      <c r="M12" s="2"/>
    </row>
    <row r="13" spans="1:13" x14ac:dyDescent="0.25">
      <c r="A13" s="1" t="s">
        <v>15</v>
      </c>
      <c r="B13">
        <v>2453700</v>
      </c>
      <c r="C13">
        <v>0</v>
      </c>
      <c r="D13">
        <v>0</v>
      </c>
      <c r="E13">
        <v>546320</v>
      </c>
      <c r="G13" s="6">
        <v>72</v>
      </c>
      <c r="H13" s="8">
        <f>B13*G13</f>
        <v>176666400</v>
      </c>
      <c r="I13" s="8">
        <f>C13*G13</f>
        <v>0</v>
      </c>
      <c r="J13" s="8">
        <f>D13*G13</f>
        <v>0</v>
      </c>
      <c r="K13" s="8">
        <f>E13*G13</f>
        <v>39335040</v>
      </c>
      <c r="L13" s="2"/>
      <c r="M13" s="2"/>
    </row>
    <row r="14" spans="1:13" x14ac:dyDescent="0.25">
      <c r="A14" s="1" t="s">
        <v>16</v>
      </c>
      <c r="B14">
        <v>0</v>
      </c>
      <c r="C14">
        <v>0</v>
      </c>
      <c r="D14">
        <v>0</v>
      </c>
      <c r="E14">
        <v>0</v>
      </c>
      <c r="G14" s="6"/>
      <c r="H14" s="8">
        <f>B14*G14</f>
        <v>0</v>
      </c>
      <c r="I14" s="8">
        <f>C14*G14</f>
        <v>0</v>
      </c>
      <c r="J14" s="8">
        <f>D14*G14</f>
        <v>0</v>
      </c>
      <c r="K14" s="8">
        <f>E14*G14</f>
        <v>0</v>
      </c>
      <c r="L14" s="2"/>
      <c r="M14" s="2"/>
    </row>
    <row r="15" spans="1:13" x14ac:dyDescent="0.25">
      <c r="A15" s="1" t="s">
        <v>17</v>
      </c>
      <c r="B15">
        <v>0</v>
      </c>
      <c r="C15">
        <v>0</v>
      </c>
      <c r="D15">
        <v>0</v>
      </c>
      <c r="E15">
        <v>0</v>
      </c>
      <c r="G15" s="6"/>
      <c r="H15" s="8">
        <f>B15*G15</f>
        <v>0</v>
      </c>
      <c r="I15" s="8">
        <f>C15*G15</f>
        <v>0</v>
      </c>
      <c r="J15" s="8">
        <f>D15*G15</f>
        <v>0</v>
      </c>
      <c r="K15" s="8">
        <f>E15*G15</f>
        <v>0</v>
      </c>
      <c r="L15" s="2"/>
      <c r="M15" s="2"/>
    </row>
    <row r="16" spans="1:13" x14ac:dyDescent="0.25">
      <c r="A16" s="1" t="s">
        <v>18</v>
      </c>
      <c r="B16">
        <v>127660</v>
      </c>
      <c r="C16">
        <v>127660</v>
      </c>
      <c r="D16">
        <v>0</v>
      </c>
      <c r="E16">
        <v>0</v>
      </c>
      <c r="G16" s="6"/>
      <c r="H16" s="8">
        <f>B16*G16</f>
        <v>0</v>
      </c>
      <c r="I16" s="8">
        <f>C16*G16</f>
        <v>0</v>
      </c>
      <c r="J16" s="8">
        <f>D16*G16</f>
        <v>0</v>
      </c>
      <c r="K16" s="8">
        <f>E16*G16</f>
        <v>0</v>
      </c>
      <c r="L16" s="2"/>
      <c r="M16" s="2" t="s">
        <v>32</v>
      </c>
    </row>
    <row r="17" spans="1:13" x14ac:dyDescent="0.25">
      <c r="A17" s="1" t="s">
        <v>19</v>
      </c>
      <c r="B17">
        <v>3000020</v>
      </c>
      <c r="C17">
        <v>3070120</v>
      </c>
      <c r="D17">
        <v>3029650</v>
      </c>
      <c r="E17">
        <v>3004550</v>
      </c>
      <c r="G17" s="2"/>
      <c r="H17" s="2">
        <f>SUM(H2:H16)/B17</f>
        <v>58.929323804507973</v>
      </c>
      <c r="I17" s="2">
        <f>SUM(I2:I16)/C17</f>
        <v>57.583661224968402</v>
      </c>
      <c r="J17" s="2">
        <f>SUM(J2:J16)/D17</f>
        <v>58.351393725347812</v>
      </c>
      <c r="K17" s="2">
        <f>SUM(K2:K16)/E17</f>
        <v>58.839540030953053</v>
      </c>
      <c r="L17" s="2"/>
      <c r="M17" s="3">
        <f>SUM(H17:K17)/4</f>
        <v>58.425979696444308</v>
      </c>
    </row>
    <row r="18" spans="1:13" x14ac:dyDescent="0.25">
      <c r="G18" s="2"/>
      <c r="H18" s="2">
        <f>(H17-M17)^2</f>
        <v>0.2533552911224064</v>
      </c>
      <c r="I18" s="2">
        <f>(I17-M17)^2</f>
        <v>0.7095004073895067</v>
      </c>
      <c r="J18" s="2">
        <f>(J17-M17)^2</f>
        <v>5.5630670844074043E-3</v>
      </c>
      <c r="K18" s="2">
        <f>(K17-M17)^2</f>
        <v>0.17103215027898475</v>
      </c>
      <c r="M18" s="2"/>
    </row>
    <row r="20" spans="1:13" x14ac:dyDescent="0.25">
      <c r="I20" s="4" t="s">
        <v>31</v>
      </c>
      <c r="J20" s="4"/>
      <c r="K20" s="4"/>
      <c r="L20" s="10">
        <f>SQRT(SUM(H18:K18)/4)</f>
        <v>0.5337253310166441</v>
      </c>
    </row>
  </sheetData>
  <mergeCells count="2">
    <mergeCell ref="H1:K1"/>
    <mergeCell ref="I20:K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5" sqref="H5"/>
    </sheetView>
  </sheetViews>
  <sheetFormatPr defaultRowHeight="15" x14ac:dyDescent="0.25"/>
  <cols>
    <col min="1" max="8" width="10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21</v>
      </c>
      <c r="H1" s="1" t="s">
        <v>22</v>
      </c>
    </row>
    <row r="2" spans="1:8" x14ac:dyDescent="0.25">
      <c r="A2" s="1" t="s">
        <v>23</v>
      </c>
      <c r="B2">
        <v>4.0933000000000002</v>
      </c>
      <c r="C2">
        <v>3.9998999999999998</v>
      </c>
      <c r="D2">
        <v>4.0533000000000001</v>
      </c>
      <c r="E2">
        <v>4.0872000000000002</v>
      </c>
      <c r="F2">
        <v>4.0583999999999998</v>
      </c>
      <c r="G2">
        <v>1.4E-3</v>
      </c>
      <c r="H2">
        <v>3.7100000000000001E-2</v>
      </c>
    </row>
    <row r="3" spans="1:8" x14ac:dyDescent="0.25">
      <c r="A3" s="1" t="s">
        <v>24</v>
      </c>
      <c r="B3">
        <v>2.1036999999999999</v>
      </c>
      <c r="C3">
        <v>2.0556999999999999</v>
      </c>
      <c r="D3">
        <v>2.0832000000000002</v>
      </c>
      <c r="E3">
        <v>2.1006</v>
      </c>
      <c r="F3">
        <v>2.0857999999999999</v>
      </c>
      <c r="G3">
        <v>4.0000000000000002E-4</v>
      </c>
      <c r="H3">
        <v>1.9099999999999999E-2</v>
      </c>
    </row>
    <row r="4" spans="1:8" x14ac:dyDescent="0.25">
      <c r="A4" s="1" t="s">
        <v>25</v>
      </c>
      <c r="B4">
        <v>1.9685999999999999</v>
      </c>
      <c r="C4">
        <v>1.9236</v>
      </c>
      <c r="D4">
        <v>1.9493</v>
      </c>
      <c r="E4">
        <v>1.9656</v>
      </c>
      <c r="F4">
        <v>1.9518</v>
      </c>
      <c r="G4">
        <v>2.9999999999999997E-4</v>
      </c>
      <c r="H4">
        <v>1.78E-2</v>
      </c>
    </row>
    <row r="5" spans="1:8" x14ac:dyDescent="0.25">
      <c r="A5" s="1" t="s">
        <v>26</v>
      </c>
      <c r="B5">
        <v>58.929299999999998</v>
      </c>
      <c r="C5">
        <v>57.5837</v>
      </c>
      <c r="D5">
        <v>58.351399999999998</v>
      </c>
      <c r="E5">
        <v>58.839500000000001</v>
      </c>
      <c r="F5">
        <v>58.426000000000002</v>
      </c>
      <c r="G5">
        <v>0.28489999999999999</v>
      </c>
      <c r="H5" s="9">
        <v>0.53369999999999995</v>
      </c>
    </row>
    <row r="6" spans="1:8" x14ac:dyDescent="0.25">
      <c r="A6" s="1" t="s">
        <v>27</v>
      </c>
      <c r="B6">
        <v>1.3032999999999999</v>
      </c>
      <c r="C6">
        <v>1.2735000000000001</v>
      </c>
      <c r="D6">
        <v>1.7410000000000001</v>
      </c>
      <c r="E6">
        <v>1.7555000000000001</v>
      </c>
      <c r="F6">
        <v>1.5183</v>
      </c>
      <c r="G6">
        <v>5.2999999999999999E-2</v>
      </c>
      <c r="H6">
        <v>0.23019999999999999</v>
      </c>
    </row>
    <row r="7" spans="1:8" x14ac:dyDescent="0.25">
      <c r="A7" s="1" t="s">
        <v>28</v>
      </c>
      <c r="B7">
        <v>2</v>
      </c>
      <c r="C7">
        <v>1.9542999999999999</v>
      </c>
      <c r="D7">
        <v>1.9803999999999999</v>
      </c>
      <c r="E7">
        <v>1.9970000000000001</v>
      </c>
      <c r="F7">
        <v>1.9829000000000001</v>
      </c>
      <c r="G7">
        <v>2.9999999999999997E-4</v>
      </c>
      <c r="H7">
        <v>1.8100000000000002E-2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Receita por Pacote</vt:lpstr>
      <vt:lpstr>Análise de Qualidade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Santana</cp:lastModifiedBy>
  <dcterms:created xsi:type="dcterms:W3CDTF">2025-08-19T16:40:18Z</dcterms:created>
  <dcterms:modified xsi:type="dcterms:W3CDTF">2025-08-25T00:07:56Z</dcterms:modified>
</cp:coreProperties>
</file>