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<sst xmlns="http://schemas.openxmlformats.org/spreadsheetml/2006/main" uniqueCount="241">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</sst>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8933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0</v>
      </c>
      <c r="P5" s="62">
        <f>SUM('5'!$AI$17:$AI$18)</f>
        <v>0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8933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0</v>
      </c>
      <c r="P6" s="62">
        <f>'5'!$AI$19</f>
        <v>0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11352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34911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11</v>
      </c>
      <c r="P7" s="212">
        <f>'5'!$AI$20</f>
        <v>0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34911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34154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11</v>
      </c>
      <c r="P8" s="212">
        <f>'5'!$AI$21</f>
        <v>0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34154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142199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13199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142199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12773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12773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418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17</v>
      </c>
      <c r="P13" s="62">
        <f>SUM('5'!$AI$40:$AI$41)</f>
        <v>0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418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17</v>
      </c>
      <c r="P14" s="62">
        <f>'5'!$AI$42</f>
        <v>0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259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15843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279</v>
      </c>
      <c r="P15" s="212">
        <f>'5'!$AI$43</f>
        <v>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15843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15529</v>
      </c>
      <c r="H16" s="221">
        <v>59772</v>
      </c>
      <c r="I16" s="221">
        <v>60953</v>
      </c>
      <c r="J16" s="221">
        <v>62977</v>
      </c>
      <c r="K16" s="221">
        <f>SUM(L16:W16)</f>
        <v>15529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270</v>
      </c>
      <c r="P16" s="212">
        <f>'5'!$AI$44</f>
        <v>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15529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64650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6600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64650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5751</v>
      </c>
      <c r="H18" s="67">
        <v>1791</v>
      </c>
      <c r="I18" s="67">
        <v>2267</v>
      </c>
      <c r="J18" s="67">
        <v>1983</v>
      </c>
      <c r="K18" s="67">
        <f>SUM(L18:W18)</f>
        <v>5751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5751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1905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1905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0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7003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22485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0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22485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21625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0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21625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267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0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267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0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5499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23927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0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23927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23206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0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23206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1103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0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1103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0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1000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19876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0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19876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19808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0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19808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767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0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767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0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451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18709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0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18709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18364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0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18364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300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0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300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0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677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22037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22037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21792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0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21792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186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0</v>
      </c>
      <c r="P69" s="62">
        <f>SUM('5'!$AI$201:$AI$202)</f>
        <v>0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186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0</v>
      </c>
      <c r="P70" s="62">
        <f>'5'!$AI$203</f>
        <v>0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273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16198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0</v>
      </c>
      <c r="P71" s="212">
        <f>'5'!$AI$204</f>
        <v>0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16198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16019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0</v>
      </c>
      <c r="P72" s="212">
        <f>'5'!$AI$205</f>
        <v>0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16019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883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0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883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0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797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14583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0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14583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14583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0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14583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526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0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526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0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704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16531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0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16531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16149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0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16149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22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0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22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0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454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17800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0</v>
      </c>
      <c r="P95" s="212">
        <f>'5'!$AI$273</f>
        <v>0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17800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17678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0</v>
      </c>
      <c r="P96" s="212">
        <f>'5'!$AI$274</f>
        <v>0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17678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81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0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81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22083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0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22083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22083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0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22083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14641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17</v>
      </c>
      <c r="P111" s="126">
        <f>SUM(P5,P13,P21,P29,P37,P45,P53,P61)</f>
        <v>0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14641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17</v>
      </c>
      <c r="P112" s="126">
        <f>SUM(P6,P14,P22,P30,P38,P46,P54,P62)</f>
        <v>0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26804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180954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290</v>
      </c>
      <c r="P113" s="126">
        <f>SUM(P7,P15,P23,P31,P39,P47,P55,P63)</f>
        <v>0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180954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176883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281</v>
      </c>
      <c r="P114" s="126">
        <f>SUM(P8,P16,P24,P32,P40,P48,P56,P64)</f>
        <v>0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176883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808249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73349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808249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72687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72687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1698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0</v>
      </c>
      <c r="P121" s="126">
        <f>SUM(P69,P77,P85,P93,P101)</f>
        <v>0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1698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0</v>
      </c>
      <c r="P122" s="126">
        <f>SUM(P70,P78,P86,P94,P102)</f>
        <v>0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2710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87195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0</v>
      </c>
      <c r="P123" s="240">
        <f>SUM(P71,P79,P87,P95,P103)</f>
        <v>0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87195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86512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0</v>
      </c>
      <c r="P124" s="240">
        <f>SUM(P72,P80,P88,P96,P104)</f>
        <v>0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86512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16339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17</v>
      </c>
      <c r="P131" s="126">
        <f>SUM(P111,P121)</f>
        <v>0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16339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29514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17</v>
      </c>
      <c r="P132" s="126">
        <f>SUM(P112,P122)</f>
        <v>0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29514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268149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290</v>
      </c>
      <c r="P133" s="240">
        <f>SUM(P113,P123)</f>
        <v>0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268149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263395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281</v>
      </c>
      <c r="P134" s="240">
        <f>SUM(P114,P124)</f>
        <v>0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263395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1279849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115349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1279849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116416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116416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2712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0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2712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0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2179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57401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0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57401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57400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57400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244600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20900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244600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1197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0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1197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0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11173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63902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0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63902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63896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63896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275000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23500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275000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236104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23500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236104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1722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0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1722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0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5192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28400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0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28400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28375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0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28375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1722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0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1722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0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5192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28400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0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28400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28375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0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28375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5018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0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5018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0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457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28400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0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28400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28400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0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28400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113600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10400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113600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12371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0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12371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0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24193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206503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0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206503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206446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0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206446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860400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75600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860400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303129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23500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303129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46132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28710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17</v>
      </c>
      <c r="P196" s="133">
        <f>SUM(P131,P183)</f>
        <v>0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28710</v>
      </c>
      <c r="Y196" s="229">
        <f>SUM(E196:K196)+X196</f>
        <v>669934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53707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17</v>
      </c>
      <c r="P197" s="133">
        <f>SUM(P132,P184)</f>
        <v>0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53707</v>
      </c>
      <c r="Y197" s="230">
        <f>SUM(E197:K197)+X197</f>
        <v>107414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474652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290</v>
      </c>
      <c r="P198" s="244">
        <f>SUM(P133,P185)</f>
        <v>0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474652</v>
      </c>
      <c r="Y198" s="229">
        <f>SUM(E198:K198)+X198</f>
        <v>9302153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469841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281</v>
      </c>
      <c r="P199" s="247">
        <f>SUM(P134,P186)</f>
        <v>0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469841</v>
      </c>
      <c r="Y199" s="230">
        <f>SUM(E199:K199)+X199</f>
        <v>10632408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2140249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188849</v>
      </c>
      <c r="P200" s="144">
        <f>SUM(P135,P187)</f>
        <v>189420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2140249</v>
      </c>
      <c r="Y200" s="229">
        <f>SUM(E200:K200)+X200</f>
        <v>4280498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419545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23000</v>
      </c>
      <c r="P201" s="131">
        <f>SUM(P136,P188)</f>
        <v>23500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419545</v>
      </c>
      <c r="Y201" s="231">
        <f>SUM(E201:K201)+X201</f>
        <v>1068487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46132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>
        <v>0</v>
      </c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>
        <v>4</v>
      </c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46">
        <f>SUM(D5:AG5)</f>
        <v>4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>
        <v>0</v>
      </c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>
        <v>3</v>
      </c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3</v>
      </c>
    </row>
    <row r="8" spans="1:39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>
        <v>0</v>
      </c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>
        <v>0</v>
      </c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>
        <v>0</v>
      </c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>
        <v>4</v>
      </c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4</v>
      </c>
    </row>
    <row r="12" spans="1:39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>
        <v>0</v>
      </c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>
        <v>0</v>
      </c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>
        <v>0</v>
      </c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>
        <v>0</v>
      </c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>
        <v>0</v>
      </c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>
        <v>0</v>
      </c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>
        <v>0</v>
      </c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>
        <v>0</v>
      </c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>
        <v>11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11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>
        <v>11</v>
      </c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11</v>
      </c>
    </row>
    <row r="22" spans="1:39" customHeight="1" ht="18.75">
      <c r="A22" s="277"/>
      <c r="B22" s="286" t="s">
        <v>139</v>
      </c>
      <c r="C22" s="287"/>
      <c r="D22" s="104">
        <v>599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13199</v>
      </c>
    </row>
    <row r="23" spans="1:39" customHeight="1" ht="18.75">
      <c r="A23" s="277"/>
      <c r="B23" s="286" t="s">
        <v>140</v>
      </c>
      <c r="C23" s="287"/>
      <c r="D23" s="104">
        <f>D22-D21</f>
        <v>599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>
        <v>589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13188</v>
      </c>
    </row>
    <row r="24" spans="1:39" customHeight="1" ht="18.75">
      <c r="A24" s="277"/>
      <c r="B24" s="286" t="s">
        <v>141</v>
      </c>
      <c r="C24" s="287"/>
      <c r="D24" s="104">
        <f>D22-D20</f>
        <v>599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>
        <v>589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13188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>
        <v>0</v>
      </c>
      <c r="R27" s="109">
        <v>0</v>
      </c>
      <c r="S27" s="109"/>
      <c r="T27" s="109"/>
      <c r="U27" s="109">
        <v>0</v>
      </c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>
        <v>0</v>
      </c>
      <c r="R28" s="181">
        <v>6</v>
      </c>
      <c r="S28" s="181"/>
      <c r="T28" s="181"/>
      <c r="U28" s="181">
        <v>0</v>
      </c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6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>
        <v>0</v>
      </c>
      <c r="R29" s="181">
        <v>0</v>
      </c>
      <c r="S29" s="181"/>
      <c r="T29" s="181"/>
      <c r="U29" s="181">
        <v>0</v>
      </c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>
        <v>0</v>
      </c>
      <c r="R30" s="181">
        <v>5</v>
      </c>
      <c r="S30" s="181"/>
      <c r="T30" s="181"/>
      <c r="U30" s="181">
        <v>0</v>
      </c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5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>
        <v>0</v>
      </c>
      <c r="R31" s="181">
        <v>0</v>
      </c>
      <c r="S31" s="181"/>
      <c r="T31" s="181"/>
      <c r="U31" s="181">
        <v>0</v>
      </c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>
        <v>0</v>
      </c>
      <c r="R32" s="181">
        <v>116</v>
      </c>
      <c r="S32" s="181"/>
      <c r="T32" s="181"/>
      <c r="U32" s="181">
        <v>1</v>
      </c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117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>
        <v>0</v>
      </c>
      <c r="R33" s="181">
        <v>0</v>
      </c>
      <c r="S33" s="181"/>
      <c r="T33" s="181"/>
      <c r="U33" s="181">
        <v>0</v>
      </c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>
        <v>0</v>
      </c>
      <c r="R34" s="181">
        <v>46</v>
      </c>
      <c r="S34" s="181"/>
      <c r="T34" s="181"/>
      <c r="U34" s="181">
        <v>0</v>
      </c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46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>
        <v>0</v>
      </c>
      <c r="R35" s="181">
        <v>0</v>
      </c>
      <c r="S35" s="181"/>
      <c r="T35" s="181"/>
      <c r="U35" s="181">
        <v>0</v>
      </c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>
        <v>2</v>
      </c>
      <c r="R36" s="181">
        <v>60</v>
      </c>
      <c r="S36" s="181"/>
      <c r="T36" s="181"/>
      <c r="U36" s="181">
        <v>2</v>
      </c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64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>
        <v>0</v>
      </c>
      <c r="R37" s="181">
        <v>0</v>
      </c>
      <c r="S37" s="181"/>
      <c r="T37" s="181"/>
      <c r="U37" s="181">
        <v>0</v>
      </c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>
        <v>0</v>
      </c>
      <c r="R38" s="181">
        <v>24</v>
      </c>
      <c r="S38" s="181"/>
      <c r="T38" s="181"/>
      <c r="U38" s="181">
        <v>0</v>
      </c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24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>
        <v>0</v>
      </c>
      <c r="R39" s="181">
        <v>0</v>
      </c>
      <c r="S39" s="181"/>
      <c r="T39" s="181"/>
      <c r="U39" s="181">
        <v>0</v>
      </c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>
        <v>0</v>
      </c>
      <c r="R40" s="181">
        <v>16</v>
      </c>
      <c r="S40" s="181"/>
      <c r="T40" s="181"/>
      <c r="U40" s="181">
        <v>0</v>
      </c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16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>
        <v>0</v>
      </c>
      <c r="R41" s="181">
        <v>1</v>
      </c>
      <c r="S41" s="181"/>
      <c r="T41" s="181"/>
      <c r="U41" s="181">
        <v>0</v>
      </c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1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>
        <v>2</v>
      </c>
      <c r="R42" s="181">
        <v>13</v>
      </c>
      <c r="S42" s="181"/>
      <c r="T42" s="181"/>
      <c r="U42" s="181">
        <v>2</v>
      </c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17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v>4</v>
      </c>
      <c r="R43" s="182">
        <v>270</v>
      </c>
      <c r="S43" s="182">
        <f>SUM(S28:S42)</f>
        <v>0</v>
      </c>
      <c r="T43" s="182">
        <f>SUM(T28:T42)</f>
        <v>0</v>
      </c>
      <c r="U43" s="182">
        <v>5</v>
      </c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279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>
        <v>4</v>
      </c>
      <c r="R44" s="104">
        <v>265</v>
      </c>
      <c r="S44" s="104"/>
      <c r="T44" s="104"/>
      <c r="U44" s="104">
        <v>1</v>
      </c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270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600</v>
      </c>
      <c r="R45" s="104">
        <v>270</v>
      </c>
      <c r="S45" s="104">
        <v>270</v>
      </c>
      <c r="T45" s="104">
        <v>270</v>
      </c>
      <c r="U45" s="104">
        <v>600</v>
      </c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6600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v>596</v>
      </c>
      <c r="R46" s="104">
        <v>5</v>
      </c>
      <c r="S46" s="104">
        <f>S45-S44</f>
        <v>270</v>
      </c>
      <c r="T46" s="104">
        <f>T45-T44</f>
        <v>270</v>
      </c>
      <c r="U46" s="104">
        <v>599</v>
      </c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6330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v>596</v>
      </c>
      <c r="R47" s="104">
        <v>0</v>
      </c>
      <c r="S47" s="104">
        <f>S45-S43</f>
        <v>270</v>
      </c>
      <c r="T47" s="104">
        <f>T45-T43</f>
        <v>270</v>
      </c>
      <c r="U47" s="104">
        <v>595</v>
      </c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6321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v>0</v>
      </c>
      <c r="R48" s="104">
        <v>0</v>
      </c>
      <c r="S48" s="104">
        <f>S29+S31+S33+S35+S37+S39</f>
        <v>0</v>
      </c>
      <c r="T48" s="104">
        <f>T29+T31+T33+T35+T37+T39</f>
        <v>0</v>
      </c>
      <c r="U48" s="104">
        <v>0</v>
      </c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8400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8400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8400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8400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19" spans="1:39"/>
    <row r="420" spans="1:39"/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6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4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10</v>
      </c>
      <c r="AI423" s="304">
        <f>SUM(AH423:AH424)</f>
        <v>10</v>
      </c>
      <c r="AJ423" s="306" t="s">
        <v>169</v>
      </c>
      <c r="AK423" s="304">
        <f>SUM(AI423:AI426)</f>
        <v>18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5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3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8</v>
      </c>
      <c r="AI425" s="304">
        <f>SUM(AH425:AH426)</f>
        <v>8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116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1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117</v>
      </c>
      <c r="AI427" s="304">
        <f>SUM(AH427:AH428)</f>
        <v>117</v>
      </c>
      <c r="AJ427" s="307" t="s">
        <v>174</v>
      </c>
      <c r="AK427" s="304">
        <f>SUM(AI427:AI430)</f>
        <v>167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46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4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50</v>
      </c>
      <c r="AI429" s="304">
        <f>SUM(AH429:AH430)</f>
        <v>50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2</v>
      </c>
      <c r="R431" s="181">
        <f>R13+R36+R59+R82+R105+R128+R151+R174+R197+R220+R243+R266+R289+R312+R335+R358+R381+R404</f>
        <v>60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2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64</v>
      </c>
      <c r="AI431" s="304">
        <f>SUM(AH431:AH432)</f>
        <v>64</v>
      </c>
      <c r="AJ431" s="307" t="s">
        <v>180</v>
      </c>
      <c r="AK431" s="304">
        <f>SUM(AI431:AI434)</f>
        <v>88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24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24</v>
      </c>
      <c r="AI433" s="304">
        <f>SUM(AH433:AH434)</f>
        <v>24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/>
      <c r="T20" s="182"/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/>
      <c r="T23" s="104"/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/>
      <c r="T24" s="104"/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/>
      <c r="T25" s="104"/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/>
      <c r="T43" s="182"/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/>
      <c r="T46" s="104"/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/>
      <c r="T47" s="104"/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/>
      <c r="T48" s="104"/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/>
      <c r="T66" s="182"/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/>
      <c r="T69" s="104"/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/>
      <c r="T70" s="104"/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/>
      <c r="T71" s="104"/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/>
      <c r="T89" s="182"/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/>
      <c r="T92" s="104"/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/>
      <c r="T93" s="104"/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/>
      <c r="T94" s="104"/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/>
      <c r="T112" s="182"/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/>
      <c r="T115" s="104"/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/>
      <c r="T116" s="104"/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/>
      <c r="T117" s="104"/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/>
      <c r="T158" s="182"/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/>
      <c r="T161" s="104"/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/>
      <c r="T162" s="104"/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/>
      <c r="T163" s="104"/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/>
      <c r="T181" s="182"/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/>
      <c r="T184" s="104"/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/>
      <c r="T185" s="104"/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/>
      <c r="T186" s="104"/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/>
      <c r="T204" s="182"/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/>
      <c r="T207" s="104"/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/>
      <c r="T208" s="104"/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/>
      <c r="T209" s="104"/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/>
      <c r="M227" s="182"/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/>
      <c r="M230" s="104"/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/>
      <c r="M231" s="104"/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/>
      <c r="M232" s="104"/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/>
      <c r="T250" s="182"/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/>
      <c r="T253" s="104"/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/>
      <c r="T254" s="104"/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/>
      <c r="T255" s="104"/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/>
      <c r="T273" s="182"/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/>
      <c r="T276" s="104"/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/>
      <c r="T277" s="104"/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/>
      <c r="T278" s="104"/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/>
      <c r="T296" s="182"/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/>
      <c r="T299" s="104"/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/>
      <c r="T300" s="104"/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/>
      <c r="T301" s="104"/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/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400</v>
      </c>
      <c r="T322" s="104"/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20900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400</v>
      </c>
      <c r="T323" s="104"/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20900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/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/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500</v>
      </c>
      <c r="T345" s="104"/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23500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500</v>
      </c>
      <c r="T346" s="104"/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23500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/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/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500</v>
      </c>
      <c r="T368" s="104"/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15100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500</v>
      </c>
      <c r="T369" s="104"/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15100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/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/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/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/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/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/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/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/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/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/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/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2024-06-03T20:19:56+02:00</dcterms:created>
  <dcterms:modified xsi:type="dcterms:W3CDTF">2026-03-31T15:18:02+02:00</dcterms:modified>
  <dc:title/>
  <dc:description/>
  <dc:subject/>
  <cp:keywords/>
  <cp:category/>
</cp:coreProperties>
</file>