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mathe\OneDrive\Documentos\"/>
    </mc:Choice>
  </mc:AlternateContent>
  <xr:revisionPtr revIDLastSave="0" documentId="13_ncr:1_{353D1BFB-7C9C-44F6-A0D7-F45C60A5AA6E}" xr6:coauthVersionLast="47" xr6:coauthVersionMax="47" xr10:uidLastSave="{00000000-0000-0000-0000-000000000000}"/>
  <bookViews>
    <workbookView xWindow="-108" yWindow="-108" windowWidth="23256" windowHeight="12456" activeTab="1" xr2:uid="{7E41E064-51B7-427F-AF4C-0E1795F0472A}"/>
  </bookViews>
  <sheets>
    <sheet name="grafico e filtro" sheetId="5" r:id="rId1"/>
    <sheet name="pesquisa" sheetId="4" r:id="rId2"/>
    <sheet name="camisetas" sheetId="1" r:id="rId3"/>
  </sheets>
  <definedNames>
    <definedName name="_xlnm._FilterDatabase" localSheetId="2" hidden="1">camisetas!$A$1:$H$8</definedName>
    <definedName name="dados">camisetas!$A$1:$H$8</definedName>
  </definedNames>
  <calcPr calcId="181029"/>
  <pivotCaches>
    <pivotCache cacheId="1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4" l="1"/>
  <c r="D9" i="4"/>
  <c r="D8" i="4"/>
  <c r="D7" i="4"/>
  <c r="I13" i="1"/>
  <c r="C13" i="1"/>
  <c r="I12" i="1"/>
  <c r="C12" i="1"/>
  <c r="I11" i="1"/>
  <c r="I10" i="1"/>
  <c r="I9" i="1"/>
  <c r="I3" i="1"/>
  <c r="I4" i="1"/>
  <c r="I5" i="1"/>
  <c r="I6" i="1"/>
  <c r="I7" i="1"/>
  <c r="I8" i="1"/>
  <c r="I2" i="1"/>
  <c r="C2" i="1"/>
  <c r="C4" i="1"/>
  <c r="C5" i="1"/>
  <c r="C6" i="1"/>
  <c r="C7" i="1"/>
  <c r="C8" i="1"/>
  <c r="C9" i="1"/>
  <c r="C10" i="1"/>
  <c r="C11" i="1"/>
  <c r="C3" i="1"/>
</calcChain>
</file>

<file path=xl/sharedStrings.xml><?xml version="1.0" encoding="utf-8"?>
<sst xmlns="http://schemas.openxmlformats.org/spreadsheetml/2006/main" count="45" uniqueCount="27">
  <si>
    <t>cliente</t>
  </si>
  <si>
    <t>camisetas</t>
  </si>
  <si>
    <t>valor</t>
  </si>
  <si>
    <t>data</t>
  </si>
  <si>
    <t>vencimento</t>
  </si>
  <si>
    <t>parcela 1</t>
  </si>
  <si>
    <t>parcela 2</t>
  </si>
  <si>
    <t>parcela 3</t>
  </si>
  <si>
    <t>artur</t>
  </si>
  <si>
    <t>suiane</t>
  </si>
  <si>
    <t>duda</t>
  </si>
  <si>
    <t>roberval</t>
  </si>
  <si>
    <t>luis</t>
  </si>
  <si>
    <t>danielzinho</t>
  </si>
  <si>
    <t>gabriel</t>
  </si>
  <si>
    <t>nome</t>
  </si>
  <si>
    <t>valter</t>
  </si>
  <si>
    <t>vitoria</t>
  </si>
  <si>
    <t>leandro</t>
  </si>
  <si>
    <t>saldo</t>
  </si>
  <si>
    <t>Rótulos de Linha</t>
  </si>
  <si>
    <t>Total Geral</t>
  </si>
  <si>
    <t>Soma de valor</t>
  </si>
  <si>
    <t>(Tudo)</t>
  </si>
  <si>
    <t>raissa</t>
  </si>
  <si>
    <t>taina</t>
  </si>
  <si>
    <t>Soma de saldo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</si>
</sst>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17" fontId="0" fillId="0" borderId="0" xfId="0" applyNumberFormat="1"/>
    <xf numFmtId="44" fontId="0" fillId="0" borderId="0" xfId="1" applyFont="1"/>
    <xf numFmtId="4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7" xfId="0" applyFill="1" applyBorder="1"/>
    <xf numFmtId="0" fontId="0" fillId="2" borderId="9" xfId="0" applyFill="1" applyBorder="1"/>
    <xf numFmtId="0" fontId="0" fillId="3" borderId="0" xfId="0" applyFill="1"/>
    <xf numFmtId="0" fontId="0" fillId="3" borderId="8" xfId="0" applyFill="1" applyBorder="1"/>
    <xf numFmtId="0" fontId="0" fillId="3" borderId="10" xfId="0" applyNumberFormat="1" applyFill="1" applyBorder="1" applyAlignment="1">
      <alignment wrapText="1"/>
    </xf>
    <xf numFmtId="0" fontId="0" fillId="4" borderId="9" xfId="0" applyFill="1" applyBorder="1"/>
    <xf numFmtId="0" fontId="0" fillId="5" borderId="11" xfId="0" applyFill="1" applyBorder="1"/>
    <xf numFmtId="0" fontId="0" fillId="3" borderId="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0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13" xfId="0" applyFill="1" applyBorder="1"/>
    <xf numFmtId="0" fontId="0" fillId="3" borderId="6" xfId="0" applyFill="1" applyBorder="1"/>
    <xf numFmtId="0" fontId="3" fillId="3" borderId="0" xfId="0" applyFont="1" applyFill="1"/>
    <xf numFmtId="0" fontId="0" fillId="0" borderId="0" xfId="0" applyAlignment="1">
      <alignment horizontal="left" indent="1"/>
    </xf>
    <xf numFmtId="0" fontId="4" fillId="3" borderId="0" xfId="0" applyFont="1" applyFill="1"/>
    <xf numFmtId="17" fontId="0" fillId="3" borderId="10" xfId="0" applyNumberFormat="1" applyFill="1" applyBorder="1" applyAlignment="1">
      <alignment wrapText="1"/>
    </xf>
    <xf numFmtId="44" fontId="0" fillId="3" borderId="10" xfId="1" applyFont="1" applyFill="1" applyBorder="1" applyAlignment="1">
      <alignment wrapText="1"/>
    </xf>
  </cellXfs>
  <cellStyles count="2">
    <cellStyle name="Moeda" xfId="1" builtinId="4"/>
    <cellStyle name="Normal" xfId="0" builtinId="0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[procv1.xlsx]grafico e filtro!Tabela dinâmica2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e filtro'!$B$5</c:f>
              <c:strCache>
                <c:ptCount val="1"/>
                <c:pt idx="0">
                  <c:v>Soma de valor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'grafico e filtro'!$A$6:$A$30</c:f>
              <c:multiLvlStrCache>
                <c:ptCount val="12"/>
                <c:lvl>
                  <c:pt idx="0">
                    <c:v>3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2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</c:lvl>
                <c:lvl>
                  <c:pt idx="0">
                    <c:v>artur</c:v>
                  </c:pt>
                  <c:pt idx="1">
                    <c:v>danielzinho</c:v>
                  </c:pt>
                  <c:pt idx="2">
                    <c:v>duda</c:v>
                  </c:pt>
                  <c:pt idx="3">
                    <c:v>gabriel</c:v>
                  </c:pt>
                  <c:pt idx="4">
                    <c:v>leandro</c:v>
                  </c:pt>
                  <c:pt idx="5">
                    <c:v>luis</c:v>
                  </c:pt>
                  <c:pt idx="6">
                    <c:v>raissa</c:v>
                  </c:pt>
                  <c:pt idx="7">
                    <c:v>roberval</c:v>
                  </c:pt>
                  <c:pt idx="8">
                    <c:v>suiane</c:v>
                  </c:pt>
                  <c:pt idx="9">
                    <c:v>taina</c:v>
                  </c:pt>
                  <c:pt idx="10">
                    <c:v>valter</c:v>
                  </c:pt>
                  <c:pt idx="11">
                    <c:v>vitoria</c:v>
                  </c:pt>
                </c:lvl>
              </c:multiLvlStrCache>
            </c:multiLvlStrRef>
          </c:cat>
          <c:val>
            <c:numRef>
              <c:f>'grafico e filtro'!$B$6:$B$30</c:f>
              <c:numCache>
                <c:formatCode>General</c:formatCode>
                <c:ptCount val="12"/>
                <c:pt idx="0">
                  <c:v>390</c:v>
                </c:pt>
                <c:pt idx="1">
                  <c:v>130</c:v>
                </c:pt>
                <c:pt idx="2">
                  <c:v>130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130</c:v>
                </c:pt>
                <c:pt idx="7">
                  <c:v>260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9-45C2-9BD7-ACCC52F14599}"/>
            </c:ext>
          </c:extLst>
        </c:ser>
        <c:ser>
          <c:idx val="1"/>
          <c:order val="1"/>
          <c:tx>
            <c:strRef>
              <c:f>'grafico e filtro'!$C$5</c:f>
              <c:strCache>
                <c:ptCount val="1"/>
                <c:pt idx="0">
                  <c:v>Soma de saldo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'grafico e filtro'!$A$6:$A$30</c:f>
              <c:multiLvlStrCache>
                <c:ptCount val="12"/>
                <c:lvl>
                  <c:pt idx="0">
                    <c:v>3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2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  <c:pt idx="11">
                    <c:v>1</c:v>
                  </c:pt>
                </c:lvl>
                <c:lvl>
                  <c:pt idx="0">
                    <c:v>artur</c:v>
                  </c:pt>
                  <c:pt idx="1">
                    <c:v>danielzinho</c:v>
                  </c:pt>
                  <c:pt idx="2">
                    <c:v>duda</c:v>
                  </c:pt>
                  <c:pt idx="3">
                    <c:v>gabriel</c:v>
                  </c:pt>
                  <c:pt idx="4">
                    <c:v>leandro</c:v>
                  </c:pt>
                  <c:pt idx="5">
                    <c:v>luis</c:v>
                  </c:pt>
                  <c:pt idx="6">
                    <c:v>raissa</c:v>
                  </c:pt>
                  <c:pt idx="7">
                    <c:v>roberval</c:v>
                  </c:pt>
                  <c:pt idx="8">
                    <c:v>suiane</c:v>
                  </c:pt>
                  <c:pt idx="9">
                    <c:v>taina</c:v>
                  </c:pt>
                  <c:pt idx="10">
                    <c:v>valter</c:v>
                  </c:pt>
                  <c:pt idx="11">
                    <c:v>vitoria</c:v>
                  </c:pt>
                </c:lvl>
              </c:multiLvlStrCache>
            </c:multiLvlStrRef>
          </c:cat>
          <c:val>
            <c:numRef>
              <c:f>'grafico e filtro'!$C$6:$C$30</c:f>
              <c:numCache>
                <c:formatCode>General</c:formatCode>
                <c:ptCount val="12"/>
                <c:pt idx="0">
                  <c:v>190</c:v>
                </c:pt>
                <c:pt idx="1">
                  <c:v>130</c:v>
                </c:pt>
                <c:pt idx="2">
                  <c:v>65</c:v>
                </c:pt>
                <c:pt idx="3">
                  <c:v>65</c:v>
                </c:pt>
                <c:pt idx="4">
                  <c:v>130</c:v>
                </c:pt>
                <c:pt idx="5">
                  <c:v>0</c:v>
                </c:pt>
                <c:pt idx="6">
                  <c:v>130</c:v>
                </c:pt>
                <c:pt idx="7">
                  <c:v>200</c:v>
                </c:pt>
                <c:pt idx="8">
                  <c:v>130</c:v>
                </c:pt>
                <c:pt idx="9">
                  <c:v>130</c:v>
                </c:pt>
                <c:pt idx="10">
                  <c:v>130</c:v>
                </c:pt>
                <c:pt idx="11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D9-45C2-9BD7-ACCC52F14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7686399"/>
        <c:axId val="521206495"/>
      </c:barChart>
      <c:catAx>
        <c:axId val="74768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21206495"/>
        <c:crosses val="autoZero"/>
        <c:auto val="1"/>
        <c:lblAlgn val="ctr"/>
        <c:lblOffset val="100"/>
        <c:noMultiLvlLbl val="0"/>
      </c:catAx>
      <c:valAx>
        <c:axId val="52120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4768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6" fmlaLink="$A$7" fmlaRange="camisetas!$A$1:$A$14" noThreeD="1" sel="7" val="6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</xdr:colOff>
      <xdr:row>3</xdr:row>
      <xdr:rowOff>0</xdr:rowOff>
    </xdr:from>
    <xdr:to>
      <xdr:col>14</xdr:col>
      <xdr:colOff>525780</xdr:colOff>
      <xdr:row>22</xdr:row>
      <xdr:rowOff>144780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63EAB4-6148-B347-1FBE-97AC06495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598555</xdr:colOff>
          <xdr:row>0</xdr:row>
          <xdr:rowOff>44462</xdr:rowOff>
        </xdr:from>
        <xdr:to>
          <xdr:col>8</xdr:col>
          <xdr:colOff>4824</xdr:colOff>
          <xdr:row>2</xdr:row>
          <xdr:rowOff>181622</xdr:rowOff>
        </xdr:to>
        <xdr:sp macro="" textlink="">
          <xdr:nvSpPr>
            <xdr:cNvPr id="5121" name="Drop Dow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2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</xdr:col>
      <xdr:colOff>73755</xdr:colOff>
      <xdr:row>0</xdr:row>
      <xdr:rowOff>41944</xdr:rowOff>
    </xdr:from>
    <xdr:to>
      <xdr:col>2</xdr:col>
      <xdr:colOff>577097</xdr:colOff>
      <xdr:row>2</xdr:row>
      <xdr:rowOff>181763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8426221-DA4B-8241-D9EC-D687D669E6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21773" y="41944"/>
          <a:ext cx="503342" cy="503342"/>
        </a:xfrm>
        <a:prstGeom prst="rect">
          <a:avLst/>
        </a:prstGeom>
      </xdr:spPr>
    </xdr:pic>
    <xdr:clientData/>
  </xdr:twoCellAnchor>
  <xdr:twoCellAnchor editAs="oneCell">
    <xdr:from>
      <xdr:col>0</xdr:col>
      <xdr:colOff>69907</xdr:colOff>
      <xdr:row>6</xdr:row>
      <xdr:rowOff>48936</xdr:rowOff>
    </xdr:from>
    <xdr:to>
      <xdr:col>1</xdr:col>
      <xdr:colOff>598412</xdr:colOff>
      <xdr:row>10</xdr:row>
      <xdr:rowOff>25166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7CD4359F-078A-3F9F-DFB8-B7A14326E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907" y="1153486"/>
          <a:ext cx="668322" cy="71026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us reis" refreshedDate="45172.93409166667" createdVersion="8" refreshedVersion="8" minRefreshableVersion="3" recordCount="12" xr:uid="{0AC1D448-3AE5-485D-BDBE-55E7415F4D96}">
  <cacheSource type="worksheet">
    <worksheetSource ref="A1:I13" sheet="camisetas"/>
  </cacheSource>
  <cacheFields count="9">
    <cacheField name="cliente" numFmtId="0">
      <sharedItems count="12">
        <s v="artur"/>
        <s v="suiane"/>
        <s v="duda"/>
        <s v="roberval"/>
        <s v="luis"/>
        <s v="danielzinho"/>
        <s v="gabriel"/>
        <s v="valter"/>
        <s v="vitoria"/>
        <s v="leandro"/>
        <s v="raissa"/>
        <s v="taina"/>
      </sharedItems>
    </cacheField>
    <cacheField name="camisetas" numFmtId="0">
      <sharedItems containsSemiMixedTypes="0" containsString="0" containsNumber="1" containsInteger="1" minValue="1" maxValue="3" count="3">
        <n v="3"/>
        <n v="1"/>
        <n v="2"/>
      </sharedItems>
    </cacheField>
    <cacheField name="valor" numFmtId="44">
      <sharedItems containsSemiMixedTypes="0" containsString="0" containsNumber="1" containsInteger="1" minValue="130" maxValue="390"/>
    </cacheField>
    <cacheField name="data" numFmtId="17">
      <sharedItems containsSemiMixedTypes="0" containsNonDate="0" containsDate="1" containsString="0" minDate="2023-08-01T00:00:00" maxDate="2023-09-02T00:00:00" count="2">
        <d v="2023-08-01T00:00:00"/>
        <d v="2023-09-01T00:00:00"/>
      </sharedItems>
    </cacheField>
    <cacheField name="vencimento" numFmtId="17">
      <sharedItems containsSemiMixedTypes="0" containsNonDate="0" containsDate="1" containsString="0" minDate="2023-08-01T00:00:00" maxDate="2023-10-02T00:00:00" count="3">
        <d v="2023-10-01T00:00:00"/>
        <d v="2023-09-01T00:00:00"/>
        <d v="2023-08-01T00:00:00"/>
      </sharedItems>
    </cacheField>
    <cacheField name="parcela 1" numFmtId="44">
      <sharedItems containsSemiMixedTypes="0" containsString="0" containsNumber="1" containsInteger="1" minValue="0" maxValue="180"/>
    </cacheField>
    <cacheField name="parcela 2" numFmtId="44">
      <sharedItems containsSemiMixedTypes="0" containsString="0" containsNumber="1" containsInteger="1" minValue="0" maxValue="0"/>
    </cacheField>
    <cacheField name="parcela 3" numFmtId="44">
      <sharedItems containsSemiMixedTypes="0" containsString="0" containsNumber="1" containsInteger="1" minValue="0" maxValue="20"/>
    </cacheField>
    <cacheField name="saldo" numFmtId="44">
      <sharedItems containsSemiMixedTypes="0" containsString="0" containsNumber="1" containsInteger="1" minValue="0" maxValue="2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390"/>
    <x v="0"/>
    <x v="0"/>
    <n v="180"/>
    <n v="0"/>
    <n v="20"/>
    <n v="190"/>
  </r>
  <r>
    <x v="1"/>
    <x v="1"/>
    <n v="130"/>
    <x v="0"/>
    <x v="1"/>
    <n v="0"/>
    <n v="0"/>
    <n v="0"/>
    <n v="130"/>
  </r>
  <r>
    <x v="2"/>
    <x v="1"/>
    <n v="130"/>
    <x v="0"/>
    <x v="1"/>
    <n v="65"/>
    <n v="0"/>
    <n v="0"/>
    <n v="65"/>
  </r>
  <r>
    <x v="3"/>
    <x v="2"/>
    <n v="260"/>
    <x v="0"/>
    <x v="1"/>
    <n v="60"/>
    <n v="0"/>
    <n v="0"/>
    <n v="200"/>
  </r>
  <r>
    <x v="4"/>
    <x v="1"/>
    <n v="130"/>
    <x v="0"/>
    <x v="1"/>
    <n v="130"/>
    <n v="0"/>
    <n v="0"/>
    <n v="0"/>
  </r>
  <r>
    <x v="5"/>
    <x v="1"/>
    <n v="130"/>
    <x v="0"/>
    <x v="2"/>
    <n v="0"/>
    <n v="0"/>
    <n v="0"/>
    <n v="130"/>
  </r>
  <r>
    <x v="6"/>
    <x v="1"/>
    <n v="130"/>
    <x v="0"/>
    <x v="1"/>
    <n v="65"/>
    <n v="0"/>
    <n v="0"/>
    <n v="65"/>
  </r>
  <r>
    <x v="7"/>
    <x v="1"/>
    <n v="130"/>
    <x v="1"/>
    <x v="0"/>
    <n v="0"/>
    <n v="0"/>
    <n v="0"/>
    <n v="130"/>
  </r>
  <r>
    <x v="8"/>
    <x v="1"/>
    <n v="130"/>
    <x v="1"/>
    <x v="0"/>
    <n v="70"/>
    <n v="0"/>
    <n v="0"/>
    <n v="60"/>
  </r>
  <r>
    <x v="9"/>
    <x v="1"/>
    <n v="130"/>
    <x v="1"/>
    <x v="0"/>
    <n v="0"/>
    <n v="0"/>
    <n v="0"/>
    <n v="130"/>
  </r>
  <r>
    <x v="10"/>
    <x v="1"/>
    <n v="130"/>
    <x v="1"/>
    <x v="0"/>
    <n v="0"/>
    <n v="0"/>
    <n v="0"/>
    <n v="130"/>
  </r>
  <r>
    <x v="11"/>
    <x v="1"/>
    <n v="130"/>
    <x v="1"/>
    <x v="0"/>
    <n v="0"/>
    <n v="0"/>
    <n v="0"/>
    <n v="1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62092B-5E74-4051-BDB8-0418A10D8D2D}" name="Tabela dinâmica2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5:C30" firstHeaderRow="0" firstDataRow="1" firstDataCol="1" rowPageCount="2" colPageCount="1"/>
  <pivotFields count="9">
    <pivotField axis="axisRow" showAll="0">
      <items count="13">
        <item x="0"/>
        <item x="5"/>
        <item x="2"/>
        <item x="6"/>
        <item x="9"/>
        <item x="4"/>
        <item x="10"/>
        <item x="3"/>
        <item x="1"/>
        <item x="11"/>
        <item x="7"/>
        <item x="8"/>
        <item t="default"/>
      </items>
    </pivotField>
    <pivotField axis="axisRow" showAll="0">
      <items count="4">
        <item x="1"/>
        <item x="2"/>
        <item x="0"/>
        <item t="default"/>
      </items>
    </pivotField>
    <pivotField dataField="1" numFmtId="44" showAll="0"/>
    <pivotField axis="axisPage" numFmtId="17" showAll="0">
      <items count="3">
        <item x="0"/>
        <item x="1"/>
        <item t="default"/>
      </items>
    </pivotField>
    <pivotField axis="axisPage" numFmtId="17" showAll="0">
      <items count="4">
        <item x="2"/>
        <item x="1"/>
        <item x="0"/>
        <item t="default"/>
      </items>
    </pivotField>
    <pivotField numFmtId="44" showAll="0"/>
    <pivotField numFmtId="44" showAll="0"/>
    <pivotField numFmtId="44" showAll="0"/>
    <pivotField dataField="1" numFmtId="44" showAll="0"/>
  </pivotFields>
  <rowFields count="2">
    <field x="0"/>
    <field x="1"/>
  </rowFields>
  <rowItems count="25">
    <i>
      <x/>
    </i>
    <i r="1">
      <x v="2"/>
    </i>
    <i>
      <x v="1"/>
    </i>
    <i r="1">
      <x/>
    </i>
    <i>
      <x v="2"/>
    </i>
    <i r="1">
      <x/>
    </i>
    <i>
      <x v="3"/>
    </i>
    <i r="1">
      <x/>
    </i>
    <i>
      <x v="4"/>
    </i>
    <i r="1">
      <x/>
    </i>
    <i>
      <x v="5"/>
    </i>
    <i r="1">
      <x/>
    </i>
    <i>
      <x v="6"/>
    </i>
    <i r="1">
      <x/>
    </i>
    <i>
      <x v="7"/>
    </i>
    <i r="1">
      <x v="1"/>
    </i>
    <i>
      <x v="8"/>
    </i>
    <i r="1">
      <x/>
    </i>
    <i>
      <x v="9"/>
    </i>
    <i r="1">
      <x/>
    </i>
    <i>
      <x v="10"/>
    </i>
    <i r="1">
      <x/>
    </i>
    <i>
      <x v="11"/>
    </i>
    <i r="1">
      <x/>
    </i>
    <i t="grand">
      <x/>
    </i>
  </rowItems>
  <colFields count="1">
    <field x="-2"/>
  </colFields>
  <colItems count="2">
    <i>
      <x/>
    </i>
    <i i="1">
      <x v="1"/>
    </i>
  </colItems>
  <pageFields count="2">
    <pageField fld="4" hier="-1"/>
    <pageField fld="3" hier="-1"/>
  </pageFields>
  <dataFields count="2">
    <dataField name="Soma de valor" fld="2" baseField="0" baseItem="0"/>
    <dataField name="Soma de saldo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0CCB9-5EAA-4EFD-8088-3C3F9B8B36ED}">
  <dimension ref="A2:C30"/>
  <sheetViews>
    <sheetView topLeftCell="A2" workbookViewId="0">
      <selection activeCell="J3" sqref="J3"/>
    </sheetView>
  </sheetViews>
  <sheetFormatPr defaultRowHeight="14.4" x14ac:dyDescent="0.3"/>
  <cols>
    <col min="1" max="1" width="17.21875" bestFit="1" customWidth="1"/>
    <col min="2" max="2" width="13.109375" bestFit="1" customWidth="1"/>
    <col min="3" max="4" width="13.33203125" bestFit="1" customWidth="1"/>
  </cols>
  <sheetData>
    <row r="2" spans="1:3" x14ac:dyDescent="0.3">
      <c r="A2" s="4" t="s">
        <v>4</v>
      </c>
      <c r="B2" t="s">
        <v>23</v>
      </c>
    </row>
    <row r="3" spans="1:3" x14ac:dyDescent="0.3">
      <c r="A3" s="4" t="s">
        <v>3</v>
      </c>
      <c r="B3" t="s">
        <v>23</v>
      </c>
    </row>
    <row r="5" spans="1:3" x14ac:dyDescent="0.3">
      <c r="A5" s="4" t="s">
        <v>20</v>
      </c>
      <c r="B5" t="s">
        <v>22</v>
      </c>
      <c r="C5" t="s">
        <v>26</v>
      </c>
    </row>
    <row r="6" spans="1:3" x14ac:dyDescent="0.3">
      <c r="A6" s="5" t="s">
        <v>8</v>
      </c>
      <c r="B6" s="6">
        <v>390</v>
      </c>
      <c r="C6" s="6">
        <v>190</v>
      </c>
    </row>
    <row r="7" spans="1:3" x14ac:dyDescent="0.3">
      <c r="A7" s="24">
        <v>3</v>
      </c>
      <c r="B7" s="6">
        <v>390</v>
      </c>
      <c r="C7" s="6">
        <v>190</v>
      </c>
    </row>
    <row r="8" spans="1:3" x14ac:dyDescent="0.3">
      <c r="A8" s="5" t="s">
        <v>13</v>
      </c>
      <c r="B8" s="6">
        <v>130</v>
      </c>
      <c r="C8" s="6">
        <v>130</v>
      </c>
    </row>
    <row r="9" spans="1:3" x14ac:dyDescent="0.3">
      <c r="A9" s="24">
        <v>1</v>
      </c>
      <c r="B9" s="6">
        <v>130</v>
      </c>
      <c r="C9" s="6">
        <v>130</v>
      </c>
    </row>
    <row r="10" spans="1:3" x14ac:dyDescent="0.3">
      <c r="A10" s="5" t="s">
        <v>10</v>
      </c>
      <c r="B10" s="6">
        <v>130</v>
      </c>
      <c r="C10" s="6">
        <v>65</v>
      </c>
    </row>
    <row r="11" spans="1:3" x14ac:dyDescent="0.3">
      <c r="A11" s="24">
        <v>1</v>
      </c>
      <c r="B11" s="6">
        <v>130</v>
      </c>
      <c r="C11" s="6">
        <v>65</v>
      </c>
    </row>
    <row r="12" spans="1:3" x14ac:dyDescent="0.3">
      <c r="A12" s="5" t="s">
        <v>14</v>
      </c>
      <c r="B12" s="6">
        <v>130</v>
      </c>
      <c r="C12" s="6">
        <v>65</v>
      </c>
    </row>
    <row r="13" spans="1:3" x14ac:dyDescent="0.3">
      <c r="A13" s="24">
        <v>1</v>
      </c>
      <c r="B13" s="6">
        <v>130</v>
      </c>
      <c r="C13" s="6">
        <v>65</v>
      </c>
    </row>
    <row r="14" spans="1:3" x14ac:dyDescent="0.3">
      <c r="A14" s="5" t="s">
        <v>18</v>
      </c>
      <c r="B14" s="6">
        <v>130</v>
      </c>
      <c r="C14" s="6">
        <v>130</v>
      </c>
    </row>
    <row r="15" spans="1:3" x14ac:dyDescent="0.3">
      <c r="A15" s="24">
        <v>1</v>
      </c>
      <c r="B15" s="6">
        <v>130</v>
      </c>
      <c r="C15" s="6">
        <v>130</v>
      </c>
    </row>
    <row r="16" spans="1:3" x14ac:dyDescent="0.3">
      <c r="A16" s="5" t="s">
        <v>12</v>
      </c>
      <c r="B16" s="6">
        <v>130</v>
      </c>
      <c r="C16" s="6">
        <v>0</v>
      </c>
    </row>
    <row r="17" spans="1:3" x14ac:dyDescent="0.3">
      <c r="A17" s="24">
        <v>1</v>
      </c>
      <c r="B17" s="6">
        <v>130</v>
      </c>
      <c r="C17" s="6">
        <v>0</v>
      </c>
    </row>
    <row r="18" spans="1:3" x14ac:dyDescent="0.3">
      <c r="A18" s="5" t="s">
        <v>24</v>
      </c>
      <c r="B18" s="6">
        <v>130</v>
      </c>
      <c r="C18" s="6">
        <v>130</v>
      </c>
    </row>
    <row r="19" spans="1:3" x14ac:dyDescent="0.3">
      <c r="A19" s="24">
        <v>1</v>
      </c>
      <c r="B19" s="6">
        <v>130</v>
      </c>
      <c r="C19" s="6">
        <v>130</v>
      </c>
    </row>
    <row r="20" spans="1:3" x14ac:dyDescent="0.3">
      <c r="A20" s="5" t="s">
        <v>11</v>
      </c>
      <c r="B20" s="6">
        <v>260</v>
      </c>
      <c r="C20" s="6">
        <v>200</v>
      </c>
    </row>
    <row r="21" spans="1:3" x14ac:dyDescent="0.3">
      <c r="A21" s="24">
        <v>2</v>
      </c>
      <c r="B21" s="6">
        <v>260</v>
      </c>
      <c r="C21" s="6">
        <v>200</v>
      </c>
    </row>
    <row r="22" spans="1:3" x14ac:dyDescent="0.3">
      <c r="A22" s="5" t="s">
        <v>9</v>
      </c>
      <c r="B22" s="6">
        <v>130</v>
      </c>
      <c r="C22" s="6">
        <v>130</v>
      </c>
    </row>
    <row r="23" spans="1:3" x14ac:dyDescent="0.3">
      <c r="A23" s="24">
        <v>1</v>
      </c>
      <c r="B23" s="6">
        <v>130</v>
      </c>
      <c r="C23" s="6">
        <v>130</v>
      </c>
    </row>
    <row r="24" spans="1:3" x14ac:dyDescent="0.3">
      <c r="A24" s="5" t="s">
        <v>25</v>
      </c>
      <c r="B24" s="6">
        <v>130</v>
      </c>
      <c r="C24" s="6">
        <v>130</v>
      </c>
    </row>
    <row r="25" spans="1:3" x14ac:dyDescent="0.3">
      <c r="A25" s="24">
        <v>1</v>
      </c>
      <c r="B25" s="6">
        <v>130</v>
      </c>
      <c r="C25" s="6">
        <v>130</v>
      </c>
    </row>
    <row r="26" spans="1:3" x14ac:dyDescent="0.3">
      <c r="A26" s="5" t="s">
        <v>16</v>
      </c>
      <c r="B26" s="6">
        <v>130</v>
      </c>
      <c r="C26" s="6">
        <v>130</v>
      </c>
    </row>
    <row r="27" spans="1:3" x14ac:dyDescent="0.3">
      <c r="A27" s="24">
        <v>1</v>
      </c>
      <c r="B27" s="6">
        <v>130</v>
      </c>
      <c r="C27" s="6">
        <v>130</v>
      </c>
    </row>
    <row r="28" spans="1:3" x14ac:dyDescent="0.3">
      <c r="A28" s="5" t="s">
        <v>17</v>
      </c>
      <c r="B28" s="6">
        <v>130</v>
      </c>
      <c r="C28" s="6">
        <v>60</v>
      </c>
    </row>
    <row r="29" spans="1:3" x14ac:dyDescent="0.3">
      <c r="A29" s="24">
        <v>1</v>
      </c>
      <c r="B29" s="6">
        <v>130</v>
      </c>
      <c r="C29" s="6">
        <v>60</v>
      </c>
    </row>
    <row r="30" spans="1:3" x14ac:dyDescent="0.3">
      <c r="A30" s="5" t="s">
        <v>21</v>
      </c>
      <c r="B30" s="6">
        <v>1950</v>
      </c>
      <c r="C30" s="6">
        <v>1360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9FBF6-B2B2-4F81-9C00-C24BB807EC5F}">
  <sheetPr codeName="Planilha3"/>
  <dimension ref="A1:H15"/>
  <sheetViews>
    <sheetView tabSelected="1" zoomScale="109" workbookViewId="0">
      <selection activeCell="H4" sqref="H4"/>
    </sheetView>
  </sheetViews>
  <sheetFormatPr defaultRowHeight="14.4" x14ac:dyDescent="0.3"/>
  <cols>
    <col min="1" max="1" width="2" style="9" bestFit="1" customWidth="1"/>
    <col min="2" max="2" width="8.88671875" style="9"/>
    <col min="3" max="4" width="10.88671875" style="9" bestFit="1" customWidth="1"/>
    <col min="5" max="5" width="7.5546875" style="9" bestFit="1" customWidth="1"/>
    <col min="6" max="6" width="8.88671875" style="9"/>
    <col min="7" max="8" width="7.5546875" style="9" bestFit="1" customWidth="1"/>
    <col min="9" max="16384" width="8.88671875" style="9"/>
  </cols>
  <sheetData>
    <row r="1" spans="1:8" x14ac:dyDescent="0.3">
      <c r="C1" s="14"/>
      <c r="D1" s="15"/>
      <c r="E1" s="15"/>
      <c r="F1" s="15"/>
      <c r="G1" s="15"/>
      <c r="H1" s="16"/>
    </row>
    <row r="2" spans="1:8" x14ac:dyDescent="0.3">
      <c r="C2" s="17"/>
      <c r="D2" s="18"/>
      <c r="E2" s="18"/>
      <c r="F2" s="18"/>
      <c r="G2" s="18"/>
      <c r="H2" s="19"/>
    </row>
    <row r="3" spans="1:8" ht="15" thickBot="1" x14ac:dyDescent="0.35">
      <c r="C3" s="20"/>
      <c r="D3" s="21"/>
      <c r="E3" s="21"/>
      <c r="F3" s="21"/>
      <c r="G3" s="21"/>
      <c r="H3" s="22"/>
    </row>
    <row r="6" spans="1:8" ht="15" thickBot="1" x14ac:dyDescent="0.35"/>
    <row r="7" spans="1:8" x14ac:dyDescent="0.3">
      <c r="A7" s="23">
        <v>7</v>
      </c>
      <c r="C7" s="7" t="s">
        <v>15</v>
      </c>
      <c r="D7" s="10" t="str">
        <f>IF(A7&lt;&gt;0,INDEX(camisetas!$A:$I,$A$7,1),"")</f>
        <v>danielzinho</v>
      </c>
      <c r="E7" s="25"/>
    </row>
    <row r="8" spans="1:8" x14ac:dyDescent="0.3">
      <c r="C8" s="8" t="s">
        <v>1</v>
      </c>
      <c r="D8" s="11">
        <f>INDEX(camisetas!A:I,$A$7,2)</f>
        <v>1</v>
      </c>
    </row>
    <row r="9" spans="1:8" x14ac:dyDescent="0.3">
      <c r="C9" s="12" t="s">
        <v>19</v>
      </c>
      <c r="D9" s="27">
        <f>INDEX(camisetas!$A:$I,$A$7,9)</f>
        <v>130</v>
      </c>
    </row>
    <row r="10" spans="1:8" ht="15" thickBot="1" x14ac:dyDescent="0.35">
      <c r="C10" s="13" t="s">
        <v>4</v>
      </c>
      <c r="D10" s="26">
        <f>INDEX(camisetas!$A:$I,$A$7,5)</f>
        <v>45139</v>
      </c>
    </row>
    <row r="11" spans="1:8" x14ac:dyDescent="0.3">
      <c r="H11" s="25"/>
    </row>
    <row r="15" spans="1:8" x14ac:dyDescent="0.3">
      <c r="G15" s="25"/>
    </row>
  </sheetData>
  <conditionalFormatting sqref="D9">
    <cfRule type="cellIs" dxfId="0" priority="1" operator="equal">
      <formula>0</formula>
    </cfRule>
  </conditionalFormatting>
  <pageMargins left="0.511811024" right="0.511811024" top="0.78740157499999996" bottom="0.78740157499999996" header="0.31496062000000002" footer="0.31496062000000002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Drop Down 1">
              <controlPr defaultSize="0" autoLine="0" autoPict="0">
                <anchor moveWithCells="1">
                  <from>
                    <xdr:col>2</xdr:col>
                    <xdr:colOff>601980</xdr:colOff>
                    <xdr:row>0</xdr:row>
                    <xdr:rowOff>45720</xdr:rowOff>
                  </from>
                  <to>
                    <xdr:col>8</xdr:col>
                    <xdr:colOff>7620</xdr:colOff>
                    <xdr:row>2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753FC-CD98-4C1D-9AAC-D7ECAACB9F83}">
  <sheetPr codeName="Planilha1"/>
  <dimension ref="A1:I13"/>
  <sheetViews>
    <sheetView zoomScale="105" workbookViewId="0">
      <selection activeCell="J22" sqref="J22"/>
    </sheetView>
  </sheetViews>
  <sheetFormatPr defaultRowHeight="14.4" x14ac:dyDescent="0.3"/>
  <cols>
    <col min="1" max="1" width="10.33203125" bestFit="1" customWidth="1"/>
    <col min="2" max="2" width="11.33203125" bestFit="1" customWidth="1"/>
    <col min="3" max="3" width="10.33203125" style="2" bestFit="1" customWidth="1"/>
    <col min="4" max="4" width="6.88671875" bestFit="1" customWidth="1"/>
    <col min="5" max="5" width="12.6640625" bestFit="1" customWidth="1"/>
    <col min="6" max="8" width="12" style="2" bestFit="1" customWidth="1"/>
    <col min="9" max="9" width="10.33203125" bestFit="1" customWidth="1"/>
  </cols>
  <sheetData>
    <row r="1" spans="1:9" x14ac:dyDescent="0.3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s="2" t="s">
        <v>5</v>
      </c>
      <c r="G1" s="2" t="s">
        <v>6</v>
      </c>
      <c r="H1" s="2" t="s">
        <v>7</v>
      </c>
      <c r="I1" s="2" t="s">
        <v>19</v>
      </c>
    </row>
    <row r="2" spans="1:9" x14ac:dyDescent="0.3">
      <c r="A2" t="s">
        <v>8</v>
      </c>
      <c r="B2">
        <v>3</v>
      </c>
      <c r="C2" s="2">
        <f>B2*130</f>
        <v>390</v>
      </c>
      <c r="D2" s="1">
        <v>45139</v>
      </c>
      <c r="E2" s="1">
        <v>45200</v>
      </c>
      <c r="F2" s="2">
        <v>180</v>
      </c>
      <c r="G2" s="2">
        <v>0</v>
      </c>
      <c r="H2" s="2">
        <v>20</v>
      </c>
      <c r="I2" s="3">
        <f>C2-(F2+G2+H2)</f>
        <v>190</v>
      </c>
    </row>
    <row r="3" spans="1:9" x14ac:dyDescent="0.3">
      <c r="A3" t="s">
        <v>9</v>
      </c>
      <c r="B3">
        <v>1</v>
      </c>
      <c r="C3" s="2">
        <f>B3*130</f>
        <v>130</v>
      </c>
      <c r="D3" s="1">
        <v>45139</v>
      </c>
      <c r="E3" s="1">
        <v>45170</v>
      </c>
      <c r="F3" s="2">
        <v>0</v>
      </c>
      <c r="G3" s="2">
        <v>0</v>
      </c>
      <c r="H3" s="2">
        <v>0</v>
      </c>
      <c r="I3" s="3">
        <f t="shared" ref="I3:I13" si="0">C3-(F3+G3+H3)</f>
        <v>130</v>
      </c>
    </row>
    <row r="4" spans="1:9" x14ac:dyDescent="0.3">
      <c r="A4" t="s">
        <v>10</v>
      </c>
      <c r="B4">
        <v>1</v>
      </c>
      <c r="C4" s="2">
        <f t="shared" ref="C4:C13" si="1">B4*130</f>
        <v>130</v>
      </c>
      <c r="D4" s="1">
        <v>45139</v>
      </c>
      <c r="E4" s="1">
        <v>45170</v>
      </c>
      <c r="F4" s="2">
        <v>65</v>
      </c>
      <c r="G4" s="2">
        <v>0</v>
      </c>
      <c r="H4" s="2">
        <v>0</v>
      </c>
      <c r="I4" s="3">
        <f t="shared" si="0"/>
        <v>65</v>
      </c>
    </row>
    <row r="5" spans="1:9" x14ac:dyDescent="0.3">
      <c r="A5" t="s">
        <v>11</v>
      </c>
      <c r="B5">
        <v>2</v>
      </c>
      <c r="C5" s="2">
        <f t="shared" si="1"/>
        <v>260</v>
      </c>
      <c r="D5" s="1">
        <v>45139</v>
      </c>
      <c r="E5" s="1">
        <v>45170</v>
      </c>
      <c r="F5" s="2">
        <v>60</v>
      </c>
      <c r="G5" s="2">
        <v>0</v>
      </c>
      <c r="H5" s="2">
        <v>0</v>
      </c>
      <c r="I5" s="3">
        <f t="shared" si="0"/>
        <v>200</v>
      </c>
    </row>
    <row r="6" spans="1:9" x14ac:dyDescent="0.3">
      <c r="A6" t="s">
        <v>12</v>
      </c>
      <c r="B6">
        <v>1</v>
      </c>
      <c r="C6" s="2">
        <f t="shared" si="1"/>
        <v>130</v>
      </c>
      <c r="D6" s="1">
        <v>45139</v>
      </c>
      <c r="E6" s="1">
        <v>45170</v>
      </c>
      <c r="F6" s="2">
        <v>130</v>
      </c>
      <c r="G6" s="2">
        <v>0</v>
      </c>
      <c r="H6" s="2">
        <v>0</v>
      </c>
      <c r="I6" s="3">
        <f t="shared" si="0"/>
        <v>0</v>
      </c>
    </row>
    <row r="7" spans="1:9" x14ac:dyDescent="0.3">
      <c r="A7" t="s">
        <v>13</v>
      </c>
      <c r="B7">
        <v>1</v>
      </c>
      <c r="C7" s="2">
        <f t="shared" si="1"/>
        <v>130</v>
      </c>
      <c r="D7" s="1">
        <v>45139</v>
      </c>
      <c r="E7" s="1">
        <v>45139</v>
      </c>
      <c r="F7" s="2">
        <v>0</v>
      </c>
      <c r="G7" s="2">
        <v>0</v>
      </c>
      <c r="H7" s="2">
        <v>0</v>
      </c>
      <c r="I7" s="3">
        <f t="shared" si="0"/>
        <v>130</v>
      </c>
    </row>
    <row r="8" spans="1:9" x14ac:dyDescent="0.3">
      <c r="A8" t="s">
        <v>14</v>
      </c>
      <c r="B8">
        <v>1</v>
      </c>
      <c r="C8" s="2">
        <f t="shared" si="1"/>
        <v>130</v>
      </c>
      <c r="D8" s="1">
        <v>45139</v>
      </c>
      <c r="E8" s="1">
        <v>45170</v>
      </c>
      <c r="F8" s="2">
        <v>65</v>
      </c>
      <c r="G8" s="2">
        <v>0</v>
      </c>
      <c r="H8" s="2">
        <v>0</v>
      </c>
      <c r="I8" s="3">
        <f t="shared" si="0"/>
        <v>65</v>
      </c>
    </row>
    <row r="9" spans="1:9" x14ac:dyDescent="0.3">
      <c r="A9" t="s">
        <v>16</v>
      </c>
      <c r="B9">
        <v>1</v>
      </c>
      <c r="C9" s="2">
        <f t="shared" si="1"/>
        <v>130</v>
      </c>
      <c r="D9" s="1">
        <v>45170</v>
      </c>
      <c r="E9" s="1">
        <v>45200</v>
      </c>
      <c r="F9" s="2">
        <v>0</v>
      </c>
      <c r="G9" s="2">
        <v>0</v>
      </c>
      <c r="H9" s="2">
        <v>0</v>
      </c>
      <c r="I9" s="3">
        <f t="shared" si="0"/>
        <v>130</v>
      </c>
    </row>
    <row r="10" spans="1:9" x14ac:dyDescent="0.3">
      <c r="A10" t="s">
        <v>17</v>
      </c>
      <c r="B10">
        <v>1</v>
      </c>
      <c r="C10" s="2">
        <f t="shared" si="1"/>
        <v>130</v>
      </c>
      <c r="D10" s="1">
        <v>45170</v>
      </c>
      <c r="E10" s="1">
        <v>45200</v>
      </c>
      <c r="F10" s="2">
        <v>70</v>
      </c>
      <c r="G10" s="2">
        <v>0</v>
      </c>
      <c r="H10" s="2">
        <v>0</v>
      </c>
      <c r="I10" s="3">
        <f t="shared" si="0"/>
        <v>60</v>
      </c>
    </row>
    <row r="11" spans="1:9" x14ac:dyDescent="0.3">
      <c r="A11" t="s">
        <v>18</v>
      </c>
      <c r="B11">
        <v>1</v>
      </c>
      <c r="C11" s="2">
        <f t="shared" si="1"/>
        <v>130</v>
      </c>
      <c r="D11" s="1">
        <v>45170</v>
      </c>
      <c r="E11" s="1">
        <v>45200</v>
      </c>
      <c r="F11" s="2">
        <v>0</v>
      </c>
      <c r="G11" s="2">
        <v>0</v>
      </c>
      <c r="H11" s="2">
        <v>0</v>
      </c>
      <c r="I11" s="3">
        <f t="shared" si="0"/>
        <v>130</v>
      </c>
    </row>
    <row r="12" spans="1:9" x14ac:dyDescent="0.3">
      <c r="A12" t="s">
        <v>24</v>
      </c>
      <c r="B12">
        <v>1</v>
      </c>
      <c r="C12" s="2">
        <f t="shared" si="1"/>
        <v>130</v>
      </c>
      <c r="D12" s="1">
        <v>45170</v>
      </c>
      <c r="E12" s="1">
        <v>45200</v>
      </c>
      <c r="F12" s="2">
        <v>0</v>
      </c>
      <c r="G12" s="2">
        <v>0</v>
      </c>
      <c r="H12" s="2">
        <v>0</v>
      </c>
      <c r="I12" s="3">
        <f t="shared" si="0"/>
        <v>130</v>
      </c>
    </row>
    <row r="13" spans="1:9" x14ac:dyDescent="0.3">
      <c r="A13" t="s">
        <v>25</v>
      </c>
      <c r="B13">
        <v>1</v>
      </c>
      <c r="C13" s="2">
        <f t="shared" si="1"/>
        <v>130</v>
      </c>
      <c r="D13" s="1">
        <v>45170</v>
      </c>
      <c r="E13" s="1">
        <v>45200</v>
      </c>
      <c r="F13" s="2">
        <v>0</v>
      </c>
      <c r="G13" s="2">
        <v>0</v>
      </c>
      <c r="H13" s="2">
        <v>0</v>
      </c>
      <c r="I13" s="3">
        <f t="shared" si="0"/>
        <v>130</v>
      </c>
    </row>
  </sheetData>
  <autoFilter ref="A1:H8" xr:uid="{F01753FC-CD98-4C1D-9AAC-D7ECAACB9F83}"/>
  <phoneticPr fontId="2" type="noConversion"/>
  <conditionalFormatting sqref="A1:H3 B11 A4:B10 D4:H8 C4:C11 I1 A12:B13 D9:D13">
    <cfRule type="cellIs" dxfId="4" priority="3" operator="equal">
      <formula>$A$11</formula>
    </cfRule>
    <cfRule type="cellIs" dxfId="3" priority="4" operator="equal">
      <formula>$F$3</formula>
    </cfRule>
  </conditionalFormatting>
  <conditionalFormatting sqref="F1:H1048576">
    <cfRule type="cellIs" dxfId="2" priority="2" operator="equal">
      <formula>0</formula>
    </cfRule>
  </conditionalFormatting>
  <conditionalFormatting sqref="I1:I1048576">
    <cfRule type="cellIs" dxfId="1" priority="1" operator="equal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grafico e filtro</vt:lpstr>
      <vt:lpstr>pesquisa</vt:lpstr>
      <vt:lpstr>camisetas</vt:lpstr>
      <vt:lpstr>dados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matheus reis</dc:creator>
  <cp:keywords/>
  <dc:description/>
  <cp:lastModifiedBy>MATHEUS REIS DE SOUZA FARIA</cp:lastModifiedBy>
  <cp:revision/>
  <dcterms:created xsi:type="dcterms:W3CDTF">2023-08-27T04:05:13Z</dcterms:created>
  <dcterms:modified xsi:type="dcterms:W3CDTF">2023-09-04T02:04:23Z</dcterms:modified>
  <cp:category/>
  <cp:contentStatus/>
</cp:coreProperties>
</file>