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3820"/>
  <bookViews>
    <workbookView xWindow="480" yWindow="165" windowWidth="11340" windowHeight="8775"/>
  </bookViews>
  <sheets>
    <sheet name="PartesInteressadas" sheetId="4" r:id="rId1"/>
    <sheet name="Estrategia" sheetId="1" r:id="rId2"/>
    <sheet name="Legenda" sheetId="6" r:id="rId3"/>
    <sheet name="Grafico" sheetId="5" r:id="rId4"/>
  </sheets>
  <externalReferences>
    <externalReference r:id="rId5"/>
  </externalReferences>
  <definedNames>
    <definedName name="Impacto">Legenda!$G$4:$G$8</definedName>
    <definedName name="Influencia">Legenda!$F$4:$F$8</definedName>
    <definedName name="Interesse">Legenda!$E$4:$E$8</definedName>
    <definedName name="Interna">Legenda!$H$4:$H$5</definedName>
    <definedName name="Poder">Legenda!$D$4:$D$8</definedName>
    <definedName name="Postura">Legenda!$I$4:$I$8</definedName>
    <definedName name="Resistencia">Legenda!$I$4:$I$6</definedName>
    <definedName name="s">[1]Legenda!$E$4:$E$8</definedName>
    <definedName name="sss">[1]Legenda!$G$4:$G$8</definedName>
    <definedName name="Suporte">Legenda!$I$4:$I$6</definedName>
  </definedNames>
  <calcPr calcId="125725"/>
  <webPublishing codePage="1252"/>
</workbook>
</file>

<file path=xl/calcChain.xml><?xml version="1.0" encoding="utf-8"?>
<calcChain xmlns="http://schemas.openxmlformats.org/spreadsheetml/2006/main">
  <c r="Q3" i="4"/>
  <c r="B19"/>
  <c r="B18"/>
  <c r="B17"/>
  <c r="B16"/>
  <c r="B15"/>
  <c r="B14"/>
  <c r="B13"/>
  <c r="B12"/>
  <c r="B11"/>
  <c r="B10"/>
  <c r="B9"/>
  <c r="B8"/>
  <c r="B7"/>
  <c r="B6"/>
  <c r="B5"/>
  <c r="B9" i="5"/>
  <c r="G8"/>
  <c r="G7" s="1"/>
  <c r="G6" s="1"/>
  <c r="G5" s="1"/>
  <c r="D4"/>
  <c r="E4" s="1"/>
  <c r="F4" s="1"/>
  <c r="C4"/>
  <c r="B23" i="1" l="1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A8" i="5" l="1"/>
  <c r="C10"/>
  <c r="D1" i="1"/>
  <c r="A6" i="4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D10" i="5" l="1"/>
  <c r="D9" s="1"/>
  <c r="C9"/>
  <c r="A7"/>
  <c r="E8"/>
  <c r="C8"/>
  <c r="D8"/>
  <c r="B8"/>
  <c r="E10"/>
  <c r="E9" s="1"/>
  <c r="A6"/>
  <c r="E6" l="1"/>
  <c r="C6"/>
  <c r="D6"/>
  <c r="B6"/>
  <c r="D7"/>
  <c r="B7"/>
  <c r="E7"/>
  <c r="C7"/>
  <c r="A5"/>
  <c r="F10"/>
  <c r="F9" l="1"/>
  <c r="F8"/>
  <c r="F7"/>
  <c r="B5"/>
  <c r="D5"/>
  <c r="F5"/>
  <c r="C5"/>
  <c r="E5"/>
  <c r="F6"/>
</calcChain>
</file>

<file path=xl/sharedStrings.xml><?xml version="1.0" encoding="utf-8"?>
<sst xmlns="http://schemas.openxmlformats.org/spreadsheetml/2006/main" count="233" uniqueCount="119">
  <si>
    <t>Referência</t>
  </si>
  <si>
    <t>Impacto</t>
  </si>
  <si>
    <t>Comentários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</si>
  <si>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</si>
  <si>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</si>
  <si>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</si>
  <si>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</si>
  <si>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</si>
  <si>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</si>
  <si>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</si>
  <si>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</si>
  <si>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</si>
  <si>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</si>
  <si>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</si>
  <si>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Ref.</t>
  </si>
  <si>
    <t>Influência</t>
  </si>
  <si>
    <t>Importância</t>
  </si>
  <si>
    <t>Função</t>
  </si>
  <si>
    <t>Ramal</t>
  </si>
  <si>
    <t>e-mail</t>
  </si>
  <si>
    <t>Identificação</t>
  </si>
  <si>
    <t>Avaliação</t>
  </si>
  <si>
    <t>interna/ externa</t>
  </si>
  <si>
    <t>apoiadora/ neutra/ resistente</t>
  </si>
  <si>
    <t>Interna</t>
  </si>
  <si>
    <t>Externa</t>
  </si>
  <si>
    <t>Classificação</t>
  </si>
  <si>
    <t>Parte interessada</t>
  </si>
  <si>
    <t>Interesse(s) da parte interessada no projeto</t>
  </si>
  <si>
    <t xml:space="preserve">Avaliação do impacto </t>
  </si>
  <si>
    <t>Estratégias em potencial para ganhar suporte ou reduzir obstáculos</t>
  </si>
  <si>
    <t>Estratégia para gerenciamento das partes interessadas</t>
  </si>
  <si>
    <t>Requisitos essenciais</t>
  </si>
  <si>
    <t>Apoiadora</t>
  </si>
  <si>
    <t>Neutra</t>
  </si>
  <si>
    <t>Resistente</t>
  </si>
  <si>
    <t>Interesse</t>
  </si>
  <si>
    <t>Poder</t>
  </si>
  <si>
    <t>Aba Partes interessadas</t>
  </si>
  <si>
    <t>Definição</t>
  </si>
  <si>
    <t>Domínio</t>
  </si>
  <si>
    <t>Poder x Interesse x Influência x Impacto</t>
  </si>
  <si>
    <t>Habilidade para efetuar mudanças no planejamento ou na execução do projeto</t>
  </si>
  <si>
    <t>Postura em relação ao projeto</t>
  </si>
  <si>
    <t xml:space="preserve">Área </t>
  </si>
  <si>
    <t>Matriz de Influência x Impacto x Poder x Interesse</t>
  </si>
  <si>
    <t>Se trabalha na empresa (interna), senão (externa)</t>
  </si>
  <si>
    <t>Celular</t>
  </si>
  <si>
    <t>Pessoa, comunidade ou organização envolvida cujos interesses podem ser afetados pelo projeto. Exercem influência sobre o projeto, suas entregas e sua equipe</t>
  </si>
  <si>
    <t>Principais expectativas</t>
  </si>
  <si>
    <t>Nível de autoridade;
Posição hierárquica ou de carisma ou liderança pessoal</t>
  </si>
  <si>
    <t>Nível de preocupação em relação aos resultados do projeto</t>
  </si>
  <si>
    <t>Envolvimento ativo no projeto;
Verificar pessoas com grande influência no projeto na tomada de decisão; na gestão de processos envolvendo gargalos e atuando como formador de opinião.</t>
  </si>
  <si>
    <t>Maria Aparecida</t>
  </si>
  <si>
    <t>Empresa Cubo mágico - Dona</t>
  </si>
  <si>
    <t>Sponsor</t>
  </si>
  <si>
    <t>maparecida@cubomagico.com.br</t>
  </si>
  <si>
    <t>todos os requisitos</t>
  </si>
  <si>
    <t>todos os critérios de aceitação do projeto</t>
  </si>
  <si>
    <t>Patricia Toffolo</t>
  </si>
  <si>
    <t>Sílvia Boesing</t>
  </si>
  <si>
    <t>Danilo Souza</t>
  </si>
  <si>
    <t>Henrique Silva</t>
  </si>
  <si>
    <t>Ana Silva</t>
  </si>
  <si>
    <t>Escritório de projetos</t>
  </si>
  <si>
    <t>Consultoria de Custos</t>
  </si>
  <si>
    <t>Projetos</t>
  </si>
  <si>
    <t>Analista</t>
  </si>
  <si>
    <t>Gerente de Projetos</t>
  </si>
  <si>
    <t>Gerente de Negócios</t>
  </si>
  <si>
    <t>patricia.toffolo@gmail.com</t>
  </si>
  <si>
    <t>silviaboesing@hotmail.com</t>
  </si>
  <si>
    <t>danilo.souza@fatec.sp.gov.br</t>
  </si>
  <si>
    <t>hsilva@xx.com.br</t>
  </si>
  <si>
    <t>ana.silva@xx.com.br</t>
  </si>
  <si>
    <t>(11) 5555-0123</t>
  </si>
  <si>
    <t>(11) 9840-62711</t>
  </si>
  <si>
    <t>(11) 98110-5460</t>
  </si>
  <si>
    <t>(11) 99999-9999</t>
  </si>
  <si>
    <t>(11) 99999-9998</t>
  </si>
  <si>
    <t>(11) 99999-9997</t>
  </si>
  <si>
    <t>entrega do projeto e aceite pelo cliente</t>
  </si>
  <si>
    <t>Pesquisa de fornecedores de matérias-primas; Relatório de melhores fornecedores de matéria-prima;Plano de aquisição de matérias-primas</t>
  </si>
  <si>
    <t>Pesquisa de meios de distribuição; Plano de distribuição</t>
  </si>
  <si>
    <t>Plano de gerencimento da produção; Pesquisa de mercado; Relatório de Pesquisa de pontos de venda</t>
  </si>
  <si>
    <t>Roberto Vieira</t>
  </si>
  <si>
    <t>Produção</t>
  </si>
  <si>
    <t>Funcionário - Cubo Mágico</t>
  </si>
  <si>
    <t>robertov@uol.com.br</t>
  </si>
  <si>
    <t>(11) 99343-3344</t>
  </si>
  <si>
    <t>Plano de gerencimento da produção; Pesquisa de mercado; Relatório de Pesquisa de pontos de venda; Pesquisa de fornecedores de matérias-primas; Relatório de melhores fornecedores de matéria-prima;Plano de aquisição de matérias-primas</t>
  </si>
  <si>
    <t>o Projeto render lucro acima de R$4.000,00; Não deseja trabalhar entre a semana de natal e ano novo</t>
  </si>
  <si>
    <t>Vizinhos da empresa Cubo Magico</t>
  </si>
  <si>
    <t>Não ter horas extras e expedientes dobrados na fábrica</t>
  </si>
  <si>
    <t>Não serem incomodados com ruídos provindos da fábrica</t>
  </si>
  <si>
    <t>Advogado</t>
  </si>
  <si>
    <t>Contador</t>
  </si>
  <si>
    <t>advogado</t>
  </si>
  <si>
    <t>contador</t>
  </si>
  <si>
    <t>contábil - ADCTec Assessoria Contábil</t>
  </si>
  <si>
    <t>jurídico - LCB Assessoria Jurídica</t>
  </si>
  <si>
    <t>(11) 95607-3042</t>
  </si>
  <si>
    <t>(11) 92412-2026</t>
  </si>
  <si>
    <t>Modelo de minuta de contrato com fornecedores</t>
  </si>
  <si>
    <t>Relatório de valores de custos e margem de lucro</t>
  </si>
  <si>
    <t>Completar sua atividade no tempo previsto</t>
  </si>
  <si>
    <t>Ajustar Plano de gerenciamento de produção que contemple possível período de folga entre os feriados do Natal e Ano Novo</t>
  </si>
  <si>
    <t>Atentar durante elaboração do Plano de Gerenciamento de Produção para reduzir ao máximo horas extras que venham a prejudicar os vizinhos</t>
  </si>
  <si>
    <t>A favor</t>
  </si>
  <si>
    <t>Contra</t>
  </si>
  <si>
    <t>não ter conflitos provenientes de ruídos causados por máquinas</t>
  </si>
  <si>
    <t>completar sua atividade satisfatoriamente</t>
  </si>
  <si>
    <t>Sucesso do projeto e aceite do cliente</t>
  </si>
  <si>
    <t>Sucesso do projeto</t>
  </si>
  <si>
    <t>Sucesso do projeto e folga entre feriados de final de ano</t>
  </si>
  <si>
    <t>Envio de stus reports periódicos para informações sobre andamento do projeto</t>
  </si>
  <si>
    <t>Não há necessidade</t>
  </si>
  <si>
    <t>Registro das Partes Interessadas</t>
  </si>
  <si>
    <t>Consultoria e acompanhamento para vendas consignadas de produtos da Cubo Mágico Presentes</t>
  </si>
</sst>
</file>

<file path=xl/styles.xml><?xml version="1.0" encoding="utf-8"?>
<styleSheet xmlns="http://schemas.openxmlformats.org/spreadsheetml/2006/main">
  <numFmts count="1">
    <numFmt numFmtId="164" formatCode="dd/mmm/yyyy"/>
  </numFmts>
  <fonts count="22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4">
    <xf numFmtId="0" fontId="0" fillId="0" borderId="0"/>
    <xf numFmtId="0" fontId="19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19" fillId="36" borderId="0" applyNumberFormat="0" applyBorder="0" applyAlignment="0" applyProtection="0"/>
    <xf numFmtId="0" fontId="10" fillId="4" borderId="0" applyNumberFormat="0" applyBorder="0" applyAlignment="0" applyProtection="0"/>
    <xf numFmtId="0" fontId="15" fillId="10" borderId="5" applyNumberFormat="0" applyAlignment="0" applyProtection="0"/>
    <xf numFmtId="0" fontId="17" fillId="11" borderId="8" applyNumberFormat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9" fillId="3" borderId="0" applyNumberFormat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13" fillId="9" borderId="5" applyNumberFormat="0" applyAlignment="0" applyProtection="0"/>
    <xf numFmtId="0" fontId="16" fillId="0" borderId="7" applyNumberFormat="0" applyFill="0" applyAlignment="0" applyProtection="0"/>
    <xf numFmtId="0" fontId="11" fillId="5" borderId="0" applyNumberFormat="0" applyBorder="0" applyAlignment="0" applyProtection="0"/>
    <xf numFmtId="0" fontId="4" fillId="12" borderId="9" applyNumberFormat="0" applyFont="0" applyAlignment="0" applyProtection="0"/>
    <xf numFmtId="0" fontId="14" fillId="10" borderId="6" applyNumberFormat="0" applyAlignment="0" applyProtection="0"/>
    <xf numFmtId="0" fontId="5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8" fillId="0" borderId="0" applyNumberFormat="0" applyFill="0" applyBorder="0" applyAlignment="0" applyProtection="0"/>
  </cellStyleXfs>
  <cellXfs count="6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/>
    <xf numFmtId="0" fontId="3" fillId="0" borderId="0" xfId="0" applyFont="1"/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2" fillId="0" borderId="0" xfId="0" applyFont="1"/>
    <xf numFmtId="0" fontId="3" fillId="0" borderId="0" xfId="0" applyFont="1" applyFill="1" applyBorder="1" applyAlignment="1">
      <alignment vertical="top" wrapText="1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3" fillId="0" borderId="1" xfId="0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Fill="1" applyBorder="1"/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2" borderId="11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0" fillId="0" borderId="11" xfId="0" applyBorder="1"/>
    <xf numFmtId="0" fontId="1" fillId="0" borderId="11" xfId="0" applyFont="1" applyBorder="1" applyAlignment="1">
      <alignment horizontal="left" wrapText="1"/>
    </xf>
    <xf numFmtId="0" fontId="1" fillId="0" borderId="11" xfId="0" applyFont="1" applyBorder="1" applyAlignment="1">
      <alignment wrapText="1"/>
    </xf>
    <xf numFmtId="0" fontId="0" fillId="0" borderId="0" xfId="0" applyBorder="1"/>
    <xf numFmtId="0" fontId="3" fillId="0" borderId="0" xfId="0" applyFont="1" applyBorder="1" applyAlignment="1"/>
    <xf numFmtId="0" fontId="0" fillId="0" borderId="12" xfId="0" applyBorder="1"/>
    <xf numFmtId="0" fontId="0" fillId="0" borderId="13" xfId="0" applyBorder="1"/>
    <xf numFmtId="0" fontId="3" fillId="0" borderId="13" xfId="0" applyFont="1" applyBorder="1" applyAlignment="1"/>
    <xf numFmtId="0" fontId="3" fillId="0" borderId="13" xfId="0" applyFont="1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16" xfId="0" applyFont="1" applyBorder="1" applyAlignment="1"/>
    <xf numFmtId="0" fontId="3" fillId="0" borderId="16" xfId="0" applyFont="1" applyBorder="1" applyAlignment="1">
      <alignment horizontal="center"/>
    </xf>
    <xf numFmtId="0" fontId="3" fillId="0" borderId="11" xfId="0" applyFont="1" applyBorder="1" applyAlignment="1"/>
    <xf numFmtId="0" fontId="3" fillId="0" borderId="17" xfId="0" applyFont="1" applyBorder="1" applyAlignment="1"/>
    <xf numFmtId="0" fontId="3" fillId="0" borderId="18" xfId="0" applyFont="1" applyBorder="1" applyAlignment="1"/>
    <xf numFmtId="0" fontId="1" fillId="0" borderId="11" xfId="0" applyFont="1" applyFill="1" applyBorder="1" applyAlignment="1">
      <alignment vertical="top" wrapText="1"/>
    </xf>
    <xf numFmtId="0" fontId="1" fillId="0" borderId="17" xfId="0" applyFont="1" applyBorder="1"/>
    <xf numFmtId="0" fontId="3" fillId="0" borderId="17" xfId="0" applyFont="1" applyBorder="1"/>
    <xf numFmtId="0" fontId="3" fillId="0" borderId="18" xfId="0" applyFont="1" applyBorder="1" applyAlignment="1">
      <alignment horizontal="center"/>
    </xf>
    <xf numFmtId="0" fontId="1" fillId="0" borderId="1" xfId="0" applyFont="1" applyFill="1" applyBorder="1" applyAlignment="1">
      <alignment vertical="top" wrapText="1"/>
    </xf>
    <xf numFmtId="1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Alignment="1">
      <alignment vertical="center" wrapText="1"/>
    </xf>
    <xf numFmtId="0" fontId="0" fillId="38" borderId="0" xfId="0" applyFill="1" applyAlignment="1">
      <alignment horizontal="center"/>
    </xf>
    <xf numFmtId="14" fontId="3" fillId="0" borderId="0" xfId="0" applyNumberFormat="1" applyFont="1"/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37" borderId="18" xfId="0" applyFont="1" applyFill="1" applyBorder="1" applyAlignment="1">
      <alignment horizontal="center"/>
    </xf>
    <xf numFmtId="0" fontId="0" fillId="37" borderId="18" xfId="0" applyFill="1" applyBorder="1" applyAlignment="1">
      <alignment horizontal="center"/>
    </xf>
    <xf numFmtId="0" fontId="0" fillId="0" borderId="18" xfId="0" applyBorder="1" applyAlignment="1"/>
    <xf numFmtId="0" fontId="3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</cellXfs>
  <cellStyles count="44">
    <cellStyle name="Accent1 - 20%" xfId="2"/>
    <cellStyle name="Accent1 - 40%" xfId="3"/>
    <cellStyle name="Accent1 - 60%" xfId="4"/>
    <cellStyle name="Accent2 - 20%" xfId="6"/>
    <cellStyle name="Accent2 - 40%" xfId="7"/>
    <cellStyle name="Accent2 - 60%" xfId="8"/>
    <cellStyle name="Accent3 - 20%" xfId="10"/>
    <cellStyle name="Accent3 - 40%" xfId="11"/>
    <cellStyle name="Accent3 - 60%" xfId="12"/>
    <cellStyle name="Accent4 - 20%" xfId="14"/>
    <cellStyle name="Accent4 - 40%" xfId="15"/>
    <cellStyle name="Accent4 - 60%" xfId="16"/>
    <cellStyle name="Accent5 - 20%" xfId="18"/>
    <cellStyle name="Accent5 - 40%" xfId="19"/>
    <cellStyle name="Accent5 - 60%" xfId="20"/>
    <cellStyle name="Accent6 - 20%" xfId="22"/>
    <cellStyle name="Accent6 - 40%" xfId="23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Incorreto" xfId="25" builtinId="27" customBuiltin="1"/>
    <cellStyle name="Neutra" xfId="38" builtinId="28" customBuiltin="1"/>
    <cellStyle name="Normal" xfId="0" builtinId="0"/>
    <cellStyle name="Nota" xfId="39" builtinId="10" customBuiltin="1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6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27211</xdr:colOff>
      <xdr:row>0</xdr:row>
      <xdr:rowOff>13607</xdr:rowOff>
    </xdr:from>
    <xdr:to>
      <xdr:col>2</xdr:col>
      <xdr:colOff>615070</xdr:colOff>
      <xdr:row>1</xdr:row>
      <xdr:rowOff>326570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2140" y="13607"/>
          <a:ext cx="955251" cy="653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89329</xdr:colOff>
      <xdr:row>0</xdr:row>
      <xdr:rowOff>37472</xdr:rowOff>
    </xdr:from>
    <xdr:to>
      <xdr:col>16</xdr:col>
      <xdr:colOff>1097043</xdr:colOff>
      <xdr:row>1</xdr:row>
      <xdr:rowOff>353784</xdr:rowOff>
    </xdr:to>
    <xdr:pic>
      <xdr:nvPicPr>
        <xdr:cNvPr id="3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99293" y="37472"/>
          <a:ext cx="1007714" cy="656491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ssio/Desktop/Paty/Gest&#227;o%20de%20projetos/Revisado/Templates/Registro+das+partes+interessad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tesInteressadas"/>
      <sheetName val="Estrategia"/>
      <sheetName val="Legenda"/>
      <sheetName val="Grafico"/>
    </sheetNames>
    <sheetDataSet>
      <sheetData sheetId="0" refreshError="1"/>
      <sheetData sheetId="1" refreshError="1"/>
      <sheetData sheetId="2">
        <row r="4">
          <cell r="E4" t="str">
            <v>1-Muito baixo</v>
          </cell>
          <cell r="G4" t="str">
            <v>1-Muito baixo</v>
          </cell>
        </row>
        <row r="5">
          <cell r="E5" t="str">
            <v>2-Baixo</v>
          </cell>
          <cell r="G5" t="str">
            <v>2-Baixo</v>
          </cell>
        </row>
        <row r="6">
          <cell r="E6" t="str">
            <v>3-Médio</v>
          </cell>
          <cell r="G6" t="str">
            <v>3-Médio</v>
          </cell>
        </row>
        <row r="7">
          <cell r="E7" t="str">
            <v>4-Alto</v>
          </cell>
          <cell r="G7" t="str">
            <v>4-Alto</v>
          </cell>
        </row>
        <row r="8">
          <cell r="E8" t="str">
            <v>5-Muito Alto</v>
          </cell>
          <cell r="G8" t="str">
            <v>5-Muito Alto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ilviaboesing@hotmail.com" TargetMode="External"/><Relationship Id="rId7" Type="http://schemas.openxmlformats.org/officeDocument/2006/relationships/hyperlink" Target="mailto:robertov@uol.com.br" TargetMode="External"/><Relationship Id="rId2" Type="http://schemas.openxmlformats.org/officeDocument/2006/relationships/hyperlink" Target="mailto:patricia.toffolo@gmail.com" TargetMode="External"/><Relationship Id="rId1" Type="http://schemas.openxmlformats.org/officeDocument/2006/relationships/hyperlink" Target="mailto:maparecida@cubomagico.com.br" TargetMode="External"/><Relationship Id="rId6" Type="http://schemas.openxmlformats.org/officeDocument/2006/relationships/hyperlink" Target="mailto:ana.silva@xx.com.br" TargetMode="External"/><Relationship Id="rId5" Type="http://schemas.openxmlformats.org/officeDocument/2006/relationships/hyperlink" Target="mailto:hsilva@xx.com.br" TargetMode="External"/><Relationship Id="rId4" Type="http://schemas.openxmlformats.org/officeDocument/2006/relationships/hyperlink" Target="mailto:danilo.souza@fatec.sp.gov.br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2"/>
  <sheetViews>
    <sheetView tabSelected="1" zoomScale="115" zoomScaleNormal="115"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A5" sqref="A5"/>
    </sheetView>
  </sheetViews>
  <sheetFormatPr defaultRowHeight="11.25"/>
  <cols>
    <col min="1" max="1" width="3.7109375" style="3" customWidth="1"/>
    <col min="2" max="2" width="5.5703125" style="13" customWidth="1"/>
    <col min="3" max="3" width="14.5703125" style="3" customWidth="1"/>
    <col min="4" max="4" width="21.5703125" style="3" customWidth="1"/>
    <col min="5" max="5" width="16" style="3" customWidth="1"/>
    <col min="6" max="6" width="7.7109375" style="3" customWidth="1"/>
    <col min="7" max="7" width="29.28515625" style="3" bestFit="1" customWidth="1"/>
    <col min="8" max="8" width="14.28515625" style="3" customWidth="1"/>
    <col min="9" max="9" width="28.85546875" style="3" customWidth="1"/>
    <col min="10" max="10" width="19" style="3" customWidth="1"/>
    <col min="11" max="11" width="10" style="3" customWidth="1"/>
    <col min="12" max="12" width="9.7109375" style="3" customWidth="1"/>
    <col min="13" max="13" width="9.5703125" style="13" customWidth="1"/>
    <col min="14" max="14" width="9.85546875" style="13" customWidth="1"/>
    <col min="15" max="15" width="7.5703125" style="13" customWidth="1"/>
    <col min="16" max="16" width="9" style="13" customWidth="1"/>
    <col min="17" max="17" width="19.42578125" style="3" customWidth="1"/>
    <col min="18" max="18" width="9.28515625" style="3" customWidth="1"/>
    <col min="19" max="19" width="7.7109375" style="3" customWidth="1"/>
    <col min="20" max="16384" width="9.140625" style="3"/>
  </cols>
  <sheetData>
    <row r="1" spans="1:19" ht="27" customHeight="1">
      <c r="A1" s="60"/>
      <c r="B1" s="60"/>
      <c r="C1" s="60"/>
      <c r="D1" s="63" t="s">
        <v>117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0"/>
    </row>
    <row r="2" spans="1:19" ht="27.75" customHeight="1">
      <c r="A2" s="60"/>
      <c r="B2" s="60"/>
      <c r="C2" s="60"/>
      <c r="D2" s="62" t="s">
        <v>118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0"/>
    </row>
    <row r="3" spans="1:19" ht="12.75">
      <c r="A3" s="55"/>
      <c r="B3" s="56"/>
      <c r="C3" s="57" t="s">
        <v>20</v>
      </c>
      <c r="D3" s="58"/>
      <c r="E3" s="58"/>
      <c r="F3" s="58"/>
      <c r="G3" s="58"/>
      <c r="H3" s="58"/>
      <c r="I3" s="57" t="s">
        <v>21</v>
      </c>
      <c r="J3" s="59"/>
      <c r="K3" s="59"/>
      <c r="L3" s="59"/>
      <c r="M3" s="59"/>
      <c r="N3" s="59"/>
      <c r="O3" s="57" t="s">
        <v>26</v>
      </c>
      <c r="P3" s="58"/>
      <c r="Q3" s="54">
        <f ca="1">TODAY()</f>
        <v>41241</v>
      </c>
      <c r="R3" s="12"/>
      <c r="S3" s="12"/>
    </row>
    <row r="4" spans="1:19" ht="45">
      <c r="A4" s="1" t="s">
        <v>14</v>
      </c>
      <c r="B4" s="1" t="s">
        <v>16</v>
      </c>
      <c r="C4" s="2" t="s">
        <v>27</v>
      </c>
      <c r="D4" s="2" t="s">
        <v>44</v>
      </c>
      <c r="E4" s="2" t="s">
        <v>17</v>
      </c>
      <c r="F4" s="2" t="s">
        <v>18</v>
      </c>
      <c r="G4" s="2" t="s">
        <v>19</v>
      </c>
      <c r="H4" s="2" t="s">
        <v>47</v>
      </c>
      <c r="I4" s="2" t="s">
        <v>32</v>
      </c>
      <c r="J4" s="2" t="s">
        <v>49</v>
      </c>
      <c r="K4" s="2" t="s">
        <v>37</v>
      </c>
      <c r="L4" s="2" t="s">
        <v>36</v>
      </c>
      <c r="M4" s="1" t="s">
        <v>15</v>
      </c>
      <c r="N4" s="1" t="s">
        <v>1</v>
      </c>
      <c r="O4" s="1" t="s">
        <v>22</v>
      </c>
      <c r="P4" s="1" t="s">
        <v>23</v>
      </c>
      <c r="Q4" s="1" t="s">
        <v>2</v>
      </c>
    </row>
    <row r="5" spans="1:19" ht="22.5">
      <c r="A5" s="4">
        <v>1</v>
      </c>
      <c r="B5" s="22">
        <f>IF(ISTEXT(K5),LEFT(K5,1),K5)*IF(ISTEXT(L5),LEFT(L5,1),L5)*IF(ISTEXT(M5),LEFT(M5,1),M5)*IF(ISTEXT(N5),LEFT(N5,1),N5)</f>
        <v>625</v>
      </c>
      <c r="C5" s="46" t="s">
        <v>53</v>
      </c>
      <c r="D5" s="46" t="s">
        <v>54</v>
      </c>
      <c r="E5" s="46" t="s">
        <v>55</v>
      </c>
      <c r="F5" s="46"/>
      <c r="G5" s="49" t="s">
        <v>56</v>
      </c>
      <c r="H5" s="49" t="s">
        <v>75</v>
      </c>
      <c r="I5" s="49" t="s">
        <v>57</v>
      </c>
      <c r="J5" s="49" t="s">
        <v>58</v>
      </c>
      <c r="K5" s="47" t="s">
        <v>8</v>
      </c>
      <c r="L5" s="47" t="s">
        <v>8</v>
      </c>
      <c r="M5" s="47" t="s">
        <v>13</v>
      </c>
      <c r="N5" s="47" t="s">
        <v>8</v>
      </c>
      <c r="O5" s="48" t="s">
        <v>24</v>
      </c>
      <c r="P5" s="49" t="s">
        <v>33</v>
      </c>
      <c r="Q5" s="19"/>
    </row>
    <row r="6" spans="1:19" ht="22.5">
      <c r="A6" s="6">
        <f>A5+1</f>
        <v>2</v>
      </c>
      <c r="B6" s="22">
        <f t="shared" ref="B6:B19" si="0">IF(ISTEXT(K6),LEFT(K6,1),K6)*IF(ISTEXT(L6),LEFT(L6,1),L6)*IF(ISTEXT(M6),LEFT(M6,1),M6)*IF(ISTEXT(N6),LEFT(N6,1),N6)</f>
        <v>400</v>
      </c>
      <c r="C6" s="6" t="s">
        <v>59</v>
      </c>
      <c r="D6" s="49" t="s">
        <v>64</v>
      </c>
      <c r="E6" s="49" t="s">
        <v>68</v>
      </c>
      <c r="F6" s="6">
        <v>4213</v>
      </c>
      <c r="G6" s="49" t="s">
        <v>70</v>
      </c>
      <c r="H6" s="49" t="s">
        <v>76</v>
      </c>
      <c r="I6" s="49" t="s">
        <v>57</v>
      </c>
      <c r="J6" s="49" t="s">
        <v>81</v>
      </c>
      <c r="K6" s="15" t="s">
        <v>7</v>
      </c>
      <c r="L6" s="15" t="s">
        <v>8</v>
      </c>
      <c r="M6" s="15" t="s">
        <v>12</v>
      </c>
      <c r="N6" s="15" t="s">
        <v>8</v>
      </c>
      <c r="O6" s="5" t="s">
        <v>24</v>
      </c>
      <c r="P6" s="6" t="s">
        <v>33</v>
      </c>
      <c r="Q6" s="19"/>
    </row>
    <row r="7" spans="1:19" s="7" customFormat="1" ht="22.5">
      <c r="A7" s="6">
        <f t="shared" ref="A7:A19" si="1">A6+1</f>
        <v>3</v>
      </c>
      <c r="B7" s="22">
        <f t="shared" si="0"/>
        <v>400</v>
      </c>
      <c r="C7" s="6" t="s">
        <v>60</v>
      </c>
      <c r="D7" s="49" t="s">
        <v>65</v>
      </c>
      <c r="E7" s="49" t="s">
        <v>69</v>
      </c>
      <c r="F7" s="6">
        <v>4156</v>
      </c>
      <c r="G7" s="49" t="s">
        <v>71</v>
      </c>
      <c r="H7" s="49" t="s">
        <v>77</v>
      </c>
      <c r="I7" s="49" t="s">
        <v>57</v>
      </c>
      <c r="J7" s="49" t="s">
        <v>81</v>
      </c>
      <c r="K7" s="15" t="s">
        <v>7</v>
      </c>
      <c r="L7" s="15" t="s">
        <v>8</v>
      </c>
      <c r="M7" s="15" t="s">
        <v>12</v>
      </c>
      <c r="N7" s="15" t="s">
        <v>8</v>
      </c>
      <c r="O7" s="5" t="s">
        <v>24</v>
      </c>
      <c r="P7" s="6" t="s">
        <v>33</v>
      </c>
      <c r="Q7" s="6"/>
    </row>
    <row r="8" spans="1:19" s="7" customFormat="1" ht="33.75">
      <c r="A8" s="6">
        <f t="shared" si="1"/>
        <v>4</v>
      </c>
      <c r="B8" s="22">
        <f t="shared" si="0"/>
        <v>72</v>
      </c>
      <c r="C8" s="6" t="s">
        <v>61</v>
      </c>
      <c r="D8" s="49" t="s">
        <v>66</v>
      </c>
      <c r="E8" s="49" t="s">
        <v>67</v>
      </c>
      <c r="F8" s="6">
        <v>4128</v>
      </c>
      <c r="G8" s="49" t="s">
        <v>72</v>
      </c>
      <c r="H8" s="49" t="s">
        <v>78</v>
      </c>
      <c r="I8" s="49" t="s">
        <v>84</v>
      </c>
      <c r="J8" s="49" t="s">
        <v>81</v>
      </c>
      <c r="K8" s="15" t="s">
        <v>6</v>
      </c>
      <c r="L8" s="15" t="s">
        <v>7</v>
      </c>
      <c r="M8" s="15" t="s">
        <v>10</v>
      </c>
      <c r="N8" s="15" t="s">
        <v>6</v>
      </c>
      <c r="O8" s="5" t="s">
        <v>24</v>
      </c>
      <c r="P8" s="6" t="s">
        <v>33</v>
      </c>
      <c r="Q8" s="6"/>
    </row>
    <row r="9" spans="1:19" s="7" customFormat="1" ht="22.5">
      <c r="A9" s="6">
        <f t="shared" si="1"/>
        <v>5</v>
      </c>
      <c r="B9" s="22">
        <f t="shared" si="0"/>
        <v>48</v>
      </c>
      <c r="C9" s="6" t="s">
        <v>62</v>
      </c>
      <c r="D9" s="49" t="s">
        <v>66</v>
      </c>
      <c r="E9" s="49" t="s">
        <v>67</v>
      </c>
      <c r="F9" s="6">
        <v>4129</v>
      </c>
      <c r="G9" s="49" t="s">
        <v>73</v>
      </c>
      <c r="H9" s="49" t="s">
        <v>79</v>
      </c>
      <c r="I9" s="49" t="s">
        <v>83</v>
      </c>
      <c r="J9" s="49" t="s">
        <v>81</v>
      </c>
      <c r="K9" s="15" t="s">
        <v>5</v>
      </c>
      <c r="L9" s="15" t="s">
        <v>7</v>
      </c>
      <c r="M9" s="15" t="s">
        <v>10</v>
      </c>
      <c r="N9" s="15" t="s">
        <v>6</v>
      </c>
      <c r="O9" s="5" t="s">
        <v>24</v>
      </c>
      <c r="P9" s="6" t="s">
        <v>33</v>
      </c>
      <c r="Q9" s="6"/>
    </row>
    <row r="10" spans="1:19" s="7" customFormat="1" ht="45">
      <c r="A10" s="6">
        <f t="shared" si="1"/>
        <v>6</v>
      </c>
      <c r="B10" s="22">
        <f t="shared" si="0"/>
        <v>48</v>
      </c>
      <c r="C10" s="6" t="s">
        <v>63</v>
      </c>
      <c r="D10" s="49" t="s">
        <v>66</v>
      </c>
      <c r="E10" s="49" t="s">
        <v>67</v>
      </c>
      <c r="F10" s="6">
        <v>4130</v>
      </c>
      <c r="G10" s="49" t="s">
        <v>74</v>
      </c>
      <c r="H10" s="49" t="s">
        <v>80</v>
      </c>
      <c r="I10" s="49" t="s">
        <v>82</v>
      </c>
      <c r="J10" s="49" t="s">
        <v>81</v>
      </c>
      <c r="K10" s="15" t="s">
        <v>5</v>
      </c>
      <c r="L10" s="15" t="s">
        <v>7</v>
      </c>
      <c r="M10" s="15" t="s">
        <v>10</v>
      </c>
      <c r="N10" s="15" t="s">
        <v>6</v>
      </c>
      <c r="O10" s="5" t="s">
        <v>24</v>
      </c>
      <c r="P10" s="6" t="s">
        <v>33</v>
      </c>
      <c r="Q10" s="6"/>
    </row>
    <row r="11" spans="1:19" s="7" customFormat="1" ht="78.75">
      <c r="A11" s="6">
        <f t="shared" si="1"/>
        <v>7</v>
      </c>
      <c r="B11" s="22">
        <f t="shared" si="0"/>
        <v>48</v>
      </c>
      <c r="C11" s="49" t="s">
        <v>85</v>
      </c>
      <c r="D11" s="49" t="s">
        <v>86</v>
      </c>
      <c r="E11" s="49" t="s">
        <v>87</v>
      </c>
      <c r="F11" s="6"/>
      <c r="G11" s="49" t="s">
        <v>88</v>
      </c>
      <c r="H11" s="49" t="s">
        <v>89</v>
      </c>
      <c r="I11" s="49" t="s">
        <v>90</v>
      </c>
      <c r="J11" s="49" t="s">
        <v>91</v>
      </c>
      <c r="K11" s="15" t="s">
        <v>6</v>
      </c>
      <c r="L11" s="15" t="s">
        <v>7</v>
      </c>
      <c r="M11" s="15" t="s">
        <v>10</v>
      </c>
      <c r="N11" s="15" t="s">
        <v>5</v>
      </c>
      <c r="O11" s="5" t="s">
        <v>25</v>
      </c>
      <c r="P11" s="6" t="s">
        <v>33</v>
      </c>
      <c r="Q11" s="6"/>
    </row>
    <row r="12" spans="1:19" s="7" customFormat="1" ht="33.75">
      <c r="A12" s="6">
        <f t="shared" si="1"/>
        <v>8</v>
      </c>
      <c r="B12" s="22">
        <f t="shared" si="0"/>
        <v>36</v>
      </c>
      <c r="C12" s="49" t="s">
        <v>92</v>
      </c>
      <c r="D12" s="6"/>
      <c r="E12" s="6"/>
      <c r="F12" s="6"/>
      <c r="G12" s="6"/>
      <c r="H12" s="6"/>
      <c r="I12" s="49" t="s">
        <v>94</v>
      </c>
      <c r="J12" s="49" t="s">
        <v>93</v>
      </c>
      <c r="K12" s="15" t="s">
        <v>5</v>
      </c>
      <c r="L12" s="15" t="s">
        <v>6</v>
      </c>
      <c r="M12" s="15" t="s">
        <v>10</v>
      </c>
      <c r="N12" s="15" t="s">
        <v>6</v>
      </c>
      <c r="O12" s="5" t="s">
        <v>25</v>
      </c>
      <c r="P12" s="6" t="s">
        <v>35</v>
      </c>
      <c r="Q12" s="6"/>
    </row>
    <row r="13" spans="1:19" s="7" customFormat="1" ht="22.5">
      <c r="A13" s="6">
        <f t="shared" si="1"/>
        <v>9</v>
      </c>
      <c r="B13" s="22">
        <f t="shared" si="0"/>
        <v>24</v>
      </c>
      <c r="C13" s="49" t="s">
        <v>95</v>
      </c>
      <c r="D13" s="49" t="s">
        <v>100</v>
      </c>
      <c r="E13" s="49" t="s">
        <v>97</v>
      </c>
      <c r="F13" s="6"/>
      <c r="G13" s="6"/>
      <c r="H13" s="49" t="s">
        <v>101</v>
      </c>
      <c r="I13" s="6" t="s">
        <v>103</v>
      </c>
      <c r="J13" s="49" t="s">
        <v>105</v>
      </c>
      <c r="K13" s="15" t="s">
        <v>5</v>
      </c>
      <c r="L13" s="15" t="s">
        <v>5</v>
      </c>
      <c r="M13" s="15" t="s">
        <v>10</v>
      </c>
      <c r="N13" s="15" t="s">
        <v>6</v>
      </c>
      <c r="O13" s="5" t="s">
        <v>25</v>
      </c>
      <c r="P13" s="6" t="s">
        <v>33</v>
      </c>
      <c r="Q13" s="6"/>
    </row>
    <row r="14" spans="1:19" s="7" customFormat="1" ht="22.5">
      <c r="A14" s="6">
        <f t="shared" si="1"/>
        <v>10</v>
      </c>
      <c r="B14" s="22">
        <f t="shared" si="0"/>
        <v>24</v>
      </c>
      <c r="C14" s="49" t="s">
        <v>96</v>
      </c>
      <c r="D14" s="49" t="s">
        <v>99</v>
      </c>
      <c r="E14" s="49" t="s">
        <v>98</v>
      </c>
      <c r="F14" s="6"/>
      <c r="G14" s="6"/>
      <c r="H14" s="49" t="s">
        <v>102</v>
      </c>
      <c r="I14" s="6" t="s">
        <v>104</v>
      </c>
      <c r="J14" s="49" t="s">
        <v>105</v>
      </c>
      <c r="K14" s="15" t="s">
        <v>5</v>
      </c>
      <c r="L14" s="15" t="s">
        <v>5</v>
      </c>
      <c r="M14" s="15" t="s">
        <v>10</v>
      </c>
      <c r="N14" s="15" t="s">
        <v>6</v>
      </c>
      <c r="O14" s="5" t="s">
        <v>25</v>
      </c>
      <c r="P14" s="6" t="s">
        <v>33</v>
      </c>
      <c r="Q14" s="6"/>
    </row>
    <row r="15" spans="1:19" s="7" customFormat="1">
      <c r="A15" s="6">
        <f t="shared" si="1"/>
        <v>11</v>
      </c>
      <c r="B15" s="22">
        <f t="shared" si="0"/>
        <v>0</v>
      </c>
      <c r="C15" s="6"/>
      <c r="D15" s="6"/>
      <c r="E15" s="6"/>
      <c r="F15" s="6"/>
      <c r="G15" s="6"/>
      <c r="H15" s="6"/>
      <c r="I15" s="6"/>
      <c r="J15" s="6"/>
      <c r="K15" s="15"/>
      <c r="L15" s="15"/>
      <c r="M15" s="15"/>
      <c r="N15" s="15"/>
      <c r="O15" s="5"/>
      <c r="P15" s="6"/>
      <c r="Q15" s="6"/>
    </row>
    <row r="16" spans="1:19" s="7" customFormat="1">
      <c r="A16" s="6">
        <f t="shared" si="1"/>
        <v>12</v>
      </c>
      <c r="B16" s="22">
        <f t="shared" si="0"/>
        <v>0</v>
      </c>
      <c r="C16" s="6"/>
      <c r="D16" s="6"/>
      <c r="E16" s="6"/>
      <c r="F16" s="6"/>
      <c r="G16" s="6"/>
      <c r="H16" s="6"/>
      <c r="I16" s="6"/>
      <c r="J16" s="6"/>
      <c r="K16" s="15"/>
      <c r="L16" s="15"/>
      <c r="M16" s="15"/>
      <c r="N16" s="15"/>
      <c r="O16" s="5"/>
      <c r="P16" s="6"/>
      <c r="Q16" s="6"/>
    </row>
    <row r="17" spans="1:17" s="7" customFormat="1">
      <c r="A17" s="6">
        <f t="shared" si="1"/>
        <v>13</v>
      </c>
      <c r="B17" s="22">
        <f t="shared" si="0"/>
        <v>0</v>
      </c>
      <c r="C17" s="6"/>
      <c r="D17" s="6"/>
      <c r="E17" s="6"/>
      <c r="F17" s="6"/>
      <c r="G17" s="6"/>
      <c r="H17" s="6"/>
      <c r="I17" s="6"/>
      <c r="J17" s="6"/>
      <c r="K17" s="15"/>
      <c r="L17" s="15"/>
      <c r="M17" s="15"/>
      <c r="N17" s="15"/>
      <c r="O17" s="5"/>
      <c r="P17" s="6"/>
      <c r="Q17" s="6"/>
    </row>
    <row r="18" spans="1:17" s="7" customFormat="1">
      <c r="A18" s="6">
        <f t="shared" si="1"/>
        <v>14</v>
      </c>
      <c r="B18" s="22">
        <f t="shared" si="0"/>
        <v>0</v>
      </c>
      <c r="C18" s="6"/>
      <c r="D18" s="6"/>
      <c r="E18" s="6"/>
      <c r="F18" s="6"/>
      <c r="G18" s="6"/>
      <c r="H18" s="6"/>
      <c r="I18" s="6"/>
      <c r="J18" s="6"/>
      <c r="K18" s="15"/>
      <c r="L18" s="15"/>
      <c r="M18" s="15"/>
      <c r="N18" s="15"/>
      <c r="O18" s="5"/>
      <c r="P18" s="6"/>
      <c r="Q18" s="6"/>
    </row>
    <row r="19" spans="1:17" s="7" customFormat="1">
      <c r="A19" s="6">
        <f t="shared" si="1"/>
        <v>15</v>
      </c>
      <c r="B19" s="22">
        <f t="shared" si="0"/>
        <v>0</v>
      </c>
      <c r="C19" s="6"/>
      <c r="D19" s="6"/>
      <c r="E19" s="6"/>
      <c r="F19" s="6"/>
      <c r="G19" s="6"/>
      <c r="H19" s="6"/>
      <c r="I19" s="6"/>
      <c r="J19" s="6"/>
      <c r="K19" s="15"/>
      <c r="L19" s="15"/>
      <c r="M19" s="15"/>
      <c r="N19" s="15"/>
      <c r="O19" s="5"/>
      <c r="P19" s="6"/>
      <c r="Q19" s="6"/>
    </row>
    <row r="20" spans="1:17">
      <c r="B20" s="8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8"/>
      <c r="O20" s="8"/>
      <c r="P20" s="9"/>
      <c r="Q20" s="7"/>
    </row>
    <row r="21" spans="1:17">
      <c r="P21" s="9"/>
    </row>
    <row r="22" spans="1:17">
      <c r="P22" s="9"/>
    </row>
    <row r="23" spans="1:17">
      <c r="A23" s="14"/>
      <c r="P23" s="9"/>
    </row>
    <row r="24" spans="1:17">
      <c r="A24" s="14"/>
      <c r="P24" s="9"/>
    </row>
    <row r="25" spans="1:17">
      <c r="P25" s="9"/>
    </row>
    <row r="26" spans="1:17">
      <c r="P26" s="9"/>
    </row>
    <row r="27" spans="1:17">
      <c r="C27" s="20"/>
      <c r="D27" s="20"/>
      <c r="E27" s="20"/>
      <c r="F27" s="20"/>
      <c r="G27" s="20"/>
      <c r="H27" s="20"/>
      <c r="I27" s="20"/>
      <c r="J27" s="20"/>
    </row>
    <row r="29" spans="1:17">
      <c r="B29" s="3"/>
    </row>
    <row r="30" spans="1:17">
      <c r="B30" s="3"/>
    </row>
    <row r="31" spans="1:17">
      <c r="B31" s="3"/>
    </row>
    <row r="32" spans="1:17">
      <c r="B32" s="3"/>
    </row>
  </sheetData>
  <mergeCells count="8">
    <mergeCell ref="C3:H3"/>
    <mergeCell ref="I3:N3"/>
    <mergeCell ref="O3:P3"/>
    <mergeCell ref="A1:C2"/>
    <mergeCell ref="Q1:Q2"/>
    <mergeCell ref="D1:P1"/>
    <mergeCell ref="D2:P2"/>
    <mergeCell ref="A3:B3"/>
  </mergeCells>
  <phoneticPr fontId="1" type="noConversion"/>
  <conditionalFormatting sqref="B5:B19">
    <cfRule type="cellIs" dxfId="2" priority="7" stopIfTrue="1" operator="greaterThanOrEqual">
      <formula>125</formula>
    </cfRule>
    <cfRule type="cellIs" dxfId="1" priority="8" stopIfTrue="1" operator="lessThan">
      <formula>25</formula>
    </cfRule>
    <cfRule type="cellIs" dxfId="0" priority="9" stopIfTrue="1" operator="lessThan">
      <formula>125</formula>
    </cfRule>
  </conditionalFormatting>
  <dataValidations count="8">
    <dataValidation type="list" allowBlank="1" showInputMessage="1" showErrorMessage="1" sqref="P5:P19">
      <formula1>Postura</formula1>
    </dataValidation>
    <dataValidation type="list" showInputMessage="1" showErrorMessage="1" sqref="M5:M19">
      <formula1>Influencia</formula1>
    </dataValidation>
    <dataValidation type="list" showInputMessage="1" showErrorMessage="1" sqref="K5:K19">
      <formula1>Poder</formula1>
    </dataValidation>
    <dataValidation type="list" showInputMessage="1" showErrorMessage="1" sqref="L6:L19">
      <formula1>Interesse</formula1>
    </dataValidation>
    <dataValidation type="list" showInputMessage="1" showErrorMessage="1" sqref="N6:N19">
      <formula1>Impacto</formula1>
    </dataValidation>
    <dataValidation type="list" allowBlank="1" showInputMessage="1" showErrorMessage="1" sqref="O5:O19">
      <formula1>Interna</formula1>
    </dataValidation>
    <dataValidation type="list" showInputMessage="1" showErrorMessage="1" sqref="N5">
      <formula1>sss</formula1>
    </dataValidation>
    <dataValidation type="list" showInputMessage="1" showErrorMessage="1" sqref="L5">
      <formula1>s</formula1>
    </dataValidation>
  </dataValidations>
  <hyperlinks>
    <hyperlink ref="G5" r:id="rId1"/>
    <hyperlink ref="G6" r:id="rId2"/>
    <hyperlink ref="G7" r:id="rId3" display="mailto:silviaboesing@hotmail.com"/>
    <hyperlink ref="G8" r:id="rId4" display="mailto:danilo.souza@fatec.sp.gov.br"/>
    <hyperlink ref="G9" r:id="rId5" display="mailto:hsilva@xx.com.br"/>
    <hyperlink ref="G10" r:id="rId6" display="mailto:ana.silva@xx.com.br"/>
    <hyperlink ref="G11" r:id="rId7"/>
  </hyperlinks>
  <pageMargins left="0.23622047244094491" right="0.31496062992125984" top="0.59055118110236227" bottom="0.78740157480314965" header="0.31496062992125984" footer="0.31496062992125984"/>
  <pageSetup paperSize="9" orientation="landscape" r:id="rId8"/>
  <headerFooter alignWithMargins="0">
    <oddHeader>&amp;LPMO Escritório de Projetos&amp;R&amp;F</oddHeader>
    <oddFooter>&amp;Lhttp://www.escritoriodeprojetos.com.br&amp;R&amp;P de &amp;N</oddFooter>
  </headerFooter>
  <drawing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3" sqref="A13"/>
    </sheetView>
  </sheetViews>
  <sheetFormatPr defaultRowHeight="11.25"/>
  <cols>
    <col min="1" max="1" width="5" style="3" customWidth="1"/>
    <col min="2" max="2" width="26.7109375" style="3" customWidth="1"/>
    <col min="3" max="3" width="28.140625" style="3" customWidth="1"/>
    <col min="4" max="4" width="25.7109375" style="3" customWidth="1"/>
    <col min="5" max="5" width="39.5703125" style="3" customWidth="1"/>
    <col min="6" max="6" width="27.42578125" style="3" customWidth="1"/>
    <col min="7" max="16384" width="9.140625" style="3"/>
  </cols>
  <sheetData>
    <row r="1" spans="1:6">
      <c r="A1" s="16" t="s">
        <v>31</v>
      </c>
      <c r="B1" s="13"/>
      <c r="C1" s="12"/>
      <c r="D1" s="18">
        <f ca="1">TODAY()</f>
        <v>41241</v>
      </c>
      <c r="E1" s="18"/>
    </row>
    <row r="2" spans="1:6" s="10" customFormat="1" ht="24" customHeight="1">
      <c r="A2" s="1" t="s">
        <v>0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2</v>
      </c>
    </row>
    <row r="3" spans="1:6" ht="22.5">
      <c r="A3" s="3">
        <v>1</v>
      </c>
      <c r="B3" s="3" t="str">
        <f>PartesInteressadas!C5</f>
        <v>Maria Aparecida</v>
      </c>
      <c r="C3" s="52" t="s">
        <v>113</v>
      </c>
      <c r="D3" s="50" t="s">
        <v>108</v>
      </c>
      <c r="E3" s="51" t="s">
        <v>115</v>
      </c>
    </row>
    <row r="4" spans="1:6">
      <c r="A4" s="3">
        <f>A3+1</f>
        <v>2</v>
      </c>
      <c r="B4" s="3" t="str">
        <f>PartesInteressadas!C6</f>
        <v>Patricia Toffolo</v>
      </c>
      <c r="C4" s="52" t="s">
        <v>112</v>
      </c>
      <c r="D4" s="50" t="s">
        <v>108</v>
      </c>
      <c r="E4" s="51" t="s">
        <v>116</v>
      </c>
    </row>
    <row r="5" spans="1:6">
      <c r="A5" s="3">
        <f t="shared" ref="A5:A23" si="0">A4+1</f>
        <v>3</v>
      </c>
      <c r="B5" s="3" t="str">
        <f>PartesInteressadas!C7</f>
        <v>Sílvia Boesing</v>
      </c>
      <c r="C5" s="52" t="s">
        <v>112</v>
      </c>
      <c r="D5" s="50" t="s">
        <v>108</v>
      </c>
      <c r="E5" s="51" t="s">
        <v>116</v>
      </c>
    </row>
    <row r="6" spans="1:6" ht="22.5">
      <c r="A6" s="3">
        <f t="shared" si="0"/>
        <v>4</v>
      </c>
      <c r="B6" s="3" t="str">
        <f>PartesInteressadas!C8</f>
        <v>Danilo Souza</v>
      </c>
      <c r="C6" s="52" t="s">
        <v>111</v>
      </c>
      <c r="D6" s="50" t="s">
        <v>108</v>
      </c>
      <c r="E6" s="51" t="s">
        <v>116</v>
      </c>
    </row>
    <row r="7" spans="1:6" ht="22.5">
      <c r="A7" s="3">
        <f t="shared" si="0"/>
        <v>5</v>
      </c>
      <c r="B7" s="3" t="str">
        <f>PartesInteressadas!C9</f>
        <v>Henrique Silva</v>
      </c>
      <c r="C7" s="52" t="s">
        <v>111</v>
      </c>
      <c r="D7" s="50" t="s">
        <v>108</v>
      </c>
      <c r="E7" s="51" t="s">
        <v>116</v>
      </c>
    </row>
    <row r="8" spans="1:6" ht="22.5">
      <c r="A8" s="3">
        <f t="shared" si="0"/>
        <v>6</v>
      </c>
      <c r="B8" s="3" t="str">
        <f>PartesInteressadas!C10</f>
        <v>Ana Silva</v>
      </c>
      <c r="C8" s="52" t="s">
        <v>111</v>
      </c>
      <c r="D8" s="50" t="s">
        <v>108</v>
      </c>
      <c r="E8" s="51" t="s">
        <v>116</v>
      </c>
    </row>
    <row r="9" spans="1:6" ht="33.75">
      <c r="A9" s="3">
        <f t="shared" si="0"/>
        <v>7</v>
      </c>
      <c r="B9" s="3" t="str">
        <f>PartesInteressadas!C11</f>
        <v>Roberto Vieira</v>
      </c>
      <c r="C9" s="52" t="s">
        <v>114</v>
      </c>
      <c r="D9" s="50" t="s">
        <v>108</v>
      </c>
      <c r="E9" s="51" t="s">
        <v>106</v>
      </c>
    </row>
    <row r="10" spans="1:6" ht="33.75">
      <c r="A10" s="3">
        <f t="shared" si="0"/>
        <v>8</v>
      </c>
      <c r="B10" s="3" t="str">
        <f>PartesInteressadas!C12</f>
        <v>Vizinhos da empresa Cubo Magico</v>
      </c>
      <c r="C10" s="52" t="s">
        <v>110</v>
      </c>
      <c r="D10" s="50" t="s">
        <v>109</v>
      </c>
      <c r="E10" s="51" t="s">
        <v>107</v>
      </c>
    </row>
    <row r="11" spans="1:6" ht="22.5">
      <c r="A11" s="3">
        <f t="shared" si="0"/>
        <v>9</v>
      </c>
      <c r="B11" s="3" t="str">
        <f>PartesInteressadas!C13</f>
        <v>Advogado</v>
      </c>
      <c r="C11" s="52" t="s">
        <v>111</v>
      </c>
      <c r="D11" s="50" t="s">
        <v>108</v>
      </c>
      <c r="E11" s="51" t="s">
        <v>116</v>
      </c>
    </row>
    <row r="12" spans="1:6" ht="22.5">
      <c r="A12" s="3">
        <f t="shared" si="0"/>
        <v>10</v>
      </c>
      <c r="B12" s="3" t="str">
        <f>PartesInteressadas!C14</f>
        <v>Contador</v>
      </c>
      <c r="C12" s="52" t="s">
        <v>111</v>
      </c>
      <c r="D12" s="50" t="s">
        <v>108</v>
      </c>
      <c r="E12" s="51" t="s">
        <v>116</v>
      </c>
    </row>
    <row r="13" spans="1:6">
      <c r="A13" s="3">
        <f t="shared" si="0"/>
        <v>11</v>
      </c>
      <c r="B13" s="3">
        <f>PartesInteressadas!C15</f>
        <v>0</v>
      </c>
      <c r="C13" s="21"/>
      <c r="D13" s="21"/>
      <c r="E13" s="11"/>
    </row>
    <row r="14" spans="1:6">
      <c r="A14" s="3">
        <f t="shared" si="0"/>
        <v>12</v>
      </c>
      <c r="B14" s="3">
        <f>PartesInteressadas!C16</f>
        <v>0</v>
      </c>
      <c r="D14" s="21"/>
    </row>
    <row r="15" spans="1:6">
      <c r="A15" s="3">
        <f t="shared" si="0"/>
        <v>13</v>
      </c>
      <c r="B15" s="3">
        <f>PartesInteressadas!C17</f>
        <v>0</v>
      </c>
      <c r="D15" s="21"/>
    </row>
    <row r="16" spans="1:6">
      <c r="A16" s="3">
        <f t="shared" si="0"/>
        <v>14</v>
      </c>
      <c r="B16" s="3">
        <f>PartesInteressadas!C18</f>
        <v>0</v>
      </c>
      <c r="D16" s="21"/>
    </row>
    <row r="17" spans="1:4">
      <c r="A17" s="3">
        <f t="shared" si="0"/>
        <v>15</v>
      </c>
      <c r="B17" s="3">
        <f>PartesInteressadas!C19</f>
        <v>0</v>
      </c>
      <c r="D17" s="21"/>
    </row>
    <row r="18" spans="1:4">
      <c r="A18" s="3">
        <f t="shared" si="0"/>
        <v>16</v>
      </c>
      <c r="B18" s="3">
        <f>PartesInteressadas!C20</f>
        <v>0</v>
      </c>
      <c r="D18" s="21"/>
    </row>
    <row r="19" spans="1:4">
      <c r="A19" s="3">
        <f t="shared" si="0"/>
        <v>17</v>
      </c>
      <c r="B19" s="3">
        <f>PartesInteressadas!C21</f>
        <v>0</v>
      </c>
      <c r="D19" s="21"/>
    </row>
    <row r="20" spans="1:4">
      <c r="A20" s="3">
        <f t="shared" si="0"/>
        <v>18</v>
      </c>
      <c r="B20" s="3">
        <f>PartesInteressadas!C22</f>
        <v>0</v>
      </c>
      <c r="D20" s="21"/>
    </row>
    <row r="21" spans="1:4">
      <c r="A21" s="3">
        <f t="shared" si="0"/>
        <v>19</v>
      </c>
      <c r="B21" s="3">
        <f>PartesInteressadas!C23</f>
        <v>0</v>
      </c>
      <c r="D21" s="21"/>
    </row>
    <row r="22" spans="1:4">
      <c r="A22" s="3">
        <f t="shared" si="0"/>
        <v>20</v>
      </c>
      <c r="B22" s="3">
        <f>PartesInteressadas!C24</f>
        <v>0</v>
      </c>
      <c r="D22" s="21"/>
    </row>
    <row r="23" spans="1:4">
      <c r="A23" s="3">
        <f t="shared" si="0"/>
        <v>21</v>
      </c>
      <c r="B23" s="3">
        <f>PartesInteressadas!C25</f>
        <v>0</v>
      </c>
      <c r="D23" s="21"/>
    </row>
    <row r="26" spans="1:4">
      <c r="A26" s="17"/>
    </row>
  </sheetData>
  <phoneticPr fontId="1" type="noConversion"/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&amp;LPMO Escritório de Projetos&amp;R&amp;F</oddHeader>
    <oddFooter>&amp;Lhttp://www.escritoriodeprojetos.com.br&amp;R&amp;P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E7" sqref="E7"/>
    </sheetView>
  </sheetViews>
  <sheetFormatPr defaultRowHeight="12.75"/>
  <cols>
    <col min="2" max="2" width="33.140625" customWidth="1"/>
    <col min="3" max="3" width="10.5703125" customWidth="1"/>
    <col min="4" max="4" width="14.7109375" customWidth="1"/>
    <col min="5" max="5" width="11.140625" customWidth="1"/>
    <col min="6" max="6" width="25.5703125" customWidth="1"/>
    <col min="7" max="7" width="16.85546875" customWidth="1"/>
    <col min="8" max="8" width="13.42578125" customWidth="1"/>
  </cols>
  <sheetData>
    <row r="1" spans="1:9">
      <c r="A1" s="53" t="s">
        <v>38</v>
      </c>
      <c r="B1" s="53"/>
      <c r="C1" s="53"/>
      <c r="D1" s="53"/>
      <c r="E1" s="53"/>
      <c r="F1" s="53"/>
      <c r="G1" s="53"/>
      <c r="H1" s="53"/>
      <c r="I1" s="53"/>
    </row>
    <row r="2" spans="1:9" ht="45">
      <c r="A2" s="23" t="s">
        <v>3</v>
      </c>
      <c r="B2" s="24" t="s">
        <v>27</v>
      </c>
      <c r="C2" s="24" t="s">
        <v>16</v>
      </c>
      <c r="D2" s="24" t="s">
        <v>37</v>
      </c>
      <c r="E2" s="24" t="s">
        <v>36</v>
      </c>
      <c r="F2" s="23" t="s">
        <v>15</v>
      </c>
      <c r="G2" s="24" t="s">
        <v>1</v>
      </c>
      <c r="H2" s="23" t="s">
        <v>22</v>
      </c>
      <c r="I2" s="23" t="s">
        <v>23</v>
      </c>
    </row>
    <row r="3" spans="1:9" ht="67.5">
      <c r="A3" s="25" t="s">
        <v>39</v>
      </c>
      <c r="B3" s="27" t="s">
        <v>48</v>
      </c>
      <c r="C3" s="26" t="s">
        <v>41</v>
      </c>
      <c r="D3" s="27" t="s">
        <v>50</v>
      </c>
      <c r="E3" s="27" t="s">
        <v>51</v>
      </c>
      <c r="F3" s="27" t="s">
        <v>52</v>
      </c>
      <c r="G3" s="27" t="s">
        <v>42</v>
      </c>
      <c r="H3" s="27" t="s">
        <v>46</v>
      </c>
      <c r="I3" s="27" t="s">
        <v>43</v>
      </c>
    </row>
    <row r="4" spans="1:9">
      <c r="A4" s="30" t="s">
        <v>40</v>
      </c>
      <c r="B4" s="31"/>
      <c r="C4" s="31"/>
      <c r="D4" s="39" t="s">
        <v>4</v>
      </c>
      <c r="E4" s="39" t="s">
        <v>4</v>
      </c>
      <c r="F4" s="32" t="s">
        <v>9</v>
      </c>
      <c r="G4" s="39" t="s">
        <v>4</v>
      </c>
      <c r="H4" s="33" t="s">
        <v>24</v>
      </c>
      <c r="I4" s="42" t="s">
        <v>33</v>
      </c>
    </row>
    <row r="5" spans="1:9">
      <c r="A5" s="34"/>
      <c r="B5" s="28"/>
      <c r="C5" s="28"/>
      <c r="D5" s="40" t="s">
        <v>5</v>
      </c>
      <c r="E5" s="40" t="s">
        <v>5</v>
      </c>
      <c r="F5" s="29" t="s">
        <v>10</v>
      </c>
      <c r="G5" s="40" t="s">
        <v>5</v>
      </c>
      <c r="H5" s="12" t="s">
        <v>25</v>
      </c>
      <c r="I5" s="43" t="s">
        <v>34</v>
      </c>
    </row>
    <row r="6" spans="1:9">
      <c r="A6" s="34"/>
      <c r="B6" s="28"/>
      <c r="C6" s="28"/>
      <c r="D6" s="40" t="s">
        <v>6</v>
      </c>
      <c r="E6" s="40" t="s">
        <v>6</v>
      </c>
      <c r="F6" s="29" t="s">
        <v>11</v>
      </c>
      <c r="G6" s="40" t="s">
        <v>6</v>
      </c>
      <c r="H6" s="12"/>
      <c r="I6" s="43" t="s">
        <v>35</v>
      </c>
    </row>
    <row r="7" spans="1:9">
      <c r="A7" s="34"/>
      <c r="B7" s="28"/>
      <c r="C7" s="28"/>
      <c r="D7" s="40" t="s">
        <v>7</v>
      </c>
      <c r="E7" s="40" t="s">
        <v>7</v>
      </c>
      <c r="F7" s="29" t="s">
        <v>12</v>
      </c>
      <c r="G7" s="40" t="s">
        <v>7</v>
      </c>
      <c r="H7" s="12"/>
      <c r="I7" s="44"/>
    </row>
    <row r="8" spans="1:9">
      <c r="A8" s="35"/>
      <c r="B8" s="36"/>
      <c r="C8" s="36"/>
      <c r="D8" s="41" t="s">
        <v>8</v>
      </c>
      <c r="E8" s="41" t="s">
        <v>8</v>
      </c>
      <c r="F8" s="37" t="s">
        <v>13</v>
      </c>
      <c r="G8" s="41" t="s">
        <v>8</v>
      </c>
      <c r="H8" s="38"/>
      <c r="I8" s="45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C1" sqref="C1"/>
    </sheetView>
  </sheetViews>
  <sheetFormatPr defaultRowHeight="12.75"/>
  <sheetData>
    <row r="1" spans="1:8">
      <c r="C1" t="s">
        <v>45</v>
      </c>
    </row>
    <row r="3" spans="1:8">
      <c r="B3" t="s">
        <v>37</v>
      </c>
    </row>
    <row r="4" spans="1:8">
      <c r="A4" t="s">
        <v>15</v>
      </c>
      <c r="B4">
        <v>1</v>
      </c>
      <c r="C4">
        <f>B4+1</f>
        <v>2</v>
      </c>
      <c r="D4">
        <f>C4+1</f>
        <v>3</v>
      </c>
      <c r="E4">
        <f>D4+1</f>
        <v>4</v>
      </c>
      <c r="F4">
        <f>E4+1</f>
        <v>5</v>
      </c>
    </row>
    <row r="5" spans="1:8">
      <c r="A5">
        <f>A6+1</f>
        <v>5</v>
      </c>
      <c r="B5">
        <f t="shared" ref="B5:F9" si="0">$A5*B$10*B$4*$G5</f>
        <v>25</v>
      </c>
      <c r="C5">
        <f t="shared" si="0"/>
        <v>100</v>
      </c>
      <c r="D5">
        <f t="shared" si="0"/>
        <v>225</v>
      </c>
      <c r="E5">
        <f t="shared" si="0"/>
        <v>400</v>
      </c>
      <c r="F5">
        <f t="shared" si="0"/>
        <v>625</v>
      </c>
      <c r="G5">
        <f>G6+1</f>
        <v>5</v>
      </c>
      <c r="H5" t="s">
        <v>36</v>
      </c>
    </row>
    <row r="6" spans="1:8">
      <c r="A6">
        <f>A7+1</f>
        <v>4</v>
      </c>
      <c r="B6">
        <f t="shared" si="0"/>
        <v>16</v>
      </c>
      <c r="C6">
        <f t="shared" si="0"/>
        <v>64</v>
      </c>
      <c r="D6">
        <f t="shared" si="0"/>
        <v>144</v>
      </c>
      <c r="E6">
        <f t="shared" si="0"/>
        <v>256</v>
      </c>
      <c r="F6">
        <f t="shared" si="0"/>
        <v>400</v>
      </c>
      <c r="G6">
        <f>G7+1</f>
        <v>4</v>
      </c>
    </row>
    <row r="7" spans="1:8">
      <c r="A7">
        <f>A8+1</f>
        <v>3</v>
      </c>
      <c r="B7">
        <f t="shared" si="0"/>
        <v>9</v>
      </c>
      <c r="C7">
        <f t="shared" si="0"/>
        <v>36</v>
      </c>
      <c r="D7">
        <f t="shared" si="0"/>
        <v>81</v>
      </c>
      <c r="E7">
        <f t="shared" si="0"/>
        <v>144</v>
      </c>
      <c r="F7">
        <f t="shared" si="0"/>
        <v>225</v>
      </c>
      <c r="G7">
        <f>G8+1</f>
        <v>3</v>
      </c>
    </row>
    <row r="8" spans="1:8">
      <c r="A8">
        <f>A9+1</f>
        <v>2</v>
      </c>
      <c r="B8">
        <f t="shared" si="0"/>
        <v>4</v>
      </c>
      <c r="C8">
        <f t="shared" si="0"/>
        <v>16</v>
      </c>
      <c r="D8">
        <f t="shared" si="0"/>
        <v>36</v>
      </c>
      <c r="E8">
        <f t="shared" si="0"/>
        <v>64</v>
      </c>
      <c r="F8">
        <f t="shared" si="0"/>
        <v>100</v>
      </c>
      <c r="G8">
        <f>G9+1</f>
        <v>2</v>
      </c>
    </row>
    <row r="9" spans="1:8">
      <c r="A9">
        <v>1</v>
      </c>
      <c r="B9">
        <f t="shared" si="0"/>
        <v>1</v>
      </c>
      <c r="C9">
        <f t="shared" si="0"/>
        <v>4</v>
      </c>
      <c r="D9">
        <f t="shared" si="0"/>
        <v>9</v>
      </c>
      <c r="E9">
        <f t="shared" si="0"/>
        <v>16</v>
      </c>
      <c r="F9">
        <f t="shared" si="0"/>
        <v>25</v>
      </c>
      <c r="G9">
        <v>1</v>
      </c>
    </row>
    <row r="10" spans="1:8">
      <c r="B10">
        <v>1</v>
      </c>
      <c r="C10">
        <f>B10+1</f>
        <v>2</v>
      </c>
      <c r="D10">
        <f>C10+1</f>
        <v>3</v>
      </c>
      <c r="E10">
        <f>D10+1</f>
        <v>4</v>
      </c>
      <c r="F10">
        <f>E10+1</f>
        <v>5</v>
      </c>
    </row>
    <row r="11" spans="1:8">
      <c r="F11" t="s">
        <v>1</v>
      </c>
    </row>
  </sheetData>
  <conditionalFormatting sqref="B5:F9">
    <cfRule type="cellIs" dxfId="5" priority="1" stopIfTrue="1" operator="greaterThanOrEqual">
      <formula>125</formula>
    </cfRule>
    <cfRule type="cellIs" dxfId="4" priority="2" stopIfTrue="1" operator="lessThan">
      <formula>25</formula>
    </cfRule>
    <cfRule type="cellIs" dxfId="3" priority="3" stopIfTrue="1" operator="lessThan">
      <formula>125</formula>
    </cfRule>
  </conditionalFormatting>
  <pageMargins left="0.70866141732283472" right="0.70866141732283472" top="0.74803149606299213" bottom="0.74803149606299213" header="0.31496062992125984" footer="0.31496062992125984"/>
  <pageSetup paperSize="65" orientation="portrait" r:id="rId1"/>
  <headerFooter alignWithMargins="0">
    <oddHeader>&amp;LPMO Escritório de Projetos&amp;R&amp;F</oddHeader>
    <oddFooter>&amp;Lhttp://www.escritoriodeprojetos.com.br&amp;R&amp;P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8</vt:i4>
      </vt:variant>
    </vt:vector>
  </HeadingPairs>
  <TitlesOfParts>
    <vt:vector size="12" baseType="lpstr">
      <vt:lpstr>PartesInteressadas</vt:lpstr>
      <vt:lpstr>Estrategia</vt:lpstr>
      <vt:lpstr>Legenda</vt:lpstr>
      <vt:lpstr>Grafico</vt:lpstr>
      <vt:lpstr>Impacto</vt:lpstr>
      <vt:lpstr>Influencia</vt:lpstr>
      <vt:lpstr>Interesse</vt:lpstr>
      <vt:lpstr>Interna</vt:lpstr>
      <vt:lpstr>Poder</vt:lpstr>
      <vt:lpstr>Postura</vt:lpstr>
      <vt:lpstr>Resistencia</vt:lpstr>
      <vt:lpstr>Suporte</vt:lpstr>
    </vt:vector>
  </TitlesOfParts>
  <Company>PMO Escritório de Projetos</Company>
  <LinksUpToDate>false</LinksUpToDate>
  <SharedDoc>false</SharedDoc>
  <HyperlinkBase>http://escritoriodeprojetos.com.br/SharedFiles/Download.aspx?pageid=18&amp;mid=24&amp;fileid=31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 e Estratégia para gerenciar as partes interessadas</dc:title>
  <dc:subject>Template de Registro das Partes Interessadas e Estratégia para gerenciar as partes interessadas</dc:subject>
  <dc:creator>eduardo@escritoriodeprojetos.com.br</dc:creator>
  <cp:lastModifiedBy>Cassio Angelo Dalcin Cerri</cp:lastModifiedBy>
  <cp:lastPrinted>2011-09-19T21:49:11Z</cp:lastPrinted>
  <dcterms:created xsi:type="dcterms:W3CDTF">2006-01-18T20:16:06Z</dcterms:created>
  <dcterms:modified xsi:type="dcterms:W3CDTF">2012-11-29T00:04:19Z</dcterms:modified>
  <cp:category>Gerenciamento de Projetos, Riscos, Comunicação, Template</cp:category>
</cp:coreProperties>
</file>