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Plan1" sheetId="1" r:id="rId1"/>
  </sheets>
  <calcPr calcId="124519"/>
</workbook>
</file>

<file path=xl/calcChain.xml><?xml version="1.0" encoding="utf-8"?>
<calcChain xmlns="http://schemas.openxmlformats.org/spreadsheetml/2006/main">
  <c r="F65" i="1"/>
  <c r="G65" s="1"/>
  <c r="H65" s="1"/>
  <c r="E65"/>
  <c r="J63"/>
  <c r="H63"/>
  <c r="G63"/>
  <c r="F63"/>
  <c r="E63"/>
  <c r="J66"/>
  <c r="H66"/>
  <c r="G66"/>
  <c r="F66"/>
  <c r="E66"/>
  <c r="D73"/>
  <c r="J71"/>
  <c r="E71"/>
  <c r="F71"/>
  <c r="G71"/>
  <c r="H71"/>
  <c r="I71"/>
  <c r="D71"/>
  <c r="D72"/>
  <c r="E67"/>
  <c r="F67" s="1"/>
  <c r="G67" s="1"/>
  <c r="H67" s="1"/>
  <c r="C68"/>
  <c r="B68"/>
  <c r="J43"/>
  <c r="J44"/>
  <c r="J47"/>
  <c r="J48"/>
  <c r="J49"/>
  <c r="J51"/>
  <c r="J53"/>
  <c r="J55"/>
  <c r="J56"/>
  <c r="J58"/>
  <c r="J59"/>
  <c r="J60"/>
  <c r="J61"/>
  <c r="J62"/>
  <c r="D74" l="1"/>
  <c r="E64"/>
  <c r="F64" s="1"/>
  <c r="G64" s="1"/>
  <c r="H64" s="1"/>
  <c r="E62"/>
  <c r="F62" s="1"/>
  <c r="G62" s="1"/>
  <c r="H62" s="1"/>
  <c r="E61"/>
  <c r="F61" s="1"/>
  <c r="G61" s="1"/>
  <c r="H61" s="1"/>
  <c r="E60"/>
  <c r="F60" s="1"/>
  <c r="G60" s="1"/>
  <c r="H60" s="1"/>
  <c r="E59"/>
  <c r="F59" s="1"/>
  <c r="G59" s="1"/>
  <c r="H59" s="1"/>
  <c r="E58"/>
  <c r="F58" s="1"/>
  <c r="G58" s="1"/>
  <c r="H58" s="1"/>
  <c r="E57"/>
  <c r="F57" s="1"/>
  <c r="G57" s="1"/>
  <c r="H57" s="1"/>
  <c r="I57" s="1"/>
  <c r="E56"/>
  <c r="F56" s="1"/>
  <c r="G56" s="1"/>
  <c r="H56" s="1"/>
  <c r="E55"/>
  <c r="F55" s="1"/>
  <c r="G55" s="1"/>
  <c r="H55" s="1"/>
  <c r="E54"/>
  <c r="F54" s="1"/>
  <c r="G54" s="1"/>
  <c r="H54" s="1"/>
  <c r="I54" s="1"/>
  <c r="E53"/>
  <c r="F53" s="1"/>
  <c r="G53" s="1"/>
  <c r="H53" s="1"/>
  <c r="E52"/>
  <c r="F52" s="1"/>
  <c r="G52" s="1"/>
  <c r="H52" s="1"/>
  <c r="E51"/>
  <c r="F51" s="1"/>
  <c r="G51" s="1"/>
  <c r="H51" s="1"/>
  <c r="E50"/>
  <c r="F50" s="1"/>
  <c r="G50" s="1"/>
  <c r="H50" s="1"/>
  <c r="I50" s="1"/>
  <c r="E49"/>
  <c r="F49" s="1"/>
  <c r="G49" s="1"/>
  <c r="H49" s="1"/>
  <c r="E48"/>
  <c r="F48" s="1"/>
  <c r="G48" s="1"/>
  <c r="H48" s="1"/>
  <c r="E47"/>
  <c r="F47" s="1"/>
  <c r="G47" s="1"/>
  <c r="H47" s="1"/>
  <c r="E46"/>
  <c r="F46" s="1"/>
  <c r="G46" s="1"/>
  <c r="I46" s="1"/>
  <c r="J46" s="1"/>
  <c r="E45"/>
  <c r="G45" s="1"/>
  <c r="H45" s="1"/>
  <c r="I45" s="1"/>
  <c r="J45" s="1"/>
  <c r="E44"/>
  <c r="F44" s="1"/>
  <c r="G44" s="1"/>
  <c r="H44" s="1"/>
  <c r="E43"/>
  <c r="F43" s="1"/>
  <c r="G43" s="1"/>
  <c r="H43" s="1"/>
  <c r="E42"/>
  <c r="G42" s="1"/>
  <c r="H42" s="1"/>
  <c r="I42" s="1"/>
  <c r="J42" s="1"/>
  <c r="E41"/>
  <c r="F41" s="1"/>
  <c r="G41" s="1"/>
  <c r="I41" s="1"/>
  <c r="J41" s="1"/>
  <c r="E40"/>
  <c r="F40" s="1"/>
  <c r="I40" s="1"/>
  <c r="J40" s="1"/>
  <c r="E39"/>
  <c r="F39" s="1"/>
  <c r="H39" s="1"/>
  <c r="I39" s="1"/>
  <c r="J39" s="1"/>
  <c r="E38"/>
  <c r="H38" s="1"/>
  <c r="I38" s="1"/>
  <c r="J38" s="1"/>
  <c r="E37"/>
  <c r="F37" s="1"/>
  <c r="H37" s="1"/>
  <c r="I37" s="1"/>
  <c r="J37" s="1"/>
  <c r="E36"/>
  <c r="G36" s="1"/>
  <c r="H36" s="1"/>
  <c r="I36" s="1"/>
  <c r="J36" s="1"/>
  <c r="E35"/>
  <c r="F35" s="1"/>
  <c r="G35" s="1"/>
  <c r="I35" s="1"/>
  <c r="J35" s="1"/>
  <c r="E34"/>
  <c r="F34" s="1"/>
  <c r="G34" s="1"/>
  <c r="I34" s="1"/>
  <c r="J34" s="1"/>
  <c r="E33"/>
  <c r="F33" s="1"/>
  <c r="G33" s="1"/>
  <c r="I33" s="1"/>
  <c r="J33" s="1"/>
  <c r="E32"/>
  <c r="F32" s="1"/>
  <c r="G32" s="1"/>
  <c r="I32" s="1"/>
  <c r="J32" s="1"/>
  <c r="E31"/>
  <c r="F31" s="1"/>
  <c r="G31" s="1"/>
  <c r="I31" s="1"/>
  <c r="J31" s="1"/>
  <c r="E30"/>
  <c r="F30" s="1"/>
  <c r="G30" s="1"/>
  <c r="I30" s="1"/>
  <c r="J30" s="1"/>
  <c r="E29"/>
  <c r="G29" s="1"/>
  <c r="H29" s="1"/>
  <c r="I29" s="1"/>
  <c r="J29" s="1"/>
  <c r="F28"/>
  <c r="G28" s="1"/>
  <c r="H28" s="1"/>
  <c r="I28" s="1"/>
  <c r="J28" s="1"/>
  <c r="G27"/>
  <c r="H27" s="1"/>
  <c r="I27" s="1"/>
  <c r="J27" s="1"/>
  <c r="E27"/>
  <c r="E26"/>
  <c r="G26" s="1"/>
  <c r="H26" s="1"/>
  <c r="I26" s="1"/>
  <c r="J26" s="1"/>
  <c r="E25"/>
  <c r="G25" s="1"/>
  <c r="H25" s="1"/>
  <c r="I25" s="1"/>
  <c r="J25" s="1"/>
  <c r="E24"/>
  <c r="F24" s="1"/>
  <c r="H24" s="1"/>
  <c r="I24" s="1"/>
  <c r="J24" s="1"/>
  <c r="E23"/>
  <c r="F23" s="1"/>
  <c r="G23" s="1"/>
  <c r="I23" s="1"/>
  <c r="J23" s="1"/>
  <c r="E22"/>
  <c r="F22" s="1"/>
  <c r="G22" s="1"/>
  <c r="H22" s="1"/>
  <c r="I22" s="1"/>
  <c r="J22" s="1"/>
  <c r="E21"/>
  <c r="F21" s="1"/>
  <c r="H21" s="1"/>
  <c r="I21" s="1"/>
  <c r="J21" s="1"/>
  <c r="E20"/>
  <c r="G20" s="1"/>
  <c r="H20" s="1"/>
  <c r="I20" s="1"/>
  <c r="J20" s="1"/>
  <c r="G19"/>
  <c r="H19" s="1"/>
  <c r="I19" s="1"/>
  <c r="J19" s="1"/>
  <c r="E19"/>
  <c r="E18"/>
  <c r="F18" s="1"/>
  <c r="G18" s="1"/>
  <c r="H18" s="1"/>
  <c r="I18" s="1"/>
  <c r="J18" s="1"/>
  <c r="E17"/>
  <c r="F17" s="1"/>
  <c r="G17" s="1"/>
  <c r="H17" s="1"/>
  <c r="I17" s="1"/>
  <c r="E16"/>
  <c r="F16" s="1"/>
  <c r="G16" s="1"/>
  <c r="I16" s="1"/>
  <c r="J16" s="1"/>
  <c r="F15"/>
  <c r="G15" s="1"/>
  <c r="H15" s="1"/>
  <c r="I15" s="1"/>
  <c r="J15" s="1"/>
  <c r="F14"/>
  <c r="G14" s="1"/>
  <c r="H14" s="1"/>
  <c r="I14" s="1"/>
  <c r="J14" s="1"/>
  <c r="F13"/>
  <c r="G13" s="1"/>
  <c r="H13" s="1"/>
  <c r="I13" s="1"/>
  <c r="J13" s="1"/>
  <c r="F12"/>
  <c r="G12" s="1"/>
  <c r="H12" s="1"/>
  <c r="I12" s="1"/>
  <c r="J12" s="1"/>
  <c r="F11"/>
  <c r="G11" s="1"/>
  <c r="H11" s="1"/>
  <c r="I11" s="1"/>
  <c r="J11" s="1"/>
  <c r="E10"/>
  <c r="F10" s="1"/>
  <c r="G10" s="1"/>
  <c r="H10" s="1"/>
  <c r="I10" s="1"/>
  <c r="J10" s="1"/>
  <c r="E9"/>
  <c r="F9" s="1"/>
  <c r="G9" s="1"/>
  <c r="H9" s="1"/>
  <c r="I9" s="1"/>
  <c r="E8"/>
  <c r="F8" s="1"/>
  <c r="G8" s="1"/>
  <c r="H8" s="1"/>
  <c r="I8" s="1"/>
  <c r="E7"/>
  <c r="F7" s="1"/>
  <c r="G7" s="1"/>
  <c r="H7" s="1"/>
  <c r="I7" s="1"/>
  <c r="J7" s="1"/>
  <c r="E6"/>
  <c r="G6" s="1"/>
  <c r="H6" s="1"/>
  <c r="I6" s="1"/>
  <c r="J6" s="1"/>
  <c r="E5"/>
  <c r="F5" s="1"/>
  <c r="G5" s="1"/>
  <c r="H5" s="1"/>
  <c r="I5" s="1"/>
  <c r="J5" s="1"/>
  <c r="E4"/>
  <c r="F4" s="1"/>
  <c r="G4" s="1"/>
  <c r="H4" s="1"/>
  <c r="I4" s="1"/>
  <c r="J4" s="1"/>
  <c r="E3"/>
  <c r="E2"/>
  <c r="F2" s="1"/>
  <c r="G2" s="1"/>
  <c r="H2" s="1"/>
  <c r="I2" s="1"/>
  <c r="J2" s="1"/>
  <c r="F3" l="1"/>
  <c r="E72"/>
  <c r="E73"/>
  <c r="F38"/>
  <c r="D75"/>
  <c r="G3" l="1"/>
  <c r="F72"/>
  <c r="F73"/>
  <c r="E75"/>
  <c r="E74"/>
  <c r="F75" l="1"/>
  <c r="H3"/>
  <c r="G72"/>
  <c r="G73"/>
  <c r="F74"/>
  <c r="G74" l="1"/>
  <c r="G75"/>
  <c r="I3"/>
  <c r="H73"/>
  <c r="H72"/>
  <c r="H75" l="1"/>
  <c r="H74"/>
  <c r="J3"/>
  <c r="I73"/>
  <c r="I72"/>
  <c r="I75" l="1"/>
  <c r="I74"/>
  <c r="J73"/>
  <c r="J72"/>
  <c r="J74" l="1"/>
  <c r="J75"/>
</calcChain>
</file>

<file path=xl/sharedStrings.xml><?xml version="1.0" encoding="utf-8"?>
<sst xmlns="http://schemas.openxmlformats.org/spreadsheetml/2006/main" count="224" uniqueCount="91">
  <si>
    <t>Nome da tarefa</t>
  </si>
  <si>
    <t>Duração</t>
  </si>
  <si>
    <t xml:space="preserve">       1.1.1 IDE</t>
  </si>
  <si>
    <t xml:space="preserve">       1.1.2 Framework Gráfico</t>
  </si>
  <si>
    <t xml:space="preserve">       1.1.3 Ferramenta de Versionamento</t>
  </si>
  <si>
    <t xml:space="preserve">       1.1.4 Linguagem</t>
  </si>
  <si>
    <t xml:space="preserve">      1.1.5 Tutorial Trello</t>
  </si>
  <si>
    <t xml:space="preserve">       1.2.1 User Stories</t>
  </si>
  <si>
    <t xml:space="preserve">       1.2.2 JavaDoc</t>
  </si>
  <si>
    <t xml:space="preserve">       1.2.3 Manual</t>
  </si>
  <si>
    <t xml:space="preserve">       1.2.4 Diagrama de classes</t>
  </si>
  <si>
    <t xml:space="preserve">      1.2.5 Cronograma</t>
  </si>
  <si>
    <t xml:space="preserve">      1.2.6 Análise de Riscos</t>
  </si>
  <si>
    <t xml:space="preserve">      1.2.7 Orçamento</t>
  </si>
  <si>
    <t xml:space="preserve">      1.2.8 Google Docs + agenda</t>
  </si>
  <si>
    <t xml:space="preserve">   1.5 Criar projeto no Git</t>
  </si>
  <si>
    <t xml:space="preserve">      1.6.1 Atualizar artefatos de gerenciamento do projeto</t>
  </si>
  <si>
    <t xml:space="preserve">      1.6.2 Atualizar ferramenta de Versionamento</t>
  </si>
  <si>
    <t xml:space="preserve">      1.7.1 AA - Alessandro</t>
  </si>
  <si>
    <t xml:space="preserve">   2.1 Mapa</t>
  </si>
  <si>
    <t xml:space="preserve">       2.2.1 Telas design</t>
  </si>
  <si>
    <t xml:space="preserve">       2.2.2 Telas implementação</t>
  </si>
  <si>
    <t xml:space="preserve">   2.3 Botões design</t>
  </si>
  <si>
    <t xml:space="preserve">   2.4 Peões</t>
  </si>
  <si>
    <t xml:space="preserve">   2.5 Dado</t>
  </si>
  <si>
    <t xml:space="preserve">   3.1 Implementar classes da UML</t>
  </si>
  <si>
    <t xml:space="preserve">   3.2 Inicializar mapa/territórios/Objetivos</t>
  </si>
  <si>
    <t xml:space="preserve">      3.3.1 Definir Objetivos</t>
  </si>
  <si>
    <t xml:space="preserve">       3.3.2 Distribuir objetivos e verificar se está completo</t>
  </si>
  <si>
    <t xml:space="preserve">   3.4 Distribuir Territórios</t>
  </si>
  <si>
    <t xml:space="preserve">       3.6.1 Ataque</t>
  </si>
  <si>
    <t xml:space="preserve">       3.7.2 Remanejar tropas</t>
  </si>
  <si>
    <t xml:space="preserve">      3.7.3 Adaptar Remnejar tropas para interface</t>
  </si>
  <si>
    <t xml:space="preserve">   3.8 Rodada 0</t>
  </si>
  <si>
    <t xml:space="preserve">   3.9 Colocar territórios no mapa/código</t>
  </si>
  <si>
    <t xml:space="preserve">   3.10 Criar Diagrama de Estados</t>
  </si>
  <si>
    <t xml:space="preserve">      3.11.1 Revisão de Código</t>
  </si>
  <si>
    <t xml:space="preserve">      3.12.1 PAD Tomas</t>
  </si>
  <si>
    <t xml:space="preserve">      3.14.1 PP - Thadeu (com Bruna)</t>
  </si>
  <si>
    <t xml:space="preserve">   3.15.1 Escolher personagem</t>
  </si>
  <si>
    <t xml:space="preserve">   4.1 Pesquisa de algoritmos IA</t>
  </si>
  <si>
    <t xml:space="preserve">   4.2 Implementar Heurísticas IA</t>
  </si>
  <si>
    <t xml:space="preserve">   4.3 Associar IA com jogo</t>
  </si>
  <si>
    <t xml:space="preserve">   5.1 Definição dos MC's</t>
  </si>
  <si>
    <t xml:space="preserve">   5.2 Busca das músicas</t>
  </si>
  <si>
    <t>Estimada</t>
  </si>
  <si>
    <t xml:space="preserve">Distribuir e trocar cartas: </t>
  </si>
  <si>
    <t xml:space="preserve">Mostrar objetivos: </t>
  </si>
  <si>
    <t xml:space="preserve">dar opção de jogar com a IA: </t>
  </si>
  <si>
    <t xml:space="preserve">implementar musicas jogo: </t>
  </si>
  <si>
    <t xml:space="preserve">Tela de ataque: </t>
  </si>
  <si>
    <t xml:space="preserve">Salvar Jogo: </t>
  </si>
  <si>
    <t>Tela Opções:</t>
  </si>
  <si>
    <t>Coordenadas relativas:</t>
  </si>
  <si>
    <t>Tratar highlight nos botões:</t>
  </si>
  <si>
    <t>botões com design:</t>
  </si>
  <si>
    <t xml:space="preserve">Design das telas inicial e opções: </t>
  </si>
  <si>
    <t>Enfeitar a barra de informações:</t>
  </si>
  <si>
    <t xml:space="preserve">Pausa </t>
  </si>
  <si>
    <t xml:space="preserve">Doc de arquitetura: </t>
  </si>
  <si>
    <t xml:space="preserve">Fim do jogo </t>
  </si>
  <si>
    <t>Design cartas</t>
  </si>
  <si>
    <t xml:space="preserve">   1.4.2 Seminário 2</t>
  </si>
  <si>
    <t xml:space="preserve">   1.4.3 Seminário 3</t>
  </si>
  <si>
    <t xml:space="preserve">   1.4.1 Seminário 1</t>
  </si>
  <si>
    <t>TOTAL</t>
  </si>
  <si>
    <t>Sprint 1</t>
  </si>
  <si>
    <t>Sprint 2</t>
  </si>
  <si>
    <t>Sprint 3</t>
  </si>
  <si>
    <t>Sprint 4</t>
  </si>
  <si>
    <t>Sprint 5</t>
  </si>
  <si>
    <t>Sprint 6</t>
  </si>
  <si>
    <t>N</t>
  </si>
  <si>
    <t>S</t>
  </si>
  <si>
    <t>Planned Value</t>
  </si>
  <si>
    <t>PV</t>
  </si>
  <si>
    <t>Earned Value</t>
  </si>
  <si>
    <t>EV</t>
  </si>
  <si>
    <t>AC</t>
  </si>
  <si>
    <t>Actual Cost</t>
  </si>
  <si>
    <t>SPI</t>
  </si>
  <si>
    <t>Schedule Performance Index</t>
  </si>
  <si>
    <t>CPI</t>
  </si>
  <si>
    <t>Cost Performance Index</t>
  </si>
  <si>
    <t>Sprint planejado</t>
  </si>
  <si>
    <t>Sprint 7</t>
  </si>
  <si>
    <t>s</t>
  </si>
  <si>
    <t>Tarefas de Refatoração e acompanhamento</t>
  </si>
  <si>
    <t>Reuniões</t>
  </si>
  <si>
    <t>Casos de Teste</t>
  </si>
  <si>
    <t>Testes Unitários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</si>
</sst>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sz val="11"/>
      <color rgb="FF1418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3" fillId="0" borderId="0" xfId="0" applyFont="1" applyAlignment="1">
      <alignment horizontal="left"/>
    </xf>
    <xf numFmtId="164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/>
    <xf numFmtId="164" fontId="2" fillId="3" borderId="1" xfId="0" applyNumberFormat="1" applyFont="1" applyFill="1" applyBorder="1" applyAlignment="1">
      <alignment wrapText="1"/>
    </xf>
    <xf numFmtId="164" fontId="2" fillId="3" borderId="1" xfId="0" quotePrefix="1" applyNumberFormat="1" applyFont="1" applyFill="1" applyBorder="1" applyAlignment="1">
      <alignment wrapText="1"/>
    </xf>
    <xf numFmtId="164" fontId="0" fillId="0" borderId="0" xfId="0" applyNumberFormat="1"/>
    <xf numFmtId="0" fontId="3" fillId="0" borderId="0" xfId="0" applyFont="1" applyFill="1" applyBorder="1" applyAlignment="1">
      <alignment horizontal="left"/>
    </xf>
    <xf numFmtId="165" fontId="0" fillId="0" borderId="0" xfId="0" applyNumberFormat="1" applyAlignment="1"/>
    <xf numFmtId="164" fontId="1" fillId="2" borderId="2" xfId="0" applyNumberFormat="1" applyFont="1" applyFill="1" applyBorder="1" applyAlignme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Plan1!$C$71</c:f>
              <c:strCache>
                <c:ptCount val="1"/>
                <c:pt idx="0">
                  <c:v>PV</c:v>
                </c:pt>
              </c:strCache>
            </c:strRef>
          </c:tx>
          <c:marker>
            <c:symbol val="square"/>
            <c:size val="7"/>
          </c:marker>
          <c:cat>
            <c:strRef>
              <c:f>Plan1!$D$70:$J$70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Plan1!$D$71:$J$71</c:f>
              <c:numCache>
                <c:formatCode>General</c:formatCode>
                <c:ptCount val="7"/>
                <c:pt idx="0">
                  <c:v>13.5</c:v>
                </c:pt>
                <c:pt idx="1">
                  <c:v>36.5</c:v>
                </c:pt>
                <c:pt idx="2">
                  <c:v>52.5</c:v>
                </c:pt>
                <c:pt idx="3">
                  <c:v>64.5</c:v>
                </c:pt>
                <c:pt idx="4">
                  <c:v>96</c:v>
                </c:pt>
                <c:pt idx="5">
                  <c:v>147</c:v>
                </c:pt>
                <c:pt idx="6">
                  <c:v>152</c:v>
                </c:pt>
              </c:numCache>
            </c:numRef>
          </c:val>
        </c:ser>
        <c:ser>
          <c:idx val="1"/>
          <c:order val="1"/>
          <c:tx>
            <c:strRef>
              <c:f>Plan1!$C$72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Plan1!$D$70:$J$70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Plan1!$D$72:$J$72</c:f>
              <c:numCache>
                <c:formatCode>General</c:formatCode>
                <c:ptCount val="7"/>
                <c:pt idx="0">
                  <c:v>10.5</c:v>
                </c:pt>
                <c:pt idx="1">
                  <c:v>21</c:v>
                </c:pt>
                <c:pt idx="2">
                  <c:v>35.5</c:v>
                </c:pt>
                <c:pt idx="3">
                  <c:v>44.5</c:v>
                </c:pt>
                <c:pt idx="4">
                  <c:v>72</c:v>
                </c:pt>
                <c:pt idx="5">
                  <c:v>121.5</c:v>
                </c:pt>
                <c:pt idx="6">
                  <c:v>152</c:v>
                </c:pt>
              </c:numCache>
            </c:numRef>
          </c:val>
        </c:ser>
        <c:ser>
          <c:idx val="2"/>
          <c:order val="2"/>
          <c:tx>
            <c:strRef>
              <c:f>Plan1!$C$73</c:f>
              <c:strCache>
                <c:ptCount val="1"/>
                <c:pt idx="0">
                  <c:v>AC</c:v>
                </c:pt>
              </c:strCache>
            </c:strRef>
          </c:tx>
          <c:marker>
            <c:symbol val="square"/>
            <c:size val="7"/>
          </c:marker>
          <c:cat>
            <c:strRef>
              <c:f>Plan1!$D$70:$J$70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Plan1!$D$73:$J$73</c:f>
              <c:numCache>
                <c:formatCode>General</c:formatCode>
                <c:ptCount val="7"/>
                <c:pt idx="0">
                  <c:v>11</c:v>
                </c:pt>
                <c:pt idx="1">
                  <c:v>24</c:v>
                </c:pt>
                <c:pt idx="2">
                  <c:v>41</c:v>
                </c:pt>
                <c:pt idx="3">
                  <c:v>55</c:v>
                </c:pt>
                <c:pt idx="4">
                  <c:v>88.5</c:v>
                </c:pt>
                <c:pt idx="5">
                  <c:v>138.5</c:v>
                </c:pt>
                <c:pt idx="6">
                  <c:v>193.5</c:v>
                </c:pt>
              </c:numCache>
            </c:numRef>
          </c:val>
        </c:ser>
        <c:dLbls/>
        <c:marker val="1"/>
        <c:axId val="45171072"/>
        <c:axId val="45172608"/>
      </c:lineChart>
      <c:catAx>
        <c:axId val="45171072"/>
        <c:scaling>
          <c:orientation val="minMax"/>
        </c:scaling>
        <c:axPos val="b"/>
        <c:majorGridlines/>
        <c:numFmt formatCode="General" sourceLinked="0"/>
        <c:tickLblPos val="nextTo"/>
        <c:crossAx val="45172608"/>
        <c:crosses val="autoZero"/>
        <c:auto val="1"/>
        <c:lblAlgn val="ctr"/>
        <c:lblOffset val="100"/>
      </c:catAx>
      <c:valAx>
        <c:axId val="45172608"/>
        <c:scaling>
          <c:orientation val="minMax"/>
        </c:scaling>
        <c:axPos val="l"/>
        <c:numFmt formatCode="General" sourceLinked="1"/>
        <c:tickLblPos val="nextTo"/>
        <c:crossAx val="451710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2442021</xdr:colOff>
      <xdr:row>75</xdr:row>
      <xdr:rowOff>112921</xdr:rowOff>
    </xdr:from>
    <xdr:to>
      <xdr:col>5</xdr:col>
      <xdr:colOff>347383</xdr:colOff>
      <xdr:row>90</xdr:row>
      <xdr:rowOff>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topLeftCell="A55" zoomScale="90" zoomScaleNormal="90" workbookViewId="0">
      <selection activeCell="B67" sqref="B67"/>
    </sheetView>
  </sheetViews>
  <sheetFormatPr defaultRowHeight="15"/>
  <cols>
    <col min="1" max="1" width="58" style="3" bestFit="1" customWidth="1"/>
    <col min="2" max="2" width="9.140625" style="9"/>
    <col min="3" max="3" width="10.28515625" style="9" bestFit="1" customWidth="1"/>
    <col min="4" max="4" width="11.85546875" style="3" customWidth="1"/>
    <col min="5" max="9" width="10.7109375" bestFit="1" customWidth="1"/>
    <col min="10" max="10" width="10.7109375" customWidth="1"/>
    <col min="11" max="11" width="13.85546875" bestFit="1" customWidth="1"/>
  </cols>
  <sheetData>
    <row r="1" spans="1:11">
      <c r="A1" s="2" t="s">
        <v>0</v>
      </c>
      <c r="B1" s="5" t="s">
        <v>1</v>
      </c>
      <c r="C1" s="6" t="s">
        <v>45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85</v>
      </c>
      <c r="K1" s="12" t="s">
        <v>84</v>
      </c>
    </row>
    <row r="2" spans="1:11">
      <c r="A2" s="1" t="s">
        <v>2</v>
      </c>
      <c r="B2" s="7">
        <v>1</v>
      </c>
      <c r="C2" s="7">
        <v>1</v>
      </c>
      <c r="D2" t="s">
        <v>73</v>
      </c>
      <c r="E2" t="str">
        <f t="shared" ref="E2:H2" si="0">D2</f>
        <v>S</v>
      </c>
      <c r="F2" t="str">
        <f t="shared" si="0"/>
        <v>S</v>
      </c>
      <c r="G2" t="str">
        <f t="shared" si="0"/>
        <v>S</v>
      </c>
      <c r="H2" t="str">
        <f t="shared" si="0"/>
        <v>S</v>
      </c>
      <c r="I2" t="str">
        <f t="shared" ref="I2" si="1">H2</f>
        <v>S</v>
      </c>
      <c r="J2" t="str">
        <f>I2</f>
        <v>S</v>
      </c>
      <c r="K2">
        <v>1</v>
      </c>
    </row>
    <row r="3" spans="1:11">
      <c r="A3" s="1" t="s">
        <v>3</v>
      </c>
      <c r="B3" s="7">
        <v>2</v>
      </c>
      <c r="C3" s="7">
        <v>2</v>
      </c>
      <c r="D3" t="s">
        <v>73</v>
      </c>
      <c r="E3" t="str">
        <f t="shared" ref="E3:E63" si="2">D3</f>
        <v>S</v>
      </c>
      <c r="F3" t="str">
        <f t="shared" ref="F3:F63" si="3">E3</f>
        <v>S</v>
      </c>
      <c r="G3" t="str">
        <f t="shared" ref="G3:G63" si="4">F3</f>
        <v>S</v>
      </c>
      <c r="H3" t="str">
        <f t="shared" ref="H3:H63" si="5">G3</f>
        <v>S</v>
      </c>
      <c r="I3" t="str">
        <f t="shared" ref="I3:I57" si="6">H3</f>
        <v>S</v>
      </c>
      <c r="J3" t="str">
        <f t="shared" ref="J3:J62" si="7">I3</f>
        <v>S</v>
      </c>
      <c r="K3">
        <v>1</v>
      </c>
    </row>
    <row r="4" spans="1:11">
      <c r="A4" s="1" t="s">
        <v>4</v>
      </c>
      <c r="B4" s="7">
        <v>0.5</v>
      </c>
      <c r="C4" s="7">
        <v>0.5</v>
      </c>
      <c r="D4" t="s">
        <v>73</v>
      </c>
      <c r="E4" t="str">
        <f t="shared" si="2"/>
        <v>S</v>
      </c>
      <c r="F4" t="str">
        <f t="shared" si="3"/>
        <v>S</v>
      </c>
      <c r="G4" t="str">
        <f t="shared" si="4"/>
        <v>S</v>
      </c>
      <c r="H4" t="str">
        <f t="shared" si="5"/>
        <v>S</v>
      </c>
      <c r="I4" t="str">
        <f t="shared" si="6"/>
        <v>S</v>
      </c>
      <c r="J4" t="str">
        <f t="shared" si="7"/>
        <v>S</v>
      </c>
      <c r="K4">
        <v>1</v>
      </c>
    </row>
    <row r="5" spans="1:11">
      <c r="A5" s="1" t="s">
        <v>5</v>
      </c>
      <c r="B5" s="7">
        <v>0.5</v>
      </c>
      <c r="C5" s="7">
        <v>0.5</v>
      </c>
      <c r="D5" t="s">
        <v>73</v>
      </c>
      <c r="E5" t="str">
        <f t="shared" si="2"/>
        <v>S</v>
      </c>
      <c r="F5" t="str">
        <f t="shared" si="3"/>
        <v>S</v>
      </c>
      <c r="G5" t="str">
        <f t="shared" si="4"/>
        <v>S</v>
      </c>
      <c r="H5" t="str">
        <f t="shared" si="5"/>
        <v>S</v>
      </c>
      <c r="I5" t="str">
        <f t="shared" si="6"/>
        <v>S</v>
      </c>
      <c r="J5" t="str">
        <f t="shared" si="7"/>
        <v>S</v>
      </c>
      <c r="K5">
        <v>1</v>
      </c>
    </row>
    <row r="6" spans="1:11">
      <c r="A6" s="1" t="s">
        <v>6</v>
      </c>
      <c r="B6" s="7">
        <v>1</v>
      </c>
      <c r="C6" s="7">
        <v>1</v>
      </c>
      <c r="D6" t="s">
        <v>72</v>
      </c>
      <c r="E6" t="str">
        <f t="shared" si="2"/>
        <v>N</v>
      </c>
      <c r="F6" t="s">
        <v>73</v>
      </c>
      <c r="G6" t="str">
        <f t="shared" si="4"/>
        <v>S</v>
      </c>
      <c r="H6" t="str">
        <f t="shared" si="5"/>
        <v>S</v>
      </c>
      <c r="I6" t="str">
        <f t="shared" si="6"/>
        <v>S</v>
      </c>
      <c r="J6" t="str">
        <f t="shared" si="7"/>
        <v>S</v>
      </c>
      <c r="K6">
        <v>3</v>
      </c>
    </row>
    <row r="7" spans="1:11">
      <c r="A7" s="1" t="s">
        <v>7</v>
      </c>
      <c r="B7" s="7">
        <v>2</v>
      </c>
      <c r="C7" s="7">
        <v>2</v>
      </c>
      <c r="D7" t="s">
        <v>73</v>
      </c>
      <c r="E7" t="str">
        <f t="shared" si="2"/>
        <v>S</v>
      </c>
      <c r="F7" t="str">
        <f t="shared" si="3"/>
        <v>S</v>
      </c>
      <c r="G7" t="str">
        <f t="shared" si="4"/>
        <v>S</v>
      </c>
      <c r="H7" t="str">
        <f t="shared" si="5"/>
        <v>S</v>
      </c>
      <c r="I7" t="str">
        <f t="shared" si="6"/>
        <v>S</v>
      </c>
      <c r="J7" t="str">
        <f t="shared" si="7"/>
        <v>S</v>
      </c>
      <c r="K7">
        <v>1</v>
      </c>
    </row>
    <row r="8" spans="1:11">
      <c r="A8" s="1" t="s">
        <v>8</v>
      </c>
      <c r="B8" s="7">
        <v>2</v>
      </c>
      <c r="C8" s="7">
        <v>2.5</v>
      </c>
      <c r="D8" t="s">
        <v>72</v>
      </c>
      <c r="E8" t="str">
        <f t="shared" si="2"/>
        <v>N</v>
      </c>
      <c r="F8" t="str">
        <f t="shared" si="3"/>
        <v>N</v>
      </c>
      <c r="G8" t="str">
        <f t="shared" si="4"/>
        <v>N</v>
      </c>
      <c r="H8" t="str">
        <f t="shared" si="5"/>
        <v>N</v>
      </c>
      <c r="I8" t="str">
        <f t="shared" si="6"/>
        <v>N</v>
      </c>
      <c r="J8" t="s">
        <v>73</v>
      </c>
      <c r="K8">
        <v>6</v>
      </c>
    </row>
    <row r="9" spans="1:11">
      <c r="A9" s="1" t="s">
        <v>9</v>
      </c>
      <c r="B9" s="7">
        <v>4</v>
      </c>
      <c r="C9" s="7">
        <v>3</v>
      </c>
      <c r="D9" t="s">
        <v>72</v>
      </c>
      <c r="E9" t="str">
        <f t="shared" si="2"/>
        <v>N</v>
      </c>
      <c r="F9" t="str">
        <f t="shared" si="3"/>
        <v>N</v>
      </c>
      <c r="G9" t="str">
        <f t="shared" si="4"/>
        <v>N</v>
      </c>
      <c r="H9" t="str">
        <f t="shared" si="5"/>
        <v>N</v>
      </c>
      <c r="I9" t="str">
        <f t="shared" si="6"/>
        <v>N</v>
      </c>
      <c r="J9" t="s">
        <v>73</v>
      </c>
      <c r="K9">
        <v>5</v>
      </c>
    </row>
    <row r="10" spans="1:11">
      <c r="A10" s="1" t="s">
        <v>10</v>
      </c>
      <c r="B10" s="7">
        <v>1</v>
      </c>
      <c r="C10" s="7">
        <v>1</v>
      </c>
      <c r="D10" t="s">
        <v>73</v>
      </c>
      <c r="E10" t="str">
        <f t="shared" si="2"/>
        <v>S</v>
      </c>
      <c r="F10" t="str">
        <f t="shared" si="3"/>
        <v>S</v>
      </c>
      <c r="G10" t="str">
        <f t="shared" si="4"/>
        <v>S</v>
      </c>
      <c r="H10" t="str">
        <f t="shared" si="5"/>
        <v>S</v>
      </c>
      <c r="I10" t="str">
        <f t="shared" si="6"/>
        <v>S</v>
      </c>
      <c r="J10" t="str">
        <f t="shared" si="7"/>
        <v>S</v>
      </c>
      <c r="K10">
        <v>1</v>
      </c>
    </row>
    <row r="11" spans="1:11">
      <c r="A11" s="1" t="s">
        <v>11</v>
      </c>
      <c r="B11" s="7">
        <v>3</v>
      </c>
      <c r="C11" s="7">
        <v>3</v>
      </c>
      <c r="D11" t="s">
        <v>72</v>
      </c>
      <c r="E11" t="s">
        <v>73</v>
      </c>
      <c r="F11" t="str">
        <f t="shared" si="3"/>
        <v>S</v>
      </c>
      <c r="G11" t="str">
        <f t="shared" si="4"/>
        <v>S</v>
      </c>
      <c r="H11" t="str">
        <f t="shared" si="5"/>
        <v>S</v>
      </c>
      <c r="I11" t="str">
        <f t="shared" si="6"/>
        <v>S</v>
      </c>
      <c r="J11" t="str">
        <f t="shared" si="7"/>
        <v>S</v>
      </c>
      <c r="K11">
        <v>1</v>
      </c>
    </row>
    <row r="12" spans="1:11">
      <c r="A12" s="1" t="s">
        <v>12</v>
      </c>
      <c r="B12" s="7">
        <v>3</v>
      </c>
      <c r="C12" s="7">
        <v>2</v>
      </c>
      <c r="D12" t="s">
        <v>72</v>
      </c>
      <c r="E12" t="s">
        <v>73</v>
      </c>
      <c r="F12" t="str">
        <f t="shared" si="3"/>
        <v>S</v>
      </c>
      <c r="G12" t="str">
        <f t="shared" si="4"/>
        <v>S</v>
      </c>
      <c r="H12" t="str">
        <f t="shared" si="5"/>
        <v>S</v>
      </c>
      <c r="I12" t="str">
        <f t="shared" si="6"/>
        <v>S</v>
      </c>
      <c r="J12" t="str">
        <f t="shared" si="7"/>
        <v>S</v>
      </c>
      <c r="K12">
        <v>2</v>
      </c>
    </row>
    <row r="13" spans="1:11">
      <c r="A13" s="1" t="s">
        <v>13</v>
      </c>
      <c r="B13" s="7">
        <v>2</v>
      </c>
      <c r="C13" s="7">
        <v>1</v>
      </c>
      <c r="D13" t="s">
        <v>72</v>
      </c>
      <c r="E13" t="s">
        <v>73</v>
      </c>
      <c r="F13" t="str">
        <f t="shared" si="3"/>
        <v>S</v>
      </c>
      <c r="G13" t="str">
        <f t="shared" si="4"/>
        <v>S</v>
      </c>
      <c r="H13" t="str">
        <f t="shared" si="5"/>
        <v>S</v>
      </c>
      <c r="I13" t="str">
        <f t="shared" si="6"/>
        <v>S</v>
      </c>
      <c r="J13" t="str">
        <f t="shared" si="7"/>
        <v>S</v>
      </c>
      <c r="K13">
        <v>2</v>
      </c>
    </row>
    <row r="14" spans="1:11">
      <c r="A14" s="1" t="s">
        <v>14</v>
      </c>
      <c r="B14" s="7">
        <v>1</v>
      </c>
      <c r="C14" s="7">
        <v>1</v>
      </c>
      <c r="D14" t="s">
        <v>72</v>
      </c>
      <c r="E14" t="s">
        <v>73</v>
      </c>
      <c r="F14" t="str">
        <f t="shared" si="3"/>
        <v>S</v>
      </c>
      <c r="G14" t="str">
        <f t="shared" si="4"/>
        <v>S</v>
      </c>
      <c r="H14" t="str">
        <f t="shared" si="5"/>
        <v>S</v>
      </c>
      <c r="I14" t="str">
        <f t="shared" si="6"/>
        <v>S</v>
      </c>
      <c r="J14" t="str">
        <f t="shared" si="7"/>
        <v>S</v>
      </c>
      <c r="K14">
        <v>2</v>
      </c>
    </row>
    <row r="15" spans="1:11">
      <c r="A15" s="1" t="s">
        <v>64</v>
      </c>
      <c r="B15" s="7">
        <v>3</v>
      </c>
      <c r="C15" s="7">
        <v>2.5</v>
      </c>
      <c r="D15" t="s">
        <v>72</v>
      </c>
      <c r="E15" t="s">
        <v>73</v>
      </c>
      <c r="F15" t="str">
        <f t="shared" si="3"/>
        <v>S</v>
      </c>
      <c r="G15" t="str">
        <f t="shared" si="4"/>
        <v>S</v>
      </c>
      <c r="H15" t="str">
        <f t="shared" si="5"/>
        <v>S</v>
      </c>
      <c r="I15" t="str">
        <f t="shared" si="6"/>
        <v>S</v>
      </c>
      <c r="J15" t="str">
        <f t="shared" si="7"/>
        <v>S</v>
      </c>
      <c r="K15">
        <v>2</v>
      </c>
    </row>
    <row r="16" spans="1:11">
      <c r="A16" s="1" t="s">
        <v>62</v>
      </c>
      <c r="B16" s="7">
        <v>1.5</v>
      </c>
      <c r="C16" s="7">
        <v>2.5</v>
      </c>
      <c r="D16" t="s">
        <v>72</v>
      </c>
      <c r="E16" t="str">
        <f t="shared" si="2"/>
        <v>N</v>
      </c>
      <c r="F16" t="str">
        <f t="shared" si="3"/>
        <v>N</v>
      </c>
      <c r="G16" t="str">
        <f t="shared" si="4"/>
        <v>N</v>
      </c>
      <c r="H16" t="s">
        <v>73</v>
      </c>
      <c r="I16" t="str">
        <f t="shared" si="6"/>
        <v>S</v>
      </c>
      <c r="J16" t="str">
        <f t="shared" si="7"/>
        <v>S</v>
      </c>
      <c r="K16">
        <v>5</v>
      </c>
    </row>
    <row r="17" spans="1:11">
      <c r="A17" s="1" t="s">
        <v>63</v>
      </c>
      <c r="B17" s="7">
        <v>2</v>
      </c>
      <c r="C17" s="7">
        <v>2.5</v>
      </c>
      <c r="D17" t="s">
        <v>72</v>
      </c>
      <c r="E17" t="str">
        <f t="shared" si="2"/>
        <v>N</v>
      </c>
      <c r="F17" t="str">
        <f t="shared" si="3"/>
        <v>N</v>
      </c>
      <c r="G17" t="str">
        <f t="shared" si="4"/>
        <v>N</v>
      </c>
      <c r="H17" t="str">
        <f t="shared" si="5"/>
        <v>N</v>
      </c>
      <c r="I17" t="str">
        <f t="shared" si="6"/>
        <v>N</v>
      </c>
      <c r="J17" t="s">
        <v>73</v>
      </c>
      <c r="K17">
        <v>6</v>
      </c>
    </row>
    <row r="18" spans="1:11">
      <c r="A18" s="1" t="s">
        <v>15</v>
      </c>
      <c r="B18" s="7">
        <v>1</v>
      </c>
      <c r="C18" s="7">
        <v>0.5</v>
      </c>
      <c r="D18" t="s">
        <v>73</v>
      </c>
      <c r="E18" t="str">
        <f t="shared" si="2"/>
        <v>S</v>
      </c>
      <c r="F18" t="str">
        <f t="shared" si="3"/>
        <v>S</v>
      </c>
      <c r="G18" t="str">
        <f t="shared" si="4"/>
        <v>S</v>
      </c>
      <c r="H18" t="str">
        <f t="shared" si="5"/>
        <v>S</v>
      </c>
      <c r="I18" t="str">
        <f t="shared" si="6"/>
        <v>S</v>
      </c>
      <c r="J18" t="str">
        <f t="shared" si="7"/>
        <v>S</v>
      </c>
      <c r="K18">
        <v>1</v>
      </c>
    </row>
    <row r="19" spans="1:11">
      <c r="A19" s="1" t="s">
        <v>16</v>
      </c>
      <c r="B19" s="7">
        <v>4</v>
      </c>
      <c r="C19" s="7">
        <v>1</v>
      </c>
      <c r="D19" t="s">
        <v>72</v>
      </c>
      <c r="E19" t="str">
        <f t="shared" si="2"/>
        <v>N</v>
      </c>
      <c r="F19" t="s">
        <v>73</v>
      </c>
      <c r="G19" t="str">
        <f t="shared" si="4"/>
        <v>S</v>
      </c>
      <c r="H19" t="str">
        <f t="shared" si="5"/>
        <v>S</v>
      </c>
      <c r="I19" t="str">
        <f t="shared" si="6"/>
        <v>S</v>
      </c>
      <c r="J19" t="str">
        <f t="shared" si="7"/>
        <v>S</v>
      </c>
      <c r="K19">
        <v>3</v>
      </c>
    </row>
    <row r="20" spans="1:11">
      <c r="A20" s="1" t="s">
        <v>17</v>
      </c>
      <c r="B20" s="7">
        <v>2</v>
      </c>
      <c r="C20" s="7">
        <v>1</v>
      </c>
      <c r="D20" t="s">
        <v>72</v>
      </c>
      <c r="E20" t="str">
        <f t="shared" si="2"/>
        <v>N</v>
      </c>
      <c r="F20" t="s">
        <v>73</v>
      </c>
      <c r="G20" t="str">
        <f t="shared" si="4"/>
        <v>S</v>
      </c>
      <c r="H20" t="str">
        <f t="shared" si="5"/>
        <v>S</v>
      </c>
      <c r="I20" t="str">
        <f t="shared" si="6"/>
        <v>S</v>
      </c>
      <c r="J20" t="str">
        <f t="shared" si="7"/>
        <v>S</v>
      </c>
      <c r="K20">
        <v>3</v>
      </c>
    </row>
    <row r="21" spans="1:11">
      <c r="A21" s="1" t="s">
        <v>18</v>
      </c>
      <c r="B21" s="7">
        <v>3</v>
      </c>
      <c r="C21" s="7">
        <v>1</v>
      </c>
      <c r="D21" t="s">
        <v>72</v>
      </c>
      <c r="E21" t="str">
        <f t="shared" si="2"/>
        <v>N</v>
      </c>
      <c r="F21" t="str">
        <f t="shared" si="3"/>
        <v>N</v>
      </c>
      <c r="G21" t="s">
        <v>73</v>
      </c>
      <c r="H21" t="str">
        <f t="shared" si="5"/>
        <v>S</v>
      </c>
      <c r="I21" t="str">
        <f t="shared" si="6"/>
        <v>S</v>
      </c>
      <c r="J21" t="str">
        <f t="shared" si="7"/>
        <v>S</v>
      </c>
      <c r="K21">
        <v>4</v>
      </c>
    </row>
    <row r="22" spans="1:11">
      <c r="A22" s="1" t="s">
        <v>19</v>
      </c>
      <c r="B22" s="7">
        <v>3</v>
      </c>
      <c r="C22" s="7">
        <v>3</v>
      </c>
      <c r="D22" t="s">
        <v>73</v>
      </c>
      <c r="E22" t="str">
        <f t="shared" si="2"/>
        <v>S</v>
      </c>
      <c r="F22" t="str">
        <f t="shared" si="3"/>
        <v>S</v>
      </c>
      <c r="G22" t="str">
        <f t="shared" si="4"/>
        <v>S</v>
      </c>
      <c r="H22" t="str">
        <f t="shared" si="5"/>
        <v>S</v>
      </c>
      <c r="I22" t="str">
        <f t="shared" si="6"/>
        <v>S</v>
      </c>
      <c r="J22" t="str">
        <f t="shared" si="7"/>
        <v>S</v>
      </c>
      <c r="K22">
        <v>1</v>
      </c>
    </row>
    <row r="23" spans="1:11">
      <c r="A23" s="1" t="s">
        <v>20</v>
      </c>
      <c r="B23" s="7">
        <v>1</v>
      </c>
      <c r="C23" s="7">
        <v>4</v>
      </c>
      <c r="D23" t="s">
        <v>72</v>
      </c>
      <c r="E23" t="str">
        <f t="shared" si="2"/>
        <v>N</v>
      </c>
      <c r="F23" t="str">
        <f t="shared" si="3"/>
        <v>N</v>
      </c>
      <c r="G23" t="str">
        <f t="shared" si="4"/>
        <v>N</v>
      </c>
      <c r="H23" t="s">
        <v>73</v>
      </c>
      <c r="I23" t="str">
        <f t="shared" si="6"/>
        <v>S</v>
      </c>
      <c r="J23" t="str">
        <f t="shared" si="7"/>
        <v>S</v>
      </c>
      <c r="K23">
        <v>2</v>
      </c>
    </row>
    <row r="24" spans="1:11">
      <c r="A24" s="1" t="s">
        <v>21</v>
      </c>
      <c r="B24" s="7">
        <v>5</v>
      </c>
      <c r="C24" s="7">
        <v>5</v>
      </c>
      <c r="D24" t="s">
        <v>72</v>
      </c>
      <c r="E24" t="str">
        <f t="shared" si="2"/>
        <v>N</v>
      </c>
      <c r="F24" t="str">
        <f t="shared" si="3"/>
        <v>N</v>
      </c>
      <c r="G24" t="s">
        <v>73</v>
      </c>
      <c r="H24" t="str">
        <f t="shared" si="5"/>
        <v>S</v>
      </c>
      <c r="I24" t="str">
        <f t="shared" si="6"/>
        <v>S</v>
      </c>
      <c r="J24" t="str">
        <f t="shared" si="7"/>
        <v>S</v>
      </c>
      <c r="K24">
        <v>3</v>
      </c>
    </row>
    <row r="25" spans="1:11">
      <c r="A25" s="1" t="s">
        <v>22</v>
      </c>
      <c r="B25" s="7">
        <v>0.5</v>
      </c>
      <c r="C25" s="7">
        <v>1</v>
      </c>
      <c r="D25" t="s">
        <v>72</v>
      </c>
      <c r="E25" t="str">
        <f t="shared" si="2"/>
        <v>N</v>
      </c>
      <c r="F25" t="s">
        <v>73</v>
      </c>
      <c r="G25" t="str">
        <f t="shared" si="4"/>
        <v>S</v>
      </c>
      <c r="H25" t="str">
        <f t="shared" si="5"/>
        <v>S</v>
      </c>
      <c r="I25" t="str">
        <f t="shared" si="6"/>
        <v>S</v>
      </c>
      <c r="J25" t="str">
        <f t="shared" si="7"/>
        <v>S</v>
      </c>
      <c r="K25">
        <v>2</v>
      </c>
    </row>
    <row r="26" spans="1:11">
      <c r="A26" s="1" t="s">
        <v>23</v>
      </c>
      <c r="B26" s="7">
        <v>0.5</v>
      </c>
      <c r="C26" s="7">
        <v>1</v>
      </c>
      <c r="D26" t="s">
        <v>72</v>
      </c>
      <c r="E26" t="str">
        <f t="shared" si="2"/>
        <v>N</v>
      </c>
      <c r="F26" t="s">
        <v>73</v>
      </c>
      <c r="G26" t="str">
        <f t="shared" si="4"/>
        <v>S</v>
      </c>
      <c r="H26" t="str">
        <f t="shared" si="5"/>
        <v>S</v>
      </c>
      <c r="I26" t="str">
        <f t="shared" si="6"/>
        <v>S</v>
      </c>
      <c r="J26" t="str">
        <f t="shared" si="7"/>
        <v>S</v>
      </c>
      <c r="K26">
        <v>2</v>
      </c>
    </row>
    <row r="27" spans="1:11">
      <c r="A27" s="1" t="s">
        <v>24</v>
      </c>
      <c r="B27" s="7">
        <v>0.5</v>
      </c>
      <c r="C27" s="7">
        <v>1</v>
      </c>
      <c r="D27" t="s">
        <v>72</v>
      </c>
      <c r="E27" t="str">
        <f t="shared" si="2"/>
        <v>N</v>
      </c>
      <c r="F27" t="s">
        <v>73</v>
      </c>
      <c r="G27" t="str">
        <f t="shared" si="4"/>
        <v>S</v>
      </c>
      <c r="H27" t="str">
        <f t="shared" si="5"/>
        <v>S</v>
      </c>
      <c r="I27" t="str">
        <f t="shared" si="6"/>
        <v>S</v>
      </c>
      <c r="J27" t="str">
        <f t="shared" si="7"/>
        <v>S</v>
      </c>
      <c r="K27">
        <v>2</v>
      </c>
    </row>
    <row r="28" spans="1:11">
      <c r="A28" s="1" t="s">
        <v>25</v>
      </c>
      <c r="B28" s="7">
        <v>1</v>
      </c>
      <c r="C28" s="7">
        <v>1</v>
      </c>
      <c r="D28" t="s">
        <v>72</v>
      </c>
      <c r="E28" t="s">
        <v>73</v>
      </c>
      <c r="F28" t="str">
        <f t="shared" si="3"/>
        <v>S</v>
      </c>
      <c r="G28" t="str">
        <f t="shared" si="4"/>
        <v>S</v>
      </c>
      <c r="H28" t="str">
        <f t="shared" si="5"/>
        <v>S</v>
      </c>
      <c r="I28" t="str">
        <f t="shared" si="6"/>
        <v>S</v>
      </c>
      <c r="J28" t="str">
        <f t="shared" si="7"/>
        <v>S</v>
      </c>
      <c r="K28">
        <v>2</v>
      </c>
    </row>
    <row r="29" spans="1:11">
      <c r="A29" s="1" t="s">
        <v>26</v>
      </c>
      <c r="B29" s="7">
        <v>4</v>
      </c>
      <c r="C29" s="7">
        <v>2</v>
      </c>
      <c r="D29" t="s">
        <v>72</v>
      </c>
      <c r="E29" t="str">
        <f t="shared" si="2"/>
        <v>N</v>
      </c>
      <c r="F29" t="s">
        <v>73</v>
      </c>
      <c r="G29" t="str">
        <f t="shared" si="4"/>
        <v>S</v>
      </c>
      <c r="H29" t="str">
        <f t="shared" si="5"/>
        <v>S</v>
      </c>
      <c r="I29" t="str">
        <f t="shared" si="6"/>
        <v>S</v>
      </c>
      <c r="J29" t="str">
        <f t="shared" si="7"/>
        <v>S</v>
      </c>
      <c r="K29">
        <v>2</v>
      </c>
    </row>
    <row r="30" spans="1:11">
      <c r="A30" s="1" t="s">
        <v>27</v>
      </c>
      <c r="B30" s="7">
        <v>1</v>
      </c>
      <c r="C30" s="7">
        <v>1</v>
      </c>
      <c r="D30" t="s">
        <v>72</v>
      </c>
      <c r="E30" t="str">
        <f t="shared" si="2"/>
        <v>N</v>
      </c>
      <c r="F30" t="str">
        <f t="shared" si="3"/>
        <v>N</v>
      </c>
      <c r="G30" t="str">
        <f t="shared" si="4"/>
        <v>N</v>
      </c>
      <c r="H30" t="s">
        <v>73</v>
      </c>
      <c r="I30" t="str">
        <f t="shared" si="6"/>
        <v>S</v>
      </c>
      <c r="J30" t="str">
        <f t="shared" si="7"/>
        <v>S</v>
      </c>
      <c r="K30">
        <v>3</v>
      </c>
    </row>
    <row r="31" spans="1:11">
      <c r="A31" s="1" t="s">
        <v>28</v>
      </c>
      <c r="B31" s="7">
        <v>6</v>
      </c>
      <c r="C31" s="7">
        <v>4</v>
      </c>
      <c r="D31" t="s">
        <v>72</v>
      </c>
      <c r="E31" t="str">
        <f t="shared" si="2"/>
        <v>N</v>
      </c>
      <c r="F31" t="str">
        <f t="shared" si="3"/>
        <v>N</v>
      </c>
      <c r="G31" t="str">
        <f t="shared" si="4"/>
        <v>N</v>
      </c>
      <c r="H31" t="s">
        <v>73</v>
      </c>
      <c r="I31" t="str">
        <f t="shared" si="6"/>
        <v>S</v>
      </c>
      <c r="J31" t="str">
        <f t="shared" si="7"/>
        <v>S</v>
      </c>
      <c r="K31">
        <v>3</v>
      </c>
    </row>
    <row r="32" spans="1:11">
      <c r="A32" s="1" t="s">
        <v>29</v>
      </c>
      <c r="B32" s="7">
        <v>1.5</v>
      </c>
      <c r="C32" s="7">
        <v>3</v>
      </c>
      <c r="D32" t="s">
        <v>72</v>
      </c>
      <c r="E32" t="str">
        <f t="shared" si="2"/>
        <v>N</v>
      </c>
      <c r="F32" t="str">
        <f t="shared" si="3"/>
        <v>N</v>
      </c>
      <c r="G32" t="str">
        <f t="shared" si="4"/>
        <v>N</v>
      </c>
      <c r="H32" t="s">
        <v>73</v>
      </c>
      <c r="I32" t="str">
        <f t="shared" si="6"/>
        <v>S</v>
      </c>
      <c r="J32" t="str">
        <f t="shared" si="7"/>
        <v>S</v>
      </c>
      <c r="K32">
        <v>3</v>
      </c>
    </row>
    <row r="33" spans="1:11">
      <c r="A33" s="1" t="s">
        <v>30</v>
      </c>
      <c r="B33" s="7">
        <v>6.5</v>
      </c>
      <c r="C33" s="7">
        <v>4</v>
      </c>
      <c r="D33" t="s">
        <v>72</v>
      </c>
      <c r="E33" t="str">
        <f t="shared" si="2"/>
        <v>N</v>
      </c>
      <c r="F33" t="str">
        <f t="shared" si="3"/>
        <v>N</v>
      </c>
      <c r="G33" t="str">
        <f t="shared" si="4"/>
        <v>N</v>
      </c>
      <c r="H33" t="s">
        <v>73</v>
      </c>
      <c r="I33" t="str">
        <f t="shared" si="6"/>
        <v>S</v>
      </c>
      <c r="J33" t="str">
        <f t="shared" si="7"/>
        <v>S</v>
      </c>
      <c r="K33">
        <v>4</v>
      </c>
    </row>
    <row r="34" spans="1:11">
      <c r="A34" s="1" t="s">
        <v>31</v>
      </c>
      <c r="B34" s="7">
        <v>2</v>
      </c>
      <c r="C34" s="7">
        <v>2</v>
      </c>
      <c r="D34" t="s">
        <v>72</v>
      </c>
      <c r="E34" t="str">
        <f t="shared" si="2"/>
        <v>N</v>
      </c>
      <c r="F34" t="str">
        <f t="shared" si="3"/>
        <v>N</v>
      </c>
      <c r="G34" t="str">
        <f t="shared" si="4"/>
        <v>N</v>
      </c>
      <c r="H34" t="s">
        <v>73</v>
      </c>
      <c r="I34" t="str">
        <f t="shared" si="6"/>
        <v>S</v>
      </c>
      <c r="J34" t="str">
        <f t="shared" si="7"/>
        <v>S</v>
      </c>
      <c r="K34">
        <v>4</v>
      </c>
    </row>
    <row r="35" spans="1:11">
      <c r="A35" s="1" t="s">
        <v>32</v>
      </c>
      <c r="B35" s="7">
        <v>5</v>
      </c>
      <c r="C35" s="7">
        <v>3</v>
      </c>
      <c r="D35" t="s">
        <v>72</v>
      </c>
      <c r="E35" t="str">
        <f t="shared" si="2"/>
        <v>N</v>
      </c>
      <c r="F35" t="str">
        <f t="shared" si="3"/>
        <v>N</v>
      </c>
      <c r="G35" t="str">
        <f t="shared" si="4"/>
        <v>N</v>
      </c>
      <c r="H35" t="s">
        <v>73</v>
      </c>
      <c r="I35" t="str">
        <f t="shared" si="6"/>
        <v>S</v>
      </c>
      <c r="J35" t="str">
        <f t="shared" si="7"/>
        <v>S</v>
      </c>
      <c r="K35">
        <v>5</v>
      </c>
    </row>
    <row r="36" spans="1:11">
      <c r="A36" s="1" t="s">
        <v>34</v>
      </c>
      <c r="B36" s="7">
        <v>2</v>
      </c>
      <c r="C36" s="7">
        <v>2</v>
      </c>
      <c r="D36" t="s">
        <v>72</v>
      </c>
      <c r="E36" t="str">
        <f t="shared" si="2"/>
        <v>N</v>
      </c>
      <c r="F36" t="s">
        <v>73</v>
      </c>
      <c r="G36" t="str">
        <f t="shared" si="4"/>
        <v>S</v>
      </c>
      <c r="H36" t="str">
        <f t="shared" si="5"/>
        <v>S</v>
      </c>
      <c r="I36" t="str">
        <f t="shared" si="6"/>
        <v>S</v>
      </c>
      <c r="J36" t="str">
        <f t="shared" si="7"/>
        <v>S</v>
      </c>
      <c r="K36">
        <v>2</v>
      </c>
    </row>
    <row r="37" spans="1:11">
      <c r="A37" s="1" t="s">
        <v>35</v>
      </c>
      <c r="B37" s="7">
        <v>2</v>
      </c>
      <c r="C37" s="7">
        <v>1</v>
      </c>
      <c r="D37" t="s">
        <v>72</v>
      </c>
      <c r="E37" t="str">
        <f t="shared" si="2"/>
        <v>N</v>
      </c>
      <c r="F37" t="str">
        <f t="shared" si="3"/>
        <v>N</v>
      </c>
      <c r="G37" t="s">
        <v>73</v>
      </c>
      <c r="H37" t="str">
        <f t="shared" si="5"/>
        <v>S</v>
      </c>
      <c r="I37" t="str">
        <f t="shared" si="6"/>
        <v>S</v>
      </c>
      <c r="J37" t="str">
        <f t="shared" si="7"/>
        <v>S</v>
      </c>
      <c r="K37">
        <v>4</v>
      </c>
    </row>
    <row r="38" spans="1:11">
      <c r="A38" s="1" t="s">
        <v>36</v>
      </c>
      <c r="B38" s="7">
        <v>1</v>
      </c>
      <c r="C38" s="7">
        <v>1</v>
      </c>
      <c r="D38" t="s">
        <v>72</v>
      </c>
      <c r="E38" t="str">
        <f t="shared" si="2"/>
        <v>N</v>
      </c>
      <c r="F38" t="str">
        <f t="shared" si="3"/>
        <v>N</v>
      </c>
      <c r="G38" t="s">
        <v>73</v>
      </c>
      <c r="H38" t="str">
        <f t="shared" si="5"/>
        <v>S</v>
      </c>
      <c r="I38" t="str">
        <f t="shared" si="6"/>
        <v>S</v>
      </c>
      <c r="J38" t="str">
        <f t="shared" si="7"/>
        <v>S</v>
      </c>
      <c r="K38">
        <v>4</v>
      </c>
    </row>
    <row r="39" spans="1:11">
      <c r="A39" s="1" t="s">
        <v>37</v>
      </c>
      <c r="B39" s="7">
        <v>1</v>
      </c>
      <c r="C39" s="7">
        <v>1</v>
      </c>
      <c r="D39" t="s">
        <v>72</v>
      </c>
      <c r="E39" t="str">
        <f t="shared" si="2"/>
        <v>N</v>
      </c>
      <c r="F39" t="str">
        <f t="shared" si="3"/>
        <v>N</v>
      </c>
      <c r="G39" t="s">
        <v>73</v>
      </c>
      <c r="H39" t="str">
        <f t="shared" si="5"/>
        <v>S</v>
      </c>
      <c r="I39" t="str">
        <f t="shared" si="6"/>
        <v>S</v>
      </c>
      <c r="J39" t="str">
        <f t="shared" si="7"/>
        <v>S</v>
      </c>
      <c r="K39">
        <v>4</v>
      </c>
    </row>
    <row r="40" spans="1:11">
      <c r="A40" s="1" t="s">
        <v>38</v>
      </c>
      <c r="B40" s="7">
        <v>2</v>
      </c>
      <c r="C40" s="7">
        <v>0</v>
      </c>
      <c r="D40" t="s">
        <v>72</v>
      </c>
      <c r="E40" t="str">
        <f t="shared" si="2"/>
        <v>N</v>
      </c>
      <c r="F40" t="str">
        <f t="shared" si="3"/>
        <v>N</v>
      </c>
      <c r="G40" t="s">
        <v>73</v>
      </c>
      <c r="H40" t="s">
        <v>73</v>
      </c>
      <c r="I40" t="str">
        <f t="shared" si="6"/>
        <v>S</v>
      </c>
      <c r="J40" t="str">
        <f t="shared" si="7"/>
        <v>S</v>
      </c>
      <c r="K40">
        <v>4</v>
      </c>
    </row>
    <row r="41" spans="1:11">
      <c r="A41" s="1" t="s">
        <v>39</v>
      </c>
      <c r="B41" s="7">
        <v>2.5</v>
      </c>
      <c r="C41" s="7">
        <v>2</v>
      </c>
      <c r="D41" t="s">
        <v>72</v>
      </c>
      <c r="E41" t="str">
        <f t="shared" si="2"/>
        <v>N</v>
      </c>
      <c r="F41" t="str">
        <f t="shared" si="3"/>
        <v>N</v>
      </c>
      <c r="G41" t="str">
        <f t="shared" si="4"/>
        <v>N</v>
      </c>
      <c r="H41" t="s">
        <v>73</v>
      </c>
      <c r="I41" t="str">
        <f t="shared" si="6"/>
        <v>S</v>
      </c>
      <c r="J41" t="str">
        <f t="shared" si="7"/>
        <v>S</v>
      </c>
      <c r="K41">
        <v>5</v>
      </c>
    </row>
    <row r="42" spans="1:11">
      <c r="A42" s="1" t="s">
        <v>40</v>
      </c>
      <c r="B42" s="7">
        <v>2</v>
      </c>
      <c r="C42" s="7">
        <v>4</v>
      </c>
      <c r="D42" t="s">
        <v>72</v>
      </c>
      <c r="E42" t="str">
        <f t="shared" si="2"/>
        <v>N</v>
      </c>
      <c r="F42" t="s">
        <v>73</v>
      </c>
      <c r="G42" t="str">
        <f t="shared" si="4"/>
        <v>S</v>
      </c>
      <c r="H42" t="str">
        <f t="shared" si="5"/>
        <v>S</v>
      </c>
      <c r="I42" t="str">
        <f t="shared" si="6"/>
        <v>S</v>
      </c>
      <c r="J42" t="str">
        <f t="shared" si="7"/>
        <v>S</v>
      </c>
      <c r="K42">
        <v>2</v>
      </c>
    </row>
    <row r="43" spans="1:11">
      <c r="A43" s="1" t="s">
        <v>41</v>
      </c>
      <c r="B43" s="7">
        <v>8</v>
      </c>
      <c r="C43" s="7">
        <v>5.5</v>
      </c>
      <c r="D43" t="s">
        <v>72</v>
      </c>
      <c r="E43" t="str">
        <f t="shared" si="2"/>
        <v>N</v>
      </c>
      <c r="F43" t="str">
        <f t="shared" si="3"/>
        <v>N</v>
      </c>
      <c r="G43" t="str">
        <f t="shared" si="4"/>
        <v>N</v>
      </c>
      <c r="H43" t="str">
        <f t="shared" si="5"/>
        <v>N</v>
      </c>
      <c r="I43" t="s">
        <v>73</v>
      </c>
      <c r="J43" t="str">
        <f t="shared" si="7"/>
        <v>S</v>
      </c>
      <c r="K43">
        <v>5</v>
      </c>
    </row>
    <row r="44" spans="1:11">
      <c r="A44" s="1" t="s">
        <v>42</v>
      </c>
      <c r="B44" s="7">
        <v>4</v>
      </c>
      <c r="C44" s="7">
        <v>4</v>
      </c>
      <c r="D44" t="s">
        <v>72</v>
      </c>
      <c r="E44" t="str">
        <f t="shared" si="2"/>
        <v>N</v>
      </c>
      <c r="F44" t="str">
        <f t="shared" si="3"/>
        <v>N</v>
      </c>
      <c r="G44" t="str">
        <f t="shared" si="4"/>
        <v>N</v>
      </c>
      <c r="H44" t="str">
        <f t="shared" si="5"/>
        <v>N</v>
      </c>
      <c r="I44" t="s">
        <v>73</v>
      </c>
      <c r="J44" t="str">
        <f t="shared" si="7"/>
        <v>S</v>
      </c>
      <c r="K44">
        <v>6</v>
      </c>
    </row>
    <row r="45" spans="1:11">
      <c r="A45" s="1" t="s">
        <v>43</v>
      </c>
      <c r="B45" s="7">
        <v>0.5</v>
      </c>
      <c r="C45" s="7">
        <v>0.5</v>
      </c>
      <c r="D45" t="s">
        <v>72</v>
      </c>
      <c r="E45" t="str">
        <f t="shared" si="2"/>
        <v>N</v>
      </c>
      <c r="F45" t="s">
        <v>73</v>
      </c>
      <c r="G45" t="str">
        <f t="shared" si="4"/>
        <v>S</v>
      </c>
      <c r="H45" t="str">
        <f t="shared" si="5"/>
        <v>S</v>
      </c>
      <c r="I45" t="str">
        <f t="shared" si="6"/>
        <v>S</v>
      </c>
      <c r="J45" t="str">
        <f t="shared" si="7"/>
        <v>S</v>
      </c>
      <c r="K45">
        <v>2</v>
      </c>
    </row>
    <row r="46" spans="1:11">
      <c r="A46" s="1" t="s">
        <v>44</v>
      </c>
      <c r="B46" s="7">
        <v>6.5</v>
      </c>
      <c r="C46" s="7">
        <v>2</v>
      </c>
      <c r="D46" t="s">
        <v>72</v>
      </c>
      <c r="E46" t="str">
        <f t="shared" si="2"/>
        <v>N</v>
      </c>
      <c r="F46" t="str">
        <f t="shared" si="3"/>
        <v>N</v>
      </c>
      <c r="G46" t="str">
        <f t="shared" si="4"/>
        <v>N</v>
      </c>
      <c r="H46" t="s">
        <v>73</v>
      </c>
      <c r="I46" t="str">
        <f t="shared" si="6"/>
        <v>S</v>
      </c>
      <c r="J46" t="str">
        <f t="shared" si="7"/>
        <v>S</v>
      </c>
      <c r="K46">
        <v>4</v>
      </c>
    </row>
    <row r="47" spans="1:11">
      <c r="A47" s="4" t="s">
        <v>46</v>
      </c>
      <c r="B47" s="7">
        <v>3.5</v>
      </c>
      <c r="C47" s="7">
        <v>4.5</v>
      </c>
      <c r="D47" t="s">
        <v>72</v>
      </c>
      <c r="E47" t="str">
        <f t="shared" si="2"/>
        <v>N</v>
      </c>
      <c r="F47" t="str">
        <f t="shared" si="3"/>
        <v>N</v>
      </c>
      <c r="G47" t="str">
        <f t="shared" si="4"/>
        <v>N</v>
      </c>
      <c r="H47" t="str">
        <f t="shared" si="5"/>
        <v>N</v>
      </c>
      <c r="I47" t="s">
        <v>73</v>
      </c>
      <c r="J47" t="str">
        <f t="shared" si="7"/>
        <v>S</v>
      </c>
      <c r="K47">
        <v>5</v>
      </c>
    </row>
    <row r="48" spans="1:11">
      <c r="A48" s="4" t="s">
        <v>47</v>
      </c>
      <c r="B48" s="8">
        <v>0.5</v>
      </c>
      <c r="C48" s="7">
        <v>2</v>
      </c>
      <c r="D48" t="s">
        <v>72</v>
      </c>
      <c r="E48" t="str">
        <f t="shared" si="2"/>
        <v>N</v>
      </c>
      <c r="F48" t="str">
        <f t="shared" si="3"/>
        <v>N</v>
      </c>
      <c r="G48" t="str">
        <f t="shared" si="4"/>
        <v>N</v>
      </c>
      <c r="H48" t="str">
        <f t="shared" si="5"/>
        <v>N</v>
      </c>
      <c r="I48" t="s">
        <v>73</v>
      </c>
      <c r="J48" t="str">
        <f t="shared" si="7"/>
        <v>S</v>
      </c>
      <c r="K48">
        <v>6</v>
      </c>
    </row>
    <row r="49" spans="1:11">
      <c r="A49" s="4" t="s">
        <v>48</v>
      </c>
      <c r="B49" s="9">
        <v>0.5</v>
      </c>
      <c r="C49" s="9">
        <v>2.5</v>
      </c>
      <c r="D49" t="s">
        <v>72</v>
      </c>
      <c r="E49" t="str">
        <f t="shared" si="2"/>
        <v>N</v>
      </c>
      <c r="F49" t="str">
        <f t="shared" si="3"/>
        <v>N</v>
      </c>
      <c r="G49" t="str">
        <f t="shared" si="4"/>
        <v>N</v>
      </c>
      <c r="H49" t="str">
        <f t="shared" si="5"/>
        <v>N</v>
      </c>
      <c r="I49" t="s">
        <v>73</v>
      </c>
      <c r="J49" t="str">
        <f t="shared" si="7"/>
        <v>S</v>
      </c>
      <c r="K49">
        <v>6</v>
      </c>
    </row>
    <row r="50" spans="1:11">
      <c r="A50" s="4" t="s">
        <v>49</v>
      </c>
      <c r="B50" s="9">
        <v>6</v>
      </c>
      <c r="C50" s="9">
        <v>5</v>
      </c>
      <c r="D50" t="s">
        <v>72</v>
      </c>
      <c r="E50" t="str">
        <f t="shared" si="2"/>
        <v>N</v>
      </c>
      <c r="F50" t="str">
        <f t="shared" si="3"/>
        <v>N</v>
      </c>
      <c r="G50" t="str">
        <f t="shared" si="4"/>
        <v>N</v>
      </c>
      <c r="H50" t="str">
        <f t="shared" si="5"/>
        <v>N</v>
      </c>
      <c r="I50" t="str">
        <f t="shared" si="6"/>
        <v>N</v>
      </c>
      <c r="J50" t="s">
        <v>73</v>
      </c>
      <c r="K50">
        <v>5</v>
      </c>
    </row>
    <row r="51" spans="1:11">
      <c r="A51" s="4" t="s">
        <v>50</v>
      </c>
      <c r="B51" s="9">
        <v>5</v>
      </c>
      <c r="C51" s="9">
        <v>3.5</v>
      </c>
      <c r="D51" t="s">
        <v>72</v>
      </c>
      <c r="E51" t="str">
        <f t="shared" si="2"/>
        <v>N</v>
      </c>
      <c r="F51" t="str">
        <f t="shared" si="3"/>
        <v>N</v>
      </c>
      <c r="G51" t="str">
        <f t="shared" si="4"/>
        <v>N</v>
      </c>
      <c r="H51" t="str">
        <f t="shared" si="5"/>
        <v>N</v>
      </c>
      <c r="I51" t="s">
        <v>73</v>
      </c>
      <c r="J51" t="str">
        <f t="shared" si="7"/>
        <v>S</v>
      </c>
      <c r="K51">
        <v>6</v>
      </c>
    </row>
    <row r="52" spans="1:11">
      <c r="A52" s="4" t="s">
        <v>51</v>
      </c>
      <c r="B52" s="9">
        <v>5</v>
      </c>
      <c r="C52" s="9">
        <v>6</v>
      </c>
      <c r="D52" t="s">
        <v>72</v>
      </c>
      <c r="E52" t="str">
        <f t="shared" si="2"/>
        <v>N</v>
      </c>
      <c r="F52" t="str">
        <f t="shared" si="3"/>
        <v>N</v>
      </c>
      <c r="G52" t="str">
        <f t="shared" si="4"/>
        <v>N</v>
      </c>
      <c r="H52" t="str">
        <f t="shared" si="5"/>
        <v>N</v>
      </c>
      <c r="I52" t="s">
        <v>72</v>
      </c>
      <c r="J52" t="s">
        <v>86</v>
      </c>
      <c r="K52">
        <v>6</v>
      </c>
    </row>
    <row r="53" spans="1:11">
      <c r="A53" s="4" t="s">
        <v>52</v>
      </c>
      <c r="B53" s="9">
        <v>1</v>
      </c>
      <c r="C53" s="9">
        <v>6</v>
      </c>
      <c r="D53" t="s">
        <v>72</v>
      </c>
      <c r="E53" t="str">
        <f t="shared" si="2"/>
        <v>N</v>
      </c>
      <c r="F53" t="str">
        <f t="shared" si="3"/>
        <v>N</v>
      </c>
      <c r="G53" t="str">
        <f t="shared" si="4"/>
        <v>N</v>
      </c>
      <c r="H53" t="str">
        <f t="shared" si="5"/>
        <v>N</v>
      </c>
      <c r="I53" t="s">
        <v>73</v>
      </c>
      <c r="J53" t="str">
        <f t="shared" si="7"/>
        <v>S</v>
      </c>
      <c r="K53">
        <v>5</v>
      </c>
    </row>
    <row r="54" spans="1:11">
      <c r="A54" s="4" t="s">
        <v>53</v>
      </c>
      <c r="B54" s="9">
        <v>8</v>
      </c>
      <c r="C54" s="9">
        <v>3.5</v>
      </c>
      <c r="D54" t="s">
        <v>72</v>
      </c>
      <c r="E54" t="str">
        <f t="shared" si="2"/>
        <v>N</v>
      </c>
      <c r="F54" t="str">
        <f t="shared" si="3"/>
        <v>N</v>
      </c>
      <c r="G54" t="str">
        <f t="shared" si="4"/>
        <v>N</v>
      </c>
      <c r="H54" t="str">
        <f t="shared" si="5"/>
        <v>N</v>
      </c>
      <c r="I54" t="str">
        <f t="shared" si="6"/>
        <v>N</v>
      </c>
      <c r="J54" t="s">
        <v>73</v>
      </c>
      <c r="K54">
        <v>6</v>
      </c>
    </row>
    <row r="55" spans="1:11">
      <c r="A55" s="4" t="s">
        <v>54</v>
      </c>
      <c r="B55" s="9">
        <v>0.5</v>
      </c>
      <c r="C55" s="9">
        <v>3.5</v>
      </c>
      <c r="D55" t="s">
        <v>72</v>
      </c>
      <c r="E55" t="str">
        <f t="shared" si="2"/>
        <v>N</v>
      </c>
      <c r="F55" t="str">
        <f t="shared" si="3"/>
        <v>N</v>
      </c>
      <c r="G55" t="str">
        <f t="shared" si="4"/>
        <v>N</v>
      </c>
      <c r="H55" t="str">
        <f t="shared" si="5"/>
        <v>N</v>
      </c>
      <c r="I55" t="s">
        <v>73</v>
      </c>
      <c r="J55" t="str">
        <f t="shared" si="7"/>
        <v>S</v>
      </c>
      <c r="K55">
        <v>6</v>
      </c>
    </row>
    <row r="56" spans="1:11">
      <c r="A56" s="4" t="s">
        <v>55</v>
      </c>
      <c r="B56" s="9">
        <v>5</v>
      </c>
      <c r="C56" s="9">
        <v>3.5</v>
      </c>
      <c r="D56" t="s">
        <v>72</v>
      </c>
      <c r="E56" t="str">
        <f t="shared" si="2"/>
        <v>N</v>
      </c>
      <c r="F56" t="str">
        <f t="shared" si="3"/>
        <v>N</v>
      </c>
      <c r="G56" t="str">
        <f t="shared" si="4"/>
        <v>N</v>
      </c>
      <c r="H56" t="str">
        <f t="shared" si="5"/>
        <v>N</v>
      </c>
      <c r="I56" t="s">
        <v>73</v>
      </c>
      <c r="J56" t="str">
        <f t="shared" si="7"/>
        <v>S</v>
      </c>
      <c r="K56">
        <v>6</v>
      </c>
    </row>
    <row r="57" spans="1:11">
      <c r="A57" s="4" t="s">
        <v>56</v>
      </c>
      <c r="B57" s="9">
        <v>2</v>
      </c>
      <c r="C57" s="9">
        <v>3</v>
      </c>
      <c r="D57" t="s">
        <v>72</v>
      </c>
      <c r="E57" t="str">
        <f t="shared" si="2"/>
        <v>N</v>
      </c>
      <c r="F57" t="str">
        <f t="shared" si="3"/>
        <v>N</v>
      </c>
      <c r="G57" t="str">
        <f t="shared" si="4"/>
        <v>N</v>
      </c>
      <c r="H57" t="str">
        <f t="shared" si="5"/>
        <v>N</v>
      </c>
      <c r="I57" t="str">
        <f t="shared" si="6"/>
        <v>N</v>
      </c>
      <c r="J57" t="s">
        <v>73</v>
      </c>
      <c r="K57">
        <v>6</v>
      </c>
    </row>
    <row r="58" spans="1:11">
      <c r="A58" s="4" t="s">
        <v>57</v>
      </c>
      <c r="B58" s="9">
        <v>1</v>
      </c>
      <c r="C58" s="9">
        <v>2.5</v>
      </c>
      <c r="D58" t="s">
        <v>72</v>
      </c>
      <c r="E58" t="str">
        <f t="shared" si="2"/>
        <v>N</v>
      </c>
      <c r="F58" t="str">
        <f t="shared" si="3"/>
        <v>N</v>
      </c>
      <c r="G58" t="str">
        <f t="shared" si="4"/>
        <v>N</v>
      </c>
      <c r="H58" t="str">
        <f t="shared" si="5"/>
        <v>N</v>
      </c>
      <c r="I58" t="s">
        <v>73</v>
      </c>
      <c r="J58" t="str">
        <f t="shared" si="7"/>
        <v>S</v>
      </c>
      <c r="K58">
        <v>6</v>
      </c>
    </row>
    <row r="59" spans="1:11">
      <c r="A59" s="4" t="s">
        <v>58</v>
      </c>
      <c r="B59" s="9">
        <v>2</v>
      </c>
      <c r="C59" s="9">
        <v>3</v>
      </c>
      <c r="D59" t="s">
        <v>72</v>
      </c>
      <c r="E59" t="str">
        <f t="shared" si="2"/>
        <v>N</v>
      </c>
      <c r="F59" t="str">
        <f t="shared" si="3"/>
        <v>N</v>
      </c>
      <c r="G59" t="str">
        <f t="shared" si="4"/>
        <v>N</v>
      </c>
      <c r="H59" t="str">
        <f t="shared" si="5"/>
        <v>N</v>
      </c>
      <c r="I59" t="s">
        <v>73</v>
      </c>
      <c r="J59" t="str">
        <f t="shared" si="7"/>
        <v>S</v>
      </c>
      <c r="K59">
        <v>6</v>
      </c>
    </row>
    <row r="60" spans="1:11">
      <c r="A60" s="4" t="s">
        <v>59</v>
      </c>
      <c r="B60" s="9">
        <v>3</v>
      </c>
      <c r="C60" s="9">
        <v>3</v>
      </c>
      <c r="D60" t="s">
        <v>72</v>
      </c>
      <c r="E60" t="str">
        <f t="shared" si="2"/>
        <v>N</v>
      </c>
      <c r="F60" t="str">
        <f t="shared" si="3"/>
        <v>N</v>
      </c>
      <c r="G60" t="str">
        <f t="shared" si="4"/>
        <v>N</v>
      </c>
      <c r="H60" t="str">
        <f t="shared" si="5"/>
        <v>N</v>
      </c>
      <c r="I60" t="s">
        <v>73</v>
      </c>
      <c r="J60" t="str">
        <f t="shared" si="7"/>
        <v>S</v>
      </c>
      <c r="K60">
        <v>6</v>
      </c>
    </row>
    <row r="61" spans="1:11">
      <c r="A61" s="4" t="s">
        <v>60</v>
      </c>
      <c r="B61" s="9">
        <v>2</v>
      </c>
      <c r="C61" s="9">
        <v>3</v>
      </c>
      <c r="D61" t="s">
        <v>72</v>
      </c>
      <c r="E61" t="str">
        <f t="shared" si="2"/>
        <v>N</v>
      </c>
      <c r="F61" t="str">
        <f t="shared" si="3"/>
        <v>N</v>
      </c>
      <c r="G61" t="str">
        <f t="shared" si="4"/>
        <v>N</v>
      </c>
      <c r="H61" t="str">
        <f t="shared" si="5"/>
        <v>N</v>
      </c>
      <c r="I61" t="s">
        <v>73</v>
      </c>
      <c r="J61" t="str">
        <f t="shared" si="7"/>
        <v>S</v>
      </c>
      <c r="K61">
        <v>6</v>
      </c>
    </row>
    <row r="62" spans="1:11">
      <c r="A62" s="4" t="s">
        <v>61</v>
      </c>
      <c r="B62" s="9">
        <v>1</v>
      </c>
      <c r="C62" s="9">
        <v>0</v>
      </c>
      <c r="D62" t="s">
        <v>72</v>
      </c>
      <c r="E62" t="str">
        <f t="shared" si="2"/>
        <v>N</v>
      </c>
      <c r="F62" t="str">
        <f t="shared" si="3"/>
        <v>N</v>
      </c>
      <c r="G62" t="str">
        <f t="shared" si="4"/>
        <v>N</v>
      </c>
      <c r="H62" t="str">
        <f t="shared" si="5"/>
        <v>N</v>
      </c>
      <c r="I62" t="s">
        <v>73</v>
      </c>
      <c r="J62" t="str">
        <f t="shared" si="7"/>
        <v>S</v>
      </c>
      <c r="K62">
        <v>6</v>
      </c>
    </row>
    <row r="63" spans="1:11">
      <c r="A63" s="1" t="s">
        <v>33</v>
      </c>
      <c r="B63" s="7">
        <v>0.5</v>
      </c>
      <c r="C63" s="7">
        <v>3</v>
      </c>
      <c r="D63" t="s">
        <v>72</v>
      </c>
      <c r="E63" t="str">
        <f>D63</f>
        <v>N</v>
      </c>
      <c r="F63" t="str">
        <f>E63</f>
        <v>N</v>
      </c>
      <c r="G63" t="str">
        <f>F63</f>
        <v>N</v>
      </c>
      <c r="H63" t="str">
        <f>G63</f>
        <v>N</v>
      </c>
      <c r="I63" t="s">
        <v>73</v>
      </c>
      <c r="J63" t="str">
        <f>I63</f>
        <v>S</v>
      </c>
      <c r="K63">
        <v>6</v>
      </c>
    </row>
    <row r="64" spans="1:11">
      <c r="A64" s="1" t="s">
        <v>89</v>
      </c>
      <c r="B64" s="7">
        <v>3</v>
      </c>
      <c r="C64" s="7">
        <v>2</v>
      </c>
      <c r="D64" t="s">
        <v>72</v>
      </c>
      <c r="E64" t="str">
        <f>D64</f>
        <v>N</v>
      </c>
      <c r="F64" t="str">
        <f>E64</f>
        <v>N</v>
      </c>
      <c r="G64" t="str">
        <f>F64</f>
        <v>N</v>
      </c>
      <c r="H64" t="str">
        <f>G64</f>
        <v>N</v>
      </c>
      <c r="I64" t="s">
        <v>72</v>
      </c>
      <c r="J64" t="s">
        <v>73</v>
      </c>
      <c r="K64">
        <v>7</v>
      </c>
    </row>
    <row r="65" spans="1:11">
      <c r="A65" s="1" t="s">
        <v>90</v>
      </c>
      <c r="B65" s="7">
        <v>3</v>
      </c>
      <c r="C65" s="7">
        <v>3</v>
      </c>
      <c r="D65" t="s">
        <v>72</v>
      </c>
      <c r="E65" t="str">
        <f>D65</f>
        <v>N</v>
      </c>
      <c r="F65" t="str">
        <f>E65</f>
        <v>N</v>
      </c>
      <c r="G65" t="str">
        <f>F65</f>
        <v>N</v>
      </c>
      <c r="H65" t="str">
        <f>G65</f>
        <v>N</v>
      </c>
      <c r="I65" t="s">
        <v>72</v>
      </c>
      <c r="J65" t="s">
        <v>73</v>
      </c>
      <c r="K65">
        <v>7</v>
      </c>
    </row>
    <row r="66" spans="1:11">
      <c r="A66" s="1" t="s">
        <v>88</v>
      </c>
      <c r="B66" s="7">
        <v>12.5</v>
      </c>
      <c r="C66" s="7">
        <v>0</v>
      </c>
      <c r="D66" t="s">
        <v>72</v>
      </c>
      <c r="E66" t="str">
        <f>D66</f>
        <v>N</v>
      </c>
      <c r="F66" t="str">
        <f>E66</f>
        <v>N</v>
      </c>
      <c r="G66" t="str">
        <f>F66</f>
        <v>N</v>
      </c>
      <c r="H66" t="str">
        <f>G66</f>
        <v>N</v>
      </c>
      <c r="I66" t="s">
        <v>73</v>
      </c>
      <c r="J66" t="str">
        <f>I66</f>
        <v>S</v>
      </c>
      <c r="K66">
        <v>2</v>
      </c>
    </row>
    <row r="67" spans="1:11">
      <c r="A67" s="1" t="s">
        <v>87</v>
      </c>
      <c r="B67" s="7">
        <v>20</v>
      </c>
      <c r="C67" s="7">
        <v>0</v>
      </c>
      <c r="D67" t="s">
        <v>72</v>
      </c>
      <c r="E67" t="str">
        <f t="shared" ref="E67" si="8">D67</f>
        <v>N</v>
      </c>
      <c r="F67" t="str">
        <f t="shared" ref="F67" si="9">E67</f>
        <v>N</v>
      </c>
      <c r="G67" t="str">
        <f t="shared" ref="G67" si="10">F67</f>
        <v>N</v>
      </c>
      <c r="H67" t="str">
        <f t="shared" ref="H67" si="11">G67</f>
        <v>N</v>
      </c>
      <c r="I67" t="s">
        <v>72</v>
      </c>
      <c r="J67" t="s">
        <v>73</v>
      </c>
      <c r="K67">
        <v>7</v>
      </c>
    </row>
    <row r="68" spans="1:11">
      <c r="A68" s="10" t="s">
        <v>65</v>
      </c>
      <c r="B68" s="9">
        <f>SUM(B2:B67)</f>
        <v>193.5</v>
      </c>
      <c r="C68" s="9">
        <f>SUM(C2:C67)</f>
        <v>152</v>
      </c>
    </row>
    <row r="69" spans="1:11">
      <c r="A69" s="4"/>
      <c r="D69" s="3">
        <v>1</v>
      </c>
      <c r="E69" s="3">
        <v>2</v>
      </c>
      <c r="F69" s="3">
        <v>3</v>
      </c>
      <c r="G69" s="3">
        <v>4</v>
      </c>
      <c r="H69" s="3">
        <v>5</v>
      </c>
      <c r="I69" s="3">
        <v>6</v>
      </c>
      <c r="J69" s="3">
        <v>7</v>
      </c>
    </row>
    <row r="70" spans="1:11">
      <c r="A70" s="4"/>
      <c r="D70" s="9" t="s">
        <v>66</v>
      </c>
      <c r="E70" s="9" t="s">
        <v>67</v>
      </c>
      <c r="F70" s="9" t="s">
        <v>68</v>
      </c>
      <c r="G70" s="9" t="s">
        <v>69</v>
      </c>
      <c r="H70" s="9" t="s">
        <v>70</v>
      </c>
      <c r="I70" s="9" t="s">
        <v>71</v>
      </c>
      <c r="J70" s="9" t="s">
        <v>85</v>
      </c>
    </row>
    <row r="71" spans="1:11">
      <c r="A71" s="13" t="s">
        <v>74</v>
      </c>
      <c r="B71" s="13"/>
      <c r="C71" s="9" t="s">
        <v>75</v>
      </c>
      <c r="D71">
        <f>SUMIF($K$2:$K$67,"&lt;="&amp;D69,$C$2:$C$67)</f>
        <v>13.5</v>
      </c>
      <c r="E71">
        <f t="shared" ref="E71:I71" si="12">SUMIF($K$2:$K$67,"&lt;="&amp;E69,$C$2:$C$67)</f>
        <v>36.5</v>
      </c>
      <c r="F71">
        <f t="shared" si="12"/>
        <v>52.5</v>
      </c>
      <c r="G71">
        <f t="shared" si="12"/>
        <v>64.5</v>
      </c>
      <c r="H71">
        <f t="shared" si="12"/>
        <v>96</v>
      </c>
      <c r="I71">
        <f t="shared" si="12"/>
        <v>147</v>
      </c>
      <c r="J71">
        <f>SUMIF($K$2:$K$67,"&lt;="&amp;J69,$C$2:$C$67)</f>
        <v>152</v>
      </c>
    </row>
    <row r="72" spans="1:11">
      <c r="A72" s="13" t="s">
        <v>76</v>
      </c>
      <c r="B72" s="13"/>
      <c r="C72" s="9" t="s">
        <v>77</v>
      </c>
      <c r="D72" s="3">
        <f>SUMIF(D2:D67,"=S",$C$2:$C$67)</f>
        <v>10.5</v>
      </c>
      <c r="E72" s="3">
        <f t="shared" ref="E72:J72" si="13">SUMIF(E2:E67,"=S",$C$2:$C$67)</f>
        <v>21</v>
      </c>
      <c r="F72" s="3">
        <f t="shared" si="13"/>
        <v>35.5</v>
      </c>
      <c r="G72" s="3">
        <f t="shared" si="13"/>
        <v>44.5</v>
      </c>
      <c r="H72" s="3">
        <f t="shared" si="13"/>
        <v>72</v>
      </c>
      <c r="I72" s="3">
        <f t="shared" si="13"/>
        <v>121.5</v>
      </c>
      <c r="J72" s="3">
        <f t="shared" si="13"/>
        <v>152</v>
      </c>
    </row>
    <row r="73" spans="1:11">
      <c r="A73" s="14" t="s">
        <v>79</v>
      </c>
      <c r="B73" s="14"/>
      <c r="C73" s="9" t="s">
        <v>78</v>
      </c>
      <c r="D73" s="3">
        <f>SUMIF(D2:D67,"=S",$B$2:$B$67)</f>
        <v>11</v>
      </c>
      <c r="E73" s="3">
        <f t="shared" ref="E73:J73" si="14">SUMIF(E2:E67,"=S",$B$2:$B$67)</f>
        <v>24</v>
      </c>
      <c r="F73" s="3">
        <f t="shared" si="14"/>
        <v>41</v>
      </c>
      <c r="G73" s="3">
        <f t="shared" si="14"/>
        <v>55</v>
      </c>
      <c r="H73" s="3">
        <f t="shared" si="14"/>
        <v>88.5</v>
      </c>
      <c r="I73" s="3">
        <f t="shared" si="14"/>
        <v>138.5</v>
      </c>
      <c r="J73" s="3">
        <f t="shared" si="14"/>
        <v>193.5</v>
      </c>
    </row>
    <row r="74" spans="1:11">
      <c r="A74" s="14" t="s">
        <v>81</v>
      </c>
      <c r="B74" s="14"/>
      <c r="C74" s="9" t="s">
        <v>80</v>
      </c>
      <c r="D74" s="11">
        <f t="shared" ref="D74:I74" si="15">D72/D71</f>
        <v>0.77777777777777779</v>
      </c>
      <c r="E74" s="11">
        <f t="shared" si="15"/>
        <v>0.57534246575342463</v>
      </c>
      <c r="F74" s="11">
        <f t="shared" si="15"/>
        <v>0.67619047619047623</v>
      </c>
      <c r="G74" s="11">
        <f t="shared" si="15"/>
        <v>0.68992248062015504</v>
      </c>
      <c r="H74" s="11">
        <f t="shared" si="15"/>
        <v>0.75</v>
      </c>
      <c r="I74" s="11">
        <f t="shared" si="15"/>
        <v>0.82653061224489799</v>
      </c>
      <c r="J74" s="11">
        <f t="shared" ref="J74" si="16">J72/J71</f>
        <v>1</v>
      </c>
    </row>
    <row r="75" spans="1:11">
      <c r="A75" s="14" t="s">
        <v>83</v>
      </c>
      <c r="B75" s="14"/>
      <c r="C75" s="9" t="s">
        <v>82</v>
      </c>
      <c r="D75" s="11">
        <f>D72/D73</f>
        <v>0.95454545454545459</v>
      </c>
      <c r="E75" s="11">
        <f t="shared" ref="E75:I75" si="17">E72/E73</f>
        <v>0.875</v>
      </c>
      <c r="F75" s="11">
        <f t="shared" si="17"/>
        <v>0.86585365853658536</v>
      </c>
      <c r="G75" s="11">
        <f t="shared" si="17"/>
        <v>0.80909090909090908</v>
      </c>
      <c r="H75" s="11">
        <f t="shared" si="17"/>
        <v>0.81355932203389836</v>
      </c>
      <c r="I75" s="11">
        <f t="shared" si="17"/>
        <v>0.87725631768953072</v>
      </c>
      <c r="J75" s="11">
        <f t="shared" ref="J75" si="18">J72/J73</f>
        <v>0.78552971576227393</v>
      </c>
    </row>
  </sheetData>
  <mergeCells count="5">
    <mergeCell ref="A71:B71"/>
    <mergeCell ref="A72:B72"/>
    <mergeCell ref="A73:B73"/>
    <mergeCell ref="A74:B74"/>
    <mergeCell ref="A75:B75"/>
  </mergeCells>
  <conditionalFormatting sqref="D2:J62 D64:J67">
    <cfRule type="cellIs" dxfId="11" priority="4" operator="equal">
      <formula>"N"</formula>
    </cfRule>
    <cfRule type="containsText" dxfId="10" priority="5" operator="containsText" text="S">
      <formula>NOT(ISERROR(SEARCH("S",D2)))</formula>
    </cfRule>
    <cfRule type="cellIs" dxfId="9" priority="6" operator="equal">
      <formula>"S"</formula>
    </cfRule>
  </conditionalFormatting>
  <conditionalFormatting sqref="D63:J63">
    <cfRule type="cellIs" dxfId="8" priority="1" operator="equal">
      <formula>"N"</formula>
    </cfRule>
    <cfRule type="containsText" dxfId="7" priority="2" operator="containsText" text="S">
      <formula>NOT(ISERROR(SEARCH("S",D63)))</formula>
    </cfRule>
    <cfRule type="cellIs" dxfId="6" priority="3" operator="equal">
      <formula>"S"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2014-10-27T19:20:53Z</dcterms:created>
  <dcterms:modified xsi:type="dcterms:W3CDTF">2014-11-13T00:31:42Z</dcterms:modified>
</cp:coreProperties>
</file>