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heme/themeOverride2.xml" ContentType="application/vnd.openxmlformats-officedocument.themeOverrid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6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</sheets>
  <calcPr calcId="124519"/>
</workbook>
</file>

<file path=xl/calcChain.xml><?xml version="1.0" encoding="utf-8"?>
<calcChain xmlns="http://schemas.openxmlformats.org/spreadsheetml/2006/main">
  <c r="E4" i="7"/>
  <c r="F4" s="1"/>
  <c r="G4" s="1"/>
  <c r="H4" s="1"/>
  <c r="I4" s="1"/>
  <c r="J4" s="1"/>
  <c r="E8"/>
  <c r="F8" s="1"/>
  <c r="G8" s="1"/>
  <c r="H8" s="1"/>
  <c r="J8" s="1"/>
  <c r="E7"/>
  <c r="F7" s="1"/>
  <c r="G7" s="1"/>
  <c r="H7" s="1"/>
  <c r="F9"/>
  <c r="G9" s="1"/>
  <c r="H9" s="1"/>
  <c r="I9" s="1"/>
  <c r="J9" s="1"/>
  <c r="E6"/>
  <c r="F6" s="1"/>
  <c r="G6" s="1"/>
  <c r="H6" s="1"/>
  <c r="J6" s="1"/>
  <c r="E5"/>
  <c r="F5" s="1"/>
  <c r="H5" s="1"/>
  <c r="J5" s="1"/>
  <c r="D4"/>
  <c r="E3" l="1"/>
  <c r="I3"/>
  <c r="F3"/>
  <c r="D3"/>
  <c r="H3"/>
  <c r="G3"/>
  <c r="J3" l="1"/>
  <c r="F9" i="6" l="1"/>
  <c r="G9" s="1"/>
  <c r="H9" s="1"/>
  <c r="I9" s="1"/>
  <c r="J9" s="1"/>
  <c r="K9" s="1"/>
  <c r="M9" s="1"/>
  <c r="N9" s="1"/>
  <c r="O9" s="1"/>
  <c r="P9" s="1"/>
  <c r="Q9" s="1"/>
  <c r="E9"/>
  <c r="F22" l="1"/>
  <c r="G22" s="1"/>
  <c r="H22" s="1"/>
  <c r="I22" s="1"/>
  <c r="J22" s="1"/>
  <c r="K22" s="1"/>
  <c r="L22" s="1"/>
  <c r="M22" s="1"/>
  <c r="N22" s="1"/>
  <c r="O22" s="1"/>
  <c r="P22" s="1"/>
  <c r="Q22" s="1"/>
  <c r="F21"/>
  <c r="G21" s="1"/>
  <c r="H21" s="1"/>
  <c r="I21" s="1"/>
  <c r="J21" s="1"/>
  <c r="K21" s="1"/>
  <c r="L21" s="1"/>
  <c r="M21" s="1"/>
  <c r="N21" s="1"/>
  <c r="O21" s="1"/>
  <c r="P21" s="1"/>
  <c r="Q21" s="1"/>
  <c r="E20"/>
  <c r="F20" s="1"/>
  <c r="G20" s="1"/>
  <c r="H20" s="1"/>
  <c r="I20" s="1"/>
  <c r="J20" s="1"/>
  <c r="K20" s="1"/>
  <c r="L20" s="1"/>
  <c r="M20" s="1"/>
  <c r="N20" s="1"/>
  <c r="P20" s="1"/>
  <c r="Q20" s="1"/>
  <c r="F19"/>
  <c r="G19" s="1"/>
  <c r="H19" s="1"/>
  <c r="I19" s="1"/>
  <c r="J19" s="1"/>
  <c r="K19" s="1"/>
  <c r="L19" s="1"/>
  <c r="M19" s="1"/>
  <c r="N19" s="1"/>
  <c r="O19" s="1"/>
  <c r="P19" s="1"/>
  <c r="Q19" s="1"/>
  <c r="E18"/>
  <c r="F18" s="1"/>
  <c r="G18" s="1"/>
  <c r="H18" s="1"/>
  <c r="I18" s="1"/>
  <c r="J18" s="1"/>
  <c r="K18" s="1"/>
  <c r="L18" s="1"/>
  <c r="M18" s="1"/>
  <c r="N18" s="1"/>
  <c r="P18" s="1"/>
  <c r="Q18" s="1"/>
  <c r="E17"/>
  <c r="F17" s="1"/>
  <c r="G17" s="1"/>
  <c r="H17" s="1"/>
  <c r="I17" s="1"/>
  <c r="J17" s="1"/>
  <c r="L17" s="1"/>
  <c r="M17" s="1"/>
  <c r="N17" s="1"/>
  <c r="O17" s="1"/>
  <c r="P17" s="1"/>
  <c r="Q17" s="1"/>
  <c r="F16"/>
  <c r="G16" s="1"/>
  <c r="H16" s="1"/>
  <c r="I16" s="1"/>
  <c r="J16" s="1"/>
  <c r="K16" s="1"/>
  <c r="L16" s="1"/>
  <c r="M16" s="1"/>
  <c r="N16" s="1"/>
  <c r="O16" s="1"/>
  <c r="P16" s="1"/>
  <c r="Q16" s="1"/>
  <c r="E16"/>
  <c r="E15"/>
  <c r="F15" s="1"/>
  <c r="G15" s="1"/>
  <c r="H15" s="1"/>
  <c r="I15" s="1"/>
  <c r="J15" s="1"/>
  <c r="K15" s="1"/>
  <c r="L15" s="1"/>
  <c r="M15" s="1"/>
  <c r="O15" s="1"/>
  <c r="P15" s="1"/>
  <c r="Q15" s="1"/>
  <c r="E14"/>
  <c r="F14" s="1"/>
  <c r="G14" s="1"/>
  <c r="H14" s="1"/>
  <c r="I14" s="1"/>
  <c r="J14" s="1"/>
  <c r="K14" s="1"/>
  <c r="L14" s="1"/>
  <c r="M14" s="1"/>
  <c r="N14" s="1"/>
  <c r="O14" s="1"/>
  <c r="P14" s="1"/>
  <c r="E13"/>
  <c r="F13" s="1"/>
  <c r="G13" s="1"/>
  <c r="H13" s="1"/>
  <c r="I13" s="1"/>
  <c r="J13" s="1"/>
  <c r="K13" s="1"/>
  <c r="L13" s="1"/>
  <c r="M13" s="1"/>
  <c r="N13" s="1"/>
  <c r="O13" s="1"/>
  <c r="P13" s="1"/>
  <c r="Q13" s="1"/>
  <c r="F12"/>
  <c r="G12" s="1"/>
  <c r="H12" s="1"/>
  <c r="I12" s="1"/>
  <c r="J12" s="1"/>
  <c r="K12" s="1"/>
  <c r="L12" s="1"/>
  <c r="M12" s="1"/>
  <c r="N12" s="1"/>
  <c r="O12" s="1"/>
  <c r="P12" s="1"/>
  <c r="E12"/>
  <c r="E11"/>
  <c r="F11" s="1"/>
  <c r="G11" s="1"/>
  <c r="H11" s="1"/>
  <c r="I11" s="1"/>
  <c r="J11" s="1"/>
  <c r="K11" s="1"/>
  <c r="L11" s="1"/>
  <c r="M11" s="1"/>
  <c r="N11" s="1"/>
  <c r="O11" s="1"/>
  <c r="P11" s="1"/>
  <c r="E10"/>
  <c r="F10" s="1"/>
  <c r="G10" s="1"/>
  <c r="H10" s="1"/>
  <c r="I10" s="1"/>
  <c r="J10" s="1"/>
  <c r="K10" s="1"/>
  <c r="L10" s="1"/>
  <c r="M10" s="1"/>
  <c r="N10" s="1"/>
  <c r="O10" s="1"/>
  <c r="E8"/>
  <c r="F8" s="1"/>
  <c r="G8" s="1"/>
  <c r="H8" s="1"/>
  <c r="I8" s="1"/>
  <c r="J8" s="1"/>
  <c r="K8" s="1"/>
  <c r="L8" s="1"/>
  <c r="M8" s="1"/>
  <c r="N8" s="1"/>
  <c r="O8" s="1"/>
  <c r="P8" s="1"/>
  <c r="Q8" s="1"/>
  <c r="F7"/>
  <c r="G7" s="1"/>
  <c r="H7" s="1"/>
  <c r="J7" s="1"/>
  <c r="K7" s="1"/>
  <c r="L7" s="1"/>
  <c r="M7" s="1"/>
  <c r="N7" s="1"/>
  <c r="O7" s="1"/>
  <c r="P7" s="1"/>
  <c r="Q7" s="1"/>
  <c r="E7"/>
  <c r="E6"/>
  <c r="F6" s="1"/>
  <c r="H6" s="1"/>
  <c r="I6" s="1"/>
  <c r="J6" s="1"/>
  <c r="K6" s="1"/>
  <c r="L6" s="1"/>
  <c r="M6" s="1"/>
  <c r="N6" s="1"/>
  <c r="O6" s="1"/>
  <c r="P6" s="1"/>
  <c r="Q6" s="1"/>
  <c r="E5"/>
  <c r="F5" s="1"/>
  <c r="G5" s="1"/>
  <c r="H5" s="1"/>
  <c r="J5" s="1"/>
  <c r="K5" s="1"/>
  <c r="L5" s="1"/>
  <c r="M5" s="1"/>
  <c r="N5" s="1"/>
  <c r="O5" s="1"/>
  <c r="P5" s="1"/>
  <c r="Q5" s="1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E12" i="5"/>
  <c r="F12" s="1"/>
  <c r="G12" s="1"/>
  <c r="H12" s="1"/>
  <c r="I12" s="1"/>
  <c r="J12" s="1"/>
  <c r="K12" s="1"/>
  <c r="L12" s="1"/>
  <c r="M12" s="1"/>
  <c r="N12" s="1"/>
  <c r="O12" s="1"/>
  <c r="Q12" s="1"/>
  <c r="F11"/>
  <c r="G11" s="1"/>
  <c r="H11" s="1"/>
  <c r="J11" s="1"/>
  <c r="K11" s="1"/>
  <c r="L11" s="1"/>
  <c r="M11" s="1"/>
  <c r="N11" s="1"/>
  <c r="O11" s="1"/>
  <c r="P11" s="1"/>
  <c r="Q11" s="1"/>
  <c r="E11"/>
  <c r="E10"/>
  <c r="F10" s="1"/>
  <c r="G10" s="1"/>
  <c r="I10" s="1"/>
  <c r="J10" s="1"/>
  <c r="K10" s="1"/>
  <c r="L10" s="1"/>
  <c r="M10" s="1"/>
  <c r="N10" s="1"/>
  <c r="O10" s="1"/>
  <c r="P10" s="1"/>
  <c r="Q10" s="1"/>
  <c r="E9"/>
  <c r="F9" s="1"/>
  <c r="G9" s="1"/>
  <c r="H9" s="1"/>
  <c r="I9" s="1"/>
  <c r="J9" s="1"/>
  <c r="K9" s="1"/>
  <c r="L9" s="1"/>
  <c r="N9" s="1"/>
  <c r="O9" s="1"/>
  <c r="P9" s="1"/>
  <c r="Q9" s="1"/>
  <c r="E8"/>
  <c r="G8" s="1"/>
  <c r="H8" s="1"/>
  <c r="I8" s="1"/>
  <c r="J8" s="1"/>
  <c r="K8" s="1"/>
  <c r="L8" s="1"/>
  <c r="M8" s="1"/>
  <c r="N8" s="1"/>
  <c r="O8" s="1"/>
  <c r="P8" s="1"/>
  <c r="Q8" s="1"/>
  <c r="E7"/>
  <c r="F7" s="1"/>
  <c r="G7" s="1"/>
  <c r="H7" s="1"/>
  <c r="I7" s="1"/>
  <c r="J7" s="1"/>
  <c r="K7" s="1"/>
  <c r="L7" s="1"/>
  <c r="M7" s="1"/>
  <c r="N7" s="1"/>
  <c r="O7" s="1"/>
  <c r="P7" s="1"/>
  <c r="E5"/>
  <c r="F5" s="1"/>
  <c r="G5" s="1"/>
  <c r="H5" s="1"/>
  <c r="I5" s="1"/>
  <c r="J5" s="1"/>
  <c r="K5" s="1"/>
  <c r="M5" s="1"/>
  <c r="N5" s="1"/>
  <c r="O5" s="1"/>
  <c r="P5" s="1"/>
  <c r="Q5" s="1"/>
  <c r="E6"/>
  <c r="F6" s="1"/>
  <c r="G6" s="1"/>
  <c r="H6" s="1"/>
  <c r="I6" s="1"/>
  <c r="J6" s="1"/>
  <c r="K6" s="1"/>
  <c r="L6" s="1"/>
  <c r="M6" s="1"/>
  <c r="N6" s="1"/>
  <c r="Q6" s="1"/>
  <c r="D4"/>
  <c r="D3" s="1"/>
  <c r="E16" i="4"/>
  <c r="F16" s="1"/>
  <c r="G16" s="1"/>
  <c r="H16" s="1"/>
  <c r="I16" s="1"/>
  <c r="J16" s="1"/>
  <c r="K16" s="1"/>
  <c r="L16" s="1"/>
  <c r="M16" s="1"/>
  <c r="N16" s="1"/>
  <c r="P16" s="1"/>
  <c r="Q16" s="1"/>
  <c r="E6"/>
  <c r="F6" s="1"/>
  <c r="G6" s="1"/>
  <c r="H6" s="1"/>
  <c r="I6" s="1"/>
  <c r="J6" s="1"/>
  <c r="K6" s="1"/>
  <c r="L6" s="1"/>
  <c r="M6" s="1"/>
  <c r="N6" s="1"/>
  <c r="O6" s="1"/>
  <c r="P6" s="1"/>
  <c r="Q6" s="1"/>
  <c r="E8"/>
  <c r="F8" s="1"/>
  <c r="G8" s="1"/>
  <c r="H8" s="1"/>
  <c r="I8" s="1"/>
  <c r="J8" s="1"/>
  <c r="K8" s="1"/>
  <c r="L8" s="1"/>
  <c r="M8" s="1"/>
  <c r="N8" s="1"/>
  <c r="O8" s="1"/>
  <c r="P8" s="1"/>
  <c r="Q8" s="1"/>
  <c r="E9"/>
  <c r="F9" s="1"/>
  <c r="H9" s="1"/>
  <c r="I9" s="1"/>
  <c r="J9" s="1"/>
  <c r="K9" s="1"/>
  <c r="L9" s="1"/>
  <c r="M9" s="1"/>
  <c r="N9" s="1"/>
  <c r="O9" s="1"/>
  <c r="P9" s="1"/>
  <c r="Q9" s="1"/>
  <c r="E10"/>
  <c r="F10" s="1"/>
  <c r="G10" s="1"/>
  <c r="I10" s="1"/>
  <c r="J10" s="1"/>
  <c r="K10" s="1"/>
  <c r="L10" s="1"/>
  <c r="M10" s="1"/>
  <c r="N10" s="1"/>
  <c r="O10" s="1"/>
  <c r="P10" s="1"/>
  <c r="Q10" s="1"/>
  <c r="E11"/>
  <c r="F11" s="1"/>
  <c r="G11" s="1"/>
  <c r="H11" s="1"/>
  <c r="J11" s="1"/>
  <c r="K11" s="1"/>
  <c r="L11" s="1"/>
  <c r="M11" s="1"/>
  <c r="N11" s="1"/>
  <c r="O11" s="1"/>
  <c r="P11" s="1"/>
  <c r="Q11" s="1"/>
  <c r="E12"/>
  <c r="F12"/>
  <c r="G12" s="1"/>
  <c r="H12" s="1"/>
  <c r="I12" s="1"/>
  <c r="J12" s="1"/>
  <c r="K12" s="1"/>
  <c r="M12" s="1"/>
  <c r="N12" s="1"/>
  <c r="O12" s="1"/>
  <c r="P12" s="1"/>
  <c r="Q12" s="1"/>
  <c r="E13"/>
  <c r="F13" s="1"/>
  <c r="G13" s="1"/>
  <c r="H13" s="1"/>
  <c r="I13" s="1"/>
  <c r="J13" s="1"/>
  <c r="K13" s="1"/>
  <c r="L13" s="1"/>
  <c r="M13" s="1"/>
  <c r="N13" s="1"/>
  <c r="O13" s="1"/>
  <c r="P13" s="1"/>
  <c r="Q13" s="1"/>
  <c r="E14"/>
  <c r="F14" s="1"/>
  <c r="G14" s="1"/>
  <c r="H14" s="1"/>
  <c r="I14" s="1"/>
  <c r="J14" s="1"/>
  <c r="K14" s="1"/>
  <c r="L14" s="1"/>
  <c r="M14" s="1"/>
  <c r="N14" s="1"/>
  <c r="O14" s="1"/>
  <c r="P14" s="1"/>
  <c r="Q14" s="1"/>
  <c r="E15"/>
  <c r="F15" s="1"/>
  <c r="G15" s="1"/>
  <c r="H15" s="1"/>
  <c r="I15" s="1"/>
  <c r="J15" s="1"/>
  <c r="K15" s="1"/>
  <c r="L15" s="1"/>
  <c r="M15" s="1"/>
  <c r="N15" s="1"/>
  <c r="O15" s="1"/>
  <c r="P15" s="1"/>
  <c r="Q15" s="1"/>
  <c r="E7"/>
  <c r="G7" s="1"/>
  <c r="H7" s="1"/>
  <c r="I7" s="1"/>
  <c r="J7" s="1"/>
  <c r="K7" s="1"/>
  <c r="L7" s="1"/>
  <c r="M7" s="1"/>
  <c r="N7" s="1"/>
  <c r="O7" s="1"/>
  <c r="P7" s="1"/>
  <c r="Q7" s="1"/>
  <c r="F5"/>
  <c r="G5" s="1"/>
  <c r="D4"/>
  <c r="E13" i="3"/>
  <c r="F13" s="1"/>
  <c r="H13" s="1"/>
  <c r="I13" s="1"/>
  <c r="J13" s="1"/>
  <c r="K13" s="1"/>
  <c r="L13" s="1"/>
  <c r="M13" s="1"/>
  <c r="N13" s="1"/>
  <c r="O13" s="1"/>
  <c r="P13" s="1"/>
  <c r="Q13" s="1"/>
  <c r="E14"/>
  <c r="F14" s="1"/>
  <c r="G14" s="1"/>
  <c r="H14" s="1"/>
  <c r="I14" s="1"/>
  <c r="J14" s="1"/>
  <c r="K14" s="1"/>
  <c r="M14" s="1"/>
  <c r="N14" s="1"/>
  <c r="O14" s="1"/>
  <c r="P14" s="1"/>
  <c r="Q14" s="1"/>
  <c r="E12"/>
  <c r="F12" s="1"/>
  <c r="G12" s="1"/>
  <c r="H12" s="1"/>
  <c r="I12" s="1"/>
  <c r="K12" s="1"/>
  <c r="L12" s="1"/>
  <c r="M12" s="1"/>
  <c r="N12" s="1"/>
  <c r="O12" s="1"/>
  <c r="P12" s="1"/>
  <c r="Q12" s="1"/>
  <c r="E7"/>
  <c r="F7" s="1"/>
  <c r="G7" s="1"/>
  <c r="H7" s="1"/>
  <c r="I7" s="1"/>
  <c r="J7" s="1"/>
  <c r="K7" s="1"/>
  <c r="L7" s="1"/>
  <c r="M7" s="1"/>
  <c r="N7" s="1"/>
  <c r="O7" s="1"/>
  <c r="P7" s="1"/>
  <c r="Q7" s="1"/>
  <c r="E8"/>
  <c r="F8" s="1"/>
  <c r="G8" s="1"/>
  <c r="H8" s="1"/>
  <c r="I8" s="1"/>
  <c r="J8" s="1"/>
  <c r="K8" s="1"/>
  <c r="L8" s="1"/>
  <c r="M8" s="1"/>
  <c r="N8" s="1"/>
  <c r="O8" s="1"/>
  <c r="P8" s="1"/>
  <c r="Q8" s="1"/>
  <c r="E9"/>
  <c r="F9" s="1"/>
  <c r="G9" s="1"/>
  <c r="H9" s="1"/>
  <c r="I9" s="1"/>
  <c r="J9" s="1"/>
  <c r="K9" s="1"/>
  <c r="L9" s="1"/>
  <c r="M9" s="1"/>
  <c r="N9" s="1"/>
  <c r="O9" s="1"/>
  <c r="P9" s="1"/>
  <c r="E10"/>
  <c r="F10" s="1"/>
  <c r="G10" s="1"/>
  <c r="H10" s="1"/>
  <c r="I10" s="1"/>
  <c r="J10" s="1"/>
  <c r="K10" s="1"/>
  <c r="L10" s="1"/>
  <c r="M10" s="1"/>
  <c r="N10" s="1"/>
  <c r="O10" s="1"/>
  <c r="P10" s="1"/>
  <c r="Q10" s="1"/>
  <c r="E11"/>
  <c r="F11" s="1"/>
  <c r="G11" s="1"/>
  <c r="H11" s="1"/>
  <c r="I11" s="1"/>
  <c r="J11" s="1"/>
  <c r="K11" s="1"/>
  <c r="L11" s="1"/>
  <c r="M11" s="1"/>
  <c r="O11" s="1"/>
  <c r="P11" s="1"/>
  <c r="Q11" s="1"/>
  <c r="E5"/>
  <c r="F5" s="1"/>
  <c r="G5" s="1"/>
  <c r="H5" s="1"/>
  <c r="I5" s="1"/>
  <c r="J5" s="1"/>
  <c r="K5" s="1"/>
  <c r="L5" s="1"/>
  <c r="M5" s="1"/>
  <c r="N5" s="1"/>
  <c r="O5" s="1"/>
  <c r="P5" s="1"/>
  <c r="Q5" s="1"/>
  <c r="E6"/>
  <c r="F6" s="1"/>
  <c r="G6" s="1"/>
  <c r="H6" s="1"/>
  <c r="I6" s="1"/>
  <c r="K6" s="1"/>
  <c r="L6" s="1"/>
  <c r="M6" s="1"/>
  <c r="N6" s="1"/>
  <c r="O6" s="1"/>
  <c r="D4"/>
  <c r="D3" s="1"/>
  <c r="E14" i="2"/>
  <c r="F14" s="1"/>
  <c r="G14" s="1"/>
  <c r="H14" s="1"/>
  <c r="I14" s="1"/>
  <c r="J14" s="1"/>
  <c r="L14" s="1"/>
  <c r="M14" s="1"/>
  <c r="N14" s="1"/>
  <c r="O14" s="1"/>
  <c r="P14" s="1"/>
  <c r="Q14" s="1"/>
  <c r="E15"/>
  <c r="F15" s="1"/>
  <c r="G15" s="1"/>
  <c r="H15" s="1"/>
  <c r="I15" s="1"/>
  <c r="J15" s="1"/>
  <c r="K15" s="1"/>
  <c r="L15" s="1"/>
  <c r="M15" s="1"/>
  <c r="N15" s="1"/>
  <c r="O15" s="1"/>
  <c r="P15" s="1"/>
  <c r="Q15" s="1"/>
  <c r="I13"/>
  <c r="J13" s="1"/>
  <c r="K13" s="1"/>
  <c r="L13" s="1"/>
  <c r="M13" s="1"/>
  <c r="N13" s="1"/>
  <c r="O13" s="1"/>
  <c r="P13" s="1"/>
  <c r="Q13" s="1"/>
  <c r="E13"/>
  <c r="F13" s="1"/>
  <c r="G13" s="1"/>
  <c r="I11"/>
  <c r="E6"/>
  <c r="F6"/>
  <c r="G6" s="1"/>
  <c r="H6" s="1"/>
  <c r="I6" s="1"/>
  <c r="J6" s="1"/>
  <c r="K6" s="1"/>
  <c r="L6" s="1"/>
  <c r="M6" s="1"/>
  <c r="N6" s="1"/>
  <c r="O6" s="1"/>
  <c r="P6" s="1"/>
  <c r="Q6" s="1"/>
  <c r="E7"/>
  <c r="F7" s="1"/>
  <c r="G7" s="1"/>
  <c r="H7" s="1"/>
  <c r="J7" s="1"/>
  <c r="K7" s="1"/>
  <c r="L7" s="1"/>
  <c r="M7" s="1"/>
  <c r="N7" s="1"/>
  <c r="P7" s="1"/>
  <c r="Q7" s="1"/>
  <c r="E8"/>
  <c r="F8" s="1"/>
  <c r="G8" s="1"/>
  <c r="H8" s="1"/>
  <c r="I8" s="1"/>
  <c r="J8" s="1"/>
  <c r="K8" s="1"/>
  <c r="L8" s="1"/>
  <c r="M8" s="1"/>
  <c r="N8" s="1"/>
  <c r="O8" s="1"/>
  <c r="P8" s="1"/>
  <c r="Q8" s="1"/>
  <c r="E9"/>
  <c r="F9" s="1"/>
  <c r="G9" s="1"/>
  <c r="E10"/>
  <c r="F10"/>
  <c r="G10" s="1"/>
  <c r="H10" s="1"/>
  <c r="I10" s="1"/>
  <c r="K10" s="1"/>
  <c r="L10" s="1"/>
  <c r="M10" s="1"/>
  <c r="N10" s="1"/>
  <c r="P10" s="1"/>
  <c r="Q10" s="1"/>
  <c r="E11"/>
  <c r="F11" s="1"/>
  <c r="G11" s="1"/>
  <c r="E12"/>
  <c r="F12" s="1"/>
  <c r="H12" s="1"/>
  <c r="I12" s="1"/>
  <c r="J12" s="1"/>
  <c r="K12" s="1"/>
  <c r="L12" s="1"/>
  <c r="M12" s="1"/>
  <c r="N12" s="1"/>
  <c r="O12" s="1"/>
  <c r="P12" s="1"/>
  <c r="Q12" s="1"/>
  <c r="F5"/>
  <c r="G5"/>
  <c r="H5" s="1"/>
  <c r="I5" s="1"/>
  <c r="J5" s="1"/>
  <c r="K5" s="1"/>
  <c r="L5" s="1"/>
  <c r="M5" s="1"/>
  <c r="N5" s="1"/>
  <c r="P5" s="1"/>
  <c r="Q5" s="1"/>
  <c r="E5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E11" i="1"/>
  <c r="F11"/>
  <c r="G11" s="1"/>
  <c r="H11" s="1"/>
  <c r="I11" s="1"/>
  <c r="J11" s="1"/>
  <c r="K11" s="1"/>
  <c r="L11" s="1"/>
  <c r="M11" s="1"/>
  <c r="N11" s="1"/>
  <c r="O11" s="1"/>
  <c r="P11" s="1"/>
  <c r="Q11" s="1"/>
  <c r="E12"/>
  <c r="F12" s="1"/>
  <c r="G12" s="1"/>
  <c r="H12" s="1"/>
  <c r="I12" s="1"/>
  <c r="J12" s="1"/>
  <c r="K12" s="1"/>
  <c r="L12" s="1"/>
  <c r="M12" s="1"/>
  <c r="N12" s="1"/>
  <c r="O12" s="1"/>
  <c r="Q12" s="1"/>
  <c r="D4"/>
  <c r="G3" s="1"/>
  <c r="E7"/>
  <c r="F7"/>
  <c r="G7" s="1"/>
  <c r="H7" s="1"/>
  <c r="I7" s="1"/>
  <c r="J7" s="1"/>
  <c r="K7" s="1"/>
  <c r="L7" s="1"/>
  <c r="M7" s="1"/>
  <c r="O7" s="1"/>
  <c r="P7" s="1"/>
  <c r="Q7" s="1"/>
  <c r="E8"/>
  <c r="F8" s="1"/>
  <c r="G8" s="1"/>
  <c r="I8" s="1"/>
  <c r="J8" s="1"/>
  <c r="L8" s="1"/>
  <c r="M8" s="1"/>
  <c r="N8" s="1"/>
  <c r="O8" s="1"/>
  <c r="P8" s="1"/>
  <c r="Q8" s="1"/>
  <c r="E9"/>
  <c r="F9" s="1"/>
  <c r="G9" s="1"/>
  <c r="H9" s="1"/>
  <c r="I9" s="1"/>
  <c r="J9" s="1"/>
  <c r="K9" s="1"/>
  <c r="L9" s="1"/>
  <c r="M9" s="1"/>
  <c r="O9" s="1"/>
  <c r="P9" s="1"/>
  <c r="Q9" s="1"/>
  <c r="E10"/>
  <c r="F10"/>
  <c r="G10" s="1"/>
  <c r="H10" s="1"/>
  <c r="I10" s="1"/>
  <c r="J10" s="1"/>
  <c r="K10" s="1"/>
  <c r="L10" s="1"/>
  <c r="M10" s="1"/>
  <c r="N10" s="1"/>
  <c r="P10" s="1"/>
  <c r="Q10" s="1"/>
  <c r="E6"/>
  <c r="G6" s="1"/>
  <c r="H6" s="1"/>
  <c r="I6" s="1"/>
  <c r="J6" s="1"/>
  <c r="K6" s="1"/>
  <c r="L6" s="1"/>
  <c r="M6" s="1"/>
  <c r="N6" s="1"/>
  <c r="O6" s="1"/>
  <c r="P6" s="1"/>
  <c r="Q6" s="1"/>
  <c r="G5"/>
  <c r="E5"/>
  <c r="E3" s="1"/>
  <c r="F3" l="1"/>
  <c r="D3"/>
  <c r="F4" i="4"/>
  <c r="G4" s="1"/>
  <c r="H4" s="1"/>
  <c r="I4" s="1"/>
  <c r="J4" s="1"/>
  <c r="K4" s="1"/>
  <c r="L4" s="1"/>
  <c r="M4" s="1"/>
  <c r="N4" s="1"/>
  <c r="O4" s="1"/>
  <c r="P4" s="1"/>
  <c r="Q4" s="1"/>
  <c r="E4"/>
  <c r="E3" i="6"/>
  <c r="D3"/>
  <c r="F3"/>
  <c r="L3"/>
  <c r="E4" i="5"/>
  <c r="F4" s="1"/>
  <c r="G4" s="1"/>
  <c r="H4" s="1"/>
  <c r="I4" s="1"/>
  <c r="J4" s="1"/>
  <c r="K4" s="1"/>
  <c r="L4" s="1"/>
  <c r="M4" s="1"/>
  <c r="N4" s="1"/>
  <c r="O4" s="1"/>
  <c r="P4" s="1"/>
  <c r="Q4" s="1"/>
  <c r="O6"/>
  <c r="G3"/>
  <c r="E3"/>
  <c r="F3"/>
  <c r="E3" i="4"/>
  <c r="D3"/>
  <c r="H5"/>
  <c r="G3"/>
  <c r="F3"/>
  <c r="E4" i="3"/>
  <c r="F4" s="1"/>
  <c r="G4" s="1"/>
  <c r="H4" s="1"/>
  <c r="I4" s="1"/>
  <c r="J4" s="1"/>
  <c r="K4" s="1"/>
  <c r="L4" s="1"/>
  <c r="M4" s="1"/>
  <c r="N4" s="1"/>
  <c r="O4" s="1"/>
  <c r="P4" s="1"/>
  <c r="Q4" s="1"/>
  <c r="P6"/>
  <c r="O3"/>
  <c r="F3"/>
  <c r="E3"/>
  <c r="D3" i="2"/>
  <c r="H9"/>
  <c r="G3"/>
  <c r="E3"/>
  <c r="F3"/>
  <c r="J11"/>
  <c r="K11" s="1"/>
  <c r="L11" s="1"/>
  <c r="M11" s="1"/>
  <c r="N11" s="1"/>
  <c r="O11" s="1"/>
  <c r="P11" s="1"/>
  <c r="Q11" s="1"/>
  <c r="E4" i="1"/>
  <c r="F4" s="1"/>
  <c r="G4" s="1"/>
  <c r="H4" s="1"/>
  <c r="I4" s="1"/>
  <c r="J4" s="1"/>
  <c r="K4" s="1"/>
  <c r="L4" s="1"/>
  <c r="M4" s="1"/>
  <c r="N4" s="1"/>
  <c r="O4" s="1"/>
  <c r="P4" s="1"/>
  <c r="Q4" s="1"/>
  <c r="H5"/>
  <c r="H3" s="1"/>
  <c r="M3" i="6" l="1"/>
  <c r="P3"/>
  <c r="Q3"/>
  <c r="G3"/>
  <c r="H3" i="5"/>
  <c r="I5" i="4"/>
  <c r="H3"/>
  <c r="Q6" i="3"/>
  <c r="Q3" s="1"/>
  <c r="P3"/>
  <c r="G3"/>
  <c r="I9" i="2"/>
  <c r="H3"/>
  <c r="I5" i="1"/>
  <c r="I3" s="1"/>
  <c r="H3" i="6" l="1"/>
  <c r="O3"/>
  <c r="N3"/>
  <c r="I3" i="5"/>
  <c r="J5" i="4"/>
  <c r="I3"/>
  <c r="H3" i="3"/>
  <c r="J9" i="2"/>
  <c r="I3"/>
  <c r="J5" i="1"/>
  <c r="J3" s="1"/>
  <c r="I3" i="6" l="1"/>
  <c r="J3" i="5"/>
  <c r="K5" i="4"/>
  <c r="J3"/>
  <c r="I3" i="3"/>
  <c r="K9" i="2"/>
  <c r="J3"/>
  <c r="K5" i="1"/>
  <c r="K3" s="1"/>
  <c r="K3" i="6" l="1"/>
  <c r="J3"/>
  <c r="K3" i="5"/>
  <c r="L5" i="4"/>
  <c r="K3"/>
  <c r="J3" i="3"/>
  <c r="L9" i="2"/>
  <c r="K3"/>
  <c r="L5" i="1"/>
  <c r="L3" s="1"/>
  <c r="L3" i="5" l="1"/>
  <c r="M5" i="4"/>
  <c r="L3"/>
  <c r="K3" i="3"/>
  <c r="M9" i="2"/>
  <c r="L3"/>
  <c r="M5" i="1"/>
  <c r="M3" s="1"/>
  <c r="M3" i="5" l="1"/>
  <c r="N5" i="4"/>
  <c r="M3"/>
  <c r="L3" i="3"/>
  <c r="N9" i="2"/>
  <c r="M3"/>
  <c r="N5" i="1"/>
  <c r="N3" s="1"/>
  <c r="N3" i="5" l="1"/>
  <c r="O5" i="4"/>
  <c r="N3"/>
  <c r="N3" i="3"/>
  <c r="M3"/>
  <c r="O9" i="2"/>
  <c r="N3"/>
  <c r="O5" i="1"/>
  <c r="O3" s="1"/>
  <c r="O3" i="5" l="1"/>
  <c r="P5" i="4"/>
  <c r="O3"/>
  <c r="P9" i="2"/>
  <c r="O3"/>
  <c r="P5" i="1"/>
  <c r="P3" s="1"/>
  <c r="P3" i="5" l="1"/>
  <c r="Q3"/>
  <c r="Q5" i="4"/>
  <c r="Q3" s="1"/>
  <c r="P3"/>
  <c r="Q9" i="2"/>
  <c r="Q3" s="1"/>
  <c r="P3"/>
  <c r="Q5" i="1"/>
  <c r="Q3" s="1"/>
</calcChain>
</file>

<file path=xl/sharedStrings.xml><?xml version="1.0" encoding="utf-8"?>
<sst xmlns="http://schemas.openxmlformats.org/spreadsheetml/2006/main" count="240" uniqueCount="76">
  <si>
    <t>Tarefas</t>
  </si>
  <si>
    <t>S</t>
  </si>
  <si>
    <t>N</t>
  </si>
  <si>
    <t>Sprint 1</t>
  </si>
  <si>
    <t>Peso</t>
  </si>
  <si>
    <t>Pesquisar framework Gráfico</t>
  </si>
  <si>
    <t>Pesquisar IDE</t>
  </si>
  <si>
    <t>Mapear Boates</t>
  </si>
  <si>
    <t>Criar projeto no Git</t>
  </si>
  <si>
    <t>Fazer UML</t>
  </si>
  <si>
    <t>Implementar UML</t>
  </si>
  <si>
    <t>Atual</t>
  </si>
  <si>
    <t>Meta</t>
  </si>
  <si>
    <t>Regras do jogo</t>
  </si>
  <si>
    <t>Estratégias para IA/WAR</t>
  </si>
  <si>
    <t>Pesquisar IA</t>
  </si>
  <si>
    <t>Design das cartas, botões e peões</t>
  </si>
  <si>
    <t>WBS</t>
  </si>
  <si>
    <t>Definir objetivos</t>
  </si>
  <si>
    <t>Trilha sonora</t>
  </si>
  <si>
    <t>Apresentação seminario 1</t>
  </si>
  <si>
    <t>Planning poker</t>
  </si>
  <si>
    <t>Stories</t>
  </si>
  <si>
    <t xml:space="preserve">Sprint 2 </t>
  </si>
  <si>
    <t>Cronograma</t>
  </si>
  <si>
    <t>Orçamento</t>
  </si>
  <si>
    <t>Tratar Objetivos</t>
  </si>
  <si>
    <t>Atualizar ferramenta de monitoramento</t>
  </si>
  <si>
    <t>Distribvuir tropas</t>
  </si>
  <si>
    <t>Design</t>
  </si>
  <si>
    <t>Pesquisar algoritmos de IA</t>
  </si>
  <si>
    <t>Atualizar artefatos de GP</t>
  </si>
  <si>
    <t>Revisão</t>
  </si>
  <si>
    <t>Inicializar territórios</t>
  </si>
  <si>
    <t>Sprint 3</t>
  </si>
  <si>
    <t>Diagrama de Estados</t>
  </si>
  <si>
    <t>Distribuir Objetivos</t>
  </si>
  <si>
    <t>Fase 3 (remanejar)</t>
  </si>
  <si>
    <t>Ataque</t>
  </si>
  <si>
    <t>Musicas</t>
  </si>
  <si>
    <t>Design telas</t>
  </si>
  <si>
    <t>Design botões</t>
  </si>
  <si>
    <t>Implementar parte grafica</t>
  </si>
  <si>
    <t>Fase 1</t>
  </si>
  <si>
    <t>Implemenntar som no jogo</t>
  </si>
  <si>
    <t>Adaptar fase 3</t>
  </si>
  <si>
    <t>Burndown</t>
  </si>
  <si>
    <t>Sprint 4</t>
  </si>
  <si>
    <t>Sprint 5</t>
  </si>
  <si>
    <t>Terminar Fase 1</t>
  </si>
  <si>
    <t>Terminar Fase 2</t>
  </si>
  <si>
    <t>Tela Personagens</t>
  </si>
  <si>
    <t>Implementar barra de informações</t>
  </si>
  <si>
    <t>Mapear botões coord absolutas</t>
  </si>
  <si>
    <t>Objetivos</t>
  </si>
  <si>
    <t>Sprint 6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</si>
  <si>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</si>
  <si>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</si>
  <si>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</si>
  <si>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</si>
  <si>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</si>
  <si>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</si>
  <si>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</si>
  <si>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</si>
  <si>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</si>
  <si>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</si>
  <si>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</si>
  <si>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</si>
  <si>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</si>
  <si>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</si>
  <si>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</si>
  <si>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</si>
  <si>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>Implementar heurísticas IA</t>
  </si>
  <si>
    <t>Sprint 7</t>
  </si>
  <si>
    <t>Casos de teste</t>
  </si>
  <si>
    <t>Testes Unitários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</si>
</sst>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141823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5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1'!$B$1</c:f>
          <c:strCache>
            <c:ptCount val="1"/>
            <c:pt idx="0">
              <c:v>Sprint 1</c:v>
            </c:pt>
          </c:strCache>
        </c:strRef>
      </c:tx>
      <c:overlay val="1"/>
    </c:title>
    <c:plotArea>
      <c:layout>
        <c:manualLayout>
          <c:layoutTarget val="inner"/>
          <c:xMode val="edge"/>
          <c:yMode val="edge"/>
          <c:x val="1.8333333333333333E-2"/>
          <c:y val="0.13737378107811377"/>
          <c:w val="0.86555826771653543"/>
          <c:h val="0.81624650162936507"/>
        </c:manualLayout>
      </c:layout>
      <c:lineChart>
        <c:grouping val="standard"/>
        <c:ser>
          <c:idx val="0"/>
          <c:order val="0"/>
          <c:tx>
            <c:strRef>
              <c:f>'Sprint 1'!$C$3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dd/mmm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1'!$D$3:$Q$3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dd/mmm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1'!$D$4:$Q$4</c:f>
              <c:numCache>
                <c:formatCode>0</c:formatCode>
                <c:ptCount val="14"/>
                <c:pt idx="0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</c:ser>
        <c:dLbls/>
        <c:marker val="1"/>
        <c:axId val="71737728"/>
        <c:axId val="71739264"/>
      </c:lineChart>
      <c:dateAx>
        <c:axId val="71737728"/>
        <c:scaling>
          <c:orientation val="minMax"/>
        </c:scaling>
        <c:axPos val="b"/>
        <c:numFmt formatCode="dd/mmm" sourceLinked="1"/>
        <c:tickLblPos val="nextTo"/>
        <c:crossAx val="71739264"/>
        <c:crosses val="autoZero"/>
        <c:auto val="1"/>
        <c:lblOffset val="100"/>
        <c:baseTimeUnit val="days"/>
      </c:dateAx>
      <c:valAx>
        <c:axId val="71739264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7173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2'!$B$1</c:f>
          <c:strCache>
            <c:ptCount val="1"/>
            <c:pt idx="0">
              <c:v>Sprint 2 </c:v>
            </c:pt>
          </c:strCache>
        </c:strRef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'Sprint 2'!$C$3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dd/mmm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2'!$D$3:$Q$3</c:f>
              <c:numCache>
                <c:formatCode>General</c:formatCode>
                <c:ptCount val="1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dd/mmm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2'!$D$4:$Q$4</c:f>
              <c:numCache>
                <c:formatCode>0</c:formatCode>
                <c:ptCount val="14"/>
                <c:pt idx="0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</c:ser>
        <c:dLbls/>
        <c:marker val="1"/>
        <c:axId val="75173248"/>
        <c:axId val="75203712"/>
      </c:lineChart>
      <c:dateAx>
        <c:axId val="75173248"/>
        <c:scaling>
          <c:orientation val="minMax"/>
        </c:scaling>
        <c:axPos val="b"/>
        <c:numFmt formatCode="dd/mmm" sourceLinked="1"/>
        <c:tickLblPos val="nextTo"/>
        <c:crossAx val="75203712"/>
        <c:crosses val="autoZero"/>
        <c:auto val="1"/>
        <c:lblOffset val="100"/>
        <c:baseTimeUnit val="days"/>
      </c:dateAx>
      <c:valAx>
        <c:axId val="75203712"/>
        <c:scaling>
          <c:orientation val="minMax"/>
        </c:scaling>
        <c:axPos val="l"/>
        <c:majorGridlines/>
        <c:numFmt formatCode="General" sourceLinked="1"/>
        <c:tickLblPos val="nextTo"/>
        <c:crossAx val="75173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3'!$B$1</c:f>
          <c:strCache>
            <c:ptCount val="1"/>
            <c:pt idx="0">
              <c:v>Sprint 3</c:v>
            </c:pt>
          </c:strCache>
        </c:strRef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'Sprint 3'!$C$3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dd/mmm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3'!$D$3:$Q$3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dd/mmm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3'!$D$4:$Q$4</c:f>
              <c:numCache>
                <c:formatCode>0</c:formatCode>
                <c:ptCount val="14"/>
                <c:pt idx="0">
                  <c:v>28</c:v>
                </c:pt>
                <c:pt idx="1">
                  <c:v>25.846153846153847</c:v>
                </c:pt>
                <c:pt idx="2">
                  <c:v>23.692307692307693</c:v>
                </c:pt>
                <c:pt idx="3">
                  <c:v>21.53846153846154</c:v>
                </c:pt>
                <c:pt idx="4">
                  <c:v>19.384615384615387</c:v>
                </c:pt>
                <c:pt idx="5">
                  <c:v>17.230769230769234</c:v>
                </c:pt>
                <c:pt idx="6">
                  <c:v>15.07692307692308</c:v>
                </c:pt>
                <c:pt idx="7">
                  <c:v>12.923076923076927</c:v>
                </c:pt>
                <c:pt idx="8">
                  <c:v>10.769230769230774</c:v>
                </c:pt>
                <c:pt idx="9">
                  <c:v>8.6153846153846203</c:v>
                </c:pt>
                <c:pt idx="10">
                  <c:v>6.461538461538467</c:v>
                </c:pt>
                <c:pt idx="11">
                  <c:v>4.3076923076923137</c:v>
                </c:pt>
                <c:pt idx="12">
                  <c:v>2.15384615384616</c:v>
                </c:pt>
                <c:pt idx="13">
                  <c:v>6.2172489379008766E-15</c:v>
                </c:pt>
              </c:numCache>
            </c:numRef>
          </c:val>
        </c:ser>
        <c:dLbls/>
        <c:marker val="1"/>
        <c:axId val="75532928"/>
        <c:axId val="75551104"/>
      </c:lineChart>
      <c:dateAx>
        <c:axId val="75532928"/>
        <c:scaling>
          <c:orientation val="minMax"/>
        </c:scaling>
        <c:axPos val="b"/>
        <c:numFmt formatCode="dd/mmm" sourceLinked="1"/>
        <c:tickLblPos val="nextTo"/>
        <c:crossAx val="75551104"/>
        <c:crosses val="autoZero"/>
        <c:auto val="1"/>
        <c:lblOffset val="100"/>
        <c:baseTimeUnit val="days"/>
      </c:dateAx>
      <c:valAx>
        <c:axId val="75551104"/>
        <c:scaling>
          <c:orientation val="minMax"/>
        </c:scaling>
        <c:axPos val="l"/>
        <c:majorGridlines/>
        <c:numFmt formatCode="General" sourceLinked="1"/>
        <c:tickLblPos val="nextTo"/>
        <c:crossAx val="75532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4'!$B$1</c:f>
          <c:strCache>
            <c:ptCount val="1"/>
            <c:pt idx="0">
              <c:v>Sprint 4</c:v>
            </c:pt>
          </c:strCache>
        </c:strRef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'Sprint 4'!$C$3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dd/mmm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4'!$D$3:$Q$3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dd/mmm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4'!$D$4:$Q$4</c:f>
              <c:numCache>
                <c:formatCode>0</c:formatCode>
                <c:ptCount val="14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dLbls/>
        <c:marker val="1"/>
        <c:axId val="75708288"/>
        <c:axId val="75709824"/>
      </c:lineChart>
      <c:dateAx>
        <c:axId val="75708288"/>
        <c:scaling>
          <c:orientation val="minMax"/>
        </c:scaling>
        <c:axPos val="b"/>
        <c:numFmt formatCode="dd/mmm" sourceLinked="1"/>
        <c:tickLblPos val="nextTo"/>
        <c:crossAx val="75709824"/>
        <c:crosses val="autoZero"/>
        <c:auto val="1"/>
        <c:lblOffset val="100"/>
        <c:baseTimeUnit val="days"/>
      </c:dateAx>
      <c:valAx>
        <c:axId val="75709824"/>
        <c:scaling>
          <c:orientation val="minMax"/>
        </c:scaling>
        <c:axPos val="l"/>
        <c:majorGridlines/>
        <c:numFmt formatCode="General" sourceLinked="1"/>
        <c:tickLblPos val="nextTo"/>
        <c:crossAx val="75708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5'!$B$1</c:f>
          <c:strCache>
            <c:ptCount val="1"/>
            <c:pt idx="0">
              <c:v>Sprint 5</c:v>
            </c:pt>
          </c:strCache>
        </c:strRef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'Sprint 5'!$C$3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dd/mmm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5'!$D$3:$Q$3</c:f>
              <c:numCache>
                <c:formatCode>General</c:formatCode>
                <c:ptCount val="14"/>
                <c:pt idx="0" formatCode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5'!$C$4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dd/mmm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5'!$D$4:$Q$4</c:f>
              <c:numCache>
                <c:formatCode>0</c:formatCode>
                <c:ptCount val="14"/>
                <c:pt idx="0">
                  <c:v>32</c:v>
                </c:pt>
                <c:pt idx="1">
                  <c:v>29.53846153846154</c:v>
                </c:pt>
                <c:pt idx="2">
                  <c:v>27.07692307692308</c:v>
                </c:pt>
                <c:pt idx="3">
                  <c:v>24.61538461538462</c:v>
                </c:pt>
                <c:pt idx="4">
                  <c:v>22.15384615384616</c:v>
                </c:pt>
                <c:pt idx="5">
                  <c:v>19.692307692307701</c:v>
                </c:pt>
                <c:pt idx="6">
                  <c:v>17.230769230769241</c:v>
                </c:pt>
                <c:pt idx="7">
                  <c:v>14.769230769230779</c:v>
                </c:pt>
                <c:pt idx="8">
                  <c:v>12.307692307692317</c:v>
                </c:pt>
                <c:pt idx="9">
                  <c:v>9.8461538461538556</c:v>
                </c:pt>
                <c:pt idx="10">
                  <c:v>7.3846153846153939</c:v>
                </c:pt>
                <c:pt idx="11">
                  <c:v>4.9230769230769322</c:v>
                </c:pt>
                <c:pt idx="12">
                  <c:v>2.4615384615384706</c:v>
                </c:pt>
                <c:pt idx="13">
                  <c:v>8.8817841970012523E-15</c:v>
                </c:pt>
              </c:numCache>
            </c:numRef>
          </c:val>
        </c:ser>
        <c:dLbls/>
        <c:marker val="1"/>
        <c:axId val="75793536"/>
        <c:axId val="75795072"/>
      </c:lineChart>
      <c:dateAx>
        <c:axId val="75793536"/>
        <c:scaling>
          <c:orientation val="minMax"/>
        </c:scaling>
        <c:axPos val="b"/>
        <c:numFmt formatCode="dd/mmm" sourceLinked="1"/>
        <c:tickLblPos val="nextTo"/>
        <c:crossAx val="75795072"/>
        <c:crosses val="autoZero"/>
        <c:auto val="1"/>
        <c:lblOffset val="100"/>
        <c:baseTimeUnit val="days"/>
      </c:dateAx>
      <c:valAx>
        <c:axId val="75795072"/>
        <c:scaling>
          <c:orientation val="minMax"/>
        </c:scaling>
        <c:axPos val="l"/>
        <c:majorGridlines/>
        <c:numFmt formatCode="0" sourceLinked="1"/>
        <c:tickLblPos val="nextTo"/>
        <c:crossAx val="75793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lrMapOvr bg1="lt1" tx1="dk1" bg2="lt2" tx2="dk2" accent1="accent1" accent2="accent2" accent3="accent3" accent4="accent4" accent5="accent5" accent6="accent6" hlink="hlink" folHlink="folHlink"/>
  <c:chart>
    <c:title>
      <c:tx>
        <c:strRef>
          <c:f>'Sprint 6'!$B$1</c:f>
          <c:strCache>
            <c:ptCount val="1"/>
            <c:pt idx="0">
              <c:v>Sprint 6</c:v>
            </c:pt>
          </c:strCache>
        </c:strRef>
      </c:tx>
      <c:layout>
        <c:manualLayout>
          <c:xMode val="edge"/>
          <c:yMode val="edge"/>
          <c:x val="0.42688211557861394"/>
          <c:y val="1.2040197193780813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'Sprint 6'!$C$3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dd/mmm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6'!$D$3:$Q$3</c:f>
              <c:numCache>
                <c:formatCode>General</c:formatCode>
                <c:ptCount val="14"/>
                <c:pt idx="0" formatCode="0">
                  <c:v>60.5</c:v>
                </c:pt>
                <c:pt idx="1">
                  <c:v>56.5</c:v>
                </c:pt>
                <c:pt idx="2">
                  <c:v>56.5</c:v>
                </c:pt>
                <c:pt idx="3">
                  <c:v>54.5</c:v>
                </c:pt>
                <c:pt idx="4">
                  <c:v>54.5</c:v>
                </c:pt>
                <c:pt idx="5">
                  <c:v>47.5</c:v>
                </c:pt>
                <c:pt idx="6">
                  <c:v>47.5</c:v>
                </c:pt>
                <c:pt idx="7">
                  <c:v>45</c:v>
                </c:pt>
                <c:pt idx="8">
                  <c:v>40</c:v>
                </c:pt>
                <c:pt idx="9">
                  <c:v>40</c:v>
                </c:pt>
                <c:pt idx="10">
                  <c:v>36.5</c:v>
                </c:pt>
                <c:pt idx="11">
                  <c:v>30.5</c:v>
                </c:pt>
                <c:pt idx="12">
                  <c:v>27</c:v>
                </c:pt>
                <c:pt idx="13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dd/mmm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6'!$D$4:$Q$4</c:f>
              <c:numCache>
                <c:formatCode>0</c:formatCode>
                <c:ptCount val="14"/>
                <c:pt idx="0">
                  <c:v>60.5</c:v>
                </c:pt>
                <c:pt idx="1">
                  <c:v>55.846153846153847</c:v>
                </c:pt>
                <c:pt idx="2">
                  <c:v>51.192307692307693</c:v>
                </c:pt>
                <c:pt idx="3">
                  <c:v>46.53846153846154</c:v>
                </c:pt>
                <c:pt idx="4">
                  <c:v>41.884615384615387</c:v>
                </c:pt>
                <c:pt idx="5">
                  <c:v>37.230769230769234</c:v>
                </c:pt>
                <c:pt idx="6">
                  <c:v>32.57692307692308</c:v>
                </c:pt>
                <c:pt idx="7">
                  <c:v>27.923076923076927</c:v>
                </c:pt>
                <c:pt idx="8">
                  <c:v>23.269230769230774</c:v>
                </c:pt>
                <c:pt idx="9">
                  <c:v>18.61538461538462</c:v>
                </c:pt>
                <c:pt idx="10">
                  <c:v>13.961538461538467</c:v>
                </c:pt>
                <c:pt idx="11">
                  <c:v>9.3076923076923137</c:v>
                </c:pt>
                <c:pt idx="12">
                  <c:v>4.6538461538461595</c:v>
                </c:pt>
                <c:pt idx="13">
                  <c:v>0</c:v>
                </c:pt>
              </c:numCache>
            </c:numRef>
          </c:val>
        </c:ser>
        <c:dLbls/>
        <c:marker val="1"/>
        <c:axId val="75977088"/>
        <c:axId val="75978624"/>
      </c:lineChart>
      <c:dateAx>
        <c:axId val="75977088"/>
        <c:scaling>
          <c:orientation val="minMax"/>
        </c:scaling>
        <c:axPos val="b"/>
        <c:numFmt formatCode="dd/mmm" sourceLinked="1"/>
        <c:tickLblPos val="nextTo"/>
        <c:crossAx val="75978624"/>
        <c:crosses val="autoZero"/>
        <c:auto val="1"/>
        <c:lblOffset val="100"/>
        <c:baseTimeUnit val="days"/>
      </c:dateAx>
      <c:valAx>
        <c:axId val="75978624"/>
        <c:scaling>
          <c:orientation val="minMax"/>
          <c:min val="0"/>
        </c:scaling>
        <c:axPos val="l"/>
        <c:majorGridlines/>
        <c:numFmt formatCode="0" sourceLinked="1"/>
        <c:tickLblPos val="nextTo"/>
        <c:crossAx val="75977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lrMapOvr bg1="lt1" tx1="dk1" bg2="lt2" tx2="dk2" accent1="accent1" accent2="accent2" accent3="accent3" accent4="accent4" accent5="accent5" accent6="accent6" hlink="hlink" folHlink="folHlink"/>
  <c:chart>
    <c:title>
      <c:tx>
        <c:strRef>
          <c:f>'Sprint 7'!$B$1</c:f>
          <c:strCache>
            <c:ptCount val="1"/>
            <c:pt idx="0">
              <c:v>Sprint 7</c:v>
            </c:pt>
          </c:strCache>
        </c:strRef>
      </c:tx>
      <c:layout>
        <c:manualLayout>
          <c:xMode val="edge"/>
          <c:yMode val="edge"/>
          <c:x val="0.42688211557861416"/>
          <c:y val="1.2040197193780813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'Sprint 7'!$C$3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7'!$D$2:$J$2</c:f>
              <c:numCache>
                <c:formatCode>dd/mmm</c:formatCode>
                <c:ptCount val="7"/>
                <c:pt idx="0">
                  <c:v>41951</c:v>
                </c:pt>
                <c:pt idx="1">
                  <c:v>41952</c:v>
                </c:pt>
                <c:pt idx="2">
                  <c:v>41953</c:v>
                </c:pt>
                <c:pt idx="3">
                  <c:v>41954</c:v>
                </c:pt>
                <c:pt idx="4">
                  <c:v>41955</c:v>
                </c:pt>
                <c:pt idx="5">
                  <c:v>41956</c:v>
                </c:pt>
                <c:pt idx="6">
                  <c:v>41957</c:v>
                </c:pt>
              </c:numCache>
            </c:numRef>
          </c:cat>
          <c:val>
            <c:numRef>
              <c:f>'Sprint 7'!$D$3:$J$3</c:f>
              <c:numCache>
                <c:formatCode>General</c:formatCode>
                <c:ptCount val="7"/>
                <c:pt idx="0">
                  <c:v>16.5</c:v>
                </c:pt>
                <c:pt idx="1">
                  <c:v>13.5</c:v>
                </c:pt>
                <c:pt idx="2">
                  <c:v>13.5</c:v>
                </c:pt>
                <c:pt idx="3">
                  <c:v>8.5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7'!$D$2:$J$2</c:f>
              <c:numCache>
                <c:formatCode>dd/mmm</c:formatCode>
                <c:ptCount val="7"/>
                <c:pt idx="0">
                  <c:v>41951</c:v>
                </c:pt>
                <c:pt idx="1">
                  <c:v>41952</c:v>
                </c:pt>
                <c:pt idx="2">
                  <c:v>41953</c:v>
                </c:pt>
                <c:pt idx="3">
                  <c:v>41954</c:v>
                </c:pt>
                <c:pt idx="4">
                  <c:v>41955</c:v>
                </c:pt>
                <c:pt idx="5">
                  <c:v>41956</c:v>
                </c:pt>
                <c:pt idx="6">
                  <c:v>41957</c:v>
                </c:pt>
              </c:numCache>
            </c:numRef>
          </c:cat>
          <c:val>
            <c:numRef>
              <c:f>'Sprint 7'!$D$4:$J$4</c:f>
              <c:numCache>
                <c:formatCode>General</c:formatCode>
                <c:ptCount val="7"/>
                <c:pt idx="0">
                  <c:v>16.5</c:v>
                </c:pt>
                <c:pt idx="1">
                  <c:v>13.75</c:v>
                </c:pt>
                <c:pt idx="2">
                  <c:v>11</c:v>
                </c:pt>
                <c:pt idx="3">
                  <c:v>8.25</c:v>
                </c:pt>
                <c:pt idx="4">
                  <c:v>5.5</c:v>
                </c:pt>
                <c:pt idx="5">
                  <c:v>2.75</c:v>
                </c:pt>
                <c:pt idx="6">
                  <c:v>0</c:v>
                </c:pt>
              </c:numCache>
            </c:numRef>
          </c:val>
        </c:ser>
        <c:marker val="1"/>
        <c:axId val="68352640"/>
        <c:axId val="79954304"/>
      </c:lineChart>
      <c:dateAx>
        <c:axId val="68352640"/>
        <c:scaling>
          <c:orientation val="minMax"/>
        </c:scaling>
        <c:axPos val="b"/>
        <c:numFmt formatCode="dd/mmm" sourceLinked="1"/>
        <c:tickLblPos val="nextTo"/>
        <c:crossAx val="79954304"/>
        <c:crosses val="autoZero"/>
        <c:auto val="1"/>
        <c:lblOffset val="100"/>
        <c:baseTimeUnit val="days"/>
      </c:dateAx>
      <c:valAx>
        <c:axId val="7995430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8352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12</xdr:row>
      <xdr:rowOff>47624</xdr:rowOff>
    </xdr:from>
    <xdr:to>
      <xdr:col>16</xdr:col>
      <xdr:colOff>238124</xdr:colOff>
      <xdr:row>33</xdr:row>
      <xdr:rowOff>23810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</xdr:row>
      <xdr:rowOff>52917</xdr:rowOff>
    </xdr:from>
    <xdr:to>
      <xdr:col>12</xdr:col>
      <xdr:colOff>328083</xdr:colOff>
      <xdr:row>30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83342</xdr:colOff>
      <xdr:row>14</xdr:row>
      <xdr:rowOff>130970</xdr:rowOff>
    </xdr:from>
    <xdr:to>
      <xdr:col>15</xdr:col>
      <xdr:colOff>511967</xdr:colOff>
      <xdr:row>29</xdr:row>
      <xdr:rowOff>11907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306915</xdr:colOff>
      <xdr:row>16</xdr:row>
      <xdr:rowOff>63500</xdr:rowOff>
    </xdr:from>
    <xdr:to>
      <xdr:col>14</xdr:col>
      <xdr:colOff>404811</xdr:colOff>
      <xdr:row>32</xdr:row>
      <xdr:rowOff>179916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515470</xdr:colOff>
      <xdr:row>12</xdr:row>
      <xdr:rowOff>145677</xdr:rowOff>
    </xdr:from>
    <xdr:to>
      <xdr:col>14</xdr:col>
      <xdr:colOff>15253</xdr:colOff>
      <xdr:row>29</xdr:row>
      <xdr:rowOff>71593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23</xdr:row>
      <xdr:rowOff>47625</xdr:rowOff>
    </xdr:from>
    <xdr:to>
      <xdr:col>13</xdr:col>
      <xdr:colOff>110043</xdr:colOff>
      <xdr:row>39</xdr:row>
      <xdr:rowOff>164025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270341</xdr:colOff>
      <xdr:row>10</xdr:row>
      <xdr:rowOff>145675</xdr:rowOff>
    </xdr:from>
    <xdr:to>
      <xdr:col>8</xdr:col>
      <xdr:colOff>246529</xdr:colOff>
      <xdr:row>23</xdr:row>
      <xdr:rowOff>152818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2"/>
  <sheetViews>
    <sheetView topLeftCell="A7" zoomScale="80" zoomScaleNormal="80" workbookViewId="0">
      <selection activeCell="S10" sqref="S10"/>
    </sheetView>
  </sheetViews>
  <sheetFormatPr defaultRowHeight="15"/>
  <cols>
    <col min="2" max="2" width="17.5703125" style="2" customWidth="1"/>
    <col min="3" max="3" width="11.85546875" customWidth="1"/>
    <col min="4" max="16" width="7.85546875" bestFit="1" customWidth="1"/>
    <col min="17" max="17" width="9" customWidth="1"/>
  </cols>
  <sheetData>
    <row r="1" spans="2:17">
      <c r="B1" s="2" t="s">
        <v>3</v>
      </c>
    </row>
    <row r="2" spans="2:17">
      <c r="B2" s="2" t="s">
        <v>0</v>
      </c>
      <c r="C2" t="s">
        <v>4</v>
      </c>
      <c r="D2" s="1">
        <v>41867</v>
      </c>
      <c r="E2" s="1">
        <v>41868</v>
      </c>
      <c r="F2" s="1">
        <v>41869</v>
      </c>
      <c r="G2" s="1">
        <v>41870</v>
      </c>
      <c r="H2" s="1">
        <v>41871</v>
      </c>
      <c r="I2" s="1">
        <v>41872</v>
      </c>
      <c r="J2" s="1">
        <v>41873</v>
      </c>
      <c r="K2" s="1">
        <v>41874</v>
      </c>
      <c r="L2" s="1">
        <v>41875</v>
      </c>
      <c r="M2" s="1">
        <v>41876</v>
      </c>
      <c r="N2" s="1">
        <v>41877</v>
      </c>
      <c r="O2" s="1">
        <v>41878</v>
      </c>
      <c r="P2" s="1">
        <v>41879</v>
      </c>
      <c r="Q2" s="1">
        <v>41880</v>
      </c>
    </row>
    <row r="3" spans="2:17">
      <c r="C3" t="s">
        <v>11</v>
      </c>
      <c r="D3">
        <f>$D$4-SUMIF(D5:D176,"S",$C5:$C176)</f>
        <v>14</v>
      </c>
      <c r="E3">
        <f t="shared" ref="E3:Q3" si="0">$D$4-SUMIF(E5:E176,"S",$C5:$C176)</f>
        <v>14</v>
      </c>
      <c r="F3">
        <f t="shared" si="0"/>
        <v>11</v>
      </c>
      <c r="G3">
        <f t="shared" si="0"/>
        <v>11</v>
      </c>
      <c r="H3">
        <f t="shared" si="0"/>
        <v>11</v>
      </c>
      <c r="I3">
        <f t="shared" si="0"/>
        <v>11</v>
      </c>
      <c r="J3">
        <f t="shared" si="0"/>
        <v>11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6</v>
      </c>
      <c r="O3">
        <f t="shared" si="0"/>
        <v>5</v>
      </c>
      <c r="P3">
        <f t="shared" si="0"/>
        <v>4</v>
      </c>
      <c r="Q3">
        <f t="shared" si="0"/>
        <v>4</v>
      </c>
    </row>
    <row r="4" spans="2:17">
      <c r="C4" t="s">
        <v>12</v>
      </c>
      <c r="D4" s="3">
        <f>SUM(C5:C134)</f>
        <v>14</v>
      </c>
      <c r="E4" s="3">
        <f>D4-$D4/13</f>
        <v>12.923076923076923</v>
      </c>
      <c r="F4" s="3">
        <f t="shared" ref="F4:Q4" si="1">E4-$D4/13</f>
        <v>11.846153846153847</v>
      </c>
      <c r="G4" s="3">
        <f t="shared" si="1"/>
        <v>10.76923076923077</v>
      </c>
      <c r="H4" s="3">
        <f t="shared" si="1"/>
        <v>9.6923076923076934</v>
      </c>
      <c r="I4" s="3">
        <f t="shared" si="1"/>
        <v>8.6153846153846168</v>
      </c>
      <c r="J4" s="3">
        <f t="shared" si="1"/>
        <v>7.5384615384615401</v>
      </c>
      <c r="K4" s="3">
        <f t="shared" si="1"/>
        <v>6.4615384615384635</v>
      </c>
      <c r="L4" s="3">
        <f t="shared" si="1"/>
        <v>5.3846153846153868</v>
      </c>
      <c r="M4" s="3">
        <f t="shared" si="1"/>
        <v>4.3076923076923102</v>
      </c>
      <c r="N4" s="3">
        <f t="shared" si="1"/>
        <v>3.2307692307692335</v>
      </c>
      <c r="O4" s="3">
        <f t="shared" si="1"/>
        <v>2.1538461538461569</v>
      </c>
      <c r="P4" s="3">
        <f t="shared" si="1"/>
        <v>1.07692307692308</v>
      </c>
      <c r="Q4" s="3">
        <f t="shared" si="1"/>
        <v>3.1086244689504383E-15</v>
      </c>
    </row>
    <row r="5" spans="2:17" ht="45">
      <c r="B5" s="2" t="s">
        <v>5</v>
      </c>
      <c r="C5">
        <v>2</v>
      </c>
      <c r="D5" t="s">
        <v>2</v>
      </c>
      <c r="E5" t="str">
        <f>D5</f>
        <v>N</v>
      </c>
      <c r="F5" t="s">
        <v>1</v>
      </c>
      <c r="G5" t="str">
        <f t="shared" ref="G5:Q6" si="2">F5</f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>
      <c r="B6" s="2" t="s">
        <v>6</v>
      </c>
      <c r="C6">
        <v>1</v>
      </c>
      <c r="D6" t="s">
        <v>2</v>
      </c>
      <c r="E6" t="str">
        <f>D6</f>
        <v>N</v>
      </c>
      <c r="F6" t="s">
        <v>1</v>
      </c>
      <c r="G6" t="str">
        <f t="shared" si="2"/>
        <v>S</v>
      </c>
      <c r="H6" t="str">
        <f t="shared" si="2"/>
        <v>S</v>
      </c>
      <c r="I6" t="str">
        <f t="shared" si="2"/>
        <v>S</v>
      </c>
      <c r="J6" t="str">
        <f t="shared" si="2"/>
        <v>S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>
      <c r="B7" s="2" t="s">
        <v>7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">
        <v>1</v>
      </c>
      <c r="O7" t="str">
        <f t="shared" si="3"/>
        <v>S</v>
      </c>
      <c r="P7" t="str">
        <f t="shared" si="3"/>
        <v>S</v>
      </c>
      <c r="Q7" t="str">
        <f t="shared" si="3"/>
        <v>S</v>
      </c>
    </row>
    <row r="8" spans="2:17" ht="30">
      <c r="B8" s="2" t="s">
        <v>8</v>
      </c>
      <c r="C8">
        <v>1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">
        <v>2</v>
      </c>
      <c r="I8" t="str">
        <f t="shared" si="4"/>
        <v>N</v>
      </c>
      <c r="J8" t="str">
        <f t="shared" si="4"/>
        <v>N</v>
      </c>
      <c r="K8" t="s">
        <v>1</v>
      </c>
      <c r="L8" t="str">
        <f t="shared" si="4"/>
        <v>S</v>
      </c>
      <c r="M8" t="str">
        <f t="shared" si="4"/>
        <v>S</v>
      </c>
      <c r="N8" t="str">
        <f t="shared" si="4"/>
        <v>S</v>
      </c>
      <c r="O8" t="str">
        <f t="shared" si="4"/>
        <v>S</v>
      </c>
      <c r="P8" t="str">
        <f t="shared" si="4"/>
        <v>S</v>
      </c>
      <c r="Q8" t="str">
        <f t="shared" si="4"/>
        <v>S</v>
      </c>
    </row>
    <row r="9" spans="2:17">
      <c r="B9" s="2" t="s">
        <v>9</v>
      </c>
      <c r="C9">
        <v>1</v>
      </c>
      <c r="D9" t="s">
        <v>2</v>
      </c>
      <c r="E9" t="str">
        <f t="shared" ref="E9:Q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">
        <v>1</v>
      </c>
      <c r="O9" t="str">
        <f t="shared" si="5"/>
        <v>S</v>
      </c>
      <c r="P9" t="str">
        <f t="shared" si="5"/>
        <v>S</v>
      </c>
      <c r="Q9" t="str">
        <f t="shared" si="5"/>
        <v>S</v>
      </c>
    </row>
    <row r="10" spans="2:17" ht="33" customHeight="1">
      <c r="B10" s="2" t="s">
        <v>10</v>
      </c>
      <c r="C10">
        <v>1</v>
      </c>
      <c r="D10" t="s">
        <v>2</v>
      </c>
      <c r="E10" t="str">
        <f t="shared" ref="E10:Q10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">
        <v>1</v>
      </c>
      <c r="P10" t="str">
        <f t="shared" si="6"/>
        <v>S</v>
      </c>
      <c r="Q10" t="str">
        <f t="shared" si="6"/>
        <v>S</v>
      </c>
    </row>
    <row r="11" spans="2:17" ht="33" customHeight="1">
      <c r="B11" s="2" t="s">
        <v>14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tr">
        <f t="shared" si="7"/>
        <v>N</v>
      </c>
      <c r="O11" t="str">
        <f t="shared" si="7"/>
        <v>N</v>
      </c>
      <c r="P11" t="str">
        <f t="shared" si="7"/>
        <v>N</v>
      </c>
      <c r="Q11" t="str">
        <f t="shared" si="7"/>
        <v>N</v>
      </c>
    </row>
    <row r="12" spans="2:17" ht="33" customHeight="1">
      <c r="B12" s="2" t="s">
        <v>13</v>
      </c>
      <c r="C12">
        <v>1</v>
      </c>
      <c r="D12" t="s">
        <v>2</v>
      </c>
      <c r="E12" t="str">
        <f t="shared" ref="E12:Q12" si="8">D12</f>
        <v>N</v>
      </c>
      <c r="F12" t="str">
        <f t="shared" si="8"/>
        <v>N</v>
      </c>
      <c r="G12" t="str">
        <f t="shared" si="8"/>
        <v>N</v>
      </c>
      <c r="H12" t="str">
        <f t="shared" si="8"/>
        <v>N</v>
      </c>
      <c r="I12" t="str">
        <f t="shared" si="8"/>
        <v>N</v>
      </c>
      <c r="J12" t="str">
        <f t="shared" si="8"/>
        <v>N</v>
      </c>
      <c r="K12" t="str">
        <f t="shared" si="8"/>
        <v>N</v>
      </c>
      <c r="L12" t="str">
        <f t="shared" si="8"/>
        <v>N</v>
      </c>
      <c r="M12" t="str">
        <f t="shared" si="8"/>
        <v>N</v>
      </c>
      <c r="N12" t="str">
        <f t="shared" si="8"/>
        <v>N</v>
      </c>
      <c r="O12" t="str">
        <f t="shared" si="8"/>
        <v>N</v>
      </c>
      <c r="P12" t="s">
        <v>1</v>
      </c>
      <c r="Q12" t="str">
        <f t="shared" si="8"/>
        <v>S</v>
      </c>
    </row>
  </sheetData>
  <conditionalFormatting sqref="D5:Q12">
    <cfRule type="cellIs" dxfId="50" priority="1" operator="equal">
      <formula>"N"</formula>
    </cfRule>
    <cfRule type="containsText" dxfId="49" priority="2" operator="containsText" text="S">
      <formula>NOT(ISERROR(SEARCH("S",D5)))</formula>
    </cfRule>
    <cfRule type="cellIs" dxfId="48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5"/>
  <sheetViews>
    <sheetView topLeftCell="A10" zoomScale="90" zoomScaleNormal="90" workbookViewId="0">
      <selection activeCell="L7" sqref="L7"/>
    </sheetView>
  </sheetViews>
  <sheetFormatPr defaultRowHeight="15"/>
  <cols>
    <col min="2" max="2" width="17.5703125" style="2" customWidth="1"/>
    <col min="3" max="3" width="11.85546875" customWidth="1"/>
    <col min="4" max="17" width="7" customWidth="1"/>
  </cols>
  <sheetData>
    <row r="1" spans="2:17">
      <c r="B1" s="2" t="s">
        <v>23</v>
      </c>
    </row>
    <row r="2" spans="2:17">
      <c r="B2" s="2" t="s">
        <v>0</v>
      </c>
      <c r="C2" t="s">
        <v>4</v>
      </c>
      <c r="D2" s="1">
        <v>41881</v>
      </c>
      <c r="E2" s="1">
        <v>41882</v>
      </c>
      <c r="F2" s="1">
        <v>41883</v>
      </c>
      <c r="G2" s="1">
        <v>41884</v>
      </c>
      <c r="H2" s="1">
        <v>41885</v>
      </c>
      <c r="I2" s="1">
        <v>41886</v>
      </c>
      <c r="J2" s="1">
        <v>41887</v>
      </c>
      <c r="K2" s="1">
        <v>41888</v>
      </c>
      <c r="L2" s="1">
        <v>41889</v>
      </c>
      <c r="M2" s="1">
        <v>41890</v>
      </c>
      <c r="N2" s="1">
        <v>41891</v>
      </c>
      <c r="O2" s="1">
        <v>41892</v>
      </c>
      <c r="P2" s="1">
        <v>41893</v>
      </c>
      <c r="Q2" s="1">
        <v>41894</v>
      </c>
    </row>
    <row r="3" spans="2:17">
      <c r="C3" t="s">
        <v>11</v>
      </c>
      <c r="D3">
        <f>$D$4-SUMIF(D5:D176,"S",$C5:$C176)</f>
        <v>37</v>
      </c>
      <c r="E3">
        <f t="shared" ref="E3:Q3" si="0">$D$4-SUMIF(E5:E176,"S",$C5:$C176)</f>
        <v>37</v>
      </c>
      <c r="F3">
        <f t="shared" si="0"/>
        <v>37</v>
      </c>
      <c r="G3">
        <f t="shared" si="0"/>
        <v>35</v>
      </c>
      <c r="H3">
        <f t="shared" si="0"/>
        <v>23</v>
      </c>
      <c r="I3">
        <f t="shared" si="0"/>
        <v>23</v>
      </c>
      <c r="J3">
        <f t="shared" si="0"/>
        <v>23</v>
      </c>
      <c r="K3">
        <f>$D$4-SUMIF(K5:K176,"S",$C5:$C176)</f>
        <v>20</v>
      </c>
      <c r="L3">
        <f t="shared" si="0"/>
        <v>20</v>
      </c>
      <c r="M3">
        <f t="shared" si="0"/>
        <v>20</v>
      </c>
      <c r="N3">
        <f t="shared" si="0"/>
        <v>20</v>
      </c>
      <c r="O3">
        <f t="shared" si="0"/>
        <v>12</v>
      </c>
      <c r="P3">
        <f t="shared" si="0"/>
        <v>12</v>
      </c>
      <c r="Q3">
        <f t="shared" si="0"/>
        <v>12</v>
      </c>
    </row>
    <row r="4" spans="2:17">
      <c r="C4" t="s">
        <v>12</v>
      </c>
      <c r="D4" s="3">
        <f>SUM(C5:C134)</f>
        <v>37</v>
      </c>
      <c r="E4" s="3">
        <f>D4-$D4/13</f>
        <v>34.153846153846153</v>
      </c>
      <c r="F4" s="3">
        <f t="shared" ref="F4:Q4" si="1">E4-$D4/13</f>
        <v>31.307692307692307</v>
      </c>
      <c r="G4" s="3">
        <f t="shared" si="1"/>
        <v>28.46153846153846</v>
      </c>
      <c r="H4" s="3">
        <f t="shared" si="1"/>
        <v>25.615384615384613</v>
      </c>
      <c r="I4" s="3">
        <f t="shared" si="1"/>
        <v>22.769230769230766</v>
      </c>
      <c r="J4" s="3">
        <f t="shared" si="1"/>
        <v>19.92307692307692</v>
      </c>
      <c r="K4" s="3">
        <f t="shared" si="1"/>
        <v>17.076923076923073</v>
      </c>
      <c r="L4" s="3">
        <f t="shared" si="1"/>
        <v>14.230769230769226</v>
      </c>
      <c r="M4" s="3">
        <f t="shared" si="1"/>
        <v>11.38461538461538</v>
      </c>
      <c r="N4" s="3">
        <f t="shared" si="1"/>
        <v>8.538461538461533</v>
      </c>
      <c r="O4" s="3">
        <f t="shared" si="1"/>
        <v>5.6923076923076863</v>
      </c>
      <c r="P4" s="3">
        <f t="shared" si="1"/>
        <v>2.84615384615384</v>
      </c>
      <c r="Q4" s="3">
        <f t="shared" si="1"/>
        <v>-6.2172489379008766E-15</v>
      </c>
    </row>
    <row r="5" spans="2:17">
      <c r="B5" s="2" t="s">
        <v>15</v>
      </c>
      <c r="C5">
        <v>4</v>
      </c>
      <c r="D5" t="s">
        <v>2</v>
      </c>
      <c r="E5" t="str">
        <f>D5</f>
        <v>N</v>
      </c>
      <c r="F5" t="str">
        <f t="shared" ref="F5:Q5" si="2">E5</f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">
        <v>1</v>
      </c>
      <c r="P5" t="str">
        <f t="shared" si="2"/>
        <v>S</v>
      </c>
      <c r="Q5" t="str">
        <f t="shared" si="2"/>
        <v>S</v>
      </c>
    </row>
    <row r="6" spans="2:17" ht="30">
      <c r="B6" s="2" t="s">
        <v>16</v>
      </c>
      <c r="C6">
        <v>3</v>
      </c>
      <c r="D6" t="s">
        <v>2</v>
      </c>
      <c r="E6" t="str">
        <f t="shared" ref="E6:Q6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>
      <c r="B7" s="2" t="s">
        <v>17</v>
      </c>
      <c r="C7">
        <v>2</v>
      </c>
      <c r="D7" t="s">
        <v>2</v>
      </c>
      <c r="E7" t="str">
        <f t="shared" ref="E7:Q7" si="4">D7</f>
        <v>N</v>
      </c>
      <c r="F7" t="str">
        <f t="shared" si="4"/>
        <v>N</v>
      </c>
      <c r="G7" t="str">
        <f t="shared" si="4"/>
        <v>N</v>
      </c>
      <c r="H7" t="str">
        <f t="shared" si="4"/>
        <v>N</v>
      </c>
      <c r="I7" t="s">
        <v>2</v>
      </c>
      <c r="J7" t="str">
        <f t="shared" si="4"/>
        <v>N</v>
      </c>
      <c r="K7" t="str">
        <f t="shared" si="4"/>
        <v>N</v>
      </c>
      <c r="L7" t="str">
        <f t="shared" si="4"/>
        <v>N</v>
      </c>
      <c r="M7" t="str">
        <f t="shared" si="4"/>
        <v>N</v>
      </c>
      <c r="N7" t="str">
        <f t="shared" si="4"/>
        <v>N</v>
      </c>
      <c r="O7" t="s">
        <v>1</v>
      </c>
      <c r="P7" t="str">
        <f t="shared" si="4"/>
        <v>S</v>
      </c>
      <c r="Q7" t="str">
        <f t="shared" si="4"/>
        <v>S</v>
      </c>
    </row>
    <row r="8" spans="2:17">
      <c r="B8" s="2" t="s">
        <v>18</v>
      </c>
      <c r="D8" t="s">
        <v>2</v>
      </c>
      <c r="E8" t="str">
        <f t="shared" ref="E8:Q8" si="5">D8</f>
        <v>N</v>
      </c>
      <c r="F8" t="str">
        <f t="shared" si="5"/>
        <v>N</v>
      </c>
      <c r="G8" t="str">
        <f t="shared" si="5"/>
        <v>N</v>
      </c>
      <c r="H8" t="str">
        <f t="shared" si="5"/>
        <v>N</v>
      </c>
      <c r="I8" t="str">
        <f t="shared" si="5"/>
        <v>N</v>
      </c>
      <c r="J8" t="str">
        <f t="shared" si="5"/>
        <v>N</v>
      </c>
      <c r="K8" t="str">
        <f t="shared" si="5"/>
        <v>N</v>
      </c>
      <c r="L8" t="str">
        <f t="shared" si="5"/>
        <v>N</v>
      </c>
      <c r="M8" t="str">
        <f t="shared" si="5"/>
        <v>N</v>
      </c>
      <c r="N8" t="str">
        <f t="shared" si="5"/>
        <v>N</v>
      </c>
      <c r="O8" t="str">
        <f t="shared" si="5"/>
        <v>N</v>
      </c>
      <c r="P8" t="str">
        <f t="shared" si="5"/>
        <v>N</v>
      </c>
      <c r="Q8" t="str">
        <f t="shared" si="5"/>
        <v>N</v>
      </c>
    </row>
    <row r="9" spans="2:17">
      <c r="B9" s="2" t="s">
        <v>19</v>
      </c>
      <c r="C9">
        <v>6</v>
      </c>
      <c r="D9" t="s">
        <v>2</v>
      </c>
      <c r="E9" t="str">
        <f t="shared" ref="E9:Q9" si="6">D9</f>
        <v>N</v>
      </c>
      <c r="F9" t="str">
        <f t="shared" si="6"/>
        <v>N</v>
      </c>
      <c r="G9" t="str">
        <f t="shared" si="6"/>
        <v>N</v>
      </c>
      <c r="H9" t="str">
        <f t="shared" si="6"/>
        <v>N</v>
      </c>
      <c r="I9" t="str">
        <f t="shared" si="6"/>
        <v>N</v>
      </c>
      <c r="J9" t="str">
        <f t="shared" si="6"/>
        <v>N</v>
      </c>
      <c r="K9" t="str">
        <f t="shared" si="6"/>
        <v>N</v>
      </c>
      <c r="L9" t="str">
        <f t="shared" si="6"/>
        <v>N</v>
      </c>
      <c r="M9" t="str">
        <f t="shared" si="6"/>
        <v>N</v>
      </c>
      <c r="N9" t="str">
        <f t="shared" si="6"/>
        <v>N</v>
      </c>
      <c r="O9" t="str">
        <f t="shared" si="6"/>
        <v>N</v>
      </c>
      <c r="P9" t="str">
        <f t="shared" si="6"/>
        <v>N</v>
      </c>
      <c r="Q9" t="str">
        <f t="shared" si="6"/>
        <v>N</v>
      </c>
    </row>
    <row r="10" spans="2:17" ht="33" customHeight="1">
      <c r="B10" s="2" t="s">
        <v>20</v>
      </c>
      <c r="C10">
        <v>2</v>
      </c>
      <c r="D10" t="s">
        <v>2</v>
      </c>
      <c r="E10" t="str">
        <f t="shared" ref="E10:Q10" si="7">D10</f>
        <v>N</v>
      </c>
      <c r="F10" t="str">
        <f t="shared" si="7"/>
        <v>N</v>
      </c>
      <c r="G10" t="str">
        <f t="shared" si="7"/>
        <v>N</v>
      </c>
      <c r="H10" t="str">
        <f t="shared" si="7"/>
        <v>N</v>
      </c>
      <c r="I10" t="str">
        <f t="shared" si="7"/>
        <v>N</v>
      </c>
      <c r="J10" t="s">
        <v>2</v>
      </c>
      <c r="K10" t="str">
        <f t="shared" si="7"/>
        <v>N</v>
      </c>
      <c r="L10" t="str">
        <f t="shared" si="7"/>
        <v>N</v>
      </c>
      <c r="M10" t="str">
        <f t="shared" si="7"/>
        <v>N</v>
      </c>
      <c r="N10" t="str">
        <f t="shared" si="7"/>
        <v>N</v>
      </c>
      <c r="O10" t="s">
        <v>1</v>
      </c>
      <c r="P10" t="str">
        <f t="shared" si="7"/>
        <v>S</v>
      </c>
      <c r="Q10" t="str">
        <f t="shared" si="7"/>
        <v>S</v>
      </c>
    </row>
    <row r="11" spans="2:17" ht="33" customHeight="1">
      <c r="B11" s="2" t="s">
        <v>21</v>
      </c>
      <c r="C11">
        <v>10</v>
      </c>
      <c r="D11" t="s">
        <v>2</v>
      </c>
      <c r="E11" t="str">
        <f t="shared" ref="E11:Q11" si="8">D11</f>
        <v>N</v>
      </c>
      <c r="F11" t="str">
        <f t="shared" si="8"/>
        <v>N</v>
      </c>
      <c r="G11" t="str">
        <f t="shared" si="8"/>
        <v>N</v>
      </c>
      <c r="H11" t="s">
        <v>1</v>
      </c>
      <c r="I11" t="str">
        <f>H11</f>
        <v>S</v>
      </c>
      <c r="J11" t="str">
        <f t="shared" si="8"/>
        <v>S</v>
      </c>
      <c r="K11" t="str">
        <f t="shared" si="8"/>
        <v>S</v>
      </c>
      <c r="L11" t="str">
        <f t="shared" si="8"/>
        <v>S</v>
      </c>
      <c r="M11" t="str">
        <f t="shared" si="8"/>
        <v>S</v>
      </c>
      <c r="N11" t="str">
        <f t="shared" si="8"/>
        <v>S</v>
      </c>
      <c r="O11" t="str">
        <f t="shared" si="8"/>
        <v>S</v>
      </c>
      <c r="P11" t="str">
        <f t="shared" si="8"/>
        <v>S</v>
      </c>
      <c r="Q11" t="str">
        <f t="shared" si="8"/>
        <v>S</v>
      </c>
    </row>
    <row r="12" spans="2:17" ht="33" customHeight="1">
      <c r="B12" s="2" t="s">
        <v>22</v>
      </c>
      <c r="C12">
        <v>2</v>
      </c>
      <c r="D12" t="s">
        <v>2</v>
      </c>
      <c r="E12" t="str">
        <f t="shared" ref="E12:Q13" si="9">D12</f>
        <v>N</v>
      </c>
      <c r="F12" t="str">
        <f t="shared" si="9"/>
        <v>N</v>
      </c>
      <c r="G12" t="s">
        <v>1</v>
      </c>
      <c r="H12" t="str">
        <f t="shared" si="9"/>
        <v>S</v>
      </c>
      <c r="I12" t="str">
        <f t="shared" si="9"/>
        <v>S</v>
      </c>
      <c r="J12" t="str">
        <f t="shared" si="9"/>
        <v>S</v>
      </c>
      <c r="K12" t="str">
        <f t="shared" si="9"/>
        <v>S</v>
      </c>
      <c r="L12" t="str">
        <f t="shared" si="9"/>
        <v>S</v>
      </c>
      <c r="M12" t="str">
        <f t="shared" si="9"/>
        <v>S</v>
      </c>
      <c r="N12" t="str">
        <f t="shared" si="9"/>
        <v>S</v>
      </c>
      <c r="O12" t="str">
        <f t="shared" si="9"/>
        <v>S</v>
      </c>
      <c r="P12" t="str">
        <f t="shared" si="9"/>
        <v>S</v>
      </c>
      <c r="Q12" t="str">
        <f t="shared" si="9"/>
        <v>S</v>
      </c>
    </row>
    <row r="13" spans="2:17">
      <c r="B13" s="2" t="s">
        <v>24</v>
      </c>
      <c r="C13">
        <v>2</v>
      </c>
      <c r="D13" t="s">
        <v>2</v>
      </c>
      <c r="E13" t="str">
        <f t="shared" si="9"/>
        <v>N</v>
      </c>
      <c r="F13" t="str">
        <f t="shared" si="9"/>
        <v>N</v>
      </c>
      <c r="G13" t="str">
        <f t="shared" si="9"/>
        <v>N</v>
      </c>
      <c r="H13" t="s">
        <v>1</v>
      </c>
      <c r="I13" t="str">
        <f t="shared" si="9"/>
        <v>S</v>
      </c>
      <c r="J13" t="str">
        <f t="shared" si="9"/>
        <v>S</v>
      </c>
      <c r="K13" t="str">
        <f t="shared" si="9"/>
        <v>S</v>
      </c>
      <c r="L13" t="str">
        <f t="shared" si="9"/>
        <v>S</v>
      </c>
      <c r="M13" t="str">
        <f t="shared" si="9"/>
        <v>S</v>
      </c>
      <c r="N13" t="str">
        <f t="shared" si="9"/>
        <v>S</v>
      </c>
      <c r="O13" t="str">
        <f t="shared" si="9"/>
        <v>S</v>
      </c>
      <c r="P13" t="str">
        <f t="shared" si="9"/>
        <v>S</v>
      </c>
      <c r="Q13" t="str">
        <f t="shared" si="9"/>
        <v>S</v>
      </c>
    </row>
    <row r="14" spans="2:17">
      <c r="B14" s="2" t="s">
        <v>25</v>
      </c>
      <c r="C14">
        <v>3</v>
      </c>
      <c r="D14" t="s">
        <v>2</v>
      </c>
      <c r="E14" t="str">
        <f t="shared" ref="E14:Q14" si="10">D14</f>
        <v>N</v>
      </c>
      <c r="F14" t="str">
        <f t="shared" si="10"/>
        <v>N</v>
      </c>
      <c r="G14" t="str">
        <f t="shared" si="10"/>
        <v>N</v>
      </c>
      <c r="H14" t="str">
        <f t="shared" si="10"/>
        <v>N</v>
      </c>
      <c r="I14" t="str">
        <f t="shared" si="10"/>
        <v>N</v>
      </c>
      <c r="J14" t="str">
        <f t="shared" si="10"/>
        <v>N</v>
      </c>
      <c r="K14" t="s">
        <v>1</v>
      </c>
      <c r="L14" t="str">
        <f t="shared" si="10"/>
        <v>S</v>
      </c>
      <c r="M14" t="str">
        <f t="shared" si="10"/>
        <v>S</v>
      </c>
      <c r="N14" t="str">
        <f t="shared" si="10"/>
        <v>S</v>
      </c>
      <c r="O14" t="str">
        <f t="shared" si="10"/>
        <v>S</v>
      </c>
      <c r="P14" t="str">
        <f t="shared" si="10"/>
        <v>S</v>
      </c>
      <c r="Q14" t="str">
        <f t="shared" si="10"/>
        <v>S</v>
      </c>
    </row>
    <row r="15" spans="2:17" ht="30">
      <c r="B15" s="2" t="s">
        <v>16</v>
      </c>
      <c r="C15">
        <v>3</v>
      </c>
      <c r="D15" t="s">
        <v>2</v>
      </c>
      <c r="E15" t="str">
        <f t="shared" ref="E15:Q15" si="11">D15</f>
        <v>N</v>
      </c>
      <c r="F15" t="str">
        <f t="shared" si="11"/>
        <v>N</v>
      </c>
      <c r="G15" t="str">
        <f t="shared" si="11"/>
        <v>N</v>
      </c>
      <c r="H15" t="str">
        <f t="shared" si="11"/>
        <v>N</v>
      </c>
      <c r="I15" t="str">
        <f t="shared" si="11"/>
        <v>N</v>
      </c>
      <c r="J15" t="str">
        <f t="shared" si="11"/>
        <v>N</v>
      </c>
      <c r="K15" t="str">
        <f t="shared" si="11"/>
        <v>N</v>
      </c>
      <c r="L15" t="str">
        <f t="shared" si="11"/>
        <v>N</v>
      </c>
      <c r="M15" t="str">
        <f t="shared" si="11"/>
        <v>N</v>
      </c>
      <c r="N15" t="str">
        <f t="shared" si="11"/>
        <v>N</v>
      </c>
      <c r="O15" t="str">
        <f t="shared" si="11"/>
        <v>N</v>
      </c>
      <c r="P15" t="str">
        <f t="shared" si="11"/>
        <v>N</v>
      </c>
      <c r="Q15" t="str">
        <f t="shared" si="11"/>
        <v>N</v>
      </c>
    </row>
  </sheetData>
  <conditionalFormatting sqref="D5:Q12">
    <cfRule type="cellIs" dxfId="47" priority="4" operator="equal">
      <formula>"N"</formula>
    </cfRule>
    <cfRule type="containsText" dxfId="46" priority="5" operator="containsText" text="S">
      <formula>NOT(ISERROR(SEARCH("S",D5)))</formula>
    </cfRule>
    <cfRule type="cellIs" dxfId="45" priority="6" operator="equal">
      <formula>"S"</formula>
    </cfRule>
  </conditionalFormatting>
  <conditionalFormatting sqref="D13:Q21">
    <cfRule type="cellIs" dxfId="44" priority="1" operator="equal">
      <formula>"N"</formula>
    </cfRule>
    <cfRule type="containsText" dxfId="43" priority="2" operator="containsText" text="S">
      <formula>NOT(ISERROR(SEARCH("S",D13)))</formula>
    </cfRule>
    <cfRule type="cellIs" dxfId="42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5"/>
  <sheetViews>
    <sheetView zoomScale="80" zoomScaleNormal="80" workbookViewId="0">
      <selection activeCell="N9" sqref="N9"/>
    </sheetView>
  </sheetViews>
  <sheetFormatPr defaultRowHeight="15"/>
  <cols>
    <col min="2" max="2" width="15.28515625" customWidth="1"/>
    <col min="4" max="17" width="8.28515625" customWidth="1"/>
  </cols>
  <sheetData>
    <row r="1" spans="2:17">
      <c r="B1" s="2" t="s">
        <v>34</v>
      </c>
    </row>
    <row r="2" spans="2:17">
      <c r="B2" s="2" t="s">
        <v>0</v>
      </c>
      <c r="C2" t="s">
        <v>4</v>
      </c>
      <c r="D2" s="1">
        <v>41895</v>
      </c>
      <c r="E2" s="1">
        <v>41896</v>
      </c>
      <c r="F2" s="1">
        <v>41897</v>
      </c>
      <c r="G2" s="1">
        <v>41898</v>
      </c>
      <c r="H2" s="1">
        <v>41899</v>
      </c>
      <c r="I2" s="1">
        <v>41900</v>
      </c>
      <c r="J2" s="1">
        <v>41901</v>
      </c>
      <c r="K2" s="1">
        <v>41902</v>
      </c>
      <c r="L2" s="1">
        <v>41903</v>
      </c>
      <c r="M2" s="1">
        <v>41904</v>
      </c>
      <c r="N2" s="1">
        <v>41905</v>
      </c>
      <c r="O2" s="1">
        <v>41906</v>
      </c>
      <c r="P2" s="1">
        <v>41907</v>
      </c>
      <c r="Q2" s="1">
        <v>41908</v>
      </c>
    </row>
    <row r="3" spans="2:17">
      <c r="B3" s="2"/>
      <c r="C3" t="s">
        <v>11</v>
      </c>
      <c r="D3">
        <f>$D$4-SUMIF(D5:D176,"S",$C5:$C176)</f>
        <v>28</v>
      </c>
      <c r="E3">
        <f t="shared" ref="E3:Q3" si="0">$D$4-SUMIF(E5:E176,"S",$C5:$C176)</f>
        <v>28</v>
      </c>
      <c r="F3">
        <f t="shared" si="0"/>
        <v>28</v>
      </c>
      <c r="G3">
        <f t="shared" si="0"/>
        <v>26</v>
      </c>
      <c r="H3">
        <f t="shared" si="0"/>
        <v>26</v>
      </c>
      <c r="I3">
        <f t="shared" si="0"/>
        <v>26</v>
      </c>
      <c r="J3">
        <f t="shared" si="0"/>
        <v>22</v>
      </c>
      <c r="K3">
        <f>$D$4-SUMIF(K5:K176,"S",$C5:$C176)</f>
        <v>22</v>
      </c>
      <c r="L3">
        <f t="shared" si="0"/>
        <v>19</v>
      </c>
      <c r="M3">
        <f t="shared" si="0"/>
        <v>19</v>
      </c>
      <c r="N3">
        <f t="shared" si="0"/>
        <v>15</v>
      </c>
      <c r="O3">
        <f t="shared" si="0"/>
        <v>15</v>
      </c>
      <c r="P3">
        <f t="shared" si="0"/>
        <v>15</v>
      </c>
      <c r="Q3">
        <f t="shared" si="0"/>
        <v>14</v>
      </c>
    </row>
    <row r="4" spans="2:17">
      <c r="B4" s="2"/>
      <c r="C4" t="s">
        <v>12</v>
      </c>
      <c r="D4" s="3">
        <f>SUM(C5:C134)</f>
        <v>28</v>
      </c>
      <c r="E4" s="3">
        <f>D4-$D4/13</f>
        <v>25.846153846153847</v>
      </c>
      <c r="F4" s="3">
        <f t="shared" ref="F4:Q4" si="1">E4-$D4/13</f>
        <v>23.692307692307693</v>
      </c>
      <c r="G4" s="3">
        <f t="shared" si="1"/>
        <v>21.53846153846154</v>
      </c>
      <c r="H4" s="3">
        <f t="shared" si="1"/>
        <v>19.384615384615387</v>
      </c>
      <c r="I4" s="3">
        <f t="shared" si="1"/>
        <v>17.230769230769234</v>
      </c>
      <c r="J4" s="3">
        <f t="shared" si="1"/>
        <v>15.07692307692308</v>
      </c>
      <c r="K4" s="3">
        <f t="shared" si="1"/>
        <v>12.923076923076927</v>
      </c>
      <c r="L4" s="3">
        <f t="shared" si="1"/>
        <v>10.769230769230774</v>
      </c>
      <c r="M4" s="3">
        <f t="shared" si="1"/>
        <v>8.6153846153846203</v>
      </c>
      <c r="N4" s="3">
        <f t="shared" si="1"/>
        <v>6.461538461538467</v>
      </c>
      <c r="O4" s="3">
        <f t="shared" si="1"/>
        <v>4.3076923076923137</v>
      </c>
      <c r="P4" s="3">
        <f t="shared" si="1"/>
        <v>2.15384615384616</v>
      </c>
      <c r="Q4" s="3">
        <f t="shared" si="1"/>
        <v>6.2172489379008766E-15</v>
      </c>
    </row>
    <row r="5" spans="2:17">
      <c r="B5" s="2" t="s">
        <v>26</v>
      </c>
      <c r="C5">
        <v>4</v>
      </c>
      <c r="D5" t="s">
        <v>2</v>
      </c>
      <c r="E5" t="str">
        <f t="shared" ref="E5:Q6" si="2">D5</f>
        <v>N</v>
      </c>
      <c r="F5" t="str">
        <f t="shared" si="2"/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tr">
        <f t="shared" si="2"/>
        <v>N</v>
      </c>
      <c r="P5" t="str">
        <f t="shared" si="2"/>
        <v>N</v>
      </c>
      <c r="Q5" t="str">
        <f t="shared" si="2"/>
        <v>N</v>
      </c>
    </row>
    <row r="6" spans="2:17" ht="45">
      <c r="B6" s="2" t="s">
        <v>27</v>
      </c>
      <c r="C6">
        <v>2</v>
      </c>
      <c r="D6" t="s">
        <v>2</v>
      </c>
      <c r="E6" t="str">
        <f t="shared" si="2"/>
        <v>N</v>
      </c>
      <c r="F6" t="str">
        <f t="shared" si="2"/>
        <v>N</v>
      </c>
      <c r="G6" t="str">
        <f t="shared" si="2"/>
        <v>N</v>
      </c>
      <c r="H6" t="str">
        <f t="shared" si="2"/>
        <v>N</v>
      </c>
      <c r="I6" t="str">
        <f t="shared" si="2"/>
        <v>N</v>
      </c>
      <c r="J6" t="s">
        <v>1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ht="30">
      <c r="B7" s="2" t="s">
        <v>28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tr">
        <f t="shared" si="3"/>
        <v>N</v>
      </c>
      <c r="O7" t="str">
        <f t="shared" si="3"/>
        <v>N</v>
      </c>
      <c r="P7" t="str">
        <f t="shared" si="3"/>
        <v>N</v>
      </c>
      <c r="Q7" t="str">
        <f t="shared" si="3"/>
        <v>N</v>
      </c>
    </row>
    <row r="8" spans="2:17">
      <c r="B8" s="2" t="s">
        <v>19</v>
      </c>
      <c r="C8">
        <v>4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tr">
        <f t="shared" si="4"/>
        <v>N</v>
      </c>
      <c r="I8" t="str">
        <f t="shared" si="4"/>
        <v>N</v>
      </c>
      <c r="J8" t="str">
        <f t="shared" si="4"/>
        <v>N</v>
      </c>
      <c r="K8" t="str">
        <f t="shared" si="4"/>
        <v>N</v>
      </c>
      <c r="L8" t="str">
        <f t="shared" si="4"/>
        <v>N</v>
      </c>
      <c r="M8" t="str">
        <f t="shared" si="4"/>
        <v>N</v>
      </c>
      <c r="N8" t="str">
        <f t="shared" si="4"/>
        <v>N</v>
      </c>
      <c r="O8" t="str">
        <f t="shared" si="4"/>
        <v>N</v>
      </c>
      <c r="P8" t="str">
        <f t="shared" si="4"/>
        <v>N</v>
      </c>
      <c r="Q8" t="str">
        <f t="shared" si="4"/>
        <v>N</v>
      </c>
    </row>
    <row r="9" spans="2:17" ht="30">
      <c r="B9" s="2" t="s">
        <v>18</v>
      </c>
      <c r="C9">
        <v>1</v>
      </c>
      <c r="D9" t="s">
        <v>2</v>
      </c>
      <c r="E9" t="str">
        <f t="shared" ref="E9:P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tr">
        <f t="shared" si="5"/>
        <v>N</v>
      </c>
      <c r="O9" t="str">
        <f t="shared" si="5"/>
        <v>N</v>
      </c>
      <c r="P9" t="str">
        <f t="shared" si="5"/>
        <v>N</v>
      </c>
      <c r="Q9" t="s">
        <v>1</v>
      </c>
    </row>
    <row r="10" spans="2:17">
      <c r="B10" s="2" t="s">
        <v>29</v>
      </c>
      <c r="C10">
        <v>3</v>
      </c>
      <c r="D10" t="s">
        <v>2</v>
      </c>
      <c r="E10" t="str">
        <f t="shared" ref="E10:Q12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tr">
        <f t="shared" si="6"/>
        <v>N</v>
      </c>
      <c r="P10" t="str">
        <f t="shared" si="6"/>
        <v>N</v>
      </c>
      <c r="Q10" t="str">
        <f t="shared" si="6"/>
        <v>N</v>
      </c>
    </row>
    <row r="11" spans="2:17" ht="45">
      <c r="B11" s="2" t="s">
        <v>30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">
        <v>1</v>
      </c>
      <c r="O11" t="str">
        <f t="shared" si="7"/>
        <v>S</v>
      </c>
      <c r="P11" t="str">
        <f t="shared" si="7"/>
        <v>S</v>
      </c>
      <c r="Q11" t="str">
        <f t="shared" si="7"/>
        <v>S</v>
      </c>
    </row>
    <row r="12" spans="2:17" ht="30">
      <c r="B12" s="2" t="s">
        <v>31</v>
      </c>
      <c r="C12">
        <v>2</v>
      </c>
      <c r="D12" t="s">
        <v>2</v>
      </c>
      <c r="E12" t="str">
        <f t="shared" si="6"/>
        <v>N</v>
      </c>
      <c r="F12" t="str">
        <f t="shared" si="6"/>
        <v>N</v>
      </c>
      <c r="G12" t="str">
        <f t="shared" si="6"/>
        <v>N</v>
      </c>
      <c r="H12" t="str">
        <f t="shared" si="6"/>
        <v>N</v>
      </c>
      <c r="I12" t="str">
        <f t="shared" si="6"/>
        <v>N</v>
      </c>
      <c r="J12" t="s">
        <v>1</v>
      </c>
      <c r="K12" t="str">
        <f t="shared" si="6"/>
        <v>S</v>
      </c>
      <c r="L12" t="str">
        <f t="shared" si="6"/>
        <v>S</v>
      </c>
      <c r="M12" t="str">
        <f t="shared" si="6"/>
        <v>S</v>
      </c>
      <c r="N12" t="str">
        <f t="shared" si="6"/>
        <v>S</v>
      </c>
      <c r="O12" t="str">
        <f t="shared" si="6"/>
        <v>S</v>
      </c>
      <c r="P12" t="str">
        <f t="shared" si="6"/>
        <v>S</v>
      </c>
      <c r="Q12" t="str">
        <f t="shared" si="6"/>
        <v>S</v>
      </c>
    </row>
    <row r="13" spans="2:17">
      <c r="B13" s="2" t="s">
        <v>32</v>
      </c>
      <c r="C13">
        <v>2</v>
      </c>
      <c r="D13" t="s">
        <v>2</v>
      </c>
      <c r="E13" t="str">
        <f t="shared" ref="E13:Q13" si="8">D13</f>
        <v>N</v>
      </c>
      <c r="F13" t="str">
        <f t="shared" si="8"/>
        <v>N</v>
      </c>
      <c r="G13" t="s">
        <v>1</v>
      </c>
      <c r="H13" t="str">
        <f t="shared" si="8"/>
        <v>S</v>
      </c>
      <c r="I13" t="str">
        <f t="shared" si="8"/>
        <v>S</v>
      </c>
      <c r="J13" t="str">
        <f t="shared" si="8"/>
        <v>S</v>
      </c>
      <c r="K13" t="str">
        <f t="shared" si="8"/>
        <v>S</v>
      </c>
      <c r="L13" t="str">
        <f t="shared" si="8"/>
        <v>S</v>
      </c>
      <c r="M13" t="str">
        <f t="shared" si="8"/>
        <v>S</v>
      </c>
      <c r="N13" t="str">
        <f t="shared" si="8"/>
        <v>S</v>
      </c>
      <c r="O13" t="str">
        <f t="shared" si="8"/>
        <v>S</v>
      </c>
      <c r="P13" t="str">
        <f t="shared" si="8"/>
        <v>S</v>
      </c>
      <c r="Q13" t="str">
        <f t="shared" si="8"/>
        <v>S</v>
      </c>
    </row>
    <row r="14" spans="2:17" ht="30">
      <c r="B14" s="2" t="s">
        <v>33</v>
      </c>
      <c r="C14">
        <v>3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">
        <v>1</v>
      </c>
      <c r="M14" t="str">
        <f t="shared" si="9"/>
        <v>S</v>
      </c>
      <c r="N14" t="str">
        <f t="shared" si="9"/>
        <v>S</v>
      </c>
      <c r="O14" t="str">
        <f t="shared" si="9"/>
        <v>S</v>
      </c>
      <c r="P14" t="str">
        <f t="shared" si="9"/>
        <v>S</v>
      </c>
      <c r="Q14" t="str">
        <f t="shared" si="9"/>
        <v>S</v>
      </c>
    </row>
    <row r="15" spans="2:17">
      <c r="B15" s="2"/>
    </row>
  </sheetData>
  <conditionalFormatting sqref="D5:Q18">
    <cfRule type="cellIs" dxfId="41" priority="4" operator="equal">
      <formula>"N"</formula>
    </cfRule>
    <cfRule type="containsText" dxfId="40" priority="5" operator="containsText" text="S">
      <formula>NOT(ISERROR(SEARCH("S",D5)))</formula>
    </cfRule>
    <cfRule type="cellIs" dxfId="39" priority="6" operator="equal">
      <formula>"S"</formula>
    </cfRule>
  </conditionalFormatting>
  <conditionalFormatting sqref="D13:Q15">
    <cfRule type="cellIs" dxfId="38" priority="1" operator="equal">
      <formula>"N"</formula>
    </cfRule>
    <cfRule type="containsText" dxfId="37" priority="2" operator="containsText" text="S">
      <formula>NOT(ISERROR(SEARCH("S",D13)))</formula>
    </cfRule>
    <cfRule type="cellIs" dxfId="36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Q16"/>
  <sheetViews>
    <sheetView zoomScale="80" zoomScaleNormal="80" workbookViewId="0">
      <selection activeCell="E5" sqref="E5"/>
    </sheetView>
  </sheetViews>
  <sheetFormatPr defaultRowHeight="15"/>
  <cols>
    <col min="4" max="7" width="7.28515625" bestFit="1" customWidth="1"/>
    <col min="8" max="17" width="7.42578125" bestFit="1" customWidth="1"/>
  </cols>
  <sheetData>
    <row r="1" spans="2:17">
      <c r="B1" s="2" t="s">
        <v>47</v>
      </c>
    </row>
    <row r="2" spans="2:17">
      <c r="B2" s="2" t="s">
        <v>0</v>
      </c>
      <c r="C2" t="s">
        <v>4</v>
      </c>
      <c r="D2" s="1">
        <v>41909</v>
      </c>
      <c r="E2" s="1">
        <v>41910</v>
      </c>
      <c r="F2" s="1">
        <v>41911</v>
      </c>
      <c r="G2" s="1">
        <v>41912</v>
      </c>
      <c r="H2" s="1">
        <v>41913</v>
      </c>
      <c r="I2" s="1">
        <v>41914</v>
      </c>
      <c r="J2" s="1">
        <v>41915</v>
      </c>
      <c r="K2" s="1">
        <v>41916</v>
      </c>
      <c r="L2" s="1">
        <v>41917</v>
      </c>
      <c r="M2" s="1">
        <v>41918</v>
      </c>
      <c r="N2" s="1">
        <v>41919</v>
      </c>
      <c r="O2" s="1">
        <v>41920</v>
      </c>
      <c r="P2" s="1">
        <v>41921</v>
      </c>
      <c r="Q2" s="1">
        <v>41922</v>
      </c>
    </row>
    <row r="3" spans="2:17">
      <c r="B3" s="2"/>
      <c r="C3" t="s">
        <v>11</v>
      </c>
      <c r="D3">
        <f t="shared" ref="D3:Q3" si="0">$D$4-SUMIF(D5:D175,"S",$C5:$C175)</f>
        <v>39</v>
      </c>
      <c r="E3">
        <f t="shared" si="0"/>
        <v>35</v>
      </c>
      <c r="F3">
        <f t="shared" si="0"/>
        <v>33</v>
      </c>
      <c r="G3">
        <f t="shared" si="0"/>
        <v>27</v>
      </c>
      <c r="H3">
        <f t="shared" si="0"/>
        <v>25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18</v>
      </c>
      <c r="M3">
        <f t="shared" si="0"/>
        <v>18</v>
      </c>
      <c r="N3">
        <f t="shared" si="0"/>
        <v>18</v>
      </c>
      <c r="O3">
        <f t="shared" si="0"/>
        <v>16</v>
      </c>
      <c r="P3">
        <f t="shared" si="0"/>
        <v>16</v>
      </c>
      <c r="Q3">
        <f t="shared" si="0"/>
        <v>16</v>
      </c>
    </row>
    <row r="4" spans="2:17">
      <c r="B4" s="2"/>
      <c r="C4" t="s">
        <v>12</v>
      </c>
      <c r="D4" s="3">
        <f>SUM(C5:C133)</f>
        <v>39</v>
      </c>
      <c r="E4" s="3">
        <f>D4-$D4/13</f>
        <v>36</v>
      </c>
      <c r="F4" s="3">
        <f t="shared" ref="F4:Q4" si="1">E4-$D4/13</f>
        <v>33</v>
      </c>
      <c r="G4" s="3">
        <f t="shared" si="1"/>
        <v>30</v>
      </c>
      <c r="H4" s="3">
        <f t="shared" si="1"/>
        <v>27</v>
      </c>
      <c r="I4" s="3">
        <f t="shared" si="1"/>
        <v>24</v>
      </c>
      <c r="J4" s="3">
        <f t="shared" si="1"/>
        <v>21</v>
      </c>
      <c r="K4" s="3">
        <f t="shared" si="1"/>
        <v>18</v>
      </c>
      <c r="L4" s="3">
        <f t="shared" si="1"/>
        <v>15</v>
      </c>
      <c r="M4" s="3">
        <f t="shared" si="1"/>
        <v>12</v>
      </c>
      <c r="N4" s="3">
        <f t="shared" si="1"/>
        <v>9</v>
      </c>
      <c r="O4" s="3">
        <f t="shared" si="1"/>
        <v>6</v>
      </c>
      <c r="P4" s="3">
        <f t="shared" si="1"/>
        <v>3</v>
      </c>
      <c r="Q4" s="3">
        <f t="shared" si="1"/>
        <v>0</v>
      </c>
    </row>
    <row r="5" spans="2:17" ht="45">
      <c r="B5" s="2" t="s">
        <v>35</v>
      </c>
      <c r="C5">
        <v>4</v>
      </c>
      <c r="D5" t="s">
        <v>2</v>
      </c>
      <c r="E5" t="s">
        <v>1</v>
      </c>
      <c r="F5" t="str">
        <f t="shared" ref="E5:Q7" si="2">E5</f>
        <v>S</v>
      </c>
      <c r="G5" t="str">
        <f t="shared" si="2"/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ht="60">
      <c r="B6" s="2" t="s">
        <v>36</v>
      </c>
      <c r="C6">
        <v>2</v>
      </c>
      <c r="D6" t="s">
        <v>2</v>
      </c>
      <c r="E6" t="str">
        <f t="shared" ref="E6:Q8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ht="45">
      <c r="B7" s="2" t="s">
        <v>37</v>
      </c>
      <c r="C7">
        <v>2</v>
      </c>
      <c r="D7" t="s">
        <v>2</v>
      </c>
      <c r="E7" t="str">
        <f t="shared" si="2"/>
        <v>N</v>
      </c>
      <c r="F7" t="s">
        <v>1</v>
      </c>
      <c r="G7" t="str">
        <f t="shared" si="2"/>
        <v>S</v>
      </c>
      <c r="H7" t="str">
        <f t="shared" si="2"/>
        <v>S</v>
      </c>
      <c r="I7" t="str">
        <f t="shared" si="2"/>
        <v>S</v>
      </c>
      <c r="J7" t="str">
        <f t="shared" si="2"/>
        <v>S</v>
      </c>
      <c r="K7" t="str">
        <f t="shared" si="2"/>
        <v>S</v>
      </c>
      <c r="L7" t="str">
        <f t="shared" si="2"/>
        <v>S</v>
      </c>
      <c r="M7" t="str">
        <f t="shared" si="2"/>
        <v>S</v>
      </c>
      <c r="N7" t="str">
        <f t="shared" si="2"/>
        <v>S</v>
      </c>
      <c r="O7" t="str">
        <f t="shared" si="2"/>
        <v>S</v>
      </c>
      <c r="P7" t="str">
        <f t="shared" si="2"/>
        <v>S</v>
      </c>
      <c r="Q7" t="str">
        <f t="shared" si="2"/>
        <v>S</v>
      </c>
    </row>
    <row r="8" spans="2:17">
      <c r="B8" s="2" t="s">
        <v>38</v>
      </c>
      <c r="C8">
        <v>6</v>
      </c>
      <c r="D8" t="s">
        <v>2</v>
      </c>
      <c r="E8" t="str">
        <f t="shared" si="3"/>
        <v>N</v>
      </c>
      <c r="F8" t="str">
        <f t="shared" si="3"/>
        <v>N</v>
      </c>
      <c r="G8" t="str">
        <f t="shared" si="3"/>
        <v>N</v>
      </c>
      <c r="H8" t="str">
        <f t="shared" si="3"/>
        <v>N</v>
      </c>
      <c r="I8" t="str">
        <f t="shared" si="3"/>
        <v>N</v>
      </c>
      <c r="J8" t="str">
        <f t="shared" si="3"/>
        <v>N</v>
      </c>
      <c r="K8" t="str">
        <f t="shared" si="3"/>
        <v>N</v>
      </c>
      <c r="L8" t="str">
        <f t="shared" si="3"/>
        <v>N</v>
      </c>
      <c r="M8" t="str">
        <f t="shared" si="3"/>
        <v>N</v>
      </c>
      <c r="N8" t="str">
        <f t="shared" si="3"/>
        <v>N</v>
      </c>
      <c r="O8" t="str">
        <f t="shared" si="3"/>
        <v>N</v>
      </c>
      <c r="P8" t="str">
        <f t="shared" si="3"/>
        <v>N</v>
      </c>
      <c r="Q8" t="str">
        <f t="shared" si="3"/>
        <v>N</v>
      </c>
    </row>
    <row r="9" spans="2:17">
      <c r="B9" s="2" t="s">
        <v>39</v>
      </c>
      <c r="C9">
        <v>6</v>
      </c>
      <c r="D9" t="s">
        <v>2</v>
      </c>
      <c r="E9" t="str">
        <f t="shared" ref="E9:Q9" si="4">D9</f>
        <v>N</v>
      </c>
      <c r="F9" t="str">
        <f t="shared" si="4"/>
        <v>N</v>
      </c>
      <c r="G9" t="s">
        <v>1</v>
      </c>
      <c r="H9" t="str">
        <f t="shared" si="4"/>
        <v>S</v>
      </c>
      <c r="I9" t="str">
        <f t="shared" si="4"/>
        <v>S</v>
      </c>
      <c r="J9" t="str">
        <f t="shared" si="4"/>
        <v>S</v>
      </c>
      <c r="K9" t="str">
        <f t="shared" si="4"/>
        <v>S</v>
      </c>
      <c r="L9" t="str">
        <f t="shared" si="4"/>
        <v>S</v>
      </c>
      <c r="M9" t="str">
        <f t="shared" si="4"/>
        <v>S</v>
      </c>
      <c r="N9" t="str">
        <f t="shared" si="4"/>
        <v>S</v>
      </c>
      <c r="O9" t="str">
        <f t="shared" si="4"/>
        <v>S</v>
      </c>
      <c r="P9" t="str">
        <f t="shared" si="4"/>
        <v>S</v>
      </c>
      <c r="Q9" t="str">
        <f t="shared" si="4"/>
        <v>S</v>
      </c>
    </row>
    <row r="10" spans="2:17" ht="30">
      <c r="B10" s="2" t="s">
        <v>40</v>
      </c>
      <c r="C10">
        <v>2</v>
      </c>
      <c r="D10" t="s">
        <v>2</v>
      </c>
      <c r="E10" t="str">
        <f t="shared" ref="E10:Q10" si="5">D10</f>
        <v>N</v>
      </c>
      <c r="F10" t="str">
        <f t="shared" si="5"/>
        <v>N</v>
      </c>
      <c r="G10" t="str">
        <f t="shared" si="5"/>
        <v>N</v>
      </c>
      <c r="H10" t="s">
        <v>1</v>
      </c>
      <c r="I10" t="str">
        <f t="shared" si="5"/>
        <v>S</v>
      </c>
      <c r="J10" t="str">
        <f t="shared" si="5"/>
        <v>S</v>
      </c>
      <c r="K10" t="str">
        <f t="shared" si="5"/>
        <v>S</v>
      </c>
      <c r="L10" t="str">
        <f t="shared" si="5"/>
        <v>S</v>
      </c>
      <c r="M10" t="str">
        <f t="shared" si="5"/>
        <v>S</v>
      </c>
      <c r="N10" t="str">
        <f t="shared" si="5"/>
        <v>S</v>
      </c>
      <c r="O10" t="str">
        <f t="shared" si="5"/>
        <v>S</v>
      </c>
      <c r="P10" t="str">
        <f t="shared" si="5"/>
        <v>S</v>
      </c>
      <c r="Q10" t="str">
        <f t="shared" si="5"/>
        <v>S</v>
      </c>
    </row>
    <row r="11" spans="2:17" ht="30">
      <c r="B11" s="2" t="s">
        <v>41</v>
      </c>
      <c r="C11">
        <v>2</v>
      </c>
      <c r="D11" t="s">
        <v>2</v>
      </c>
      <c r="E11" t="str">
        <f t="shared" ref="E11:Q11" si="6">D11</f>
        <v>N</v>
      </c>
      <c r="F11" t="str">
        <f t="shared" si="6"/>
        <v>N</v>
      </c>
      <c r="G11" t="str">
        <f t="shared" si="6"/>
        <v>N</v>
      </c>
      <c r="H11" t="str">
        <f t="shared" si="6"/>
        <v>N</v>
      </c>
      <c r="I11" t="s">
        <v>1</v>
      </c>
      <c r="J11" t="str">
        <f t="shared" si="6"/>
        <v>S</v>
      </c>
      <c r="K11" t="str">
        <f t="shared" si="6"/>
        <v>S</v>
      </c>
      <c r="L11" t="str">
        <f t="shared" si="6"/>
        <v>S</v>
      </c>
      <c r="M11" t="str">
        <f t="shared" si="6"/>
        <v>S</v>
      </c>
      <c r="N11" t="str">
        <f t="shared" si="6"/>
        <v>S</v>
      </c>
      <c r="O11" t="str">
        <f t="shared" si="6"/>
        <v>S</v>
      </c>
      <c r="P11" t="str">
        <f t="shared" si="6"/>
        <v>S</v>
      </c>
      <c r="Q11" t="str">
        <f t="shared" si="6"/>
        <v>S</v>
      </c>
    </row>
    <row r="12" spans="2:17" ht="60">
      <c r="B12" s="2" t="s">
        <v>42</v>
      </c>
      <c r="C12">
        <v>5</v>
      </c>
      <c r="D12" t="s">
        <v>2</v>
      </c>
      <c r="E12" t="str">
        <f t="shared" ref="E12:Q12" si="7">D12</f>
        <v>N</v>
      </c>
      <c r="F12" t="str">
        <f t="shared" si="7"/>
        <v>N</v>
      </c>
      <c r="G12" t="str">
        <f t="shared" si="7"/>
        <v>N</v>
      </c>
      <c r="H12" t="str">
        <f t="shared" si="7"/>
        <v>N</v>
      </c>
      <c r="I12" t="str">
        <f t="shared" si="7"/>
        <v>N</v>
      </c>
      <c r="J12" t="str">
        <f t="shared" si="7"/>
        <v>N</v>
      </c>
      <c r="K12" t="str">
        <f t="shared" si="7"/>
        <v>N</v>
      </c>
      <c r="L12" t="s">
        <v>1</v>
      </c>
      <c r="M12" t="str">
        <f t="shared" si="7"/>
        <v>S</v>
      </c>
      <c r="N12" t="str">
        <f t="shared" si="7"/>
        <v>S</v>
      </c>
      <c r="O12" t="str">
        <f t="shared" si="7"/>
        <v>S</v>
      </c>
      <c r="P12" t="str">
        <f t="shared" si="7"/>
        <v>S</v>
      </c>
      <c r="Q12" t="str">
        <f t="shared" si="7"/>
        <v>S</v>
      </c>
    </row>
    <row r="13" spans="2:17">
      <c r="B13" s="2" t="s">
        <v>43</v>
      </c>
      <c r="C13">
        <v>4</v>
      </c>
      <c r="D13" t="s">
        <v>2</v>
      </c>
      <c r="E13" t="str">
        <f t="shared" ref="E13:Q13" si="8">D13</f>
        <v>N</v>
      </c>
      <c r="F13" t="str">
        <f t="shared" si="8"/>
        <v>N</v>
      </c>
      <c r="G13" t="str">
        <f t="shared" si="8"/>
        <v>N</v>
      </c>
      <c r="H13" t="str">
        <f t="shared" si="8"/>
        <v>N</v>
      </c>
      <c r="I13" t="str">
        <f t="shared" si="8"/>
        <v>N</v>
      </c>
      <c r="J13" t="str">
        <f t="shared" si="8"/>
        <v>N</v>
      </c>
      <c r="K13" t="str">
        <f t="shared" si="8"/>
        <v>N</v>
      </c>
      <c r="L13" t="str">
        <f t="shared" si="8"/>
        <v>N</v>
      </c>
      <c r="M13" t="str">
        <f t="shared" si="8"/>
        <v>N</v>
      </c>
      <c r="N13" t="str">
        <f t="shared" si="8"/>
        <v>N</v>
      </c>
      <c r="O13" t="str">
        <f t="shared" si="8"/>
        <v>N</v>
      </c>
      <c r="P13" t="str">
        <f t="shared" si="8"/>
        <v>N</v>
      </c>
      <c r="Q13" t="str">
        <f t="shared" si="8"/>
        <v>N</v>
      </c>
    </row>
    <row r="14" spans="2:17" ht="60">
      <c r="B14" s="2" t="s">
        <v>44</v>
      </c>
      <c r="C14">
        <v>2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tr">
        <f t="shared" si="9"/>
        <v>N</v>
      </c>
      <c r="M14" t="str">
        <f t="shared" si="9"/>
        <v>N</v>
      </c>
      <c r="N14" t="str">
        <f t="shared" si="9"/>
        <v>N</v>
      </c>
      <c r="O14" t="str">
        <f t="shared" si="9"/>
        <v>N</v>
      </c>
      <c r="P14" t="str">
        <f t="shared" si="9"/>
        <v>N</v>
      </c>
      <c r="Q14" t="str">
        <f t="shared" si="9"/>
        <v>N</v>
      </c>
    </row>
    <row r="15" spans="2:17" ht="30">
      <c r="B15" s="2" t="s">
        <v>45</v>
      </c>
      <c r="C15">
        <v>2</v>
      </c>
      <c r="D15" t="s">
        <v>2</v>
      </c>
      <c r="E15" t="str">
        <f t="shared" ref="E15:Q15" si="10">D15</f>
        <v>N</v>
      </c>
      <c r="F15" t="str">
        <f t="shared" si="10"/>
        <v>N</v>
      </c>
      <c r="G15" t="str">
        <f t="shared" si="10"/>
        <v>N</v>
      </c>
      <c r="H15" t="str">
        <f t="shared" si="10"/>
        <v>N</v>
      </c>
      <c r="I15" t="str">
        <f t="shared" si="10"/>
        <v>N</v>
      </c>
      <c r="J15" t="str">
        <f t="shared" si="10"/>
        <v>N</v>
      </c>
      <c r="K15" t="str">
        <f t="shared" si="10"/>
        <v>N</v>
      </c>
      <c r="L15" t="str">
        <f t="shared" si="10"/>
        <v>N</v>
      </c>
      <c r="M15" t="str">
        <f t="shared" si="10"/>
        <v>N</v>
      </c>
      <c r="N15" t="str">
        <f t="shared" si="10"/>
        <v>N</v>
      </c>
      <c r="O15" t="str">
        <f t="shared" si="10"/>
        <v>N</v>
      </c>
      <c r="P15" t="str">
        <f t="shared" si="10"/>
        <v>N</v>
      </c>
      <c r="Q15" t="str">
        <f t="shared" si="10"/>
        <v>N</v>
      </c>
    </row>
    <row r="16" spans="2:17" ht="30">
      <c r="B16" s="2" t="s">
        <v>46</v>
      </c>
      <c r="C16">
        <v>2</v>
      </c>
      <c r="D16" t="s">
        <v>2</v>
      </c>
      <c r="E16" t="str">
        <f t="shared" ref="E16:Q16" si="11">D16</f>
        <v>N</v>
      </c>
      <c r="F16" t="str">
        <f t="shared" si="11"/>
        <v>N</v>
      </c>
      <c r="G16" t="str">
        <f t="shared" si="11"/>
        <v>N</v>
      </c>
      <c r="H16" t="str">
        <f t="shared" si="11"/>
        <v>N</v>
      </c>
      <c r="I16" t="str">
        <f t="shared" si="11"/>
        <v>N</v>
      </c>
      <c r="J16" t="str">
        <f t="shared" si="11"/>
        <v>N</v>
      </c>
      <c r="K16" t="str">
        <f t="shared" si="11"/>
        <v>N</v>
      </c>
      <c r="L16" t="str">
        <f t="shared" si="11"/>
        <v>N</v>
      </c>
      <c r="M16" t="str">
        <f t="shared" si="11"/>
        <v>N</v>
      </c>
      <c r="N16" t="str">
        <f t="shared" si="11"/>
        <v>N</v>
      </c>
      <c r="O16" t="s">
        <v>1</v>
      </c>
      <c r="P16" t="str">
        <f t="shared" si="11"/>
        <v>S</v>
      </c>
      <c r="Q16" t="str">
        <f t="shared" si="11"/>
        <v>S</v>
      </c>
    </row>
  </sheetData>
  <conditionalFormatting sqref="D5:Q15">
    <cfRule type="cellIs" dxfId="35" priority="7" operator="equal">
      <formula>"N"</formula>
    </cfRule>
    <cfRule type="containsText" dxfId="34" priority="8" operator="containsText" text="S">
      <formula>NOT(ISERROR(SEARCH("S",D5)))</formula>
    </cfRule>
    <cfRule type="cellIs" dxfId="33" priority="9" operator="equal">
      <formula>"S"</formula>
    </cfRule>
  </conditionalFormatting>
  <conditionalFormatting sqref="D16:Q16">
    <cfRule type="cellIs" dxfId="32" priority="1" operator="equal">
      <formula>"N"</formula>
    </cfRule>
    <cfRule type="containsText" dxfId="31" priority="2" operator="containsText" text="S">
      <formula>NOT(ISERROR(SEARCH("S",D16)))</formula>
    </cfRule>
    <cfRule type="cellIs" dxfId="30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12"/>
  <sheetViews>
    <sheetView zoomScale="85" zoomScaleNormal="85" workbookViewId="0">
      <selection activeCell="B5" sqref="B5:B10"/>
    </sheetView>
  </sheetViews>
  <sheetFormatPr defaultRowHeight="15"/>
  <cols>
    <col min="2" max="2" width="11.85546875" customWidth="1"/>
  </cols>
  <sheetData>
    <row r="1" spans="2:17">
      <c r="B1" s="2" t="s">
        <v>48</v>
      </c>
    </row>
    <row r="2" spans="2:17">
      <c r="B2" s="2" t="s">
        <v>0</v>
      </c>
      <c r="C2" t="s">
        <v>4</v>
      </c>
      <c r="D2" s="1">
        <v>41923</v>
      </c>
      <c r="E2" s="1">
        <v>41924</v>
      </c>
      <c r="F2" s="1">
        <v>41925</v>
      </c>
      <c r="G2" s="1">
        <v>41926</v>
      </c>
      <c r="H2" s="1">
        <v>41927</v>
      </c>
      <c r="I2" s="1">
        <v>41928</v>
      </c>
      <c r="J2" s="1">
        <v>41929</v>
      </c>
      <c r="K2" s="1">
        <v>41930</v>
      </c>
      <c r="L2" s="1">
        <v>41931</v>
      </c>
      <c r="M2" s="1">
        <v>41932</v>
      </c>
      <c r="N2" s="1">
        <v>41933</v>
      </c>
      <c r="O2" s="1">
        <v>41934</v>
      </c>
      <c r="P2" s="1">
        <v>41935</v>
      </c>
      <c r="Q2" s="1">
        <v>41936</v>
      </c>
    </row>
    <row r="3" spans="2:17">
      <c r="B3" s="2"/>
      <c r="C3" t="s">
        <v>11</v>
      </c>
      <c r="D3" s="3">
        <f t="shared" ref="D3:Q3" si="0">$D$4-SUMIF(D5:D171,"S",$C5:$C171)</f>
        <v>32</v>
      </c>
      <c r="E3">
        <f t="shared" si="0"/>
        <v>32</v>
      </c>
      <c r="F3">
        <f t="shared" si="0"/>
        <v>26</v>
      </c>
      <c r="G3">
        <f t="shared" si="0"/>
        <v>26</v>
      </c>
      <c r="H3">
        <f t="shared" si="0"/>
        <v>24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17</v>
      </c>
      <c r="M3">
        <f t="shared" si="0"/>
        <v>14</v>
      </c>
      <c r="N3">
        <f t="shared" si="0"/>
        <v>14</v>
      </c>
      <c r="O3">
        <f t="shared" si="0"/>
        <v>14</v>
      </c>
      <c r="P3">
        <f t="shared" si="0"/>
        <v>3</v>
      </c>
      <c r="Q3">
        <f t="shared" si="0"/>
        <v>0</v>
      </c>
    </row>
    <row r="4" spans="2:17">
      <c r="B4" s="2"/>
      <c r="C4" t="s">
        <v>12</v>
      </c>
      <c r="D4" s="3">
        <f>SUM(C5:C129)</f>
        <v>32</v>
      </c>
      <c r="E4" s="3">
        <f>D4-$D4/13</f>
        <v>29.53846153846154</v>
      </c>
      <c r="F4" s="3">
        <f t="shared" ref="F4:Q4" si="1">E4-$D4/13</f>
        <v>27.07692307692308</v>
      </c>
      <c r="G4" s="3">
        <f t="shared" si="1"/>
        <v>24.61538461538462</v>
      </c>
      <c r="H4" s="3">
        <f t="shared" si="1"/>
        <v>22.15384615384616</v>
      </c>
      <c r="I4" s="3">
        <f t="shared" si="1"/>
        <v>19.692307692307701</v>
      </c>
      <c r="J4" s="3">
        <f t="shared" si="1"/>
        <v>17.230769230769241</v>
      </c>
      <c r="K4" s="3">
        <f t="shared" si="1"/>
        <v>14.769230769230779</v>
      </c>
      <c r="L4" s="3">
        <f t="shared" si="1"/>
        <v>12.307692307692317</v>
      </c>
      <c r="M4" s="3">
        <f t="shared" si="1"/>
        <v>9.8461538461538556</v>
      </c>
      <c r="N4" s="3">
        <f t="shared" si="1"/>
        <v>7.3846153846153939</v>
      </c>
      <c r="O4" s="3">
        <f t="shared" si="1"/>
        <v>4.9230769230769322</v>
      </c>
      <c r="P4" s="3">
        <f t="shared" si="1"/>
        <v>2.4615384615384706</v>
      </c>
      <c r="Q4" s="3">
        <f t="shared" si="1"/>
        <v>8.8817841970012523E-15</v>
      </c>
    </row>
    <row r="5" spans="2:17" ht="30">
      <c r="B5" s="2" t="s">
        <v>49</v>
      </c>
      <c r="C5">
        <v>6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tr">
        <f t="shared" ref="I5" si="6">H5</f>
        <v>N</v>
      </c>
      <c r="J5" t="str">
        <f t="shared" ref="J5" si="7">I5</f>
        <v>N</v>
      </c>
      <c r="K5" t="str">
        <f t="shared" ref="K5" si="8">J5</f>
        <v>N</v>
      </c>
      <c r="L5" t="s">
        <v>1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30">
      <c r="B6" s="2" t="s">
        <v>50</v>
      </c>
      <c r="C6">
        <v>7</v>
      </c>
      <c r="D6" t="s">
        <v>2</v>
      </c>
      <c r="E6" t="str">
        <f t="shared" ref="E6:Q6" si="14">D6</f>
        <v>N</v>
      </c>
      <c r="F6" t="str">
        <f t="shared" si="14"/>
        <v>N</v>
      </c>
      <c r="G6" t="str">
        <f t="shared" si="14"/>
        <v>N</v>
      </c>
      <c r="H6" t="str">
        <f t="shared" si="14"/>
        <v>N</v>
      </c>
      <c r="I6" t="str">
        <f t="shared" si="14"/>
        <v>N</v>
      </c>
      <c r="J6" t="str">
        <f t="shared" si="14"/>
        <v>N</v>
      </c>
      <c r="K6" t="str">
        <f t="shared" si="14"/>
        <v>N</v>
      </c>
      <c r="L6" t="str">
        <f t="shared" si="14"/>
        <v>N</v>
      </c>
      <c r="M6" t="str">
        <f t="shared" si="14"/>
        <v>N</v>
      </c>
      <c r="N6" t="str">
        <f t="shared" si="14"/>
        <v>N</v>
      </c>
      <c r="O6" t="str">
        <f t="shared" si="14"/>
        <v>N</v>
      </c>
      <c r="P6" t="s">
        <v>1</v>
      </c>
      <c r="Q6" t="str">
        <f t="shared" si="14"/>
        <v>S</v>
      </c>
    </row>
    <row r="7" spans="2:17" ht="30">
      <c r="B7" s="2" t="s">
        <v>37</v>
      </c>
      <c r="C7">
        <v>3</v>
      </c>
      <c r="D7" t="s">
        <v>2</v>
      </c>
      <c r="E7" t="str">
        <f t="shared" ref="E7:E12" si="15">D7</f>
        <v>N</v>
      </c>
      <c r="F7" t="str">
        <f t="shared" ref="F7:F12" si="16">E7</f>
        <v>N</v>
      </c>
      <c r="G7" t="str">
        <f t="shared" ref="G7:G12" si="17">F7</f>
        <v>N</v>
      </c>
      <c r="H7" t="str">
        <f t="shared" ref="H7:H12" si="18">G7</f>
        <v>N</v>
      </c>
      <c r="I7" t="str">
        <f t="shared" ref="I7:I12" si="19">H7</f>
        <v>N</v>
      </c>
      <c r="J7" t="str">
        <f t="shared" ref="J7:J12" si="20">I7</f>
        <v>N</v>
      </c>
      <c r="K7" t="str">
        <f t="shared" ref="K7:K12" si="21">J7</f>
        <v>N</v>
      </c>
      <c r="L7" t="str">
        <f t="shared" ref="L7:L12" si="22">K7</f>
        <v>N</v>
      </c>
      <c r="M7" t="str">
        <f t="shared" ref="M7:M12" si="23">L7</f>
        <v>N</v>
      </c>
      <c r="N7" t="str">
        <f t="shared" ref="N7:N12" si="24">M7</f>
        <v>N</v>
      </c>
      <c r="O7" t="str">
        <f t="shared" ref="O7:O12" si="25">N7</f>
        <v>N</v>
      </c>
      <c r="P7" t="str">
        <f t="shared" ref="P7:P11" si="26">O7</f>
        <v>N</v>
      </c>
      <c r="Q7" t="s">
        <v>1</v>
      </c>
    </row>
    <row r="8" spans="2:17">
      <c r="B8" s="2" t="s">
        <v>39</v>
      </c>
      <c r="C8">
        <v>6</v>
      </c>
      <c r="D8" t="s">
        <v>2</v>
      </c>
      <c r="E8" t="str">
        <f t="shared" si="15"/>
        <v>N</v>
      </c>
      <c r="F8" t="s">
        <v>1</v>
      </c>
      <c r="G8" t="str">
        <f t="shared" si="17"/>
        <v>S</v>
      </c>
      <c r="H8" t="str">
        <f t="shared" si="18"/>
        <v>S</v>
      </c>
      <c r="I8" t="str">
        <f t="shared" si="19"/>
        <v>S</v>
      </c>
      <c r="J8" t="str">
        <f t="shared" si="20"/>
        <v>S</v>
      </c>
      <c r="K8" t="str">
        <f t="shared" si="21"/>
        <v>S</v>
      </c>
      <c r="L8" t="str">
        <f t="shared" si="22"/>
        <v>S</v>
      </c>
      <c r="M8" t="str">
        <f t="shared" si="23"/>
        <v>S</v>
      </c>
      <c r="N8" t="str">
        <f t="shared" si="24"/>
        <v>S</v>
      </c>
      <c r="O8" t="str">
        <f t="shared" si="25"/>
        <v>S</v>
      </c>
      <c r="P8" t="str">
        <f t="shared" si="26"/>
        <v>S</v>
      </c>
      <c r="Q8" t="str">
        <f t="shared" ref="Q8:Q12" si="27">P8</f>
        <v>S</v>
      </c>
    </row>
    <row r="9" spans="2:17" ht="45">
      <c r="B9" s="2" t="s">
        <v>51</v>
      </c>
      <c r="C9">
        <v>3</v>
      </c>
      <c r="D9" t="s">
        <v>2</v>
      </c>
      <c r="E9" t="str">
        <f t="shared" si="15"/>
        <v>N</v>
      </c>
      <c r="F9" t="str">
        <f t="shared" si="16"/>
        <v>N</v>
      </c>
      <c r="G9" t="str">
        <f t="shared" si="17"/>
        <v>N</v>
      </c>
      <c r="H9" t="str">
        <f t="shared" si="18"/>
        <v>N</v>
      </c>
      <c r="I9" t="str">
        <f t="shared" si="19"/>
        <v>N</v>
      </c>
      <c r="J9" t="str">
        <f t="shared" si="20"/>
        <v>N</v>
      </c>
      <c r="K9" t="str">
        <f t="shared" si="21"/>
        <v>N</v>
      </c>
      <c r="L9" t="str">
        <f t="shared" si="22"/>
        <v>N</v>
      </c>
      <c r="M9" t="s">
        <v>1</v>
      </c>
      <c r="N9" t="str">
        <f t="shared" si="24"/>
        <v>S</v>
      </c>
      <c r="O9" t="str">
        <f t="shared" si="25"/>
        <v>S</v>
      </c>
      <c r="P9" t="str">
        <f t="shared" si="26"/>
        <v>S</v>
      </c>
      <c r="Q9" t="str">
        <f t="shared" si="27"/>
        <v>S</v>
      </c>
    </row>
    <row r="10" spans="2:17" ht="60">
      <c r="B10" s="2" t="s">
        <v>52</v>
      </c>
      <c r="C10">
        <v>2</v>
      </c>
      <c r="D10" t="s">
        <v>2</v>
      </c>
      <c r="E10" t="str">
        <f t="shared" si="15"/>
        <v>N</v>
      </c>
      <c r="F10" t="str">
        <f t="shared" si="16"/>
        <v>N</v>
      </c>
      <c r="G10" t="str">
        <f t="shared" si="17"/>
        <v>N</v>
      </c>
      <c r="H10" t="s">
        <v>1</v>
      </c>
      <c r="I10" t="str">
        <f t="shared" si="19"/>
        <v>S</v>
      </c>
      <c r="J10" t="str">
        <f t="shared" si="20"/>
        <v>S</v>
      </c>
      <c r="K10" t="str">
        <f t="shared" si="21"/>
        <v>S</v>
      </c>
      <c r="L10" t="str">
        <f t="shared" si="22"/>
        <v>S</v>
      </c>
      <c r="M10" t="str">
        <f t="shared" si="23"/>
        <v>S</v>
      </c>
      <c r="N10" t="str">
        <f t="shared" si="24"/>
        <v>S</v>
      </c>
      <c r="O10" t="str">
        <f t="shared" si="25"/>
        <v>S</v>
      </c>
      <c r="P10" t="str">
        <f t="shared" si="26"/>
        <v>S</v>
      </c>
      <c r="Q10" t="str">
        <f t="shared" si="27"/>
        <v>S</v>
      </c>
    </row>
    <row r="11" spans="2:17" ht="60">
      <c r="B11" s="2" t="s">
        <v>53</v>
      </c>
      <c r="C11">
        <v>1</v>
      </c>
      <c r="D11" t="s">
        <v>2</v>
      </c>
      <c r="E11" t="str">
        <f t="shared" si="15"/>
        <v>N</v>
      </c>
      <c r="F11" t="str">
        <f t="shared" si="16"/>
        <v>N</v>
      </c>
      <c r="G11" t="str">
        <f t="shared" si="17"/>
        <v>N</v>
      </c>
      <c r="H11" t="str">
        <f t="shared" si="18"/>
        <v>N</v>
      </c>
      <c r="I11" t="s">
        <v>1</v>
      </c>
      <c r="J11" t="str">
        <f t="shared" si="20"/>
        <v>S</v>
      </c>
      <c r="K11" t="str">
        <f t="shared" si="21"/>
        <v>S</v>
      </c>
      <c r="L11" t="str">
        <f t="shared" si="22"/>
        <v>S</v>
      </c>
      <c r="M11" t="str">
        <f t="shared" si="23"/>
        <v>S</v>
      </c>
      <c r="N11" t="str">
        <f t="shared" si="24"/>
        <v>S</v>
      </c>
      <c r="O11" t="str">
        <f t="shared" si="25"/>
        <v>S</v>
      </c>
      <c r="P11" t="str">
        <f t="shared" si="26"/>
        <v>S</v>
      </c>
      <c r="Q11" t="str">
        <f t="shared" si="27"/>
        <v>S</v>
      </c>
    </row>
    <row r="12" spans="2:17">
      <c r="B12" s="2" t="s">
        <v>54</v>
      </c>
      <c r="C12">
        <v>4</v>
      </c>
      <c r="D12" t="s">
        <v>2</v>
      </c>
      <c r="E12" t="str">
        <f t="shared" si="15"/>
        <v>N</v>
      </c>
      <c r="F12" t="str">
        <f t="shared" si="16"/>
        <v>N</v>
      </c>
      <c r="G12" t="str">
        <f t="shared" si="17"/>
        <v>N</v>
      </c>
      <c r="H12" t="str">
        <f t="shared" si="18"/>
        <v>N</v>
      </c>
      <c r="I12" t="str">
        <f t="shared" si="19"/>
        <v>N</v>
      </c>
      <c r="J12" t="str">
        <f t="shared" si="20"/>
        <v>N</v>
      </c>
      <c r="K12" t="str">
        <f t="shared" si="21"/>
        <v>N</v>
      </c>
      <c r="L12" t="str">
        <f t="shared" si="22"/>
        <v>N</v>
      </c>
      <c r="M12" t="str">
        <f t="shared" si="23"/>
        <v>N</v>
      </c>
      <c r="N12" t="str">
        <f t="shared" si="24"/>
        <v>N</v>
      </c>
      <c r="O12" t="str">
        <f t="shared" si="25"/>
        <v>N</v>
      </c>
      <c r="P12" t="s">
        <v>1</v>
      </c>
      <c r="Q12" t="str">
        <f t="shared" si="27"/>
        <v>S</v>
      </c>
    </row>
  </sheetData>
  <conditionalFormatting sqref="D5:Q12">
    <cfRule type="cellIs" dxfId="29" priority="7" operator="equal">
      <formula>"N"</formula>
    </cfRule>
    <cfRule type="containsText" dxfId="28" priority="8" operator="containsText" text="S">
      <formula>NOT(ISERROR(SEARCH("S",D5)))</formula>
    </cfRule>
    <cfRule type="cellIs" dxfId="27" priority="9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2"/>
  <sheetViews>
    <sheetView zoomScale="80" zoomScaleNormal="80" workbookViewId="0">
      <selection activeCell="I19" sqref="I19"/>
    </sheetView>
  </sheetViews>
  <sheetFormatPr defaultRowHeight="15"/>
  <cols>
    <col min="2" max="2" width="15.5703125" customWidth="1"/>
  </cols>
  <sheetData>
    <row r="1" spans="2:17">
      <c r="B1" s="2" t="s">
        <v>55</v>
      </c>
    </row>
    <row r="2" spans="2:17">
      <c r="B2" s="2" t="s">
        <v>0</v>
      </c>
      <c r="C2" t="s">
        <v>4</v>
      </c>
      <c r="D2" s="1">
        <v>41937</v>
      </c>
      <c r="E2" s="1">
        <v>41938</v>
      </c>
      <c r="F2" s="1">
        <v>41939</v>
      </c>
      <c r="G2" s="1">
        <v>41940</v>
      </c>
      <c r="H2" s="1">
        <v>41941</v>
      </c>
      <c r="I2" s="1">
        <v>41942</v>
      </c>
      <c r="J2" s="1">
        <v>41943</v>
      </c>
      <c r="K2" s="1">
        <v>41944</v>
      </c>
      <c r="L2" s="1">
        <v>41945</v>
      </c>
      <c r="M2" s="1">
        <v>41946</v>
      </c>
      <c r="N2" s="1">
        <v>41947</v>
      </c>
      <c r="O2" s="1">
        <v>41948</v>
      </c>
      <c r="P2" s="1">
        <v>41949</v>
      </c>
      <c r="Q2" s="1">
        <v>41950</v>
      </c>
    </row>
    <row r="3" spans="2:17">
      <c r="B3" s="2"/>
      <c r="C3" t="s">
        <v>11</v>
      </c>
      <c r="D3" s="3">
        <f t="shared" ref="D3:Q3" si="0">$D$4-SUMIF(D5:D172,"S",$C5:$C172)</f>
        <v>60.5</v>
      </c>
      <c r="E3">
        <f t="shared" si="0"/>
        <v>56.5</v>
      </c>
      <c r="F3">
        <f t="shared" si="0"/>
        <v>56.5</v>
      </c>
      <c r="G3">
        <f t="shared" si="0"/>
        <v>54.5</v>
      </c>
      <c r="H3">
        <f t="shared" si="0"/>
        <v>54.5</v>
      </c>
      <c r="I3">
        <f t="shared" si="0"/>
        <v>47.5</v>
      </c>
      <c r="J3">
        <f t="shared" si="0"/>
        <v>47.5</v>
      </c>
      <c r="K3">
        <f t="shared" si="0"/>
        <v>45</v>
      </c>
      <c r="L3">
        <f t="shared" si="0"/>
        <v>40</v>
      </c>
      <c r="M3">
        <f t="shared" si="0"/>
        <v>40</v>
      </c>
      <c r="N3">
        <f t="shared" si="0"/>
        <v>36.5</v>
      </c>
      <c r="O3">
        <f t="shared" si="0"/>
        <v>30.5</v>
      </c>
      <c r="P3">
        <f t="shared" si="0"/>
        <v>27</v>
      </c>
      <c r="Q3">
        <f t="shared" si="0"/>
        <v>11.5</v>
      </c>
    </row>
    <row r="4" spans="2:17">
      <c r="B4" s="2"/>
      <c r="C4" t="s">
        <v>12</v>
      </c>
      <c r="D4" s="3">
        <f>SUM(C5:C130)</f>
        <v>60.5</v>
      </c>
      <c r="E4" s="3">
        <f>D4-$D4/13</f>
        <v>55.846153846153847</v>
      </c>
      <c r="F4" s="3">
        <f t="shared" ref="F4:Q4" si="1">E4-$D4/13</f>
        <v>51.192307692307693</v>
      </c>
      <c r="G4" s="3">
        <f t="shared" si="1"/>
        <v>46.53846153846154</v>
      </c>
      <c r="H4" s="3">
        <f t="shared" si="1"/>
        <v>41.884615384615387</v>
      </c>
      <c r="I4" s="3">
        <f t="shared" si="1"/>
        <v>37.230769230769234</v>
      </c>
      <c r="J4" s="3">
        <f t="shared" si="1"/>
        <v>32.57692307692308</v>
      </c>
      <c r="K4" s="3">
        <f t="shared" si="1"/>
        <v>27.923076923076927</v>
      </c>
      <c r="L4" s="3">
        <f t="shared" si="1"/>
        <v>23.269230769230774</v>
      </c>
      <c r="M4" s="3">
        <f t="shared" si="1"/>
        <v>18.61538461538462</v>
      </c>
      <c r="N4" s="3">
        <f t="shared" si="1"/>
        <v>13.961538461538467</v>
      </c>
      <c r="O4" s="3">
        <f t="shared" si="1"/>
        <v>9.3076923076923137</v>
      </c>
      <c r="P4" s="3">
        <f t="shared" si="1"/>
        <v>4.6538461538461595</v>
      </c>
      <c r="Q4" s="3">
        <f t="shared" si="1"/>
        <v>0</v>
      </c>
    </row>
    <row r="5" spans="2:17" ht="29.25">
      <c r="B5" s="4" t="s">
        <v>56</v>
      </c>
      <c r="C5" s="5">
        <v>4.5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">
        <v>1</v>
      </c>
      <c r="J5" t="str">
        <f t="shared" ref="J5" si="6">I5</f>
        <v>S</v>
      </c>
      <c r="K5" t="str">
        <f t="shared" ref="K5" si="7">J5</f>
        <v>S</v>
      </c>
      <c r="L5" t="str">
        <f t="shared" ref="L5" si="8">K5</f>
        <v>S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29.25">
      <c r="B6" s="4" t="s">
        <v>57</v>
      </c>
      <c r="C6" s="5">
        <v>2</v>
      </c>
      <c r="D6" t="s">
        <v>2</v>
      </c>
      <c r="E6" t="str">
        <f t="shared" ref="E6:E20" si="14">D6</f>
        <v>N</v>
      </c>
      <c r="F6" t="str">
        <f t="shared" ref="F6:F21" si="15">E6</f>
        <v>N</v>
      </c>
      <c r="G6" t="s">
        <v>1</v>
      </c>
      <c r="H6" t="str">
        <f t="shared" ref="H6:H21" si="16">G6</f>
        <v>S</v>
      </c>
      <c r="I6" t="str">
        <f t="shared" ref="I6:I21" si="17">H6</f>
        <v>S</v>
      </c>
      <c r="J6" t="str">
        <f t="shared" ref="J6:J21" si="18">I6</f>
        <v>S</v>
      </c>
      <c r="K6" t="str">
        <f t="shared" ref="K6:K21" si="19">J6</f>
        <v>S</v>
      </c>
      <c r="L6" t="str">
        <f t="shared" ref="L6:L21" si="20">K6</f>
        <v>S</v>
      </c>
      <c r="M6" t="str">
        <f t="shared" ref="M6:M21" si="21">L6</f>
        <v>S</v>
      </c>
      <c r="N6" t="str">
        <f t="shared" ref="N6:N21" si="22">M6</f>
        <v>S</v>
      </c>
      <c r="O6" t="str">
        <f t="shared" ref="O6:O21" si="23">N6</f>
        <v>S</v>
      </c>
      <c r="P6" t="str">
        <f t="shared" ref="P6:P21" si="24">O6</f>
        <v>S</v>
      </c>
      <c r="Q6" t="str">
        <f t="shared" ref="Q6:Q21" si="25">P6</f>
        <v>S</v>
      </c>
    </row>
    <row r="7" spans="2:17" ht="29.25">
      <c r="B7" s="4" t="s">
        <v>58</v>
      </c>
      <c r="C7" s="6">
        <v>2.5</v>
      </c>
      <c r="D7" t="s">
        <v>2</v>
      </c>
      <c r="E7" t="str">
        <f t="shared" si="14"/>
        <v>N</v>
      </c>
      <c r="F7" t="str">
        <f t="shared" si="15"/>
        <v>N</v>
      </c>
      <c r="G7" t="str">
        <f t="shared" ref="G7:G21" si="26">F7</f>
        <v>N</v>
      </c>
      <c r="H7" t="str">
        <f t="shared" si="16"/>
        <v>N</v>
      </c>
      <c r="I7" t="s">
        <v>1</v>
      </c>
      <c r="J7" t="str">
        <f t="shared" si="18"/>
        <v>S</v>
      </c>
      <c r="K7" t="str">
        <f t="shared" si="19"/>
        <v>S</v>
      </c>
      <c r="L7" t="str">
        <f t="shared" si="20"/>
        <v>S</v>
      </c>
      <c r="M7" t="str">
        <f t="shared" si="21"/>
        <v>S</v>
      </c>
      <c r="N7" t="str">
        <f t="shared" si="22"/>
        <v>S</v>
      </c>
      <c r="O7" t="str">
        <f t="shared" si="23"/>
        <v>S</v>
      </c>
      <c r="P7" t="str">
        <f t="shared" si="24"/>
        <v>S</v>
      </c>
      <c r="Q7" t="str">
        <f t="shared" si="25"/>
        <v>S</v>
      </c>
    </row>
    <row r="8" spans="2:17" ht="29.25">
      <c r="B8" s="4" t="s">
        <v>59</v>
      </c>
      <c r="C8" s="6">
        <v>5</v>
      </c>
      <c r="D8" t="s">
        <v>2</v>
      </c>
      <c r="E8" t="str">
        <f t="shared" si="14"/>
        <v>N</v>
      </c>
      <c r="F8" t="str">
        <f t="shared" si="15"/>
        <v>N</v>
      </c>
      <c r="G8" t="str">
        <f t="shared" si="26"/>
        <v>N</v>
      </c>
      <c r="H8" t="str">
        <f t="shared" si="16"/>
        <v>N</v>
      </c>
      <c r="I8" t="str">
        <f t="shared" si="17"/>
        <v>N</v>
      </c>
      <c r="J8" t="str">
        <f t="shared" si="18"/>
        <v>N</v>
      </c>
      <c r="K8" t="str">
        <f t="shared" si="19"/>
        <v>N</v>
      </c>
      <c r="L8" t="str">
        <f t="shared" si="20"/>
        <v>N</v>
      </c>
      <c r="M8" t="str">
        <f t="shared" si="21"/>
        <v>N</v>
      </c>
      <c r="N8" t="str">
        <f t="shared" si="22"/>
        <v>N</v>
      </c>
      <c r="O8" t="str">
        <f t="shared" si="23"/>
        <v>N</v>
      </c>
      <c r="P8" t="str">
        <f t="shared" si="24"/>
        <v>N</v>
      </c>
      <c r="Q8" t="str">
        <f t="shared" si="25"/>
        <v>N</v>
      </c>
    </row>
    <row r="9" spans="2:17" ht="32.25" customHeight="1">
      <c r="B9" s="4" t="s">
        <v>72</v>
      </c>
      <c r="C9" s="6">
        <v>5</v>
      </c>
      <c r="D9" t="s">
        <v>2</v>
      </c>
      <c r="E9" t="str">
        <f t="shared" ref="E9" si="27">D9</f>
        <v>N</v>
      </c>
      <c r="F9" t="str">
        <f t="shared" ref="F9" si="28">E9</f>
        <v>N</v>
      </c>
      <c r="G9" t="str">
        <f t="shared" ref="G9" si="29">F9</f>
        <v>N</v>
      </c>
      <c r="H9" t="str">
        <f t="shared" ref="H9" si="30">G9</f>
        <v>N</v>
      </c>
      <c r="I9" t="str">
        <f t="shared" ref="I9" si="31">H9</f>
        <v>N</v>
      </c>
      <c r="J9" t="str">
        <f t="shared" ref="J9" si="32">I9</f>
        <v>N</v>
      </c>
      <c r="K9" t="str">
        <f t="shared" ref="K9" si="33">J9</f>
        <v>N</v>
      </c>
      <c r="L9" t="s">
        <v>1</v>
      </c>
      <c r="M9" t="str">
        <f t="shared" ref="M9" si="34">L9</f>
        <v>S</v>
      </c>
      <c r="N9" t="str">
        <f t="shared" ref="N9" si="35">M9</f>
        <v>S</v>
      </c>
      <c r="O9" t="str">
        <f t="shared" ref="O9" si="36">N9</f>
        <v>S</v>
      </c>
      <c r="P9" t="str">
        <f t="shared" ref="P9" si="37">O9</f>
        <v>S</v>
      </c>
      <c r="Q9" t="str">
        <f t="shared" ref="Q9" si="38">P9</f>
        <v>S</v>
      </c>
    </row>
    <row r="10" spans="2:17" ht="32.25" customHeight="1">
      <c r="B10" s="4" t="s">
        <v>60</v>
      </c>
      <c r="C10" s="6">
        <v>3.5</v>
      </c>
      <c r="D10" t="s">
        <v>2</v>
      </c>
      <c r="E10" t="str">
        <f t="shared" si="14"/>
        <v>N</v>
      </c>
      <c r="F10" t="str">
        <f t="shared" si="15"/>
        <v>N</v>
      </c>
      <c r="G10" t="str">
        <f t="shared" si="26"/>
        <v>N</v>
      </c>
      <c r="H10" t="str">
        <f t="shared" si="16"/>
        <v>N</v>
      </c>
      <c r="I10" t="str">
        <f t="shared" si="17"/>
        <v>N</v>
      </c>
      <c r="J10" t="str">
        <f t="shared" si="18"/>
        <v>N</v>
      </c>
      <c r="K10" t="str">
        <f t="shared" si="19"/>
        <v>N</v>
      </c>
      <c r="L10" t="str">
        <f t="shared" si="20"/>
        <v>N</v>
      </c>
      <c r="M10" t="str">
        <f t="shared" si="21"/>
        <v>N</v>
      </c>
      <c r="N10" t="str">
        <f t="shared" si="22"/>
        <v>N</v>
      </c>
      <c r="O10" t="str">
        <f t="shared" si="23"/>
        <v>N</v>
      </c>
      <c r="P10" t="s">
        <v>1</v>
      </c>
      <c r="Q10" t="s">
        <v>1</v>
      </c>
    </row>
    <row r="11" spans="2:17">
      <c r="B11" s="4" t="s">
        <v>61</v>
      </c>
      <c r="C11" s="6">
        <v>6</v>
      </c>
      <c r="D11" t="s">
        <v>2</v>
      </c>
      <c r="E11" t="str">
        <f t="shared" si="14"/>
        <v>N</v>
      </c>
      <c r="F11" t="str">
        <f t="shared" si="15"/>
        <v>N</v>
      </c>
      <c r="G11" t="str">
        <f t="shared" si="26"/>
        <v>N</v>
      </c>
      <c r="H11" t="str">
        <f t="shared" si="16"/>
        <v>N</v>
      </c>
      <c r="I11" t="str">
        <f t="shared" si="17"/>
        <v>N</v>
      </c>
      <c r="J11" t="str">
        <f t="shared" si="18"/>
        <v>N</v>
      </c>
      <c r="K11" t="str">
        <f t="shared" si="19"/>
        <v>N</v>
      </c>
      <c r="L11" t="str">
        <f t="shared" si="20"/>
        <v>N</v>
      </c>
      <c r="M11" t="str">
        <f t="shared" si="21"/>
        <v>N</v>
      </c>
      <c r="N11" t="str">
        <f t="shared" si="22"/>
        <v>N</v>
      </c>
      <c r="O11" t="str">
        <f t="shared" si="23"/>
        <v>N</v>
      </c>
      <c r="P11" t="str">
        <f t="shared" si="24"/>
        <v>N</v>
      </c>
      <c r="Q11" t="s">
        <v>1</v>
      </c>
    </row>
    <row r="12" spans="2:17">
      <c r="B12" s="4" t="s">
        <v>62</v>
      </c>
      <c r="C12" s="6">
        <v>6</v>
      </c>
      <c r="D12" t="s">
        <v>2</v>
      </c>
      <c r="E12" t="str">
        <f t="shared" si="14"/>
        <v>N</v>
      </c>
      <c r="F12" t="str">
        <f t="shared" si="15"/>
        <v>N</v>
      </c>
      <c r="G12" t="str">
        <f t="shared" si="26"/>
        <v>N</v>
      </c>
      <c r="H12" t="str">
        <f t="shared" si="16"/>
        <v>N</v>
      </c>
      <c r="I12" t="str">
        <f t="shared" si="17"/>
        <v>N</v>
      </c>
      <c r="J12" t="str">
        <f t="shared" si="18"/>
        <v>N</v>
      </c>
      <c r="K12" t="str">
        <f t="shared" si="19"/>
        <v>N</v>
      </c>
      <c r="L12" t="str">
        <f t="shared" si="20"/>
        <v>N</v>
      </c>
      <c r="M12" t="str">
        <f t="shared" si="21"/>
        <v>N</v>
      </c>
      <c r="N12" t="str">
        <f t="shared" si="22"/>
        <v>N</v>
      </c>
      <c r="O12" t="str">
        <f t="shared" si="23"/>
        <v>N</v>
      </c>
      <c r="P12" t="str">
        <f t="shared" si="24"/>
        <v>N</v>
      </c>
      <c r="Q12" t="s">
        <v>1</v>
      </c>
    </row>
    <row r="13" spans="2:17" ht="29.25">
      <c r="B13" s="4" t="s">
        <v>63</v>
      </c>
      <c r="C13" s="6">
        <v>3.5</v>
      </c>
      <c r="D13" t="s">
        <v>2</v>
      </c>
      <c r="E13" t="str">
        <f t="shared" si="14"/>
        <v>N</v>
      </c>
      <c r="F13" t="str">
        <f t="shared" si="15"/>
        <v>N</v>
      </c>
      <c r="G13" t="str">
        <f t="shared" si="26"/>
        <v>N</v>
      </c>
      <c r="H13" t="str">
        <f t="shared" si="16"/>
        <v>N</v>
      </c>
      <c r="I13" t="str">
        <f t="shared" si="17"/>
        <v>N</v>
      </c>
      <c r="J13" t="str">
        <f t="shared" si="18"/>
        <v>N</v>
      </c>
      <c r="K13" t="str">
        <f t="shared" si="19"/>
        <v>N</v>
      </c>
      <c r="L13" t="str">
        <f t="shared" si="20"/>
        <v>N</v>
      </c>
      <c r="M13" t="str">
        <f t="shared" si="21"/>
        <v>N</v>
      </c>
      <c r="N13" t="str">
        <f t="shared" si="22"/>
        <v>N</v>
      </c>
      <c r="O13" t="str">
        <f t="shared" si="23"/>
        <v>N</v>
      </c>
      <c r="P13" t="str">
        <f t="shared" si="24"/>
        <v>N</v>
      </c>
      <c r="Q13" t="str">
        <f t="shared" si="25"/>
        <v>N</v>
      </c>
    </row>
    <row r="14" spans="2:17" ht="29.25">
      <c r="B14" s="4" t="s">
        <v>64</v>
      </c>
      <c r="C14" s="6">
        <v>3.5</v>
      </c>
      <c r="D14" t="s">
        <v>2</v>
      </c>
      <c r="E14" t="str">
        <f t="shared" si="14"/>
        <v>N</v>
      </c>
      <c r="F14" t="str">
        <f t="shared" si="15"/>
        <v>N</v>
      </c>
      <c r="G14" t="str">
        <f t="shared" si="26"/>
        <v>N</v>
      </c>
      <c r="H14" t="str">
        <f t="shared" si="16"/>
        <v>N</v>
      </c>
      <c r="I14" t="str">
        <f t="shared" si="17"/>
        <v>N</v>
      </c>
      <c r="J14" t="str">
        <f t="shared" si="18"/>
        <v>N</v>
      </c>
      <c r="K14" t="str">
        <f t="shared" si="19"/>
        <v>N</v>
      </c>
      <c r="L14" t="str">
        <f t="shared" si="20"/>
        <v>N</v>
      </c>
      <c r="M14" t="str">
        <f t="shared" si="21"/>
        <v>N</v>
      </c>
      <c r="N14" t="str">
        <f t="shared" si="22"/>
        <v>N</v>
      </c>
      <c r="O14" t="str">
        <f t="shared" si="23"/>
        <v>N</v>
      </c>
      <c r="P14" t="str">
        <f t="shared" si="24"/>
        <v>N</v>
      </c>
      <c r="Q14" t="s">
        <v>1</v>
      </c>
    </row>
    <row r="15" spans="2:17" ht="29.25">
      <c r="B15" s="4" t="s">
        <v>65</v>
      </c>
      <c r="C15" s="6">
        <v>3.5</v>
      </c>
      <c r="D15" t="s">
        <v>2</v>
      </c>
      <c r="E15" t="str">
        <f t="shared" si="14"/>
        <v>N</v>
      </c>
      <c r="F15" t="str">
        <f t="shared" si="15"/>
        <v>N</v>
      </c>
      <c r="G15" t="str">
        <f t="shared" si="26"/>
        <v>N</v>
      </c>
      <c r="H15" t="str">
        <f t="shared" si="16"/>
        <v>N</v>
      </c>
      <c r="I15" t="str">
        <f t="shared" si="17"/>
        <v>N</v>
      </c>
      <c r="J15" t="str">
        <f t="shared" si="18"/>
        <v>N</v>
      </c>
      <c r="K15" t="str">
        <f t="shared" si="19"/>
        <v>N</v>
      </c>
      <c r="L15" t="str">
        <f t="shared" si="20"/>
        <v>N</v>
      </c>
      <c r="M15" t="str">
        <f t="shared" si="21"/>
        <v>N</v>
      </c>
      <c r="N15" t="s">
        <v>1</v>
      </c>
      <c r="O15" t="str">
        <f t="shared" si="23"/>
        <v>S</v>
      </c>
      <c r="P15" t="str">
        <f t="shared" si="24"/>
        <v>S</v>
      </c>
      <c r="Q15" t="str">
        <f t="shared" si="25"/>
        <v>S</v>
      </c>
    </row>
    <row r="16" spans="2:17" ht="43.5">
      <c r="B16" s="4" t="s">
        <v>66</v>
      </c>
      <c r="C16" s="6">
        <v>3</v>
      </c>
      <c r="D16" t="s">
        <v>2</v>
      </c>
      <c r="E16" t="str">
        <f t="shared" si="14"/>
        <v>N</v>
      </c>
      <c r="F16" t="str">
        <f t="shared" si="15"/>
        <v>N</v>
      </c>
      <c r="G16" t="str">
        <f t="shared" si="26"/>
        <v>N</v>
      </c>
      <c r="H16" t="str">
        <f t="shared" si="16"/>
        <v>N</v>
      </c>
      <c r="I16" t="str">
        <f t="shared" si="17"/>
        <v>N</v>
      </c>
      <c r="J16" t="str">
        <f t="shared" si="18"/>
        <v>N</v>
      </c>
      <c r="K16" t="str">
        <f t="shared" si="19"/>
        <v>N</v>
      </c>
      <c r="L16" t="str">
        <f t="shared" si="20"/>
        <v>N</v>
      </c>
      <c r="M16" t="str">
        <f t="shared" si="21"/>
        <v>N</v>
      </c>
      <c r="N16" t="str">
        <f t="shared" si="22"/>
        <v>N</v>
      </c>
      <c r="O16" t="str">
        <f t="shared" si="23"/>
        <v>N</v>
      </c>
      <c r="P16" t="str">
        <f t="shared" si="24"/>
        <v>N</v>
      </c>
      <c r="Q16" t="str">
        <f t="shared" si="25"/>
        <v>N</v>
      </c>
    </row>
    <row r="17" spans="2:17" ht="43.5">
      <c r="B17" s="4" t="s">
        <v>67</v>
      </c>
      <c r="C17" s="6">
        <v>2.5</v>
      </c>
      <c r="D17" t="s">
        <v>2</v>
      </c>
      <c r="E17" t="str">
        <f t="shared" si="14"/>
        <v>N</v>
      </c>
      <c r="F17" t="str">
        <f t="shared" si="15"/>
        <v>N</v>
      </c>
      <c r="G17" t="str">
        <f t="shared" si="26"/>
        <v>N</v>
      </c>
      <c r="H17" t="str">
        <f t="shared" si="16"/>
        <v>N</v>
      </c>
      <c r="I17" t="str">
        <f t="shared" si="17"/>
        <v>N</v>
      </c>
      <c r="J17" t="str">
        <f t="shared" si="18"/>
        <v>N</v>
      </c>
      <c r="K17" t="s">
        <v>1</v>
      </c>
      <c r="L17" t="str">
        <f t="shared" si="20"/>
        <v>S</v>
      </c>
      <c r="M17" t="str">
        <f t="shared" si="21"/>
        <v>S</v>
      </c>
      <c r="N17" t="str">
        <f t="shared" si="22"/>
        <v>S</v>
      </c>
      <c r="O17" t="str">
        <f t="shared" si="23"/>
        <v>S</v>
      </c>
      <c r="P17" t="str">
        <f t="shared" si="24"/>
        <v>S</v>
      </c>
      <c r="Q17" t="str">
        <f t="shared" si="25"/>
        <v>S</v>
      </c>
    </row>
    <row r="18" spans="2:17">
      <c r="B18" s="4" t="s">
        <v>68</v>
      </c>
      <c r="C18" s="6">
        <v>3</v>
      </c>
      <c r="D18" t="s">
        <v>2</v>
      </c>
      <c r="E18" t="str">
        <f t="shared" si="14"/>
        <v>N</v>
      </c>
      <c r="F18" t="str">
        <f t="shared" si="15"/>
        <v>N</v>
      </c>
      <c r="G18" t="str">
        <f t="shared" si="26"/>
        <v>N</v>
      </c>
      <c r="H18" t="str">
        <f t="shared" si="16"/>
        <v>N</v>
      </c>
      <c r="I18" t="str">
        <f t="shared" si="17"/>
        <v>N</v>
      </c>
      <c r="J18" t="str">
        <f t="shared" si="18"/>
        <v>N</v>
      </c>
      <c r="K18" t="str">
        <f t="shared" si="19"/>
        <v>N</v>
      </c>
      <c r="L18" t="str">
        <f t="shared" si="20"/>
        <v>N</v>
      </c>
      <c r="M18" t="str">
        <f t="shared" si="21"/>
        <v>N</v>
      </c>
      <c r="N18" t="str">
        <f t="shared" si="22"/>
        <v>N</v>
      </c>
      <c r="O18" t="s">
        <v>1</v>
      </c>
      <c r="P18" t="str">
        <f t="shared" si="24"/>
        <v>S</v>
      </c>
      <c r="Q18" t="str">
        <f t="shared" si="25"/>
        <v>S</v>
      </c>
    </row>
    <row r="19" spans="2:17" ht="29.25">
      <c r="B19" s="4" t="s">
        <v>69</v>
      </c>
      <c r="C19" s="6">
        <v>3</v>
      </c>
      <c r="D19" t="s">
        <v>2</v>
      </c>
      <c r="E19" t="s">
        <v>1</v>
      </c>
      <c r="F19" t="str">
        <f t="shared" si="15"/>
        <v>S</v>
      </c>
      <c r="G19" t="str">
        <f t="shared" si="26"/>
        <v>S</v>
      </c>
      <c r="H19" t="str">
        <f t="shared" si="16"/>
        <v>S</v>
      </c>
      <c r="I19" t="str">
        <f t="shared" si="17"/>
        <v>S</v>
      </c>
      <c r="J19" t="str">
        <f t="shared" si="18"/>
        <v>S</v>
      </c>
      <c r="K19" t="str">
        <f t="shared" si="19"/>
        <v>S</v>
      </c>
      <c r="L19" t="str">
        <f t="shared" si="20"/>
        <v>S</v>
      </c>
      <c r="M19" t="str">
        <f t="shared" si="21"/>
        <v>S</v>
      </c>
      <c r="N19" t="str">
        <f t="shared" si="22"/>
        <v>S</v>
      </c>
      <c r="O19" t="str">
        <f t="shared" si="23"/>
        <v>S</v>
      </c>
      <c r="P19" t="str">
        <f t="shared" si="24"/>
        <v>S</v>
      </c>
      <c r="Q19" t="str">
        <f t="shared" si="25"/>
        <v>S</v>
      </c>
    </row>
    <row r="20" spans="2:17">
      <c r="B20" s="4" t="s">
        <v>70</v>
      </c>
      <c r="C20" s="6">
        <v>3</v>
      </c>
      <c r="D20" t="s">
        <v>2</v>
      </c>
      <c r="E20" t="str">
        <f t="shared" si="14"/>
        <v>N</v>
      </c>
      <c r="F20" t="str">
        <f t="shared" si="15"/>
        <v>N</v>
      </c>
      <c r="G20" t="str">
        <f t="shared" si="26"/>
        <v>N</v>
      </c>
      <c r="H20" t="str">
        <f t="shared" si="16"/>
        <v>N</v>
      </c>
      <c r="I20" t="str">
        <f t="shared" si="17"/>
        <v>N</v>
      </c>
      <c r="J20" t="str">
        <f t="shared" si="18"/>
        <v>N</v>
      </c>
      <c r="K20" t="str">
        <f t="shared" si="19"/>
        <v>N</v>
      </c>
      <c r="L20" t="str">
        <f t="shared" si="20"/>
        <v>N</v>
      </c>
      <c r="M20" t="str">
        <f t="shared" si="21"/>
        <v>N</v>
      </c>
      <c r="N20" t="str">
        <f t="shared" si="22"/>
        <v>N</v>
      </c>
      <c r="O20" t="s">
        <v>1</v>
      </c>
      <c r="P20" t="str">
        <f t="shared" si="24"/>
        <v>S</v>
      </c>
      <c r="Q20" t="str">
        <f t="shared" si="25"/>
        <v>S</v>
      </c>
    </row>
    <row r="21" spans="2:17">
      <c r="B21" s="4" t="s">
        <v>71</v>
      </c>
      <c r="C21" s="6">
        <v>0</v>
      </c>
      <c r="D21" t="s">
        <v>2</v>
      </c>
      <c r="E21" t="s">
        <v>1</v>
      </c>
      <c r="F21" t="str">
        <f t="shared" si="15"/>
        <v>S</v>
      </c>
      <c r="G21" t="str">
        <f t="shared" si="26"/>
        <v>S</v>
      </c>
      <c r="H21" t="str">
        <f t="shared" si="16"/>
        <v>S</v>
      </c>
      <c r="I21" t="str">
        <f t="shared" si="17"/>
        <v>S</v>
      </c>
      <c r="J21" t="str">
        <f t="shared" si="18"/>
        <v>S</v>
      </c>
      <c r="K21" t="str">
        <f t="shared" si="19"/>
        <v>S</v>
      </c>
      <c r="L21" t="str">
        <f t="shared" si="20"/>
        <v>S</v>
      </c>
      <c r="M21" t="str">
        <f t="shared" si="21"/>
        <v>S</v>
      </c>
      <c r="N21" t="str">
        <f t="shared" si="22"/>
        <v>S</v>
      </c>
      <c r="O21" t="str">
        <f t="shared" si="23"/>
        <v>S</v>
      </c>
      <c r="P21" t="str">
        <f t="shared" si="24"/>
        <v>S</v>
      </c>
      <c r="Q21" t="str">
        <f t="shared" si="25"/>
        <v>S</v>
      </c>
    </row>
    <row r="22" spans="2:17">
      <c r="B22" s="4" t="s">
        <v>32</v>
      </c>
      <c r="C22" s="6">
        <v>1</v>
      </c>
      <c r="D22" t="s">
        <v>2</v>
      </c>
      <c r="E22" t="s">
        <v>1</v>
      </c>
      <c r="F22" t="str">
        <f t="shared" ref="F22" si="39">E22</f>
        <v>S</v>
      </c>
      <c r="G22" t="str">
        <f t="shared" ref="G22" si="40">F22</f>
        <v>S</v>
      </c>
      <c r="H22" t="str">
        <f t="shared" ref="H22" si="41">G22</f>
        <v>S</v>
      </c>
      <c r="I22" t="str">
        <f t="shared" ref="I22" si="42">H22</f>
        <v>S</v>
      </c>
      <c r="J22" t="str">
        <f t="shared" ref="J22" si="43">I22</f>
        <v>S</v>
      </c>
      <c r="K22" t="str">
        <f t="shared" ref="K22" si="44">J22</f>
        <v>S</v>
      </c>
      <c r="L22" t="str">
        <f t="shared" ref="L22" si="45">K22</f>
        <v>S</v>
      </c>
      <c r="M22" t="str">
        <f t="shared" ref="M22" si="46">L22</f>
        <v>S</v>
      </c>
      <c r="N22" t="str">
        <f t="shared" ref="N22" si="47">M22</f>
        <v>S</v>
      </c>
      <c r="O22" t="str">
        <f t="shared" ref="O22" si="48">N22</f>
        <v>S</v>
      </c>
      <c r="P22" t="str">
        <f t="shared" ref="P22" si="49">O22</f>
        <v>S</v>
      </c>
      <c r="Q22" t="str">
        <f t="shared" ref="Q22" si="50">P22</f>
        <v>S</v>
      </c>
    </row>
  </sheetData>
  <conditionalFormatting sqref="D5:Q8 D10:Q21">
    <cfRule type="cellIs" dxfId="26" priority="7" operator="equal">
      <formula>"N"</formula>
    </cfRule>
    <cfRule type="containsText" dxfId="25" priority="8" operator="containsText" text="S">
      <formula>NOT(ISERROR(SEARCH("S",D5)))</formula>
    </cfRule>
    <cfRule type="cellIs" dxfId="24" priority="9" operator="equal">
      <formula>"S"</formula>
    </cfRule>
  </conditionalFormatting>
  <conditionalFormatting sqref="D22:Q22">
    <cfRule type="cellIs" dxfId="23" priority="4" operator="equal">
      <formula>"N"</formula>
    </cfRule>
    <cfRule type="containsText" dxfId="22" priority="5" operator="containsText" text="S">
      <formula>NOT(ISERROR(SEARCH("S",D22)))</formula>
    </cfRule>
    <cfRule type="cellIs" dxfId="21" priority="6" operator="equal">
      <formula>"S"</formula>
    </cfRule>
  </conditionalFormatting>
  <conditionalFormatting sqref="D9:Q9">
    <cfRule type="cellIs" dxfId="20" priority="1" operator="equal">
      <formula>"N"</formula>
    </cfRule>
    <cfRule type="containsText" dxfId="19" priority="2" operator="containsText" text="S">
      <formula>NOT(ISERROR(SEARCH("S",D9)))</formula>
    </cfRule>
    <cfRule type="cellIs" dxfId="18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J9"/>
  <sheetViews>
    <sheetView tabSelected="1" zoomScale="85" zoomScaleNormal="85" workbookViewId="0">
      <selection activeCell="K21" sqref="K21"/>
    </sheetView>
  </sheetViews>
  <sheetFormatPr defaultRowHeight="15"/>
  <cols>
    <col min="2" max="2" width="15.5703125" customWidth="1"/>
  </cols>
  <sheetData>
    <row r="1" spans="2:10">
      <c r="B1" s="2" t="s">
        <v>73</v>
      </c>
    </row>
    <row r="2" spans="2:10">
      <c r="B2" s="2" t="s">
        <v>0</v>
      </c>
      <c r="C2" t="s">
        <v>4</v>
      </c>
      <c r="D2" s="1">
        <v>41951</v>
      </c>
      <c r="E2" s="1">
        <v>41952</v>
      </c>
      <c r="F2" s="1">
        <v>41953</v>
      </c>
      <c r="G2" s="1">
        <v>41954</v>
      </c>
      <c r="H2" s="1">
        <v>41955</v>
      </c>
      <c r="I2" s="1">
        <v>41956</v>
      </c>
      <c r="J2" s="1">
        <v>41957</v>
      </c>
    </row>
    <row r="3" spans="2:10">
      <c r="B3" s="2"/>
      <c r="C3" t="s">
        <v>11</v>
      </c>
      <c r="D3">
        <f>$D$4-SUMIF(D5:D159,"S",$C5:$C159)</f>
        <v>16.5</v>
      </c>
      <c r="E3">
        <f>$D$4-SUMIF(E5:E159,"S",$C5:$C159)</f>
        <v>13.5</v>
      </c>
      <c r="F3">
        <f>$D$4-SUMIF(F5:F159,"S",$C5:$C159)</f>
        <v>13.5</v>
      </c>
      <c r="G3">
        <f>$D$4-SUMIF(G5:G159,"S",$C5:$C159)</f>
        <v>8.5</v>
      </c>
      <c r="H3">
        <f>$D$4-SUMIF(H5:H159,"S",$C5:$C159)</f>
        <v>8.5</v>
      </c>
      <c r="I3">
        <f>$D$4-SUMIF(I5:I159,"S",$C5:$C159)</f>
        <v>0</v>
      </c>
      <c r="J3">
        <f>$D$4-SUMIF(J5:J159,"S",$C5:$C159)</f>
        <v>0</v>
      </c>
    </row>
    <row r="4" spans="2:10">
      <c r="B4" s="2"/>
      <c r="C4" t="s">
        <v>12</v>
      </c>
      <c r="D4">
        <f>SUM(C5:C117)</f>
        <v>16.5</v>
      </c>
      <c r="E4">
        <f>D4-$D4/6</f>
        <v>13.75</v>
      </c>
      <c r="F4">
        <f t="shared" ref="F4:J4" si="0">E4-$D4/6</f>
        <v>11</v>
      </c>
      <c r="G4">
        <f t="shared" si="0"/>
        <v>8.25</v>
      </c>
      <c r="H4">
        <f t="shared" si="0"/>
        <v>5.5</v>
      </c>
      <c r="I4">
        <f t="shared" si="0"/>
        <v>2.75</v>
      </c>
      <c r="J4">
        <f t="shared" si="0"/>
        <v>0</v>
      </c>
    </row>
    <row r="5" spans="2:10" ht="29.25">
      <c r="B5" s="4" t="s">
        <v>59</v>
      </c>
      <c r="C5" s="6">
        <v>5</v>
      </c>
      <c r="D5" t="s">
        <v>2</v>
      </c>
      <c r="E5" t="str">
        <f t="shared" ref="E5:I9" si="1">D5</f>
        <v>N</v>
      </c>
      <c r="F5" t="str">
        <f t="shared" si="1"/>
        <v>N</v>
      </c>
      <c r="G5" t="s">
        <v>1</v>
      </c>
      <c r="H5" t="str">
        <f t="shared" si="1"/>
        <v>S</v>
      </c>
      <c r="I5" t="s">
        <v>1</v>
      </c>
      <c r="J5" t="str">
        <f t="shared" ref="J5:J9" si="2">I5</f>
        <v>S</v>
      </c>
    </row>
    <row r="6" spans="2:10" ht="29.25">
      <c r="B6" s="4" t="s">
        <v>63</v>
      </c>
      <c r="C6" s="6">
        <v>3.5</v>
      </c>
      <c r="D6" t="s">
        <v>2</v>
      </c>
      <c r="E6" t="str">
        <f t="shared" si="1"/>
        <v>N</v>
      </c>
      <c r="F6" t="str">
        <f t="shared" si="1"/>
        <v>N</v>
      </c>
      <c r="G6" t="str">
        <f t="shared" si="1"/>
        <v>N</v>
      </c>
      <c r="H6" t="str">
        <f t="shared" si="1"/>
        <v>N</v>
      </c>
      <c r="I6" t="s">
        <v>1</v>
      </c>
      <c r="J6" t="str">
        <f t="shared" si="2"/>
        <v>S</v>
      </c>
    </row>
    <row r="7" spans="2:10" ht="29.25">
      <c r="B7" s="4" t="s">
        <v>75</v>
      </c>
      <c r="C7" s="6">
        <v>3</v>
      </c>
      <c r="D7" t="s">
        <v>2</v>
      </c>
      <c r="E7" t="str">
        <f t="shared" ref="E7:E8" si="3">D7</f>
        <v>N</v>
      </c>
      <c r="F7" t="str">
        <f t="shared" ref="F7:F8" si="4">E7</f>
        <v>N</v>
      </c>
      <c r="G7" t="str">
        <f t="shared" ref="G7:G8" si="5">F7</f>
        <v>N</v>
      </c>
      <c r="H7" t="str">
        <f t="shared" ref="H7:H8" si="6">G7</f>
        <v>N</v>
      </c>
      <c r="I7" t="s">
        <v>1</v>
      </c>
      <c r="J7" t="s">
        <v>1</v>
      </c>
    </row>
    <row r="8" spans="2:10">
      <c r="B8" s="4" t="s">
        <v>74</v>
      </c>
      <c r="C8" s="6">
        <v>2</v>
      </c>
      <c r="D8" t="s">
        <v>2</v>
      </c>
      <c r="E8" t="str">
        <f t="shared" si="3"/>
        <v>N</v>
      </c>
      <c r="F8" t="str">
        <f t="shared" si="4"/>
        <v>N</v>
      </c>
      <c r="G8" t="str">
        <f t="shared" si="5"/>
        <v>N</v>
      </c>
      <c r="H8" t="str">
        <f t="shared" si="6"/>
        <v>N</v>
      </c>
      <c r="I8" t="s">
        <v>1</v>
      </c>
      <c r="J8" t="str">
        <f t="shared" ref="J7:J8" si="7">I8</f>
        <v>S</v>
      </c>
    </row>
    <row r="9" spans="2:10" ht="43.5">
      <c r="B9" s="4" t="s">
        <v>66</v>
      </c>
      <c r="C9" s="6">
        <v>3</v>
      </c>
      <c r="D9" t="s">
        <v>2</v>
      </c>
      <c r="E9" t="s">
        <v>1</v>
      </c>
      <c r="F9" t="str">
        <f t="shared" si="1"/>
        <v>S</v>
      </c>
      <c r="G9" t="str">
        <f t="shared" si="1"/>
        <v>S</v>
      </c>
      <c r="H9" t="str">
        <f t="shared" si="1"/>
        <v>S</v>
      </c>
      <c r="I9" t="str">
        <f t="shared" si="1"/>
        <v>S</v>
      </c>
      <c r="J9" t="str">
        <f t="shared" si="2"/>
        <v>S</v>
      </c>
    </row>
  </sheetData>
  <conditionalFormatting sqref="D5:J9">
    <cfRule type="cellIs" dxfId="2" priority="7" operator="equal">
      <formula>"N"</formula>
    </cfRule>
    <cfRule type="containsText" dxfId="1" priority="8" operator="containsText" text="S">
      <formula>NOT(ISERROR(SEARCH("S",D5)))</formula>
    </cfRule>
    <cfRule type="cellIs" dxfId="0" priority="9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2014-10-08T21:36:41Z</dcterms:created>
  <dcterms:modified xsi:type="dcterms:W3CDTF">2014-11-12T22:53:13Z</dcterms:modified>
</cp:coreProperties>
</file>