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Estágios" sheetId="1" r:id="rId4"/>
    <sheet state="visible" name="Estágios Ativos" sheetId="2" r:id="rId5"/>
    <sheet state="visible" name="Lista Orientadores" sheetId="3" r:id="rId6"/>
    <sheet state="visible" name="Lista de Empresas" sheetId="4" r:id="rId7"/>
    <sheet state="visible" name="Lista de Estagiários" sheetId="5" r:id="rId8"/>
    <sheet state="visible" name="Visitas do Articulador" sheetId="6" r:id="rId9"/>
    <sheet state="visible" name=" Visitas do Orientador" sheetId="7" r:id="rId10"/>
  </sheets>
  <definedNames>
    <definedName hidden="1" localSheetId="0" name="Z_6F12489C_4517_4172_B81F_D3FE2318872D_.wvu.FilterData">'Registro de Estágios'!$A$7:$AC$998</definedName>
    <definedName hidden="1" localSheetId="1" name="Z_6F12489C_4517_4172_B81F_D3FE2318872D_.wvu.FilterData">'Estágios Ativos'!$A$7:$AC$310</definedName>
  </definedNames>
  <calcPr/>
  <customWorkbookViews>
    <customWorkbookView activeSheetId="0" maximized="1" windowHeight="0" windowWidth="0" guid="{6F12489C-4517-4172-B81F-D3FE2318872D}" name="Filtro 2"/>
  </customWorkbookViews>
  <extLst>
    <ext uri="GoogleSheetsCustomDataVersion2">
      <go:sheetsCustomData xmlns:go="http://customooxmlschemas.google.com/" r:id="rId11" roundtripDataChecksum="JMMuKa25EpEGLycORvpagqsIBqLSOFS3TFFlKU2QmR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8">
      <text>
        <t xml:space="preserve">======
ID#AAABiEDQ1x8
    (2025-04-15 22:32:57)
Coloque aqui a DATA efetiva do Termo de Convênio de Estágio firmado entre IFSC e empresa, mas somente para novos convênios. Caso já exista TCE, mantenha a indicação "-"
	-JORGE CASAGRANDE</t>
      </text>
    </comment>
    <comment authorId="0" ref="M7">
      <text>
        <t xml:space="preserve">======
ID#AAABiEDQ1x4
    (2025-04-15 22:32:57)
Registre aqui a data para o encerramento de estágio,segundo a previsão indicada pela empresa no TCE.
	-JORGE CASAGRANDE</t>
      </text>
    </comment>
    <comment authorId="0" ref="K8">
      <text>
        <t xml:space="preserve">======
ID#AAABiEDQ1x0
    (2025-04-15 22:32:57)
Inserir aqui a data em que a Ficha de Programa de Estágio foi aprovada e assinada por todas as partes
	-JORGE CASAGRANDE</t>
      </text>
    </comment>
  </commentList>
  <extLst>
    <ext uri="GoogleSheetsCustomDataVersion2">
      <go:sheetsCustomData xmlns:go="http://customooxmlschemas.google.com/" r:id="rId1" roundtripDataSignature="AMtx7mi1wMTwoa0xjjmKsTLMg3g9RRICvQ=="/>
    </ext>
  </extLst>
</comments>
</file>

<file path=xl/sharedStrings.xml><?xml version="1.0" encoding="utf-8"?>
<sst xmlns="http://schemas.openxmlformats.org/spreadsheetml/2006/main" count="2846" uniqueCount="638">
  <si>
    <t>ORIENTAÇÕES IMPORTANTES:
1) Todas as colunas possuem comentários descrevendo sobre o preenchimento.
2) As informações contidas nessa aba "Registro de Estágios" são base para a utilização nas demais.
3) Mantenha atualizada essa aba sempre que movimentações de eventos acontecerem
4) As linhas de cada nome de estudante serão destacadas com cores de acordo com a Legenda abaixo.</t>
  </si>
  <si>
    <t>LEGENDA:</t>
  </si>
  <si>
    <t>Estágio concluído pelo motivo destacado na coluna "Conclusão do Estágio"</t>
  </si>
  <si>
    <t>Algum prazo do processo não foi cumprido no prazo estabelecido sendo este, especificamente destacacado em vermelho</t>
  </si>
  <si>
    <t>Prazo previsto não foi cumprido</t>
  </si>
  <si>
    <t> NOME</t>
  </si>
  <si>
    <t>OBRIG.</t>
  </si>
  <si>
    <t>EMPRESA</t>
  </si>
  <si>
    <t>TCE
ENTREGUE</t>
  </si>
  <si>
    <t>CONCLUSÃO
DO ESTÁGIO</t>
  </si>
  <si>
    <t>PRAZO MÁXIMO</t>
  </si>
  <si>
    <r>
      <rPr>
        <rFont val="Arial"/>
        <b/>
        <color theme="1"/>
        <sz val="10.0"/>
      </rPr>
      <t xml:space="preserve">ORIENTADOR </t>
    </r>
    <r>
      <rPr>
        <rFont val="Arial"/>
        <b/>
        <color rgb="FFFFFF00"/>
        <sz val="10.0"/>
      </rPr>
      <t>ATUAL</t>
    </r>
    <r>
      <rPr>
        <rFont val="Arial"/>
        <b/>
        <color theme="1"/>
        <sz val="10.0"/>
      </rPr>
      <t xml:space="preserve"> DESIGNADO PELO ARTICULADOR</t>
    </r>
  </si>
  <si>
    <r>
      <rPr>
        <rFont val="Arial"/>
        <b/>
        <color theme="1"/>
        <sz val="10.0"/>
      </rPr>
      <t>ORIENTADOR</t>
    </r>
    <r>
      <rPr>
        <rFont val="Arial"/>
        <b/>
        <color rgb="FFFFFF00"/>
        <sz val="10.0"/>
      </rPr>
      <t xml:space="preserve"> ANTERIOR</t>
    </r>
    <r>
      <rPr>
        <rFont val="Arial"/>
        <b/>
        <color theme="1"/>
        <sz val="10.0"/>
      </rPr>
      <t xml:space="preserve"> DESIGNADO PELO ARTICULADOR</t>
    </r>
  </si>
  <si>
    <t>FPE</t>
  </si>
  <si>
    <t>INÍCIO
(TCE APROVADO)</t>
  </si>
  <si>
    <t>TÉRMINO PREVISTO</t>
  </si>
  <si>
    <t>Relatório Parcial 1</t>
  </si>
  <si>
    <t>Relatório Parcial 2</t>
  </si>
  <si>
    <t>Relatório Parcial 3</t>
  </si>
  <si>
    <t>Relatório FINAL</t>
  </si>
  <si>
    <t>PRORROGAÇÕES DO ESTÁGIO</t>
  </si>
  <si>
    <t>SUPERVISOR NA EMPRESA</t>
  </si>
  <si>
    <t>REALIZADO</t>
  </si>
  <si>
    <t xml:space="preserve">Data </t>
  </si>
  <si>
    <t>Motivo</t>
  </si>
  <si>
    <t>LIMITE</t>
  </si>
  <si>
    <t>ENTREGUE</t>
  </si>
  <si>
    <t>AVALIADO</t>
  </si>
  <si>
    <t>Data 1</t>
  </si>
  <si>
    <t>Data 2</t>
  </si>
  <si>
    <t>Data 3</t>
  </si>
  <si>
    <t>alexandre herbst carvalho</t>
  </si>
  <si>
    <t>NÃO</t>
  </si>
  <si>
    <t>INTELBRAS</t>
  </si>
  <si>
    <t>-</t>
  </si>
  <si>
    <t>Encerramento do Prazo Máximo</t>
  </si>
  <si>
    <t>Jorge Henrique B. Casagrande</t>
  </si>
  <si>
    <t>Volney Duarte Gomes</t>
  </si>
  <si>
    <t>em ser</t>
  </si>
  <si>
    <t>ERICO JURUA KAPPEL</t>
  </si>
  <si>
    <t>ALISSON MATEUS BOEING</t>
  </si>
  <si>
    <t>SERVERDO</t>
  </si>
  <si>
    <t>LUCIANO MARCOS FARIAS JUNIOR</t>
  </si>
  <si>
    <t>ALLINE SILVA DOMINGOS</t>
  </si>
  <si>
    <t>REZOLVING</t>
  </si>
  <si>
    <t>Mário de Noronha Neto</t>
  </si>
  <si>
    <t>WILLIAM DA FRANÇA BENITEZ</t>
  </si>
  <si>
    <t>AMANDA VIDAL PEREIRA</t>
  </si>
  <si>
    <t>SUZANE DE FARIAS</t>
  </si>
  <si>
    <t>BRUNO ANTONIO DE PINHO</t>
  </si>
  <si>
    <t>SUNTECH</t>
  </si>
  <si>
    <t>Desistência</t>
  </si>
  <si>
    <t>RICARDO OGLIARI</t>
  </si>
  <si>
    <t>eduardo menezes tonnera</t>
  </si>
  <si>
    <t xml:space="preserve">REIVAX </t>
  </si>
  <si>
    <t>RICARDO VITURI FERNANDES</t>
  </si>
  <si>
    <t>GUILHERME FLEIGER FELIPE</t>
  </si>
  <si>
    <t>PREFEITURA MUNICIPAL DE SJ</t>
  </si>
  <si>
    <t>MARCELO ALESSANDRO MACAGNAN</t>
  </si>
  <si>
    <t>GUILHERME LOPES ROQUE</t>
  </si>
  <si>
    <t>DIEGO ZANIOL</t>
  </si>
  <si>
    <t>JOAO GUILHERME DE MENEZES</t>
  </si>
  <si>
    <t>FERNANDA MAKOWIECKY</t>
  </si>
  <si>
    <t>JOAO PEDRO MENEGALI SALVAN BITENCOURT</t>
  </si>
  <si>
    <t>JOAO VITOR RODRIGUES</t>
  </si>
  <si>
    <t>Volnei Veleda Rodrigues</t>
  </si>
  <si>
    <t>RAQUEL SCHLICHTING BEPPLER</t>
  </si>
  <si>
    <t>LAYSSA ALVES PACHECO</t>
  </si>
  <si>
    <t>RD GESTÃO E SERVIÇOS</t>
  </si>
  <si>
    <t>Emerson Ribeiro de Mello</t>
  </si>
  <si>
    <t>LEONARDO YOSHIHARA</t>
  </si>
  <si>
    <t>LUIZA ALVES DA SILVA</t>
  </si>
  <si>
    <t>BIOMOTION</t>
  </si>
  <si>
    <t>Deise Monquelate Arndt</t>
  </si>
  <si>
    <t>FABIO EDUARDO VIEIRA ANGELO</t>
  </si>
  <si>
    <t>MARIO ALLAN LEHMKUHL DE ABREU</t>
  </si>
  <si>
    <t>LINX SISTEMAS E CONSULTORIA</t>
  </si>
  <si>
    <t>ROBERTO DE MATOS</t>
  </si>
  <si>
    <t>PEDRO PRETTO MARTINS</t>
  </si>
  <si>
    <t>NINA TECNOLOGIA</t>
  </si>
  <si>
    <t>Contratação</t>
  </si>
  <si>
    <t>ROBERTO DOZOL MACHADO</t>
  </si>
  <si>
    <t>STEFANIE MARTINS</t>
  </si>
  <si>
    <t>SIPPULSE</t>
  </si>
  <si>
    <t>Demissão</t>
  </si>
  <si>
    <t>CARLOS EDUARDO WAGNER</t>
  </si>
  <si>
    <t>THIAGO SANTOS OURIQUES</t>
  </si>
  <si>
    <t>KHOMP</t>
  </si>
  <si>
    <t>MARCOS VINICIUS XAVIER</t>
  </si>
  <si>
    <t>WILLIAN MONN</t>
  </si>
  <si>
    <t>BERNARDO CADORE</t>
  </si>
  <si>
    <t>04/05/2021 ate 03/05/2022</t>
  </si>
  <si>
    <t>RICARDO ALEXANDRE VIEIRA</t>
  </si>
  <si>
    <t>MAICON VIEIRA</t>
  </si>
  <si>
    <t>Ederson Torresini</t>
  </si>
  <si>
    <t>LAYZA CRISTINI DA SILVA</t>
  </si>
  <si>
    <t>Marcelo Maia Sobral</t>
  </si>
  <si>
    <t>EMANUEL LUIZ FLORES DA SILVA</t>
  </si>
  <si>
    <t>IFSC CERFEAD</t>
  </si>
  <si>
    <t>ISMAEL PINHEIRO</t>
  </si>
  <si>
    <t>OSVALDO da SILVA NETO</t>
  </si>
  <si>
    <t>LEONARDO BRES DOS SANTOS</t>
  </si>
  <si>
    <t>LUAN DE BARROS CONCEIÇÃO</t>
  </si>
  <si>
    <t>AUDACES</t>
  </si>
  <si>
    <t>Eraldo Silveira e Silva</t>
  </si>
  <si>
    <t>kelvin de Lima dos Santos</t>
  </si>
  <si>
    <t>VALTECH BRASIL TECNOLOGIA</t>
  </si>
  <si>
    <t>Maikon Menezes</t>
  </si>
  <si>
    <t>ANDRE LUIZ FARACO MAZUCHELI RESCINDIDO</t>
  </si>
  <si>
    <t>Saul Silva Caetano</t>
  </si>
  <si>
    <t>Elisa Rodrigues</t>
  </si>
  <si>
    <t>VANESSA ORTIZ</t>
  </si>
  <si>
    <t>RAPHAEL SILVA</t>
  </si>
  <si>
    <t>JHONATAN CONSTANTINO</t>
  </si>
  <si>
    <t>Evanaska Maria Barbosa Nogueira</t>
  </si>
  <si>
    <t>FERNANDA M</t>
  </si>
  <si>
    <t>DANIEL PEREIRA DE BRITO FILHO</t>
  </si>
  <si>
    <t>LUCAS COSTA FONTES</t>
  </si>
  <si>
    <t>LUISA MACHADO rescindido em dez 2020</t>
  </si>
  <si>
    <t>WILIAN DAL CASTEL</t>
  </si>
  <si>
    <t>CARLOS EDUARDO</t>
  </si>
  <si>
    <t>ANDRE LUIZ FARACO MAZUCHELI</t>
  </si>
  <si>
    <t>LUCIANO MARCOS</t>
  </si>
  <si>
    <t>MARCELO BITTENCOURT DO NASCIMENTO FILHO</t>
  </si>
  <si>
    <t>SENSORWEB</t>
  </si>
  <si>
    <t>Rubem Toledo Bergamo</t>
  </si>
  <si>
    <t>16/08/2021 até 10/02/2022</t>
  </si>
  <si>
    <t>VICTOR ROCHA</t>
  </si>
  <si>
    <t>CS ELETRONICA</t>
  </si>
  <si>
    <t>REGINALDO</t>
  </si>
  <si>
    <t>JHONATAN  CONSTANTINO</t>
  </si>
  <si>
    <t>01/04/2021 até 01/10/2021</t>
  </si>
  <si>
    <t>MAICON MAURINO</t>
  </si>
  <si>
    <t>GABRIELA BARRETO DE SOUZA</t>
  </si>
  <si>
    <t>31/03/2022 até 31/03/2023</t>
  </si>
  <si>
    <t>ROBERTO DOZOL</t>
  </si>
  <si>
    <t>OSVALDO DA SILVA NETO</t>
  </si>
  <si>
    <t>FLAVIO EDUARDO</t>
  </si>
  <si>
    <t>JOSEANE BORTOLI</t>
  </si>
  <si>
    <t>FEPESE</t>
  </si>
  <si>
    <t>GUILHERME ELISEU</t>
  </si>
  <si>
    <t>HELIAN DE MARCO</t>
  </si>
  <si>
    <t>Fábio Alexandre de Souza</t>
  </si>
  <si>
    <t>01/10/2021 até 01/04/2022</t>
  </si>
  <si>
    <t>RAQUEL</t>
  </si>
  <si>
    <t>GUSTAVO FERREIRA DE CASTRO</t>
  </si>
  <si>
    <t>PMSJ</t>
  </si>
  <si>
    <t>entregou em mãos</t>
  </si>
  <si>
    <t>11/03/2021 até 10/03/2022</t>
  </si>
  <si>
    <t>GEAN CARLO</t>
  </si>
  <si>
    <t>MURILLO DUARTE MAGALHÃES JARDIM</t>
  </si>
  <si>
    <t>Sandro Carlos Lima</t>
  </si>
  <si>
    <t>ALEXANDRE AMARO</t>
  </si>
  <si>
    <t>MATEUS VANIN DE LEMOS</t>
  </si>
  <si>
    <t>04/05/2021 até 03/05/2022</t>
  </si>
  <si>
    <t>LUCAS MELO</t>
  </si>
  <si>
    <t>02/04/2022 até 02/04/2023</t>
  </si>
  <si>
    <t>Acesso</t>
  </si>
  <si>
    <t>DANIEL</t>
  </si>
  <si>
    <t>GABRIEL LUIZ ESPINDOLA PEDRO</t>
  </si>
  <si>
    <t>era entregue em maos</t>
  </si>
  <si>
    <t>Arliones S. Hoeller Jr.</t>
  </si>
  <si>
    <t>02/09/2020 até 30/04/2021</t>
  </si>
  <si>
    <t>25/0/2021 ate 01/10/2021</t>
  </si>
  <si>
    <t>01/10/2021 até 05/01/2022 - ATÉ 29/01/22</t>
  </si>
  <si>
    <t>RAFAEL</t>
  </si>
  <si>
    <t>ARTHUR ANASTOPULOS DOS SANTOS</t>
  </si>
  <si>
    <t>Odilson Tadeu Valle</t>
  </si>
  <si>
    <t>06/06/2022 ATÉ 05/06/2023</t>
  </si>
  <si>
    <t>EVERTON FERNANDES</t>
  </si>
  <si>
    <t>JOAO VICTOR CARNIEL</t>
  </si>
  <si>
    <t>SECRETARIA MUNIC CASA CIVIL</t>
  </si>
  <si>
    <t>25/11/2021 até 24/11/2022</t>
  </si>
  <si>
    <t>MARCOS ROBERTO</t>
  </si>
  <si>
    <t>GABRIEL COUTINHO SALOMÃO DA SILVA</t>
  </si>
  <si>
    <t>Márcio Doniak</t>
  </si>
  <si>
    <t>NATALIA APARECIDA CUCHI ANTONIOLLI</t>
  </si>
  <si>
    <t>01/10/2021 até 02/10/2022</t>
  </si>
  <si>
    <t>PEDRO HENRIQUE PACOVSKA</t>
  </si>
  <si>
    <t>GUILHERME DA SILVA DE MEDEIROS</t>
  </si>
  <si>
    <t>FELIPE GABRIEL</t>
  </si>
  <si>
    <t>JAMILLY DA SILVA PINHEIRO</t>
  </si>
  <si>
    <t>01/10/21 ATÉ 02/10/22</t>
  </si>
  <si>
    <t>FABER BERNARDO JUNIOR</t>
  </si>
  <si>
    <t xml:space="preserve"> </t>
  </si>
  <si>
    <t>FERNANDO CHAVES DE ALENCAR</t>
  </si>
  <si>
    <t>JULIO CESAR SILVEIRA</t>
  </si>
  <si>
    <t>WMIX DISTRIBUIDORA</t>
  </si>
  <si>
    <t>DIEGO FINCATTO</t>
  </si>
  <si>
    <t>WEB DISTRIBUIDORA</t>
  </si>
  <si>
    <t>BRUNO MARCOS CHAGAS</t>
  </si>
  <si>
    <t>ANDERSON DONEDA</t>
  </si>
  <si>
    <t>AMELIZA SOUZA CORREA</t>
  </si>
  <si>
    <t>SIM</t>
  </si>
  <si>
    <t>VOGEL</t>
  </si>
  <si>
    <t>JORGE ANTONIO CARTELUCHE FABRAS</t>
  </si>
  <si>
    <t>GABRIEL WAGNER GONCALVES</t>
  </si>
  <si>
    <t>RODOLFO LEFFA DE OLIVEIRA</t>
  </si>
  <si>
    <t>GUSTAVO WAGNER GONCALVES</t>
  </si>
  <si>
    <t>JESSICA DA SILVA HAHN</t>
  </si>
  <si>
    <t>FABIO DURIEUX LOPES</t>
  </si>
  <si>
    <t>LUISA MACHADO</t>
  </si>
  <si>
    <t>MARCONE AUGUSTO DE PAULA LOUZADA</t>
  </si>
  <si>
    <t>MARIA FERNANDA SILVA TUTUI</t>
  </si>
  <si>
    <t>DYNAMOX</t>
  </si>
  <si>
    <t>GIULLAUME  FRANÇOIS GILBERT</t>
  </si>
  <si>
    <t>MARINA SOUZA</t>
  </si>
  <si>
    <t>BRENO ZUNINO CAMPELO</t>
  </si>
  <si>
    <t>NELSON ESPINDOLA ALVES</t>
  </si>
  <si>
    <t>CARLOS REICH</t>
  </si>
  <si>
    <t>PAULO FYLIPPE SELL</t>
  </si>
  <si>
    <t>IFSC – SJ</t>
  </si>
  <si>
    <t>SCHAIANA FERNANDA SONAGLIO</t>
  </si>
  <si>
    <t>RAONI SORTICA</t>
  </si>
  <si>
    <t>Daniel Cabral Correa</t>
  </si>
  <si>
    <t>UTECH</t>
  </si>
  <si>
    <t>23/12/2020 até 23/06/2021</t>
  </si>
  <si>
    <t>23/06/2021 até 23/12/2021</t>
  </si>
  <si>
    <t>Jonas Domingos</t>
  </si>
  <si>
    <t xml:space="preserve">MARIA FERNANDA SILVA TUTUI </t>
  </si>
  <si>
    <t>EDUARDA PASSIG E SILVA</t>
  </si>
  <si>
    <t>GUIDO SILVERIO</t>
  </si>
  <si>
    <t>SUYAN MORIEL VIESE MOURA</t>
  </si>
  <si>
    <t>RAFAEL TELES ESPÍNDOLA</t>
  </si>
  <si>
    <t>JENEFFER FARIAS BORA</t>
  </si>
  <si>
    <t>PONTURA DO BRASIL</t>
  </si>
  <si>
    <t>09/11/21 até 18/03/22</t>
  </si>
  <si>
    <t>GABRIEL SOARES</t>
  </si>
  <si>
    <t>YAN LUCAS MARTINS</t>
  </si>
  <si>
    <t>FEESC</t>
  </si>
  <si>
    <t>ROBERTO</t>
  </si>
  <si>
    <t>entregue em mãos</t>
  </si>
  <si>
    <t>03/02/2021 até 15/12/2021</t>
  </si>
  <si>
    <t>KLEITON CARLOS DE SOUZA</t>
  </si>
  <si>
    <t>04/05/2021 até 03/02/2022</t>
  </si>
  <si>
    <t>Roberto de Matos</t>
  </si>
  <si>
    <t>ROMANO</t>
  </si>
  <si>
    <t>ELISA RODRIGUES</t>
  </si>
  <si>
    <t>IFSC/FEESC</t>
  </si>
  <si>
    <t>ROBERTO DE MATTOS</t>
  </si>
  <si>
    <t>CAMILLA BARRETO DE SOUSA</t>
  </si>
  <si>
    <t>28/0/2021</t>
  </si>
  <si>
    <t>VICTOR CESCONETTO DE PIERI</t>
  </si>
  <si>
    <t>BRy TECNOLOGIA</t>
  </si>
  <si>
    <t>DARLAN</t>
  </si>
  <si>
    <t>20/07/2021 até 18/03/2022</t>
  </si>
  <si>
    <t>ADONIS ANDREAS MARINOS</t>
  </si>
  <si>
    <t>MARCELO BITTENCOURT DO NASCIENTO FILHO</t>
  </si>
  <si>
    <t>16/08/2021 ATÉ 10/02/2022</t>
  </si>
  <si>
    <t>FRANCIN BARCELLOS</t>
  </si>
  <si>
    <t>JEFFERSON BOITANO CALDERON ROMERO</t>
  </si>
  <si>
    <t>Adilson Jair Cardoso</t>
  </si>
  <si>
    <t>18/10/22 até 17/10/23</t>
  </si>
  <si>
    <t>JEAN MOTA CAETANO DOS REIS</t>
  </si>
  <si>
    <t>DANIEL VALDELEY MARQUES</t>
  </si>
  <si>
    <t>BRUNO MARTINS DO NASCIMENTO</t>
  </si>
  <si>
    <t>S3 ENGENHARIA</t>
  </si>
  <si>
    <t>DIEGO MARQUES</t>
  </si>
  <si>
    <t>Otávio Soares Menna</t>
  </si>
  <si>
    <t>MARCOS VINICIUS WAGNER</t>
  </si>
  <si>
    <t>API4COM TEC E SER</t>
  </si>
  <si>
    <t>ROGERIO PEREIRA JUNIOR</t>
  </si>
  <si>
    <t>RICARDO DINIZ</t>
  </si>
  <si>
    <t>LOGICA E</t>
  </si>
  <si>
    <t>GHYBSON GREGH</t>
  </si>
  <si>
    <t>SERGIO ROHLING</t>
  </si>
  <si>
    <t>ELETROBRAS</t>
  </si>
  <si>
    <t>ANA KARLA GORGES</t>
  </si>
  <si>
    <t>WEB AUTOMAÇÃO</t>
  </si>
  <si>
    <t>BRUNO MARCUS</t>
  </si>
  <si>
    <t>RAMON DOS SANTOS SOBRINHO</t>
  </si>
  <si>
    <t>COGNYTE</t>
  </si>
  <si>
    <t>EDERSON TORRESINI</t>
  </si>
  <si>
    <t>01/08/2023 até 01/02/2024</t>
  </si>
  <si>
    <t>ANDRE SILVEIRA</t>
  </si>
  <si>
    <t>FABIO</t>
  </si>
  <si>
    <t>DENIS</t>
  </si>
  <si>
    <t>MARCOS MOECKE</t>
  </si>
  <si>
    <t>OTAVIO SOARES</t>
  </si>
  <si>
    <t>CARLOS DANIEL DE SOUZA CORDEIRO</t>
  </si>
  <si>
    <t>DIGITRO</t>
  </si>
  <si>
    <t>interrompido</t>
  </si>
  <si>
    <t>SANDRO</t>
  </si>
  <si>
    <t>NILTON JOSE</t>
  </si>
  <si>
    <t>06/03/2023 até 06/09/2023</t>
  </si>
  <si>
    <t>07/09/2023 ATÉ 07/03/2024</t>
  </si>
  <si>
    <t>ERNANI AURELIANO</t>
  </si>
  <si>
    <t>LUIS EDUARDO DE ABREU</t>
  </si>
  <si>
    <t>ODILSON</t>
  </si>
  <si>
    <t>22/08/2023 ATE 21/08/2024</t>
  </si>
  <si>
    <t>MARCELO ALESSANDRO</t>
  </si>
  <si>
    <t>TIAGO NELSON PINHEIRO</t>
  </si>
  <si>
    <t>contratação</t>
  </si>
  <si>
    <t>EVANASKA</t>
  </si>
  <si>
    <t>MILLENA CAMILO FERNANDES</t>
  </si>
  <si>
    <t>DEISE</t>
  </si>
  <si>
    <t>ANA GABRIELA OLIVEIRA DE TAVARES</t>
  </si>
  <si>
    <t>JORGE CASAGRANDE</t>
  </si>
  <si>
    <t>MOECKE</t>
  </si>
  <si>
    <t>CLEBER</t>
  </si>
  <si>
    <t>INTERRUPÇÃO</t>
  </si>
  <si>
    <t>20/12/2022 ATÉ 30/03/2023</t>
  </si>
  <si>
    <t>FAUSTO CRISTIANO</t>
  </si>
  <si>
    <t>SAPERX</t>
  </si>
  <si>
    <t>RONALDO SACCO</t>
  </si>
  <si>
    <t>GABRIEL WAGNER GONÇALVES</t>
  </si>
  <si>
    <t>FABIO SOUZA</t>
  </si>
  <si>
    <t>RAPHAEL SANTOS DE SOUZA</t>
  </si>
  <si>
    <t>MARCELO MAIA SOBRAL</t>
  </si>
  <si>
    <t>PEDRO HENRIQUE PACOVSKA TOMAZ</t>
  </si>
  <si>
    <t>08/05/2023 ATÉ 07/11/202023</t>
  </si>
  <si>
    <t>FABIANO KRAEMER</t>
  </si>
  <si>
    <t>ARLIONES</t>
  </si>
  <si>
    <t>THIAGO DE ALBUQUERQUE</t>
  </si>
  <si>
    <t>RUBEM</t>
  </si>
  <si>
    <t>RICARDO</t>
  </si>
  <si>
    <t>GUILHERME JOSE SALLES VIEIRA</t>
  </si>
  <si>
    <t>CASAGRANDE</t>
  </si>
  <si>
    <t>20/12/2023 ATE 19/12/2024</t>
  </si>
  <si>
    <t>JHONATA MORAES GOMES</t>
  </si>
  <si>
    <t>SAUL</t>
  </si>
  <si>
    <t>GLAUCO</t>
  </si>
  <si>
    <t>ANA CARLA GORGES</t>
  </si>
  <si>
    <t>LUIZ FELIPE SOUZA DA SILVA</t>
  </si>
  <si>
    <t>vanessa ortiz</t>
  </si>
  <si>
    <t>LABWARE</t>
  </si>
  <si>
    <t>cancelamento</t>
  </si>
  <si>
    <t>HELENA DA ROCHA TROMBINI</t>
  </si>
  <si>
    <t>CLAYRTON MONTEIRO</t>
  </si>
  <si>
    <t>GLAUCO LUIZ CEZARINO</t>
  </si>
  <si>
    <t>BRUNO HAMON PORTO</t>
  </si>
  <si>
    <t>SANDRO CARLOS LIMA</t>
  </si>
  <si>
    <t>15/09/2023 ATÉ 15/03/2024</t>
  </si>
  <si>
    <t>01/07/2024 ATÉ 13/03/2025</t>
  </si>
  <si>
    <t>ERNANI</t>
  </si>
  <si>
    <t>MIGUEL RIPPER SILVA</t>
  </si>
  <si>
    <t>DIMAS</t>
  </si>
  <si>
    <t>JOAO VICTOR SANTOS</t>
  </si>
  <si>
    <t>ROBERTO NOBREGA</t>
  </si>
  <si>
    <t>ELIAKIM FELICIANO</t>
  </si>
  <si>
    <t>MATEUS DOS SANTOS NAZARIO</t>
  </si>
  <si>
    <t>TAYNA ANTUNES DOS SANTOS</t>
  </si>
  <si>
    <t>JOANA DA SILVA</t>
  </si>
  <si>
    <t>15/10/2023 ATÉ 15/04/2024</t>
  </si>
  <si>
    <t>01/07/24 ATÉ 31/07/24</t>
  </si>
  <si>
    <t>GABRIEL COUTINHO SALOMAO DA SILVA</t>
  </si>
  <si>
    <t>CAMARA MUNICIPAL</t>
  </si>
  <si>
    <t>CARLYLE</t>
  </si>
  <si>
    <t>JAILSON REDUZINO DA SILVA</t>
  </si>
  <si>
    <t>MATHEUS MEDEIROS</t>
  </si>
  <si>
    <t>IFSC SAO JOSE</t>
  </si>
  <si>
    <t>MIKE IGOR CAMILLO DOMINGUES</t>
  </si>
  <si>
    <t>MARCELO SOBRAL</t>
  </si>
  <si>
    <t>VINICIUS FIGUEIRO TONINI</t>
  </si>
  <si>
    <t>BRUNA ALBERTINA PEREIRA</t>
  </si>
  <si>
    <t>CN COMUNICAÇÃO</t>
  </si>
  <si>
    <t>NORONHA</t>
  </si>
  <si>
    <t>SANDRO PELICIOLI</t>
  </si>
  <si>
    <t>VICTOR EVANDRO DE LIMA GUERRA</t>
  </si>
  <si>
    <t>JARDEL HENRIQUE GOSMANN SCHULER</t>
  </si>
  <si>
    <t>EDUARDO DA ROCHA VENTURA</t>
  </si>
  <si>
    <t>ERIC FERNANDES PEDROSO</t>
  </si>
  <si>
    <t>GABRIEL KUSTER KRAUS</t>
  </si>
  <si>
    <t>MOSER DAMASCENO</t>
  </si>
  <si>
    <t>NICOLAS NAUTER NAUTER SMANIEOTTO</t>
  </si>
  <si>
    <t>LETTER</t>
  </si>
  <si>
    <t>SAUL SILVA LEITE JR</t>
  </si>
  <si>
    <t>EDNARDO ANTUNES SALES</t>
  </si>
  <si>
    <t>04/09/24 até 03/09/25</t>
  </si>
  <si>
    <t>ALEXANDRE AMARO DA ROSA</t>
  </si>
  <si>
    <t>ISABELE MARA BATISTI</t>
  </si>
  <si>
    <t>ROBERTO WANDERLEY</t>
  </si>
  <si>
    <t>MAICON M DA COSTA</t>
  </si>
  <si>
    <t>ANTONIO LUIZ NETO</t>
  </si>
  <si>
    <t>SCHIRLEY DOS SANTOS</t>
  </si>
  <si>
    <t>JESSICA GOMES CARRICO</t>
  </si>
  <si>
    <t>ANATEL</t>
  </si>
  <si>
    <t>STEVAN GRUBISIC</t>
  </si>
  <si>
    <t>GUSTAVO BRIANCE MENGUE MENA</t>
  </si>
  <si>
    <t>ALISSON OLIVEIRA PEREIRA</t>
  </si>
  <si>
    <t>VINICIUS H DUARTE</t>
  </si>
  <si>
    <t>MATHEUS PIRES SALAZAR</t>
  </si>
  <si>
    <t>TELEFONICA BRASIL</t>
  </si>
  <si>
    <t>DIEGO DA SILVA DE MEDEIROS</t>
  </si>
  <si>
    <t>Odirlei Zimmermann</t>
  </si>
  <si>
    <t>ALANA BEATRIZ ROSTIROLLA MANDIM</t>
  </si>
  <si>
    <t>RAMON HUGO DE SOUZA</t>
  </si>
  <si>
    <t>HUMBERTO JOSE DE SOUZA</t>
  </si>
  <si>
    <t>LUCAS PASSOS NUNES DOS SANTOS</t>
  </si>
  <si>
    <t>NAO</t>
  </si>
  <si>
    <t>EDUARDO SALICH BRUGGEMANN</t>
  </si>
  <si>
    <t>Irla Rafaela da Silva Fonseca</t>
  </si>
  <si>
    <t>ADRIANO LUIZ DE SOUZA LIMA</t>
  </si>
  <si>
    <t>FELIPE AUGUSTO BRUSCHI</t>
  </si>
  <si>
    <t>GREVE</t>
  </si>
  <si>
    <t>ANDREY ADRIANO DA ROSA</t>
  </si>
  <si>
    <t>GABRIEL RACHADEL COSTA</t>
  </si>
  <si>
    <t>yuri  DEMETRIO FERREIRA INTEGRADO</t>
  </si>
  <si>
    <t>nao</t>
  </si>
  <si>
    <t>Intelbras</t>
  </si>
  <si>
    <t>Evanaska</t>
  </si>
  <si>
    <t>NATALIA MARLI PINHEIRO</t>
  </si>
  <si>
    <t>BERNARDO SOUZA MUNIZ</t>
  </si>
  <si>
    <t>Filipi Virgilio</t>
  </si>
  <si>
    <t>não</t>
  </si>
  <si>
    <t>VEERIES INTELIGENCIA EM AGRONEGÓCIO</t>
  </si>
  <si>
    <t>MARIO DE NORONHA NETO</t>
  </si>
  <si>
    <t>VINICIUS RIOS FUCK</t>
  </si>
  <si>
    <t>GRAZIELA POLTRONIERE FERREIRA</t>
  </si>
  <si>
    <t>MARCIO HENRIQUE DONIAK</t>
  </si>
  <si>
    <t>Elder da Fonseca Silverio</t>
  </si>
  <si>
    <t>RENAN GASPERI DOS SANTOS</t>
  </si>
  <si>
    <t>CASA DAS LAMPADAS</t>
  </si>
  <si>
    <t>JEFERSON KAMERS</t>
  </si>
  <si>
    <t>SILVANO OLIVEIRA FERRAZ JUNIOR</t>
  </si>
  <si>
    <t>ADILSON</t>
  </si>
  <si>
    <t>CAROLINE BIRK TOLOTTI</t>
  </si>
  <si>
    <t>ELLEN MACEDO LOBATO</t>
  </si>
  <si>
    <t>ROBERTA BRASIL</t>
  </si>
  <si>
    <t>GUILHERME DA SILVA RIBEIRO</t>
  </si>
  <si>
    <t xml:space="preserve">RAMON </t>
  </si>
  <si>
    <t>DANIELA DA SILVA ALMEIDA</t>
  </si>
  <si>
    <t>MNZ</t>
  </si>
  <si>
    <t>THIAGO RODRIGUES MUNIZ</t>
  </si>
  <si>
    <t>TIAGO CARGNIN MORANDI</t>
  </si>
  <si>
    <t>EDUARDO SALICH BRUGGMANN</t>
  </si>
  <si>
    <t>FELIPE AMORIM DA SILVA</t>
  </si>
  <si>
    <t xml:space="preserve">NÃO </t>
  </si>
  <si>
    <t>AMANDA MARTINS DA CRUZ</t>
  </si>
  <si>
    <t>GEOVANNA BRIDAROLI DE JESUS</t>
  </si>
  <si>
    <t>NILTON</t>
  </si>
  <si>
    <t>ODIRLEI</t>
  </si>
  <si>
    <t>GUSTAVO PAULO</t>
  </si>
  <si>
    <t>ENPOWER CONSULTORIA</t>
  </si>
  <si>
    <t>TIAGO GUIMARAES</t>
  </si>
  <si>
    <t>ADRISSON LOPES SANTOS DA SILVA</t>
  </si>
  <si>
    <t>BRUNO AVELINO DICK</t>
  </si>
  <si>
    <t>ANDERSON MARTINS FERREIRA DA SILVA</t>
  </si>
  <si>
    <t>CAIO HENRIQUE WEBER PORTO</t>
  </si>
  <si>
    <t>ANGELO JOSE FLORIANI</t>
  </si>
  <si>
    <t>GLENDA SHARON FARIAS DA COSTA</t>
  </si>
  <si>
    <t>CARLOS EDUARDO MOREIRA DA SILVA PEREIRA</t>
  </si>
  <si>
    <t>HERBERT GONCALVES LIMA</t>
  </si>
  <si>
    <t>DANIEL CESAR DA SILVA SILVANO</t>
  </si>
  <si>
    <t>ISRAEL SAULO DE BRITO</t>
  </si>
  <si>
    <t>EVALINE RHAICHENLININ ALVES DE OLIVEIRA SANTOS</t>
  </si>
  <si>
    <t>JOAO LUCAS KUHLKAMP RIBEIRO</t>
  </si>
  <si>
    <t>GISELA ALZIER GONCALVES</t>
  </si>
  <si>
    <t>JOAO VITOR BOUSFIELD WERNER</t>
  </si>
  <si>
    <t>HEVILIN ROMAO DE SOUZA</t>
  </si>
  <si>
    <t>JOSE ANDRE SILVA DOS SANTOS</t>
  </si>
  <si>
    <t>IGOR DE SOUZA</t>
  </si>
  <si>
    <t>MATHEUS CARNEIRO GONCALVES MACHADO</t>
  </si>
  <si>
    <t>IGOR VITOR SOUSA SILVA</t>
  </si>
  <si>
    <t>NATANIEL SOUZA DE AVILA</t>
  </si>
  <si>
    <t>IURI DANTAS DA SILVA</t>
  </si>
  <si>
    <t>NICOLAS RODRIGUES</t>
  </si>
  <si>
    <t>IVAN PAES JOSE</t>
  </si>
  <si>
    <t>RENATA JUSTILINA RODRIGUES GOMES SANTANA MANOEL</t>
  </si>
  <si>
    <t>JUCILIANO TASCA BARPI</t>
  </si>
  <si>
    <t>RONALD DOS REIS</t>
  </si>
  <si>
    <t>JULIA GOLIN FERREIRA</t>
  </si>
  <si>
    <t>LARISSA NARA RIBEIRO DA SILVA</t>
  </si>
  <si>
    <t>VITOR EMANUEL COSTA</t>
  </si>
  <si>
    <t>LUCAS DE FARO CARDOSO NASCIMENTO</t>
  </si>
  <si>
    <t>VITOR FERREIRA DE SANT ANNA</t>
  </si>
  <si>
    <t>LUIS OTAVIO TOD</t>
  </si>
  <si>
    <t>MAEL GAIA AMERICO</t>
  </si>
  <si>
    <t>MARCO ANTONIO LISBOA CHINKEVICZ</t>
  </si>
  <si>
    <t>MARCONDES FREIBERGER</t>
  </si>
  <si>
    <t>MIRELLA BARROS CARNEIRO</t>
  </si>
  <si>
    <t>PEDRO LUCAS LIMA ARAUJO</t>
  </si>
  <si>
    <t>RICHARD DARLAN SILVESTRI DE GUSMAO</t>
  </si>
  <si>
    <t>SOFIA MARIA NUNES DA SILVA DE MEDEIROS</t>
  </si>
  <si>
    <t>THAYNA MAGALHAES FONSECA</t>
  </si>
  <si>
    <t>VANESSA PRISCILA DE AMORIM MONTEIRO</t>
  </si>
  <si>
    <r>
      <rPr>
        <rFont val="Arial"/>
        <b/>
        <color theme="1"/>
        <sz val="10.0"/>
      </rPr>
      <t xml:space="preserve">ORIENTADOR </t>
    </r>
    <r>
      <rPr>
        <rFont val="Arial"/>
        <b/>
        <color rgb="FFFFFF00"/>
        <sz val="10.0"/>
      </rPr>
      <t>ATUAL</t>
    </r>
    <r>
      <rPr>
        <rFont val="Arial"/>
        <b/>
        <color theme="1"/>
        <sz val="10.0"/>
      </rPr>
      <t xml:space="preserve"> DESIGNADO PELO ARTICULADOR</t>
    </r>
  </si>
  <si>
    <r>
      <rPr>
        <rFont val="Arial"/>
        <b/>
        <color theme="1"/>
        <sz val="10.0"/>
      </rPr>
      <t>ORIENTADOR</t>
    </r>
    <r>
      <rPr>
        <rFont val="Arial"/>
        <b/>
        <color rgb="FFFFFF00"/>
        <sz val="10.0"/>
      </rPr>
      <t xml:space="preserve"> ANTERIOR</t>
    </r>
    <r>
      <rPr>
        <rFont val="Arial"/>
        <b/>
        <color theme="1"/>
        <sz val="10.0"/>
      </rPr>
      <t xml:space="preserve"> DESIGNADO PELO ARTICULADOR</t>
    </r>
  </si>
  <si>
    <t>PRORROGAÇÕES</t>
  </si>
  <si>
    <t>Renato de Matos</t>
  </si>
  <si>
    <t>LUAN</t>
  </si>
  <si>
    <t>JENEFER FARIAS BORA</t>
  </si>
  <si>
    <t>GABRIELA BARRET DE SOUZA</t>
  </si>
  <si>
    <t>01/10/2021 até 05/01/2022</t>
  </si>
  <si>
    <t>Lista Geral de Servidores e Setores</t>
  </si>
  <si>
    <t>*Atualizada em 03/05/2021</t>
  </si>
  <si>
    <t>SERVIDOR</t>
  </si>
  <si>
    <t>TELEFONES</t>
  </si>
  <si>
    <t>EMAIL</t>
  </si>
  <si>
    <t>99987 1082</t>
  </si>
  <si>
    <t>arliones.hoeller@ifsc.edu.br</t>
  </si>
  <si>
    <t>André Luiz Alves</t>
  </si>
  <si>
    <t>3277 0433 / 99628 0358</t>
  </si>
  <si>
    <t>andrealves@ifsc.edu.br</t>
  </si>
  <si>
    <t>Carlyle Câmara Santos Júnior</t>
  </si>
  <si>
    <t>99631-2938</t>
  </si>
  <si>
    <t>carlyle.camara@ifsc.edu.br</t>
  </si>
  <si>
    <t>Cleber Jorge Amaral</t>
  </si>
  <si>
    <t>998426 9006</t>
  </si>
  <si>
    <t>cleber.amaral@ifsc.edu.br</t>
  </si>
  <si>
    <t>Clayrton Monteiro Henrique</t>
  </si>
  <si>
    <t>99658 0227</t>
  </si>
  <si>
    <t>clayrton.henrique@ifsc.edu.br</t>
  </si>
  <si>
    <t>98409 0704</t>
  </si>
  <si>
    <t>deise.arndt@ifsc.edu.br</t>
  </si>
  <si>
    <t>Diego da Silva de Medeiros</t>
  </si>
  <si>
    <t>99627 3435</t>
  </si>
  <si>
    <t>diegomedeiros@ifsc.edu.br</t>
  </si>
  <si>
    <t>99917 9331</t>
  </si>
  <si>
    <t>etorresini@ifsc.edu.br</t>
  </si>
  <si>
    <t>Elen Macedo Lobato</t>
  </si>
  <si>
    <t>99627 6637</t>
  </si>
  <si>
    <t>elen@ifsc.edu.br</t>
  </si>
  <si>
    <t>3304-3035 / 988150436</t>
  </si>
  <si>
    <t>eraldo@ifsc.edu.br</t>
  </si>
  <si>
    <t>99607 2100</t>
  </si>
  <si>
    <t>mello@ifsc.edu.br</t>
  </si>
  <si>
    <t>3024 6925 / 99186 7763</t>
  </si>
  <si>
    <t>evanaska.nogueira@ifsc.edu.br</t>
  </si>
  <si>
    <t>fabiosouza@ifsc.edu.br</t>
  </si>
  <si>
    <t>99121 2122</t>
  </si>
  <si>
    <t>casagrande@ifsc.edu.br</t>
  </si>
  <si>
    <t>99158 6687</t>
  </si>
  <si>
    <t>msobral@ifsc.edu.br</t>
  </si>
  <si>
    <t>98843 6221</t>
  </si>
  <si>
    <t>mdoniak@ifsc.edu.br</t>
  </si>
  <si>
    <t>Marcos Moecke</t>
  </si>
  <si>
    <t>98459 6996</t>
  </si>
  <si>
    <t>moecke@ifsc.edu.br</t>
  </si>
  <si>
    <t>3034 1287 / 99628 6130</t>
  </si>
  <si>
    <t>noronha@ifsc.edu.br</t>
  </si>
  <si>
    <t>Nilton Francisco O. Silva</t>
  </si>
  <si>
    <t>2108 1600 / 9997 12781</t>
  </si>
  <si>
    <t>niltons@ifsc.edu.br</t>
  </si>
  <si>
    <t>Norberto Baú</t>
  </si>
  <si>
    <t>99928 6814/3281 6614 (PF)</t>
  </si>
  <si>
    <t>bau@ifsc.edu.br</t>
  </si>
  <si>
    <t>odilson@ifsc.edu.br</t>
  </si>
  <si>
    <t>Pedro Armando S. Júnior</t>
  </si>
  <si>
    <t>3240 0825 / 99945 7534</t>
  </si>
  <si>
    <t>pedroarmando@ifsc.edu.br</t>
  </si>
  <si>
    <t>Ramon Mayor Martins</t>
  </si>
  <si>
    <t>3035 6209 / 99839 6060</t>
  </si>
  <si>
    <t>ramon.mayor@ifsc.edu.br</t>
  </si>
  <si>
    <t>Roberto Wanderley da Nóbrega</t>
  </si>
  <si>
    <t>3222 3253 / 99152 2144</t>
  </si>
  <si>
    <t>roberto.nobrega@ifsc.edu.br</t>
  </si>
  <si>
    <t>3049 0108 / 99969 2728</t>
  </si>
  <si>
    <t>roberto.matos@ifsc.edu.br</t>
  </si>
  <si>
    <t>33041588 / 99803 0009</t>
  </si>
  <si>
    <t>rubem@ifsc.edu.br</t>
  </si>
  <si>
    <t>3248 1462 / 99964 8005 / 99968 6768</t>
  </si>
  <si>
    <t>sclima@ifsc.edu.br</t>
  </si>
  <si>
    <t>99680 9302</t>
  </si>
  <si>
    <t>saul@ifsc.edu.br</t>
  </si>
  <si>
    <t>Tiago Semprebom</t>
  </si>
  <si>
    <t>99848-9607</t>
  </si>
  <si>
    <t>tisemp@ifsc.edu.br</t>
  </si>
  <si>
    <t>3244 9340 / 99937 6479</t>
  </si>
  <si>
    <t>volnei@ifsc.edu.br</t>
  </si>
  <si>
    <t>PROFESSORES SUBSTITUTOS DA ÁREA DE TELECOMUNICAÇÕES</t>
  </si>
  <si>
    <t>Eduardo Jorge Siridakis</t>
  </si>
  <si>
    <t>(48) 999126049</t>
  </si>
  <si>
    <t>eduardo.siridakis@ifsc.edu.br</t>
  </si>
  <si>
    <t>?</t>
  </si>
  <si>
    <t>LABORATORISTAS DA ÁREA DE TELECOMUNICAÇÕES</t>
  </si>
  <si>
    <t>Günter Jeworowsky</t>
  </si>
  <si>
    <t>3228 3330 / 99937 6676</t>
  </si>
  <si>
    <t>gunter@ifsc.edu.br</t>
  </si>
  <si>
    <t>Paulo Romário de Macedo</t>
  </si>
  <si>
    <t>3241 4990 / 98844 6679</t>
  </si>
  <si>
    <t>paulo.romario@ifsc.edu.br</t>
  </si>
  <si>
    <t>Pedro Manoel de Oliveria</t>
  </si>
  <si>
    <t>984809 1918 / 99155 0306</t>
  </si>
  <si>
    <t>pedro.oliveira@ifsc.edu.br</t>
  </si>
  <si>
    <t>Virgílio Sebold</t>
  </si>
  <si>
    <t>(48) 3246 1115 / (47) 99934 1224</t>
  </si>
  <si>
    <t>virgilio.sebold@ifsc.edu.br</t>
  </si>
  <si>
    <t>SETORES</t>
  </si>
  <si>
    <t>Coordenador da área</t>
  </si>
  <si>
    <t>3381 2850</t>
  </si>
  <si>
    <t>coord.telecom.sje@ifsc.edu.br</t>
  </si>
  <si>
    <t>Coordenador do curso de EngTelecom</t>
  </si>
  <si>
    <t>engtelecom@ifsc.edu.br</t>
  </si>
  <si>
    <t>Coordenador dos cursos técnicos</t>
  </si>
  <si>
    <t>tecnicotelecom@ifsc.edu.br</t>
  </si>
  <si>
    <t>Diretor de Ensino</t>
  </si>
  <si>
    <t>3381 2840 / 996288296</t>
  </si>
  <si>
    <t>depe.sje@ifsc.edu.br
joao.carlos@ifsc.edu.br</t>
  </si>
  <si>
    <t>Secretaria Acadêmica</t>
  </si>
  <si>
    <t>3381 2841 / 3381 2846</t>
  </si>
  <si>
    <t>secretaria.sje@ifsc.edu.br 
Juliana.kons@ifsc.edu.br
janete.bromer@ifsc.edu.br</t>
  </si>
  <si>
    <t>Estágio</t>
  </si>
  <si>
    <t>3381 2844</t>
  </si>
  <si>
    <t>juliana.kogure@ifsc.edu.br</t>
  </si>
  <si>
    <t>Registro Acadêmico</t>
  </si>
  <si>
    <t>3381 2845</t>
  </si>
  <si>
    <t>ra.sje@ifsc.edu.br</t>
  </si>
  <si>
    <t>Lista Geral de Empresas</t>
  </si>
  <si>
    <t>*Atualizada em 01/09/2021</t>
  </si>
  <si>
    <t>Empresa</t>
  </si>
  <si>
    <t>IEL-CONSELHO CONTABILIDADE</t>
  </si>
  <si>
    <t>MSI TECNOLOGIA</t>
  </si>
  <si>
    <t>PARIPASSU</t>
  </si>
  <si>
    <t>Lista Geral de Estagiários</t>
  </si>
  <si>
    <t>ESTAGIÁRIO(A)</t>
  </si>
  <si>
    <t>Data Visita</t>
  </si>
  <si>
    <t>período da visita</t>
  </si>
  <si>
    <t>Tipo visita</t>
  </si>
  <si>
    <t>efetivada</t>
  </si>
  <si>
    <t>TIPIFICAÇÃO DA EMPRESA</t>
  </si>
  <si>
    <t xml:space="preserve">Cargo </t>
  </si>
  <si>
    <t>Estagiários Ativos Obrigatórios</t>
  </si>
  <si>
    <t>Estagiários Ativos Não Obrigatórios</t>
  </si>
  <si>
    <t>resumo das instalações</t>
  </si>
  <si>
    <t>Atividades Principais</t>
  </si>
  <si>
    <t xml:space="preserve">Tecnologias principais </t>
  </si>
  <si>
    <t>Perfil desejado de estagiários</t>
  </si>
  <si>
    <t>Considerações  e encaminhamentos do encontro</t>
  </si>
  <si>
    <t>14/07/2021</t>
  </si>
  <si>
    <t>11h às 12h</t>
  </si>
  <si>
    <t>remota</t>
  </si>
  <si>
    <t>sim</t>
  </si>
  <si>
    <t xml:space="preserve">START-UP com 3 anos de fundação. </t>
  </si>
  <si>
    <t>Sócio Gestor (1 de 3)</t>
  </si>
  <si>
    <t>Infraestutura de VM no Google, WS e Azure; Sala comercial em palhoça</t>
  </si>
  <si>
    <t>Soluções SaS  para o mercado de Saúde</t>
  </si>
  <si>
    <t>Programação e gestão de servidores LINUX, SQL Container, API, ICS (costumer success)</t>
  </si>
  <si>
    <t>Proativos, pensmento analítico e críticos, conhecimentos básicos em LINUX e programação de scripts e linguagens de aplicações WEB</t>
  </si>
  <si>
    <t>Necessita de mais estágiários; foi discutida a situação do estagiário Guilherme que não encaminhou a documentação para iniciar o estágio e as atividades prosseguiram mesmo assim. Foi esclarecido a impossibilidade do IFSC retroagir documentos eventos dos procedimentos de estágio.</t>
  </si>
  <si>
    <t>ORIENTADOR</t>
  </si>
  <si>
    <t>Nome do Estagiário</t>
  </si>
  <si>
    <t>Obrigatório</t>
  </si>
  <si>
    <t>Tempo transcorrido de estágio</t>
  </si>
  <si>
    <t>Atividades Principais Atuais do estágio</t>
  </si>
  <si>
    <t>Progresso em relação as atividades anteriores</t>
  </si>
  <si>
    <t xml:space="preserve">Comentários do supervisor sobre o estagiário </t>
  </si>
  <si>
    <t>Comentários do estagiário sobre o estágio, empresa, setor e supevisor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</si>
</sst>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&quot;/&quot;mm&quot;/&quot;yyyy"/>
    <numFmt numFmtId="165" formatCode="dd/mm/yyyy"/>
    <numFmt numFmtId="166" formatCode="d/m/yyyy"/>
    <numFmt numFmtId="167" formatCode="d/m/yy"/>
    <numFmt numFmtId="168" formatCode="dd/mm/yy"/>
  </numFmts>
  <fonts count="22">
    <font>
      <sz val="10.0"/>
      <color rgb="FF000000"/>
      <name val="Calibri"/>
      <scheme val="minor"/>
    </font>
    <font>
      <color theme="1"/>
      <name val="Calibri"/>
    </font>
    <font>
      <b/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Calibri"/>
    </font>
    <font>
      <sz val="10.0"/>
      <color theme="1"/>
      <name val="Arial"/>
    </font>
    <font/>
    <font>
      <b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9.0"/>
      <color theme="1"/>
      <name val="Calibri"/>
    </font>
    <font>
      <color rgb="FF000000"/>
      <name val="Calibri"/>
    </font>
    <font>
      <u/>
      <color rgb="FF1155CC"/>
      <name val="Calibri"/>
    </font>
    <font>
      <b/>
      <sz val="9.0"/>
      <color rgb="FF000000"/>
      <name val="Calibri"/>
    </font>
    <font>
      <sz val="11.0"/>
      <color rgb="FF00000A"/>
      <name val="Calibri"/>
    </font>
    <font>
      <sz val="11.0"/>
      <color rgb="FF000000"/>
      <name val="Calibri"/>
    </font>
    <font>
      <b/>
      <color rgb="FF000000"/>
      <name val="Arial"/>
    </font>
    <font>
      <b/>
      <sz val="12.0"/>
      <color theme="1"/>
      <name val="Calibri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DD0E1"/>
        <bgColor rgb="FF4DD0E1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9">
    <border/>
    <border>
      <left style="double">
        <color rgb="FF000000"/>
      </left>
      <right style="double">
        <color rgb="FF000000"/>
      </right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left" shrinkToFit="0" vertical="top" wrapText="1"/>
    </xf>
    <xf borderId="0" fillId="2" fontId="3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vertical="center"/>
    </xf>
    <xf borderId="0" fillId="2" fontId="3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3" fontId="2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164" xfId="0" applyAlignment="1" applyFont="1" applyNumberFormat="1">
      <alignment horizontal="center" shrinkToFit="0" vertical="center" wrapText="1"/>
    </xf>
    <xf borderId="0" fillId="3" fontId="4" numFmtId="0" xfId="0" applyAlignment="1" applyFont="1">
      <alignment horizontal="center" vertical="center"/>
    </xf>
    <xf borderId="0" fillId="3" fontId="3" numFmtId="0" xfId="0" applyAlignment="1" applyFont="1">
      <alignment horizontal="center" shrinkToFit="0" vertical="center" wrapText="0"/>
    </xf>
    <xf borderId="0" fillId="4" fontId="2" numFmtId="0" xfId="0" applyAlignment="1" applyFill="1" applyFont="1">
      <alignment horizontal="center" shrinkToFit="0" vertical="center" wrapText="1"/>
    </xf>
    <xf borderId="0" fillId="5" fontId="3" numFmtId="0" xfId="0" applyAlignment="1" applyFill="1" applyFont="1">
      <alignment horizontal="center" shrinkToFit="0" vertical="center" wrapText="1"/>
    </xf>
    <xf borderId="0" fillId="4" fontId="3" numFmtId="0" xfId="0" applyAlignment="1" applyFont="1">
      <alignment horizontal="left" vertical="center"/>
    </xf>
    <xf borderId="0" fillId="4" fontId="3" numFmtId="0" xfId="0" applyAlignment="1" applyFont="1">
      <alignment horizontal="center" shrinkToFit="0" vertical="center" wrapText="1"/>
    </xf>
    <xf borderId="0" fillId="4" fontId="3" numFmtId="164" xfId="0" applyAlignment="1" applyFont="1" applyNumberFormat="1">
      <alignment horizontal="center" shrinkToFit="0" vertical="center" wrapText="1"/>
    </xf>
    <xf borderId="0" fillId="4" fontId="4" numFmtId="0" xfId="0" applyAlignment="1" applyFont="1">
      <alignment horizontal="center" vertical="center"/>
    </xf>
    <xf borderId="0" fillId="4" fontId="3" numFmtId="0" xfId="0" applyAlignment="1" applyFont="1">
      <alignment horizontal="center" shrinkToFit="0" vertical="center" wrapText="0"/>
    </xf>
    <xf borderId="0" fillId="6" fontId="3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left" vertical="center"/>
    </xf>
    <xf borderId="0" fillId="7" fontId="3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center" vertical="center"/>
    </xf>
    <xf borderId="1" fillId="8" fontId="2" numFmtId="0" xfId="0" applyAlignment="1" applyBorder="1" applyFill="1" applyFont="1">
      <alignment horizontal="center" shrinkToFit="0" vertical="center" wrapText="1"/>
    </xf>
    <xf borderId="1" fillId="8" fontId="3" numFmtId="0" xfId="0" applyAlignment="1" applyBorder="1" applyFont="1">
      <alignment horizontal="center" shrinkToFit="0" vertical="center" wrapText="1"/>
    </xf>
    <xf borderId="1" fillId="8" fontId="3" numFmtId="0" xfId="0" applyAlignment="1" applyBorder="1" applyFont="1">
      <alignment horizontal="center" vertical="center"/>
    </xf>
    <xf borderId="2" fillId="8" fontId="3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8" fontId="3" numFmtId="164" xfId="0" applyAlignment="1" applyBorder="1" applyFont="1" applyNumberFormat="1">
      <alignment horizontal="center" shrinkToFit="0" vertical="center" wrapText="1"/>
    </xf>
    <xf borderId="1" fillId="8" fontId="4" numFmtId="0" xfId="0" applyAlignment="1" applyBorder="1" applyFont="1">
      <alignment horizontal="center" vertical="center"/>
    </xf>
    <xf borderId="2" fillId="8" fontId="3" numFmtId="0" xfId="0" applyAlignment="1" applyBorder="1" applyFont="1">
      <alignment horizontal="center" readingOrder="0" shrinkToFit="0" vertical="center" wrapText="0"/>
    </xf>
    <xf borderId="4" fillId="8" fontId="3" numFmtId="0" xfId="0" applyAlignment="1" applyBorder="1" applyFont="1">
      <alignment horizontal="center" shrinkToFit="0" vertical="center" wrapText="1"/>
    </xf>
    <xf borderId="1" fillId="8" fontId="1" numFmtId="0" xfId="0" applyBorder="1" applyFont="1"/>
    <xf borderId="1" fillId="9" fontId="7" numFmtId="0" xfId="0" applyAlignment="1" applyBorder="1" applyFill="1" applyFont="1">
      <alignment horizontal="center" vertical="center"/>
    </xf>
    <xf borderId="1" fillId="10" fontId="7" numFmtId="0" xfId="0" applyAlignment="1" applyBorder="1" applyFill="1" applyFont="1">
      <alignment horizontal="center"/>
    </xf>
    <xf borderId="1" fillId="10" fontId="7" numFmtId="0" xfId="0" applyAlignment="1" applyBorder="1" applyFont="1">
      <alignment horizontal="center" shrinkToFit="0" vertical="center" wrapText="0"/>
    </xf>
    <xf borderId="1" fillId="10" fontId="7" numFmtId="0" xfId="0" applyAlignment="1" applyBorder="1" applyFont="1">
      <alignment horizontal="center" vertical="center"/>
    </xf>
    <xf borderId="4" fillId="8" fontId="1" numFmtId="0" xfId="0" applyBorder="1" applyFont="1"/>
    <xf borderId="1" fillId="4" fontId="2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center"/>
    </xf>
    <xf borderId="1" fillId="4" fontId="1" numFmtId="0" xfId="0" applyBorder="1" applyFont="1"/>
    <xf borderId="1" fillId="4" fontId="1" numFmtId="164" xfId="0" applyAlignment="1" applyBorder="1" applyFont="1" applyNumberFormat="1">
      <alignment horizontal="center"/>
    </xf>
    <xf borderId="1" fillId="4" fontId="1" numFmtId="0" xfId="0" applyAlignment="1" applyBorder="1" applyFont="1">
      <alignment shrinkToFit="0" wrapText="0"/>
    </xf>
    <xf borderId="1" fillId="4" fontId="8" numFmtId="0" xfId="0" applyAlignment="1" applyBorder="1" applyFont="1">
      <alignment horizontal="center"/>
    </xf>
    <xf borderId="1" fillId="4" fontId="9" numFmtId="164" xfId="0" applyAlignment="1" applyBorder="1" applyFont="1" applyNumberFormat="1">
      <alignment horizontal="center"/>
    </xf>
    <xf borderId="3" fillId="4" fontId="1" numFmtId="0" xfId="0" applyAlignment="1" applyBorder="1" applyFont="1">
      <alignment horizontal="center"/>
    </xf>
    <xf borderId="0" fillId="0" fontId="10" numFmtId="0" xfId="0" applyAlignment="1" applyFont="1">
      <alignment shrinkToFit="0" wrapText="0"/>
    </xf>
    <xf borderId="4" fillId="4" fontId="1" numFmtId="0" xfId="0" applyBorder="1" applyFont="1"/>
    <xf borderId="0" fillId="0" fontId="1" numFmtId="0" xfId="0" applyAlignment="1" applyFont="1">
      <alignment shrinkToFit="0" wrapText="0"/>
    </xf>
    <xf borderId="1" fillId="3" fontId="2" numFmtId="0" xfId="0" applyAlignment="1" applyBorder="1" applyFont="1">
      <alignment horizontal="left" shrinkToFit="0" vertical="bottom" wrapText="1"/>
    </xf>
    <xf borderId="1" fillId="3" fontId="1" numFmtId="0" xfId="0" applyAlignment="1" applyBorder="1" applyFont="1">
      <alignment horizontal="center"/>
    </xf>
    <xf borderId="1" fillId="3" fontId="1" numFmtId="0" xfId="0" applyBorder="1" applyFont="1"/>
    <xf borderId="1" fillId="3" fontId="1" numFmtId="164" xfId="0" applyAlignment="1" applyBorder="1" applyFont="1" applyNumberFormat="1">
      <alignment horizontal="center"/>
    </xf>
    <xf borderId="1" fillId="3" fontId="1" numFmtId="0" xfId="0" applyAlignment="1" applyBorder="1" applyFont="1">
      <alignment shrinkToFit="0" wrapText="0"/>
    </xf>
    <xf borderId="1" fillId="3" fontId="8" numFmtId="0" xfId="0" applyAlignment="1" applyBorder="1" applyFont="1">
      <alignment horizontal="center"/>
    </xf>
    <xf borderId="1" fillId="3" fontId="9" numFmtId="164" xfId="0" applyAlignment="1" applyBorder="1" applyFont="1" applyNumberFormat="1">
      <alignment horizontal="center"/>
    </xf>
    <xf borderId="3" fillId="3" fontId="1" numFmtId="0" xfId="0" applyAlignment="1" applyBorder="1" applyFont="1">
      <alignment horizontal="center"/>
    </xf>
    <xf borderId="4" fillId="3" fontId="1" numFmtId="0" xfId="0" applyBorder="1" applyFont="1"/>
    <xf borderId="1" fillId="4" fontId="1" numFmtId="165" xfId="0" applyAlignment="1" applyBorder="1" applyFont="1" applyNumberFormat="1">
      <alignment horizontal="center"/>
    </xf>
    <xf borderId="1" fillId="4" fontId="8" numFmtId="165" xfId="0" applyAlignment="1" applyBorder="1" applyFont="1" applyNumberFormat="1">
      <alignment horizontal="center"/>
    </xf>
    <xf borderId="1" fillId="4" fontId="1" numFmtId="166" xfId="0" applyAlignment="1" applyBorder="1" applyFont="1" applyNumberFormat="1">
      <alignment horizontal="center"/>
    </xf>
    <xf borderId="0" fillId="4" fontId="1" numFmtId="0" xfId="0" applyAlignment="1" applyFont="1">
      <alignment shrinkToFit="0" wrapText="0"/>
    </xf>
    <xf borderId="1" fillId="4" fontId="11" numFmtId="0" xfId="0" applyAlignment="1" applyBorder="1" applyFont="1">
      <alignment horizontal="left"/>
    </xf>
    <xf borderId="1" fillId="3" fontId="11" numFmtId="0" xfId="0" applyAlignment="1" applyBorder="1" applyFont="1">
      <alignment horizontal="left"/>
    </xf>
    <xf borderId="0" fillId="3" fontId="1" numFmtId="0" xfId="0" applyAlignment="1" applyFont="1">
      <alignment shrinkToFit="0" wrapText="0"/>
    </xf>
    <xf borderId="1" fillId="3" fontId="1" numFmtId="166" xfId="0" applyAlignment="1" applyBorder="1" applyFont="1" applyNumberFormat="1">
      <alignment horizontal="center"/>
    </xf>
    <xf borderId="1" fillId="3" fontId="8" numFmtId="166" xfId="0" applyAlignment="1" applyBorder="1" applyFont="1" applyNumberFormat="1">
      <alignment horizontal="center"/>
    </xf>
    <xf borderId="1" fillId="3" fontId="1" numFmtId="165" xfId="0" applyAlignment="1" applyBorder="1" applyFont="1" applyNumberFormat="1">
      <alignment horizontal="center"/>
    </xf>
    <xf borderId="1" fillId="3" fontId="8" numFmtId="165" xfId="0" applyAlignment="1" applyBorder="1" applyFont="1" applyNumberFormat="1">
      <alignment horizontal="center"/>
    </xf>
    <xf borderId="1" fillId="4" fontId="1" numFmtId="167" xfId="0" applyAlignment="1" applyBorder="1" applyFont="1" applyNumberFormat="1">
      <alignment horizontal="center"/>
    </xf>
    <xf borderId="1" fillId="3" fontId="11" numFmtId="0" xfId="0" applyBorder="1" applyFont="1"/>
    <xf borderId="1" fillId="4" fontId="11" numFmtId="0" xfId="0" applyBorder="1" applyFont="1"/>
    <xf borderId="1" fillId="3" fontId="12" numFmtId="165" xfId="0" applyAlignment="1" applyBorder="1" applyFont="1" applyNumberFormat="1">
      <alignment horizontal="center"/>
    </xf>
    <xf borderId="1" fillId="3" fontId="13" numFmtId="164" xfId="0" applyAlignment="1" applyBorder="1" applyFont="1" applyNumberFormat="1">
      <alignment horizontal="center"/>
    </xf>
    <xf borderId="1" fillId="4" fontId="1" numFmtId="168" xfId="0" applyAlignment="1" applyBorder="1" applyFont="1" applyNumberFormat="1">
      <alignment horizontal="center"/>
    </xf>
    <xf borderId="3" fillId="3" fontId="1" numFmtId="164" xfId="0" applyAlignment="1" applyBorder="1" applyFont="1" applyNumberFormat="1">
      <alignment horizontal="center"/>
    </xf>
    <xf borderId="1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left"/>
    </xf>
    <xf borderId="3" fillId="4" fontId="1" numFmtId="164" xfId="0" applyAlignment="1" applyBorder="1" applyFont="1" applyNumberFormat="1">
      <alignment horizontal="center"/>
    </xf>
    <xf borderId="1" fillId="4" fontId="1" numFmtId="0" xfId="0" applyAlignment="1" applyBorder="1" applyFont="1">
      <alignment horizontal="right"/>
    </xf>
    <xf borderId="4" fillId="4" fontId="1" numFmtId="0" xfId="0" applyAlignment="1" applyBorder="1" applyFont="1">
      <alignment horizontal="left"/>
    </xf>
    <xf borderId="1" fillId="3" fontId="9" numFmtId="0" xfId="0" applyAlignment="1" applyBorder="1" applyFont="1">
      <alignment horizontal="center"/>
    </xf>
    <xf borderId="1" fillId="4" fontId="9" numFmtId="165" xfId="0" applyAlignment="1" applyBorder="1" applyFont="1" applyNumberFormat="1">
      <alignment horizontal="center"/>
    </xf>
    <xf borderId="1" fillId="3" fontId="1" numFmtId="168" xfId="0" applyAlignment="1" applyBorder="1" applyFont="1" applyNumberFormat="1">
      <alignment horizontal="center"/>
    </xf>
    <xf borderId="1" fillId="3" fontId="9" numFmtId="165" xfId="0" applyAlignment="1" applyBorder="1" applyFont="1" applyNumberFormat="1">
      <alignment horizontal="center"/>
    </xf>
    <xf borderId="1" fillId="4" fontId="9" numFmtId="0" xfId="0" applyAlignment="1" applyBorder="1" applyFont="1">
      <alignment horizontal="center"/>
    </xf>
    <xf borderId="1" fillId="3" fontId="2" numFmtId="0" xfId="0" applyAlignment="1" applyBorder="1" applyFont="1">
      <alignment horizontal="left"/>
    </xf>
    <xf borderId="1" fillId="4" fontId="11" numFmtId="0" xfId="0" applyAlignment="1" applyBorder="1" applyFont="1">
      <alignment vertical="bottom"/>
    </xf>
    <xf borderId="1" fillId="4" fontId="1" numFmtId="164" xfId="0" applyAlignment="1" applyBorder="1" applyFont="1" applyNumberFormat="1">
      <alignment horizontal="center" vertical="bottom"/>
    </xf>
    <xf borderId="1" fillId="4" fontId="1" numFmtId="0" xfId="0" applyAlignment="1" applyBorder="1" applyFont="1">
      <alignment shrinkToFit="0" vertical="bottom" wrapText="0"/>
    </xf>
    <xf borderId="1" fillId="4" fontId="9" numFmtId="164" xfId="0" applyAlignment="1" applyBorder="1" applyFont="1" applyNumberFormat="1">
      <alignment horizontal="center" vertical="bottom"/>
    </xf>
    <xf borderId="1" fillId="4" fontId="1" numFmtId="0" xfId="0" applyAlignment="1" applyBorder="1" applyFont="1">
      <alignment vertical="bottom"/>
    </xf>
    <xf borderId="4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3" fontId="11" numFmtId="0" xfId="0" applyAlignment="1" applyBorder="1" applyFont="1">
      <alignment vertical="bottom"/>
    </xf>
    <xf borderId="1" fillId="3" fontId="1" numFmtId="164" xfId="0" applyAlignment="1" applyBorder="1" applyFont="1" applyNumberFormat="1">
      <alignment horizontal="center" vertical="bottom"/>
    </xf>
    <xf borderId="1" fillId="3" fontId="1" numFmtId="0" xfId="0" applyAlignment="1" applyBorder="1" applyFont="1">
      <alignment shrinkToFit="0" vertical="bottom" wrapText="0"/>
    </xf>
    <xf borderId="1" fillId="3" fontId="9" numFmtId="164" xfId="0" applyAlignment="1" applyBorder="1" applyFont="1" applyNumberFormat="1">
      <alignment horizontal="center" vertical="bottom"/>
    </xf>
    <xf borderId="1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1" fillId="4" fontId="14" numFmtId="0" xfId="0" applyBorder="1" applyFont="1"/>
    <xf borderId="1" fillId="3" fontId="9" numFmtId="166" xfId="0" applyAlignment="1" applyBorder="1" applyFont="1" applyNumberFormat="1">
      <alignment horizontal="center"/>
    </xf>
    <xf borderId="0" fillId="4" fontId="15" numFmtId="0" xfId="0" applyFont="1"/>
    <xf borderId="1" fillId="4" fontId="1" numFmtId="0" xfId="0" applyAlignment="1" applyBorder="1" applyFont="1">
      <alignment shrinkToFit="0" wrapText="0"/>
    </xf>
    <xf borderId="1" fillId="4" fontId="1" numFmtId="0" xfId="0" applyAlignment="1" applyBorder="1" applyFont="1">
      <alignment horizontal="left"/>
    </xf>
    <xf borderId="1" fillId="3" fontId="1" numFmtId="0" xfId="0" applyAlignment="1" applyBorder="1" applyFont="1">
      <alignment shrinkToFit="0" wrapText="0"/>
    </xf>
    <xf borderId="1" fillId="3" fontId="1" numFmtId="0" xfId="0" applyAlignment="1" applyBorder="1" applyFont="1">
      <alignment horizontal="left"/>
    </xf>
    <xf borderId="0" fillId="4" fontId="16" numFmtId="0" xfId="0" applyAlignment="1" applyFont="1">
      <alignment shrinkToFit="0" wrapText="0"/>
    </xf>
    <xf borderId="1" fillId="3" fontId="1" numFmtId="0" xfId="0" applyAlignment="1" applyBorder="1" applyFont="1">
      <alignment horizontal="right" shrinkToFit="0" wrapText="0"/>
    </xf>
    <xf borderId="1" fillId="4" fontId="1" numFmtId="0" xfId="0" applyAlignment="1" applyBorder="1" applyFont="1">
      <alignment horizontal="right" shrinkToFit="0" wrapText="0"/>
    </xf>
    <xf borderId="1" fillId="4" fontId="1" numFmtId="0" xfId="0" applyAlignment="1" applyBorder="1" applyFont="1">
      <alignment horizontal="left" shrinkToFit="0" wrapText="0"/>
    </xf>
    <xf borderId="1" fillId="3" fontId="15" numFmtId="0" xfId="0" applyBorder="1" applyFont="1"/>
    <xf borderId="1" fillId="4" fontId="15" numFmtId="0" xfId="0" applyBorder="1" applyFont="1"/>
    <xf borderId="0" fillId="4" fontId="16" numFmtId="0" xfId="0" applyFont="1"/>
    <xf borderId="0" fillId="3" fontId="16" numFmtId="0" xfId="0" applyFont="1"/>
    <xf borderId="0" fillId="3" fontId="11" numFmtId="0" xfId="0" applyAlignment="1" applyFont="1">
      <alignment horizontal="left"/>
    </xf>
    <xf borderId="0" fillId="3" fontId="1" numFmtId="0" xfId="0" applyAlignment="1" applyFont="1">
      <alignment horizontal="center"/>
    </xf>
    <xf borderId="0" fillId="3" fontId="1" numFmtId="0" xfId="0" applyFont="1"/>
    <xf borderId="0" fillId="3" fontId="1" numFmtId="164" xfId="0" applyAlignment="1" applyFont="1" applyNumberFormat="1">
      <alignment horizontal="center"/>
    </xf>
    <xf borderId="0" fillId="3" fontId="1" numFmtId="0" xfId="0" applyAlignment="1" applyFont="1">
      <alignment shrinkToFit="0" wrapText="0"/>
    </xf>
    <xf borderId="0" fillId="3" fontId="1" numFmtId="0" xfId="0" applyAlignment="1" applyFont="1">
      <alignment horizontal="right" shrinkToFit="0" wrapText="0"/>
    </xf>
    <xf borderId="0" fillId="3" fontId="1" numFmtId="0" xfId="0" applyAlignment="1" applyFont="1">
      <alignment horizontal="right"/>
    </xf>
    <xf borderId="0" fillId="3" fontId="1" numFmtId="0" xfId="0" applyAlignment="1" applyFont="1">
      <alignment horizontal="left"/>
    </xf>
    <xf borderId="0" fillId="0" fontId="1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right" shrinkToFit="0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7" numFmtId="0" xfId="0" applyFont="1"/>
    <xf borderId="0" fillId="0" fontId="17" numFmtId="164" xfId="0" applyFont="1" applyNumberFormat="1"/>
    <xf borderId="1" fillId="11" fontId="2" numFmtId="0" xfId="0" applyAlignment="1" applyBorder="1" applyFill="1" applyFont="1">
      <alignment horizontal="center" shrinkToFit="0" vertical="center" wrapText="1"/>
    </xf>
    <xf borderId="1" fillId="11" fontId="3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 vertical="center"/>
    </xf>
    <xf borderId="2" fillId="11" fontId="3" numFmtId="0" xfId="0" applyAlignment="1" applyBorder="1" applyFont="1">
      <alignment horizontal="center" shrinkToFit="0" vertical="center" wrapText="1"/>
    </xf>
    <xf borderId="1" fillId="11" fontId="3" numFmtId="164" xfId="0" applyAlignment="1" applyBorder="1" applyFont="1" applyNumberFormat="1">
      <alignment horizontal="center" shrinkToFit="0" vertical="center" wrapText="1"/>
    </xf>
    <xf borderId="1" fillId="11" fontId="4" numFmtId="0" xfId="0" applyAlignment="1" applyBorder="1" applyFont="1">
      <alignment horizontal="center" vertical="center"/>
    </xf>
    <xf borderId="4" fillId="11" fontId="3" numFmtId="0" xfId="0" applyAlignment="1" applyBorder="1" applyFont="1">
      <alignment horizontal="center" shrinkToFit="0" vertical="center" wrapText="1"/>
    </xf>
    <xf borderId="1" fillId="11" fontId="1" numFmtId="0" xfId="0" applyBorder="1" applyFont="1"/>
    <xf borderId="1" fillId="11" fontId="7" numFmtId="0" xfId="0" applyAlignment="1" applyBorder="1" applyFont="1">
      <alignment horizontal="center" vertical="center"/>
    </xf>
    <xf borderId="1" fillId="11" fontId="7" numFmtId="0" xfId="0" applyAlignment="1" applyBorder="1" applyFont="1">
      <alignment horizontal="center"/>
    </xf>
    <xf borderId="4" fillId="11" fontId="1" numFmtId="0" xfId="0" applyBorder="1" applyFont="1"/>
    <xf borderId="1" fillId="4" fontId="2" numFmtId="0" xfId="0" applyAlignment="1" applyBorder="1" applyFont="1">
      <alignment horizontal="left"/>
    </xf>
    <xf borderId="0" fillId="4" fontId="1" numFmtId="0" xfId="0" applyFont="1"/>
    <xf borderId="1" fillId="4" fontId="8" numFmtId="166" xfId="0" applyAlignment="1" applyBorder="1" applyFont="1" applyNumberFormat="1">
      <alignment horizontal="center"/>
    </xf>
    <xf borderId="1" fillId="3" fontId="14" numFmtId="0" xfId="0" applyBorder="1" applyFont="1"/>
    <xf borderId="1" fillId="4" fontId="9" numFmtId="166" xfId="0" applyAlignment="1" applyBorder="1" applyFont="1" applyNumberFormat="1">
      <alignment horizontal="center"/>
    </xf>
    <xf borderId="0" fillId="0" fontId="1" numFmtId="0" xfId="0" applyFont="1"/>
    <xf borderId="0" fillId="0" fontId="18" numFmtId="0" xfId="0" applyAlignment="1" applyFont="1">
      <alignment horizontal="center" vertical="center"/>
    </xf>
    <xf borderId="5" fillId="12" fontId="18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0" fontId="6" numFmtId="0" xfId="0" applyBorder="1" applyFont="1"/>
    <xf borderId="0" fillId="0" fontId="17" numFmtId="0" xfId="0" applyAlignment="1" applyFont="1">
      <alignment horizontal="left"/>
    </xf>
    <xf borderId="8" fillId="0" fontId="17" numFmtId="0" xfId="0" applyAlignment="1" applyBorder="1" applyFont="1">
      <alignment horizontal="center" shrinkToFit="0" vertical="center" wrapText="1"/>
    </xf>
    <xf borderId="8" fillId="0" fontId="18" numFmtId="0" xfId="0" applyAlignment="1" applyBorder="1" applyFont="1">
      <alignment horizontal="center" shrinkToFit="0" vertical="center" wrapText="1"/>
    </xf>
    <xf borderId="8" fillId="0" fontId="19" numFmtId="0" xfId="0" applyAlignment="1" applyBorder="1" applyFont="1">
      <alignment horizontal="left" shrinkToFit="0" wrapText="1"/>
    </xf>
    <xf borderId="8" fillId="0" fontId="18" numFmtId="0" xfId="0" applyAlignment="1" applyBorder="1" applyFont="1">
      <alignment horizontal="center" vertical="center"/>
    </xf>
    <xf borderId="5" fillId="13" fontId="17" numFmtId="0" xfId="0" applyAlignment="1" applyBorder="1" applyFill="1" applyFont="1">
      <alignment horizontal="left" shrinkToFit="0" wrapText="1"/>
    </xf>
    <xf borderId="8" fillId="0" fontId="19" numFmtId="0" xfId="0" applyAlignment="1" applyBorder="1" applyFont="1">
      <alignment horizontal="left" shrinkToFit="0" wrapText="1"/>
    </xf>
    <xf borderId="8" fillId="0" fontId="18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left" shrinkToFit="0" vertical="top" wrapText="1"/>
    </xf>
    <xf borderId="5" fillId="14" fontId="17" numFmtId="0" xfId="0" applyAlignment="1" applyBorder="1" applyFill="1" applyFont="1">
      <alignment horizontal="left" shrinkToFit="0" wrapText="1"/>
    </xf>
    <xf borderId="8" fillId="0" fontId="17" numFmtId="0" xfId="0" applyAlignment="1" applyBorder="1" applyFont="1">
      <alignment horizontal="left" shrinkToFit="0" wrapText="1"/>
    </xf>
    <xf borderId="0" fillId="0" fontId="19" numFmtId="0" xfId="0" applyAlignment="1" applyFont="1">
      <alignment horizontal="left"/>
    </xf>
    <xf borderId="8" fillId="15" fontId="17" numFmtId="0" xfId="0" applyAlignment="1" applyBorder="1" applyFill="1" applyFont="1">
      <alignment horizontal="left" shrinkToFit="0" wrapText="1"/>
    </xf>
    <xf borderId="0" fillId="0" fontId="1" numFmtId="0" xfId="0" applyFont="1"/>
    <xf borderId="0" fillId="0" fontId="19" numFmtId="0" xfId="0" applyAlignment="1" applyFont="1">
      <alignment horizontal="left" shrinkToFit="0" wrapText="1"/>
    </xf>
    <xf borderId="8" fillId="0" fontId="1" numFmtId="0" xfId="0" applyBorder="1" applyFont="1"/>
    <xf borderId="0" fillId="0" fontId="11" numFmtId="0" xfId="0" applyAlignment="1" applyFont="1">
      <alignment horizontal="left"/>
    </xf>
    <xf borderId="0" fillId="0" fontId="11" numFmtId="0" xfId="0" applyFont="1"/>
    <xf borderId="0" fillId="16" fontId="11" numFmtId="0" xfId="0" applyAlignment="1" applyFill="1" applyFont="1">
      <alignment vertical="bottom"/>
    </xf>
    <xf borderId="0" fillId="17" fontId="11" numFmtId="0" xfId="0" applyAlignment="1" applyFill="1" applyFont="1">
      <alignment vertical="bottom"/>
    </xf>
    <xf borderId="0" fillId="0" fontId="14" numFmtId="0" xfId="0" applyFont="1"/>
    <xf borderId="0" fillId="0" fontId="2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0" fillId="0" fontId="2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1" numFmtId="0" xfId="0" applyAlignment="1" applyFont="1">
      <alignment horizontal="center" shrinkToFit="0" vertical="bottom" wrapText="0"/>
    </xf>
    <xf borderId="0" fillId="0" fontId="21" numFmtId="164" xfId="0" applyAlignment="1" applyFont="1" applyNumberFormat="1">
      <alignment horizontal="center" shrinkToFit="0" vertical="bottom" wrapText="0"/>
    </xf>
    <xf borderId="0" fillId="0" fontId="21" numFmtId="0" xfId="0" applyAlignment="1" applyFont="1">
      <alignment horizontal="right" shrinkToFit="0" vertical="bottom" wrapText="0"/>
    </xf>
    <xf borderId="0" fillId="0" fontId="21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1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5">
    <tableStyle count="3" pivot="0" name="Lista Orientadores-style">
      <tableStyleElement dxfId="3" type="headerRow"/>
      <tableStyleElement dxfId="4" type="firstRowStripe"/>
      <tableStyleElement dxfId="5" type="secondRowStripe"/>
    </tableStyle>
    <tableStyle count="3" pivot="0" name="Lista de Empresas-style">
      <tableStyleElement dxfId="6" type="headerRow"/>
      <tableStyleElement dxfId="4" type="firstRowStripe"/>
      <tableStyleElement dxfId="7" type="secondRowStripe"/>
    </tableStyle>
    <tableStyle count="3" pivot="0" name="Lista de Estagiários-style">
      <tableStyleElement dxfId="8" type="headerRow"/>
      <tableStyleElement dxfId="4" type="firstRowStripe"/>
      <tableStyleElement dxfId="9" type="secondRowStripe"/>
    </tableStyle>
    <tableStyle count="3" pivot="0" name="Visitas do Articulador-style">
      <tableStyleElement dxfId="10" type="headerRow"/>
      <tableStyleElement dxfId="4" type="firstRowStripe"/>
      <tableStyleElement dxfId="11" type="secondRowStripe"/>
    </tableStyle>
    <tableStyle count="3" pivot="0" name=" Visitas do Orientador-style">
      <tableStyleElement dxfId="12" type="headerRow"/>
      <tableStyleElement dxfId="4" type="firstRowStripe"/>
      <tableStyleElement dxfId="1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E3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Lista Orientador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E67" displayName="Table_2" name="Table_2" id="2">
  <tableColumns count="5">
    <tableColumn name="Empresa" id="1"/>
    <tableColumn name="TELEFONES" id="2"/>
    <tableColumn name="EMAIL" id="3"/>
    <tableColumn name="Estágios Ocorridos desde 2020-1 (137)" id="4"/>
    <tableColumn name="Estágios Vigentes (82)" id="5"/>
  </tableColumns>
  <tableStyleInfo name="Lista de Empresas-style" showColumnStripes="0" showFirstColumn="1" showLastColumn="1" showRowStripes="1"/>
</table>
</file>

<file path=xl/tables/table3.xml><?xml version="1.0" encoding="utf-8"?>
<table xmlns="http://schemas.openxmlformats.org/spreadsheetml/2006/main" ref="A5:E67" displayName="Table_3" name="Table_3" id="3">
  <tableColumns count="5">
    <tableColumn name="ESTAGIÁRIO(A)" id="1"/>
    <tableColumn name="TELEFONES" id="2"/>
    <tableColumn name="EMAIL" id="3"/>
    <tableColumn name="Estágios Ocorridos desde 2020-1 (0)" id="4"/>
    <tableColumn name="Estágios Vigentes (0)" id="5"/>
  </tableColumns>
  <tableStyleInfo name="Lista de Estagiários-style" showColumnStripes="0" showFirstColumn="1" showLastColumn="1" showRowStripes="1"/>
</table>
</file>

<file path=xl/tables/table4.xml><?xml version="1.0" encoding="utf-8"?>
<table xmlns="http://schemas.openxmlformats.org/spreadsheetml/2006/main" ref="A1:O100" displayName="Table_4" name="Table_4" id="4">
  <tableColumns count="15">
    <tableColumn name="Data Visita" id="1"/>
    <tableColumn name="período da visita" id="2"/>
    <tableColumn name="Tipo visita" id="3"/>
    <tableColumn name="efetivada" id="4"/>
    <tableColumn name="EMPRESA" id="5"/>
    <tableColumn name="TIPIFICAÇÃO DA EMPRESA" id="6"/>
    <tableColumn name="SUPERVISOR NA EMPRESA" id="7"/>
    <tableColumn name="Cargo " id="8"/>
    <tableColumn name="Estagiários Ativos Obrigatórios" id="9"/>
    <tableColumn name="Estagiários Ativos Não Obrigatórios" id="10"/>
    <tableColumn name="resumo das instalações" id="11"/>
    <tableColumn name="Atividades Principais" id="12"/>
    <tableColumn name="Tecnologias principais " id="13"/>
    <tableColumn name="Perfil desejado de estagiários" id="14"/>
    <tableColumn name="Considerações  e encaminhamentos do encontro" id="15"/>
  </tableColumns>
  <tableStyleInfo name="Visitas do Articulador-style" showColumnStripes="0" showFirstColumn="1" showLastColumn="1" showRowStripes="1"/>
</table>
</file>

<file path=xl/tables/table5.xml><?xml version="1.0" encoding="utf-8"?>
<table xmlns="http://schemas.openxmlformats.org/spreadsheetml/2006/main" ref="A1:Q100" displayName="Table_5" name="Table_5" id="5">
  <tableColumns count="17">
    <tableColumn name="ORIENTADOR" id="1"/>
    <tableColumn name="Data Visita" id="2"/>
    <tableColumn name="período da visita" id="3"/>
    <tableColumn name="Tipo visita" id="4"/>
    <tableColumn name="efetivada" id="5"/>
    <tableColumn name="EMPRESA" id="6"/>
    <tableColumn name="TIPIFICAÇÃO DA EMPRESA" id="7"/>
    <tableColumn name="SUPERVISOR NA EMPRESA" id="8"/>
    <tableColumn name="Cargo " id="9"/>
    <tableColumn name="Nome do Estagiário" id="10"/>
    <tableColumn name="Obrigatório" id="11"/>
    <tableColumn name="Tempo transcorrido de estágio" id="12"/>
    <tableColumn name="Atividades Principais Atuais do estágio" id="13"/>
    <tableColumn name="Progresso em relação as atividades anteriores" id="14"/>
    <tableColumn name="Comentários do supervisor sobre o estagiário " id="15"/>
    <tableColumn name="Comentários do estagiário sobre o estágio, empresa, setor e supevisor" id="16"/>
    <tableColumn name="Considerações  e encaminhamentos do encontro" id="17"/>
  </tableColumns>
  <tableStyleInfo name=" Visitas do Orientado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DD0E1"/>
    <pageSetUpPr fitToPage="1"/>
  </sheetPr>
  <sheetViews>
    <sheetView workbookViewId="0">
      <pane xSplit="1.0" ySplit="8.0" topLeftCell="B9" activePane="bottomRight" state="frozen"/>
      <selection activeCell="B1" sqref="B1" pane="topRight"/>
      <selection activeCell="A9" sqref="A9" pane="bottomLeft"/>
      <selection activeCell="B9" sqref="B9" pane="bottomRight"/>
    </sheetView>
  </sheetViews>
  <sheetFormatPr customHeight="1" defaultColWidth="14.43" defaultRowHeight="15.0"/>
  <cols>
    <col customWidth="1" min="1" max="1" width="41.43"/>
    <col customWidth="1" min="2" max="2" width="8.29"/>
    <col customWidth="1" min="3" max="3" width="18.0"/>
    <col customWidth="1" min="4" max="4" width="12.29"/>
    <col customWidth="1" min="5" max="5" width="12.86"/>
    <col customWidth="1" min="6" max="6" width="29.14"/>
    <col customWidth="1" min="7" max="7" width="11.57"/>
    <col customWidth="1" min="8" max="9" width="27.29"/>
    <col customWidth="1" min="10" max="10" width="11.0"/>
    <col customWidth="1" min="11" max="11" width="9.57"/>
    <col customWidth="1" min="12" max="12" width="14.57"/>
    <col customWidth="1" min="13" max="13" width="12.86"/>
    <col customWidth="1" min="14" max="16" width="11.0"/>
    <col customWidth="1" min="17" max="19" width="10.71"/>
    <col customWidth="1" min="20" max="25" width="10.29"/>
    <col customWidth="1" min="26" max="26" width="14.43"/>
    <col customWidth="1" min="27" max="28" width="16.14"/>
    <col customWidth="1" min="29" max="29" width="33.71"/>
  </cols>
  <sheetData>
    <row r="1" ht="60.0" customHeight="1">
      <c r="A1" s="1"/>
      <c r="B1" s="2" t="s">
        <v>0</v>
      </c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5"/>
      <c r="AA1" s="3"/>
      <c r="AB1" s="3"/>
      <c r="AC1" s="3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ht="15.75" customHeight="1">
      <c r="A2" s="7"/>
      <c r="B2" s="8" t="s">
        <v>1</v>
      </c>
      <c r="D2" s="9"/>
      <c r="E2" s="9"/>
      <c r="F2" s="9"/>
      <c r="G2" s="10"/>
      <c r="H2" s="9"/>
      <c r="I2" s="9"/>
      <c r="J2" s="9"/>
      <c r="K2" s="9"/>
      <c r="L2" s="11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2"/>
      <c r="AA2" s="9"/>
      <c r="AB2" s="9"/>
      <c r="AC2" s="9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20.25" customHeight="1">
      <c r="A3" s="13"/>
      <c r="B3" s="14"/>
      <c r="C3" s="15" t="s">
        <v>2</v>
      </c>
      <c r="D3" s="16"/>
      <c r="E3" s="16"/>
      <c r="F3" s="16"/>
      <c r="G3" s="17"/>
      <c r="H3" s="16"/>
      <c r="I3" s="16"/>
      <c r="J3" s="16"/>
      <c r="K3" s="16"/>
      <c r="L3" s="18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9"/>
      <c r="AA3" s="16"/>
      <c r="AB3" s="16"/>
      <c r="AC3" s="1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20.25" customHeight="1">
      <c r="A4" s="7"/>
      <c r="B4" s="20"/>
      <c r="C4" s="21" t="s">
        <v>3</v>
      </c>
      <c r="D4" s="9"/>
      <c r="E4" s="9"/>
      <c r="F4" s="9"/>
      <c r="G4" s="10"/>
      <c r="H4" s="9"/>
      <c r="I4" s="9"/>
      <c r="J4" s="9"/>
      <c r="K4" s="9"/>
      <c r="L4" s="1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2"/>
      <c r="AA4" s="9"/>
      <c r="AB4" s="9"/>
      <c r="AC4" s="9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ht="20.25" customHeight="1">
      <c r="A5" s="13"/>
      <c r="B5" s="22"/>
      <c r="C5" s="15" t="s">
        <v>4</v>
      </c>
      <c r="D5" s="16"/>
      <c r="E5" s="16"/>
      <c r="F5" s="16"/>
      <c r="G5" s="17"/>
      <c r="H5" s="16"/>
      <c r="I5" s="16"/>
      <c r="J5" s="16"/>
      <c r="K5" s="16"/>
      <c r="L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9"/>
      <c r="AA5" s="16"/>
      <c r="AB5" s="16"/>
      <c r="AC5" s="1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ht="20.25" customHeight="1">
      <c r="A6" s="7"/>
      <c r="B6" s="9"/>
      <c r="C6" s="23"/>
      <c r="D6" s="9"/>
      <c r="E6" s="9"/>
      <c r="F6" s="9"/>
      <c r="G6" s="10"/>
      <c r="H6" s="9"/>
      <c r="I6" s="9"/>
      <c r="J6" s="9"/>
      <c r="K6" s="9"/>
      <c r="L6" s="1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2"/>
      <c r="AA6" s="9"/>
      <c r="AB6" s="9"/>
      <c r="AC6" s="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ht="37.5" customHeight="1">
      <c r="A7" s="24" t="s">
        <v>5</v>
      </c>
      <c r="B7" s="25" t="s">
        <v>6</v>
      </c>
      <c r="C7" s="26" t="s">
        <v>7</v>
      </c>
      <c r="D7" s="25" t="s">
        <v>8</v>
      </c>
      <c r="E7" s="27" t="s">
        <v>9</v>
      </c>
      <c r="F7" s="28"/>
      <c r="G7" s="29" t="s">
        <v>10</v>
      </c>
      <c r="H7" s="25" t="s">
        <v>11</v>
      </c>
      <c r="I7" s="25" t="s">
        <v>12</v>
      </c>
      <c r="J7" s="27" t="s">
        <v>13</v>
      </c>
      <c r="K7" s="28"/>
      <c r="L7" s="30" t="s">
        <v>14</v>
      </c>
      <c r="M7" s="25" t="s">
        <v>15</v>
      </c>
      <c r="N7" s="27" t="s">
        <v>16</v>
      </c>
      <c r="P7" s="28"/>
      <c r="Q7" s="27" t="s">
        <v>17</v>
      </c>
      <c r="S7" s="28"/>
      <c r="T7" s="27" t="s">
        <v>18</v>
      </c>
      <c r="V7" s="28"/>
      <c r="W7" s="27" t="s">
        <v>19</v>
      </c>
      <c r="Y7" s="28"/>
      <c r="Z7" s="31" t="s">
        <v>20</v>
      </c>
      <c r="AB7" s="28"/>
      <c r="AC7" s="32" t="s">
        <v>21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33"/>
      <c r="B8" s="33"/>
      <c r="C8" s="33"/>
      <c r="D8" s="34" t="s">
        <v>22</v>
      </c>
      <c r="E8" s="35" t="s">
        <v>23</v>
      </c>
      <c r="F8" s="35" t="s">
        <v>24</v>
      </c>
      <c r="G8" s="33"/>
      <c r="H8" s="33"/>
      <c r="I8" s="33"/>
      <c r="J8" s="34" t="s">
        <v>25</v>
      </c>
      <c r="K8" s="34" t="s">
        <v>22</v>
      </c>
      <c r="L8" s="33"/>
      <c r="M8" s="33"/>
      <c r="N8" s="34" t="s">
        <v>25</v>
      </c>
      <c r="O8" s="34" t="s">
        <v>26</v>
      </c>
      <c r="P8" s="34" t="s">
        <v>27</v>
      </c>
      <c r="Q8" s="34" t="s">
        <v>25</v>
      </c>
      <c r="R8" s="34" t="s">
        <v>26</v>
      </c>
      <c r="S8" s="34" t="s">
        <v>27</v>
      </c>
      <c r="T8" s="34" t="s">
        <v>25</v>
      </c>
      <c r="U8" s="34" t="s">
        <v>26</v>
      </c>
      <c r="V8" s="34" t="s">
        <v>27</v>
      </c>
      <c r="W8" s="34" t="s">
        <v>25</v>
      </c>
      <c r="X8" s="34" t="s">
        <v>26</v>
      </c>
      <c r="Y8" s="34" t="s">
        <v>27</v>
      </c>
      <c r="Z8" s="36" t="s">
        <v>28</v>
      </c>
      <c r="AA8" s="37" t="s">
        <v>29</v>
      </c>
      <c r="AB8" s="37" t="s">
        <v>30</v>
      </c>
      <c r="AC8" s="38"/>
    </row>
    <row r="9" ht="15.0" customHeight="1">
      <c r="A9" s="39" t="s">
        <v>31</v>
      </c>
      <c r="B9" s="40" t="s">
        <v>32</v>
      </c>
      <c r="C9" s="41" t="s">
        <v>33</v>
      </c>
      <c r="D9" s="40" t="s">
        <v>34</v>
      </c>
      <c r="E9" s="42"/>
      <c r="F9" s="40" t="s">
        <v>35</v>
      </c>
      <c r="G9" s="42">
        <f t="shared" ref="G9:G179" si="1">L9+730</f>
        <v>44623</v>
      </c>
      <c r="H9" s="43" t="s">
        <v>36</v>
      </c>
      <c r="I9" s="43" t="s">
        <v>37</v>
      </c>
      <c r="J9" s="42" t="str">
        <f>D9+4</f>
        <v>#VALUE!</v>
      </c>
      <c r="K9" s="44" t="s">
        <v>34</v>
      </c>
      <c r="L9" s="45">
        <v>43893.0</v>
      </c>
      <c r="M9" s="42">
        <v>43893.0</v>
      </c>
      <c r="N9" s="42">
        <f t="shared" ref="N9:N64" si="2">L9+183</f>
        <v>44076</v>
      </c>
      <c r="O9" s="40" t="s">
        <v>38</v>
      </c>
      <c r="P9" s="42"/>
      <c r="Q9" s="42">
        <f t="shared" ref="Q9:Q106" si="3">L9+365</f>
        <v>44258</v>
      </c>
      <c r="R9" s="40" t="s">
        <v>38</v>
      </c>
      <c r="S9" s="40"/>
      <c r="T9" s="42">
        <f t="shared" ref="T9:T106" si="4">L9+365+183</f>
        <v>44441</v>
      </c>
      <c r="U9" s="40" t="s">
        <v>38</v>
      </c>
      <c r="V9" s="40"/>
      <c r="W9" s="42">
        <f t="shared" ref="W9:W106" si="5">L9+730</f>
        <v>44623</v>
      </c>
      <c r="X9" s="40" t="s">
        <v>38</v>
      </c>
      <c r="Y9" s="46"/>
      <c r="Z9" s="47"/>
      <c r="AA9" s="41"/>
      <c r="AB9" s="41"/>
      <c r="AC9" s="48" t="s">
        <v>39</v>
      </c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ht="15.0" customHeight="1">
      <c r="A10" s="50" t="s">
        <v>40</v>
      </c>
      <c r="B10" s="51" t="s">
        <v>32</v>
      </c>
      <c r="C10" s="52" t="s">
        <v>41</v>
      </c>
      <c r="D10" s="51" t="s">
        <v>34</v>
      </c>
      <c r="E10" s="53"/>
      <c r="F10" s="51" t="s">
        <v>35</v>
      </c>
      <c r="G10" s="53">
        <f t="shared" si="1"/>
        <v>44251</v>
      </c>
      <c r="H10" s="54" t="s">
        <v>36</v>
      </c>
      <c r="I10" s="54" t="s">
        <v>37</v>
      </c>
      <c r="J10" s="53" t="str">
        <f t="shared" ref="J10:J97" si="6">D10+2</f>
        <v>#VALUE!</v>
      </c>
      <c r="K10" s="55" t="s">
        <v>34</v>
      </c>
      <c r="L10" s="56">
        <v>43521.0</v>
      </c>
      <c r="M10" s="53">
        <v>43886.0</v>
      </c>
      <c r="N10" s="53">
        <f t="shared" si="2"/>
        <v>43704</v>
      </c>
      <c r="O10" s="51" t="s">
        <v>38</v>
      </c>
      <c r="P10" s="51"/>
      <c r="Q10" s="53">
        <f t="shared" si="3"/>
        <v>43886</v>
      </c>
      <c r="R10" s="51" t="s">
        <v>38</v>
      </c>
      <c r="S10" s="51"/>
      <c r="T10" s="53">
        <f t="shared" si="4"/>
        <v>44069</v>
      </c>
      <c r="U10" s="51" t="s">
        <v>38</v>
      </c>
      <c r="V10" s="51"/>
      <c r="W10" s="53">
        <f t="shared" si="5"/>
        <v>44251</v>
      </c>
      <c r="X10" s="51" t="s">
        <v>38</v>
      </c>
      <c r="Y10" s="57"/>
      <c r="Z10" s="47"/>
      <c r="AA10" s="52"/>
      <c r="AB10" s="52"/>
      <c r="AC10" s="58" t="s">
        <v>42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ht="15.0" customHeight="1">
      <c r="A11" s="39" t="s">
        <v>43</v>
      </c>
      <c r="B11" s="40" t="s">
        <v>32</v>
      </c>
      <c r="C11" s="41" t="s">
        <v>44</v>
      </c>
      <c r="D11" s="40" t="s">
        <v>34</v>
      </c>
      <c r="E11" s="42"/>
      <c r="F11" s="40" t="s">
        <v>35</v>
      </c>
      <c r="G11" s="42">
        <f t="shared" si="1"/>
        <v>44247</v>
      </c>
      <c r="H11" s="43" t="s">
        <v>45</v>
      </c>
      <c r="I11" s="43" t="s">
        <v>37</v>
      </c>
      <c r="J11" s="42" t="str">
        <f t="shared" si="6"/>
        <v>#VALUE!</v>
      </c>
      <c r="K11" s="44" t="s">
        <v>34</v>
      </c>
      <c r="L11" s="45">
        <v>43517.0</v>
      </c>
      <c r="M11" s="42">
        <v>43881.0</v>
      </c>
      <c r="N11" s="42">
        <f t="shared" si="2"/>
        <v>43700</v>
      </c>
      <c r="O11" s="40" t="s">
        <v>38</v>
      </c>
      <c r="P11" s="42"/>
      <c r="Q11" s="42">
        <f t="shared" si="3"/>
        <v>43882</v>
      </c>
      <c r="R11" s="40" t="s">
        <v>38</v>
      </c>
      <c r="S11" s="40"/>
      <c r="T11" s="42">
        <f t="shared" si="4"/>
        <v>44065</v>
      </c>
      <c r="U11" s="40" t="s">
        <v>38</v>
      </c>
      <c r="V11" s="40"/>
      <c r="W11" s="42">
        <f t="shared" si="5"/>
        <v>44247</v>
      </c>
      <c r="X11" s="40" t="s">
        <v>38</v>
      </c>
      <c r="Y11" s="46"/>
      <c r="Z11" s="47"/>
      <c r="AA11" s="41"/>
      <c r="AB11" s="41"/>
      <c r="AC11" s="48" t="s">
        <v>46</v>
      </c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ht="15.0" customHeight="1">
      <c r="A12" s="50" t="s">
        <v>47</v>
      </c>
      <c r="B12" s="51" t="s">
        <v>32</v>
      </c>
      <c r="C12" s="52" t="s">
        <v>33</v>
      </c>
      <c r="D12" s="51" t="s">
        <v>34</v>
      </c>
      <c r="E12" s="53"/>
      <c r="F12" s="51" t="s">
        <v>35</v>
      </c>
      <c r="G12" s="53">
        <f t="shared" si="1"/>
        <v>44354</v>
      </c>
      <c r="H12" s="54" t="s">
        <v>36</v>
      </c>
      <c r="I12" s="54" t="s">
        <v>37</v>
      </c>
      <c r="J12" s="53" t="str">
        <f t="shared" si="6"/>
        <v>#VALUE!</v>
      </c>
      <c r="K12" s="55" t="s">
        <v>34</v>
      </c>
      <c r="L12" s="56">
        <v>43624.0</v>
      </c>
      <c r="M12" s="53">
        <v>43833.0</v>
      </c>
      <c r="N12" s="53">
        <f t="shared" si="2"/>
        <v>43807</v>
      </c>
      <c r="O12" s="51" t="s">
        <v>38</v>
      </c>
      <c r="P12" s="53"/>
      <c r="Q12" s="53">
        <f t="shared" si="3"/>
        <v>43989</v>
      </c>
      <c r="R12" s="51" t="s">
        <v>38</v>
      </c>
      <c r="S12" s="51"/>
      <c r="T12" s="53">
        <f t="shared" si="4"/>
        <v>44172</v>
      </c>
      <c r="U12" s="51" t="s">
        <v>38</v>
      </c>
      <c r="V12" s="51"/>
      <c r="W12" s="53">
        <f t="shared" si="5"/>
        <v>44354</v>
      </c>
      <c r="X12" s="51" t="s">
        <v>38</v>
      </c>
      <c r="Y12" s="57"/>
      <c r="Z12" s="47"/>
      <c r="AA12" s="52"/>
      <c r="AB12" s="52"/>
      <c r="AC12" s="58" t="s">
        <v>48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ht="15.0" customHeight="1">
      <c r="A13" s="39" t="s">
        <v>49</v>
      </c>
      <c r="B13" s="40" t="s">
        <v>32</v>
      </c>
      <c r="C13" s="41" t="s">
        <v>50</v>
      </c>
      <c r="D13" s="40" t="s">
        <v>34</v>
      </c>
      <c r="E13" s="42"/>
      <c r="F13" s="40" t="s">
        <v>51</v>
      </c>
      <c r="G13" s="42">
        <f t="shared" si="1"/>
        <v>44598</v>
      </c>
      <c r="H13" s="43" t="s">
        <v>36</v>
      </c>
      <c r="I13" s="43" t="s">
        <v>37</v>
      </c>
      <c r="J13" s="42" t="str">
        <f t="shared" si="6"/>
        <v>#VALUE!</v>
      </c>
      <c r="K13" s="44" t="s">
        <v>34</v>
      </c>
      <c r="L13" s="45">
        <v>43868.0</v>
      </c>
      <c r="M13" s="42">
        <v>44377.0</v>
      </c>
      <c r="N13" s="42">
        <f t="shared" si="2"/>
        <v>44051</v>
      </c>
      <c r="O13" s="40" t="s">
        <v>38</v>
      </c>
      <c r="P13" s="42"/>
      <c r="Q13" s="42">
        <f t="shared" si="3"/>
        <v>44233</v>
      </c>
      <c r="R13" s="40" t="s">
        <v>38</v>
      </c>
      <c r="S13" s="40"/>
      <c r="T13" s="42">
        <f t="shared" si="4"/>
        <v>44416</v>
      </c>
      <c r="U13" s="40" t="s">
        <v>38</v>
      </c>
      <c r="V13" s="40"/>
      <c r="W13" s="42">
        <f t="shared" si="5"/>
        <v>44598</v>
      </c>
      <c r="X13" s="40" t="s">
        <v>38</v>
      </c>
      <c r="Y13" s="46"/>
      <c r="Z13" s="47"/>
      <c r="AA13" s="41"/>
      <c r="AB13" s="41"/>
      <c r="AC13" s="48" t="s">
        <v>52</v>
      </c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ht="15.0" customHeight="1">
      <c r="A14" s="50" t="s">
        <v>53</v>
      </c>
      <c r="B14" s="51" t="s">
        <v>32</v>
      </c>
      <c r="C14" s="52" t="s">
        <v>54</v>
      </c>
      <c r="D14" s="51" t="s">
        <v>34</v>
      </c>
      <c r="E14" s="53"/>
      <c r="F14" s="51" t="s">
        <v>35</v>
      </c>
      <c r="G14" s="53">
        <f t="shared" si="1"/>
        <v>44422</v>
      </c>
      <c r="H14" s="54" t="s">
        <v>45</v>
      </c>
      <c r="I14" s="54" t="s">
        <v>37</v>
      </c>
      <c r="J14" s="53" t="str">
        <f t="shared" si="6"/>
        <v>#VALUE!</v>
      </c>
      <c r="K14" s="55" t="s">
        <v>34</v>
      </c>
      <c r="L14" s="56">
        <v>43692.0</v>
      </c>
      <c r="M14" s="53">
        <v>44058.0</v>
      </c>
      <c r="N14" s="53">
        <f t="shared" si="2"/>
        <v>43875</v>
      </c>
      <c r="O14" s="51" t="s">
        <v>38</v>
      </c>
      <c r="P14" s="53"/>
      <c r="Q14" s="53">
        <f t="shared" si="3"/>
        <v>44057</v>
      </c>
      <c r="R14" s="51" t="s">
        <v>38</v>
      </c>
      <c r="S14" s="51"/>
      <c r="T14" s="53">
        <f t="shared" si="4"/>
        <v>44240</v>
      </c>
      <c r="U14" s="51" t="s">
        <v>38</v>
      </c>
      <c r="V14" s="51"/>
      <c r="W14" s="53">
        <f t="shared" si="5"/>
        <v>44422</v>
      </c>
      <c r="X14" s="51" t="s">
        <v>38</v>
      </c>
      <c r="Y14" s="57"/>
      <c r="Z14" s="47"/>
      <c r="AA14" s="52"/>
      <c r="AB14" s="52"/>
      <c r="AC14" s="58" t="s">
        <v>55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ht="15.0" customHeight="1">
      <c r="A15" s="39" t="s">
        <v>56</v>
      </c>
      <c r="B15" s="40" t="s">
        <v>32</v>
      </c>
      <c r="C15" s="41" t="s">
        <v>57</v>
      </c>
      <c r="D15" s="40" t="s">
        <v>34</v>
      </c>
      <c r="E15" s="42"/>
      <c r="F15" s="40" t="s">
        <v>51</v>
      </c>
      <c r="G15" s="42">
        <f t="shared" si="1"/>
        <v>44391</v>
      </c>
      <c r="H15" s="43" t="s">
        <v>36</v>
      </c>
      <c r="I15" s="43" t="s">
        <v>37</v>
      </c>
      <c r="J15" s="42" t="str">
        <f t="shared" si="6"/>
        <v>#VALUE!</v>
      </c>
      <c r="K15" s="44" t="s">
        <v>34</v>
      </c>
      <c r="L15" s="45">
        <v>43661.0</v>
      </c>
      <c r="M15" s="42">
        <v>44026.0</v>
      </c>
      <c r="N15" s="42">
        <f t="shared" si="2"/>
        <v>43844</v>
      </c>
      <c r="O15" s="40" t="s">
        <v>38</v>
      </c>
      <c r="P15" s="42"/>
      <c r="Q15" s="42">
        <f t="shared" si="3"/>
        <v>44026</v>
      </c>
      <c r="R15" s="40" t="s">
        <v>38</v>
      </c>
      <c r="S15" s="40"/>
      <c r="T15" s="42">
        <f t="shared" si="4"/>
        <v>44209</v>
      </c>
      <c r="U15" s="40" t="s">
        <v>38</v>
      </c>
      <c r="V15" s="40"/>
      <c r="W15" s="42">
        <f t="shared" si="5"/>
        <v>44391</v>
      </c>
      <c r="X15" s="40" t="s">
        <v>38</v>
      </c>
      <c r="Y15" s="46"/>
      <c r="Z15" s="47"/>
      <c r="AA15" s="41"/>
      <c r="AB15" s="41"/>
      <c r="AC15" s="48" t="s">
        <v>58</v>
      </c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ht="15.0" customHeight="1">
      <c r="A16" s="50" t="s">
        <v>59</v>
      </c>
      <c r="B16" s="51" t="s">
        <v>32</v>
      </c>
      <c r="C16" s="52" t="s">
        <v>33</v>
      </c>
      <c r="D16" s="51" t="s">
        <v>34</v>
      </c>
      <c r="E16" s="53"/>
      <c r="F16" s="51" t="s">
        <v>35</v>
      </c>
      <c r="G16" s="53">
        <f t="shared" si="1"/>
        <v>44235</v>
      </c>
      <c r="H16" s="54" t="s">
        <v>45</v>
      </c>
      <c r="I16" s="54" t="s">
        <v>37</v>
      </c>
      <c r="J16" s="53" t="str">
        <f t="shared" si="6"/>
        <v>#VALUE!</v>
      </c>
      <c r="K16" s="55" t="s">
        <v>34</v>
      </c>
      <c r="L16" s="56">
        <v>43505.0</v>
      </c>
      <c r="M16" s="53">
        <v>43833.0</v>
      </c>
      <c r="N16" s="53">
        <f t="shared" si="2"/>
        <v>43688</v>
      </c>
      <c r="O16" s="51" t="s">
        <v>38</v>
      </c>
      <c r="P16" s="53"/>
      <c r="Q16" s="53">
        <f t="shared" si="3"/>
        <v>43870</v>
      </c>
      <c r="R16" s="51" t="s">
        <v>38</v>
      </c>
      <c r="S16" s="51"/>
      <c r="T16" s="53">
        <f t="shared" si="4"/>
        <v>44053</v>
      </c>
      <c r="U16" s="51" t="s">
        <v>38</v>
      </c>
      <c r="V16" s="51"/>
      <c r="W16" s="53">
        <f t="shared" si="5"/>
        <v>44235</v>
      </c>
      <c r="X16" s="51" t="s">
        <v>38</v>
      </c>
      <c r="Y16" s="57"/>
      <c r="Z16" s="47"/>
      <c r="AA16" s="52"/>
      <c r="AB16" s="52"/>
      <c r="AC16" s="58" t="s">
        <v>60</v>
      </c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ht="15.0" customHeight="1">
      <c r="A17" s="39" t="s">
        <v>61</v>
      </c>
      <c r="B17" s="40" t="s">
        <v>32</v>
      </c>
      <c r="C17" s="41" t="s">
        <v>33</v>
      </c>
      <c r="D17" s="40" t="s">
        <v>34</v>
      </c>
      <c r="E17" s="42"/>
      <c r="F17" s="40" t="s">
        <v>35</v>
      </c>
      <c r="G17" s="42">
        <f t="shared" si="1"/>
        <v>44235</v>
      </c>
      <c r="H17" s="43" t="s">
        <v>36</v>
      </c>
      <c r="I17" s="43" t="s">
        <v>37</v>
      </c>
      <c r="J17" s="42" t="str">
        <f t="shared" si="6"/>
        <v>#VALUE!</v>
      </c>
      <c r="K17" s="44" t="s">
        <v>34</v>
      </c>
      <c r="L17" s="45">
        <v>43505.0</v>
      </c>
      <c r="M17" s="42">
        <v>43833.0</v>
      </c>
      <c r="N17" s="42">
        <f t="shared" si="2"/>
        <v>43688</v>
      </c>
      <c r="O17" s="40" t="s">
        <v>38</v>
      </c>
      <c r="P17" s="42"/>
      <c r="Q17" s="42">
        <f t="shared" si="3"/>
        <v>43870</v>
      </c>
      <c r="R17" s="40" t="s">
        <v>38</v>
      </c>
      <c r="S17" s="40"/>
      <c r="T17" s="42">
        <f t="shared" si="4"/>
        <v>44053</v>
      </c>
      <c r="U17" s="40" t="s">
        <v>38</v>
      </c>
      <c r="V17" s="40"/>
      <c r="W17" s="42">
        <f t="shared" si="5"/>
        <v>44235</v>
      </c>
      <c r="X17" s="40" t="s">
        <v>38</v>
      </c>
      <c r="Y17" s="46"/>
      <c r="Z17" s="47"/>
      <c r="AA17" s="41"/>
      <c r="AB17" s="41"/>
      <c r="AC17" s="48" t="s">
        <v>62</v>
      </c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ht="15.0" customHeight="1">
      <c r="A18" s="50" t="s">
        <v>63</v>
      </c>
      <c r="B18" s="51" t="s">
        <v>32</v>
      </c>
      <c r="C18" s="52" t="s">
        <v>41</v>
      </c>
      <c r="D18" s="51" t="s">
        <v>34</v>
      </c>
      <c r="E18" s="53"/>
      <c r="F18" s="51" t="s">
        <v>35</v>
      </c>
      <c r="G18" s="53">
        <f t="shared" si="1"/>
        <v>44311</v>
      </c>
      <c r="H18" s="54" t="s">
        <v>36</v>
      </c>
      <c r="I18" s="54" t="s">
        <v>37</v>
      </c>
      <c r="J18" s="53" t="str">
        <f t="shared" si="6"/>
        <v>#VALUE!</v>
      </c>
      <c r="K18" s="55" t="s">
        <v>34</v>
      </c>
      <c r="L18" s="56">
        <v>43581.0</v>
      </c>
      <c r="M18" s="53">
        <v>43942.0</v>
      </c>
      <c r="N18" s="53">
        <f t="shared" si="2"/>
        <v>43764</v>
      </c>
      <c r="O18" s="51" t="s">
        <v>38</v>
      </c>
      <c r="P18" s="53"/>
      <c r="Q18" s="53">
        <f t="shared" si="3"/>
        <v>43946</v>
      </c>
      <c r="R18" s="51" t="s">
        <v>38</v>
      </c>
      <c r="S18" s="51"/>
      <c r="T18" s="53">
        <f t="shared" si="4"/>
        <v>44129</v>
      </c>
      <c r="U18" s="51" t="s">
        <v>38</v>
      </c>
      <c r="V18" s="51"/>
      <c r="W18" s="53">
        <f t="shared" si="5"/>
        <v>44311</v>
      </c>
      <c r="X18" s="51" t="s">
        <v>38</v>
      </c>
      <c r="Y18" s="57"/>
      <c r="Z18" s="47"/>
      <c r="AA18" s="52"/>
      <c r="AB18" s="52"/>
      <c r="AC18" s="58" t="s">
        <v>42</v>
      </c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ht="15.0" customHeight="1">
      <c r="A19" s="39" t="s">
        <v>64</v>
      </c>
      <c r="B19" s="40" t="s">
        <v>32</v>
      </c>
      <c r="C19" s="41" t="s">
        <v>33</v>
      </c>
      <c r="D19" s="40" t="s">
        <v>34</v>
      </c>
      <c r="E19" s="42"/>
      <c r="F19" s="40" t="s">
        <v>35</v>
      </c>
      <c r="G19" s="42">
        <f t="shared" si="1"/>
        <v>44445</v>
      </c>
      <c r="H19" s="43" t="s">
        <v>36</v>
      </c>
      <c r="I19" s="43" t="s">
        <v>65</v>
      </c>
      <c r="J19" s="42" t="str">
        <f t="shared" si="6"/>
        <v>#VALUE!</v>
      </c>
      <c r="K19" s="44" t="s">
        <v>34</v>
      </c>
      <c r="L19" s="45">
        <v>43715.0</v>
      </c>
      <c r="M19" s="42">
        <v>43833.0</v>
      </c>
      <c r="N19" s="42">
        <f t="shared" si="2"/>
        <v>43898</v>
      </c>
      <c r="O19" s="40" t="s">
        <v>38</v>
      </c>
      <c r="P19" s="42"/>
      <c r="Q19" s="42">
        <f t="shared" si="3"/>
        <v>44080</v>
      </c>
      <c r="R19" s="40" t="s">
        <v>38</v>
      </c>
      <c r="S19" s="40"/>
      <c r="T19" s="42">
        <f t="shared" si="4"/>
        <v>44263</v>
      </c>
      <c r="U19" s="40" t="s">
        <v>38</v>
      </c>
      <c r="V19" s="40"/>
      <c r="W19" s="42">
        <f t="shared" si="5"/>
        <v>44445</v>
      </c>
      <c r="X19" s="40" t="s">
        <v>38</v>
      </c>
      <c r="Y19" s="46"/>
      <c r="Z19" s="47"/>
      <c r="AA19" s="41"/>
      <c r="AB19" s="41"/>
      <c r="AC19" s="48" t="s">
        <v>66</v>
      </c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ht="15.0" customHeight="1">
      <c r="A20" s="50" t="s">
        <v>67</v>
      </c>
      <c r="B20" s="51" t="s">
        <v>32</v>
      </c>
      <c r="C20" s="52" t="s">
        <v>68</v>
      </c>
      <c r="D20" s="51" t="s">
        <v>34</v>
      </c>
      <c r="E20" s="53"/>
      <c r="F20" s="51" t="s">
        <v>35</v>
      </c>
      <c r="G20" s="53">
        <f t="shared" si="1"/>
        <v>44447</v>
      </c>
      <c r="H20" s="54" t="s">
        <v>69</v>
      </c>
      <c r="I20" s="54" t="s">
        <v>37</v>
      </c>
      <c r="J20" s="53" t="str">
        <f t="shared" si="6"/>
        <v>#VALUE!</v>
      </c>
      <c r="K20" s="55" t="s">
        <v>34</v>
      </c>
      <c r="L20" s="56">
        <v>43717.0</v>
      </c>
      <c r="M20" s="53">
        <v>43819.0</v>
      </c>
      <c r="N20" s="53">
        <f t="shared" si="2"/>
        <v>43900</v>
      </c>
      <c r="O20" s="51" t="s">
        <v>38</v>
      </c>
      <c r="P20" s="53"/>
      <c r="Q20" s="53">
        <f t="shared" si="3"/>
        <v>44082</v>
      </c>
      <c r="R20" s="51" t="s">
        <v>38</v>
      </c>
      <c r="S20" s="51"/>
      <c r="T20" s="53">
        <f t="shared" si="4"/>
        <v>44265</v>
      </c>
      <c r="U20" s="51" t="s">
        <v>38</v>
      </c>
      <c r="V20" s="51"/>
      <c r="W20" s="53">
        <f t="shared" si="5"/>
        <v>44447</v>
      </c>
      <c r="X20" s="51" t="s">
        <v>38</v>
      </c>
      <c r="Y20" s="57"/>
      <c r="Z20" s="47"/>
      <c r="AA20" s="52"/>
      <c r="AB20" s="52"/>
      <c r="AC20" s="58" t="s">
        <v>70</v>
      </c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ht="15.0" customHeight="1">
      <c r="A21" s="39" t="s">
        <v>71</v>
      </c>
      <c r="B21" s="40" t="s">
        <v>32</v>
      </c>
      <c r="C21" s="41" t="s">
        <v>72</v>
      </c>
      <c r="D21" s="59">
        <v>44328.0</v>
      </c>
      <c r="E21" s="42"/>
      <c r="F21" s="40" t="s">
        <v>35</v>
      </c>
      <c r="G21" s="42">
        <f t="shared" si="1"/>
        <v>45056</v>
      </c>
      <c r="H21" s="43" t="s">
        <v>73</v>
      </c>
      <c r="I21" s="43" t="s">
        <v>69</v>
      </c>
      <c r="J21" s="42">
        <f t="shared" si="6"/>
        <v>44330</v>
      </c>
      <c r="K21" s="60">
        <v>44330.0</v>
      </c>
      <c r="L21" s="45">
        <v>44326.0</v>
      </c>
      <c r="M21" s="42">
        <v>44690.0</v>
      </c>
      <c r="N21" s="42">
        <f t="shared" si="2"/>
        <v>44509</v>
      </c>
      <c r="O21" s="61">
        <v>44479.0</v>
      </c>
      <c r="P21" s="42"/>
      <c r="Q21" s="42">
        <f t="shared" si="3"/>
        <v>44691</v>
      </c>
      <c r="R21" s="59">
        <v>44691.0</v>
      </c>
      <c r="S21" s="40"/>
      <c r="T21" s="42">
        <f t="shared" si="4"/>
        <v>44874</v>
      </c>
      <c r="U21" s="40" t="s">
        <v>38</v>
      </c>
      <c r="V21" s="40"/>
      <c r="W21" s="42">
        <f t="shared" si="5"/>
        <v>45056</v>
      </c>
      <c r="X21" s="40" t="s">
        <v>38</v>
      </c>
      <c r="Y21" s="46"/>
      <c r="Z21" s="47"/>
      <c r="AA21" s="41"/>
      <c r="AB21" s="41"/>
      <c r="AC21" s="48" t="s">
        <v>74</v>
      </c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ht="15.0" customHeight="1">
      <c r="A22" s="50" t="s">
        <v>75</v>
      </c>
      <c r="B22" s="51" t="s">
        <v>32</v>
      </c>
      <c r="C22" s="52" t="s">
        <v>76</v>
      </c>
      <c r="D22" s="51" t="s">
        <v>34</v>
      </c>
      <c r="E22" s="53"/>
      <c r="F22" s="51" t="s">
        <v>51</v>
      </c>
      <c r="G22" s="53">
        <f t="shared" si="1"/>
        <v>44311</v>
      </c>
      <c r="H22" s="54" t="s">
        <v>45</v>
      </c>
      <c r="I22" s="54" t="s">
        <v>37</v>
      </c>
      <c r="J22" s="53" t="str">
        <f t="shared" si="6"/>
        <v>#VALUE!</v>
      </c>
      <c r="K22" s="55" t="s">
        <v>34</v>
      </c>
      <c r="L22" s="56">
        <v>43581.0</v>
      </c>
      <c r="M22" s="53">
        <v>43834.0</v>
      </c>
      <c r="N22" s="53">
        <f t="shared" si="2"/>
        <v>43764</v>
      </c>
      <c r="O22" s="51" t="s">
        <v>38</v>
      </c>
      <c r="P22" s="53"/>
      <c r="Q22" s="53">
        <f t="shared" si="3"/>
        <v>43946</v>
      </c>
      <c r="R22" s="51" t="s">
        <v>38</v>
      </c>
      <c r="S22" s="51"/>
      <c r="T22" s="53">
        <f t="shared" si="4"/>
        <v>44129</v>
      </c>
      <c r="U22" s="51" t="s">
        <v>38</v>
      </c>
      <c r="V22" s="51"/>
      <c r="W22" s="53">
        <f t="shared" si="5"/>
        <v>44311</v>
      </c>
      <c r="X22" s="51" t="s">
        <v>38</v>
      </c>
      <c r="Y22" s="57"/>
      <c r="Z22" s="47"/>
      <c r="AA22" s="52"/>
      <c r="AB22" s="52"/>
      <c r="AC22" s="58" t="s">
        <v>77</v>
      </c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ht="15.0" customHeight="1">
      <c r="A23" s="39" t="s">
        <v>78</v>
      </c>
      <c r="B23" s="40" t="s">
        <v>32</v>
      </c>
      <c r="C23" s="41" t="s">
        <v>79</v>
      </c>
      <c r="D23" s="40" t="s">
        <v>34</v>
      </c>
      <c r="E23" s="42">
        <v>44456.0</v>
      </c>
      <c r="F23" s="40" t="s">
        <v>80</v>
      </c>
      <c r="G23" s="42">
        <f t="shared" si="1"/>
        <v>44446</v>
      </c>
      <c r="H23" s="43" t="s">
        <v>69</v>
      </c>
      <c r="I23" s="43" t="s">
        <v>37</v>
      </c>
      <c r="J23" s="42" t="str">
        <f t="shared" si="6"/>
        <v>#VALUE!</v>
      </c>
      <c r="K23" s="44" t="s">
        <v>34</v>
      </c>
      <c r="L23" s="45">
        <v>43716.0</v>
      </c>
      <c r="M23" s="42">
        <v>44082.0</v>
      </c>
      <c r="N23" s="42">
        <f t="shared" si="2"/>
        <v>43899</v>
      </c>
      <c r="O23" s="40" t="s">
        <v>38</v>
      </c>
      <c r="P23" s="42"/>
      <c r="Q23" s="42">
        <f t="shared" si="3"/>
        <v>44081</v>
      </c>
      <c r="R23" s="40" t="s">
        <v>38</v>
      </c>
      <c r="S23" s="40"/>
      <c r="T23" s="42">
        <f t="shared" si="4"/>
        <v>44264</v>
      </c>
      <c r="U23" s="40" t="s">
        <v>38</v>
      </c>
      <c r="V23" s="40"/>
      <c r="W23" s="42">
        <f t="shared" si="5"/>
        <v>44446</v>
      </c>
      <c r="X23" s="40" t="s">
        <v>38</v>
      </c>
      <c r="Y23" s="46"/>
      <c r="Z23" s="62"/>
      <c r="AA23" s="41"/>
      <c r="AB23" s="41"/>
      <c r="AC23" s="48" t="s">
        <v>81</v>
      </c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ht="15.0" customHeight="1">
      <c r="A24" s="50" t="s">
        <v>82</v>
      </c>
      <c r="B24" s="51" t="s">
        <v>32</v>
      </c>
      <c r="C24" s="52" t="s">
        <v>83</v>
      </c>
      <c r="D24" s="51" t="s">
        <v>34</v>
      </c>
      <c r="E24" s="53"/>
      <c r="F24" s="51" t="s">
        <v>84</v>
      </c>
      <c r="G24" s="53">
        <f t="shared" si="1"/>
        <v>44227</v>
      </c>
      <c r="H24" s="54" t="s">
        <v>69</v>
      </c>
      <c r="I24" s="54" t="s">
        <v>37</v>
      </c>
      <c r="J24" s="53" t="str">
        <f t="shared" si="6"/>
        <v>#VALUE!</v>
      </c>
      <c r="K24" s="55" t="s">
        <v>34</v>
      </c>
      <c r="L24" s="56">
        <v>43497.0</v>
      </c>
      <c r="M24" s="53">
        <v>43829.0</v>
      </c>
      <c r="N24" s="53">
        <f t="shared" si="2"/>
        <v>43680</v>
      </c>
      <c r="O24" s="51" t="s">
        <v>38</v>
      </c>
      <c r="P24" s="53"/>
      <c r="Q24" s="53">
        <f t="shared" si="3"/>
        <v>43862</v>
      </c>
      <c r="R24" s="51" t="s">
        <v>38</v>
      </c>
      <c r="S24" s="51"/>
      <c r="T24" s="53">
        <f t="shared" si="4"/>
        <v>44045</v>
      </c>
      <c r="U24" s="51" t="s">
        <v>38</v>
      </c>
      <c r="V24" s="51"/>
      <c r="W24" s="53">
        <f t="shared" si="5"/>
        <v>44227</v>
      </c>
      <c r="X24" s="51" t="s">
        <v>38</v>
      </c>
      <c r="Y24" s="57"/>
      <c r="Z24" s="47"/>
      <c r="AA24" s="52"/>
      <c r="AB24" s="52"/>
      <c r="AC24" s="58" t="s">
        <v>85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5.0" customHeight="1">
      <c r="A25" s="39" t="s">
        <v>86</v>
      </c>
      <c r="B25" s="40" t="s">
        <v>32</v>
      </c>
      <c r="C25" s="41" t="s">
        <v>87</v>
      </c>
      <c r="D25" s="40" t="s">
        <v>34</v>
      </c>
      <c r="E25" s="42"/>
      <c r="F25" s="40" t="s">
        <v>35</v>
      </c>
      <c r="G25" s="42">
        <f t="shared" si="1"/>
        <v>44303</v>
      </c>
      <c r="H25" s="43" t="s">
        <v>36</v>
      </c>
      <c r="I25" s="43" t="s">
        <v>37</v>
      </c>
      <c r="J25" s="42" t="str">
        <f t="shared" si="6"/>
        <v>#VALUE!</v>
      </c>
      <c r="K25" s="44" t="s">
        <v>34</v>
      </c>
      <c r="L25" s="45">
        <v>43573.0</v>
      </c>
      <c r="M25" s="42">
        <v>43921.0</v>
      </c>
      <c r="N25" s="42">
        <f t="shared" si="2"/>
        <v>43756</v>
      </c>
      <c r="O25" s="40" t="s">
        <v>38</v>
      </c>
      <c r="P25" s="42"/>
      <c r="Q25" s="42">
        <f t="shared" si="3"/>
        <v>43938</v>
      </c>
      <c r="R25" s="40" t="s">
        <v>38</v>
      </c>
      <c r="S25" s="40"/>
      <c r="T25" s="42">
        <f t="shared" si="4"/>
        <v>44121</v>
      </c>
      <c r="U25" s="40" t="s">
        <v>38</v>
      </c>
      <c r="V25" s="40"/>
      <c r="W25" s="42">
        <f t="shared" si="5"/>
        <v>44303</v>
      </c>
      <c r="X25" s="40" t="s">
        <v>38</v>
      </c>
      <c r="Y25" s="46"/>
      <c r="Z25" s="47"/>
      <c r="AA25" s="41"/>
      <c r="AB25" s="41"/>
      <c r="AC25" s="48" t="s">
        <v>88</v>
      </c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ht="15.0" customHeight="1">
      <c r="A26" s="50" t="s">
        <v>89</v>
      </c>
      <c r="B26" s="51" t="s">
        <v>32</v>
      </c>
      <c r="C26" s="52" t="s">
        <v>33</v>
      </c>
      <c r="D26" s="51" t="s">
        <v>34</v>
      </c>
      <c r="E26" s="53"/>
      <c r="F26" s="51" t="s">
        <v>35</v>
      </c>
      <c r="G26" s="53">
        <f t="shared" si="1"/>
        <v>44235</v>
      </c>
      <c r="H26" s="54" t="s">
        <v>69</v>
      </c>
      <c r="I26" s="54" t="s">
        <v>37</v>
      </c>
      <c r="J26" s="53" t="str">
        <f t="shared" si="6"/>
        <v>#VALUE!</v>
      </c>
      <c r="K26" s="55" t="s">
        <v>34</v>
      </c>
      <c r="L26" s="56">
        <v>43505.0</v>
      </c>
      <c r="M26" s="53">
        <v>44026.0</v>
      </c>
      <c r="N26" s="53">
        <f t="shared" si="2"/>
        <v>43688</v>
      </c>
      <c r="O26" s="51" t="s">
        <v>38</v>
      </c>
      <c r="P26" s="53"/>
      <c r="Q26" s="53">
        <f t="shared" si="3"/>
        <v>43870</v>
      </c>
      <c r="R26" s="51" t="s">
        <v>38</v>
      </c>
      <c r="S26" s="51"/>
      <c r="T26" s="53">
        <f t="shared" si="4"/>
        <v>44053</v>
      </c>
      <c r="U26" s="51" t="s">
        <v>38</v>
      </c>
      <c r="V26" s="51"/>
      <c r="W26" s="53">
        <f t="shared" si="5"/>
        <v>44235</v>
      </c>
      <c r="X26" s="51" t="s">
        <v>38</v>
      </c>
      <c r="Y26" s="57"/>
      <c r="Z26" s="47"/>
      <c r="AA26" s="52"/>
      <c r="AB26" s="52"/>
      <c r="AC26" s="58" t="s">
        <v>48</v>
      </c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ht="15.0" customHeight="1">
      <c r="A27" s="63" t="s">
        <v>90</v>
      </c>
      <c r="B27" s="40" t="s">
        <v>32</v>
      </c>
      <c r="C27" s="41" t="s">
        <v>87</v>
      </c>
      <c r="D27" s="59">
        <v>43950.0</v>
      </c>
      <c r="E27" s="42"/>
      <c r="F27" s="40" t="s">
        <v>80</v>
      </c>
      <c r="G27" s="42">
        <f t="shared" si="1"/>
        <v>44656</v>
      </c>
      <c r="H27" s="43" t="s">
        <v>36</v>
      </c>
      <c r="I27" s="43"/>
      <c r="J27" s="42">
        <f t="shared" si="6"/>
        <v>43952</v>
      </c>
      <c r="K27" s="60">
        <v>43956.0</v>
      </c>
      <c r="L27" s="45">
        <v>43926.0</v>
      </c>
      <c r="M27" s="42">
        <v>44260.0</v>
      </c>
      <c r="N27" s="42">
        <f t="shared" si="2"/>
        <v>44109</v>
      </c>
      <c r="O27" s="59">
        <v>44306.0</v>
      </c>
      <c r="P27" s="42"/>
      <c r="Q27" s="42">
        <f t="shared" si="3"/>
        <v>44291</v>
      </c>
      <c r="R27" s="61">
        <v>44480.0</v>
      </c>
      <c r="S27" s="40"/>
      <c r="T27" s="42">
        <f t="shared" si="4"/>
        <v>44474</v>
      </c>
      <c r="U27" s="40" t="s">
        <v>38</v>
      </c>
      <c r="V27" s="40"/>
      <c r="W27" s="42">
        <f t="shared" si="5"/>
        <v>44656</v>
      </c>
      <c r="X27" s="40" t="s">
        <v>38</v>
      </c>
      <c r="Y27" s="46"/>
      <c r="Z27" s="62" t="s">
        <v>91</v>
      </c>
      <c r="AA27" s="41"/>
      <c r="AB27" s="41"/>
      <c r="AC27" s="48" t="s">
        <v>92</v>
      </c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ht="15.0" customHeight="1">
      <c r="A28" s="64" t="s">
        <v>93</v>
      </c>
      <c r="B28" s="51" t="s">
        <v>32</v>
      </c>
      <c r="C28" s="52" t="s">
        <v>83</v>
      </c>
      <c r="D28" s="51" t="s">
        <v>34</v>
      </c>
      <c r="E28" s="53"/>
      <c r="F28" s="51" t="s">
        <v>84</v>
      </c>
      <c r="G28" s="53">
        <f t="shared" si="1"/>
        <v>44870</v>
      </c>
      <c r="H28" s="54" t="s">
        <v>94</v>
      </c>
      <c r="I28" s="54"/>
      <c r="J28" s="53" t="str">
        <f t="shared" si="6"/>
        <v>#VALUE!</v>
      </c>
      <c r="K28" s="55" t="s">
        <v>34</v>
      </c>
      <c r="L28" s="56">
        <v>44140.0</v>
      </c>
      <c r="M28" s="53">
        <v>44475.0</v>
      </c>
      <c r="N28" s="53">
        <f t="shared" si="2"/>
        <v>44323</v>
      </c>
      <c r="O28" s="51" t="s">
        <v>38</v>
      </c>
      <c r="P28" s="53"/>
      <c r="Q28" s="53">
        <f t="shared" si="3"/>
        <v>44505</v>
      </c>
      <c r="R28" s="51" t="s">
        <v>38</v>
      </c>
      <c r="S28" s="51"/>
      <c r="T28" s="53">
        <f t="shared" si="4"/>
        <v>44688</v>
      </c>
      <c r="U28" s="51" t="s">
        <v>38</v>
      </c>
      <c r="V28" s="51"/>
      <c r="W28" s="53">
        <f t="shared" si="5"/>
        <v>44870</v>
      </c>
      <c r="X28" s="51" t="s">
        <v>38</v>
      </c>
      <c r="Y28" s="57"/>
      <c r="Z28" s="47"/>
      <c r="AA28" s="52"/>
      <c r="AB28" s="52"/>
      <c r="AC28" s="58" t="s">
        <v>85</v>
      </c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ht="15.0" customHeight="1">
      <c r="A29" s="63" t="s">
        <v>95</v>
      </c>
      <c r="B29" s="40" t="s">
        <v>32</v>
      </c>
      <c r="C29" s="41" t="s">
        <v>79</v>
      </c>
      <c r="D29" s="40" t="s">
        <v>34</v>
      </c>
      <c r="E29" s="42"/>
      <c r="F29" s="40" t="s">
        <v>51</v>
      </c>
      <c r="G29" s="42">
        <f t="shared" si="1"/>
        <v>44567</v>
      </c>
      <c r="H29" s="43" t="s">
        <v>96</v>
      </c>
      <c r="I29" s="43"/>
      <c r="J29" s="42" t="str">
        <f t="shared" si="6"/>
        <v>#VALUE!</v>
      </c>
      <c r="K29" s="44" t="s">
        <v>34</v>
      </c>
      <c r="L29" s="45">
        <v>43837.0</v>
      </c>
      <c r="M29" s="42">
        <v>44203.0</v>
      </c>
      <c r="N29" s="42">
        <f t="shared" si="2"/>
        <v>44020</v>
      </c>
      <c r="O29" s="40" t="s">
        <v>38</v>
      </c>
      <c r="P29" s="42"/>
      <c r="Q29" s="42">
        <f t="shared" si="3"/>
        <v>44202</v>
      </c>
      <c r="R29" s="40" t="s">
        <v>38</v>
      </c>
      <c r="S29" s="40"/>
      <c r="T29" s="42">
        <f t="shared" si="4"/>
        <v>44385</v>
      </c>
      <c r="U29" s="40" t="s">
        <v>38</v>
      </c>
      <c r="V29" s="40"/>
      <c r="W29" s="42">
        <f t="shared" si="5"/>
        <v>44567</v>
      </c>
      <c r="X29" s="40" t="s">
        <v>38</v>
      </c>
      <c r="Y29" s="46"/>
      <c r="Z29" s="47"/>
      <c r="AA29" s="41"/>
      <c r="AB29" s="41"/>
      <c r="AC29" s="48" t="s">
        <v>81</v>
      </c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ht="15.0" customHeight="1">
      <c r="A30" s="64" t="s">
        <v>97</v>
      </c>
      <c r="B30" s="51" t="s">
        <v>32</v>
      </c>
      <c r="C30" s="52" t="s">
        <v>98</v>
      </c>
      <c r="D30" s="51" t="s">
        <v>34</v>
      </c>
      <c r="E30" s="53"/>
      <c r="F30" s="51" t="s">
        <v>35</v>
      </c>
      <c r="G30" s="53">
        <f t="shared" si="1"/>
        <v>44790</v>
      </c>
      <c r="H30" s="54" t="s">
        <v>94</v>
      </c>
      <c r="I30" s="54"/>
      <c r="J30" s="53" t="str">
        <f t="shared" si="6"/>
        <v>#VALUE!</v>
      </c>
      <c r="K30" s="55" t="s">
        <v>34</v>
      </c>
      <c r="L30" s="56">
        <v>44060.0</v>
      </c>
      <c r="M30" s="53">
        <v>44424.0</v>
      </c>
      <c r="N30" s="53">
        <f t="shared" si="2"/>
        <v>44243</v>
      </c>
      <c r="O30" s="51" t="s">
        <v>38</v>
      </c>
      <c r="P30" s="53"/>
      <c r="Q30" s="53">
        <f t="shared" si="3"/>
        <v>44425</v>
      </c>
      <c r="R30" s="51" t="s">
        <v>38</v>
      </c>
      <c r="S30" s="51"/>
      <c r="T30" s="53">
        <f t="shared" si="4"/>
        <v>44608</v>
      </c>
      <c r="U30" s="51" t="s">
        <v>38</v>
      </c>
      <c r="V30" s="51"/>
      <c r="W30" s="53">
        <f t="shared" si="5"/>
        <v>44790</v>
      </c>
      <c r="X30" s="51" t="s">
        <v>38</v>
      </c>
      <c r="Y30" s="57"/>
      <c r="Z30" s="47"/>
      <c r="AA30" s="52"/>
      <c r="AB30" s="52"/>
      <c r="AC30" s="58" t="s">
        <v>99</v>
      </c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ht="15.0" customHeight="1">
      <c r="A31" s="63" t="s">
        <v>100</v>
      </c>
      <c r="B31" s="40" t="s">
        <v>32</v>
      </c>
      <c r="C31" s="41" t="s">
        <v>83</v>
      </c>
      <c r="D31" s="59">
        <v>44285.0</v>
      </c>
      <c r="E31" s="42"/>
      <c r="F31" s="40" t="s">
        <v>51</v>
      </c>
      <c r="G31" s="42">
        <f t="shared" si="1"/>
        <v>45017</v>
      </c>
      <c r="H31" s="43" t="s">
        <v>94</v>
      </c>
      <c r="I31" s="43"/>
      <c r="J31" s="42">
        <f t="shared" si="6"/>
        <v>44287</v>
      </c>
      <c r="K31" s="60">
        <v>44285.0</v>
      </c>
      <c r="L31" s="45">
        <v>44287.0</v>
      </c>
      <c r="M31" s="42">
        <v>44651.0</v>
      </c>
      <c r="N31" s="42">
        <f t="shared" si="2"/>
        <v>44470</v>
      </c>
      <c r="O31" s="59">
        <v>44470.0</v>
      </c>
      <c r="P31" s="42"/>
      <c r="Q31" s="42">
        <f t="shared" si="3"/>
        <v>44652</v>
      </c>
      <c r="R31" s="40" t="s">
        <v>38</v>
      </c>
      <c r="S31" s="40"/>
      <c r="T31" s="42">
        <f t="shared" si="4"/>
        <v>44835</v>
      </c>
      <c r="U31" s="40" t="s">
        <v>38</v>
      </c>
      <c r="V31" s="40"/>
      <c r="W31" s="42">
        <f t="shared" si="5"/>
        <v>45017</v>
      </c>
      <c r="X31" s="40" t="s">
        <v>38</v>
      </c>
      <c r="Y31" s="46"/>
      <c r="Z31" s="47"/>
      <c r="AA31" s="41"/>
      <c r="AB31" s="41"/>
      <c r="AC31" s="48" t="s">
        <v>101</v>
      </c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ht="15.0" customHeight="1">
      <c r="A32" s="64" t="s">
        <v>102</v>
      </c>
      <c r="B32" s="51" t="s">
        <v>32</v>
      </c>
      <c r="C32" s="52" t="s">
        <v>103</v>
      </c>
      <c r="D32" s="51" t="s">
        <v>34</v>
      </c>
      <c r="E32" s="53"/>
      <c r="F32" s="51" t="s">
        <v>35</v>
      </c>
      <c r="G32" s="53">
        <f t="shared" si="1"/>
        <v>730</v>
      </c>
      <c r="H32" s="54" t="s">
        <v>104</v>
      </c>
      <c r="I32" s="54"/>
      <c r="J32" s="53" t="str">
        <f t="shared" si="6"/>
        <v>#VALUE!</v>
      </c>
      <c r="K32" s="55" t="s">
        <v>34</v>
      </c>
      <c r="L32" s="56"/>
      <c r="M32" s="53"/>
      <c r="N32" s="53">
        <f t="shared" si="2"/>
        <v>183</v>
      </c>
      <c r="O32" s="51" t="s">
        <v>38</v>
      </c>
      <c r="P32" s="53"/>
      <c r="Q32" s="53">
        <f t="shared" si="3"/>
        <v>365</v>
      </c>
      <c r="R32" s="51" t="s">
        <v>38</v>
      </c>
      <c r="S32" s="51"/>
      <c r="T32" s="53">
        <f t="shared" si="4"/>
        <v>548</v>
      </c>
      <c r="U32" s="51" t="s">
        <v>38</v>
      </c>
      <c r="V32" s="51"/>
      <c r="W32" s="53">
        <f t="shared" si="5"/>
        <v>730</v>
      </c>
      <c r="X32" s="51" t="s">
        <v>38</v>
      </c>
      <c r="Y32" s="57"/>
      <c r="Z32" s="47"/>
      <c r="AA32" s="52"/>
      <c r="AB32" s="52"/>
      <c r="AC32" s="58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ht="15.0" customHeight="1">
      <c r="A33" s="63" t="s">
        <v>105</v>
      </c>
      <c r="B33" s="40" t="s">
        <v>32</v>
      </c>
      <c r="C33" s="41" t="s">
        <v>106</v>
      </c>
      <c r="D33" s="40" t="s">
        <v>34</v>
      </c>
      <c r="E33" s="42"/>
      <c r="F33" s="40" t="s">
        <v>35</v>
      </c>
      <c r="G33" s="42">
        <f t="shared" si="1"/>
        <v>44611</v>
      </c>
      <c r="H33" s="43" t="s">
        <v>36</v>
      </c>
      <c r="I33" s="43" t="s">
        <v>37</v>
      </c>
      <c r="J33" s="42" t="str">
        <f t="shared" si="6"/>
        <v>#VALUE!</v>
      </c>
      <c r="K33" s="44" t="s">
        <v>34</v>
      </c>
      <c r="L33" s="45">
        <v>43881.0</v>
      </c>
      <c r="M33" s="42">
        <v>43840.0</v>
      </c>
      <c r="N33" s="42">
        <f t="shared" si="2"/>
        <v>44064</v>
      </c>
      <c r="O33" s="40" t="s">
        <v>38</v>
      </c>
      <c r="P33" s="42"/>
      <c r="Q33" s="42">
        <f t="shared" si="3"/>
        <v>44246</v>
      </c>
      <c r="R33" s="40" t="s">
        <v>38</v>
      </c>
      <c r="S33" s="40"/>
      <c r="T33" s="42">
        <f t="shared" si="4"/>
        <v>44429</v>
      </c>
      <c r="U33" s="40" t="s">
        <v>38</v>
      </c>
      <c r="V33" s="40"/>
      <c r="W33" s="42">
        <f t="shared" si="5"/>
        <v>44611</v>
      </c>
      <c r="X33" s="40" t="s">
        <v>38</v>
      </c>
      <c r="Y33" s="46"/>
      <c r="Z33" s="47"/>
      <c r="AA33" s="41"/>
      <c r="AB33" s="41"/>
      <c r="AC33" s="48" t="s">
        <v>107</v>
      </c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ht="15.0" customHeight="1">
      <c r="A34" s="64" t="s">
        <v>108</v>
      </c>
      <c r="B34" s="51" t="s">
        <v>32</v>
      </c>
      <c r="C34" s="52" t="s">
        <v>33</v>
      </c>
      <c r="D34" s="51" t="s">
        <v>34</v>
      </c>
      <c r="E34" s="53"/>
      <c r="F34" s="51" t="s">
        <v>51</v>
      </c>
      <c r="G34" s="53">
        <f t="shared" si="1"/>
        <v>44798</v>
      </c>
      <c r="H34" s="54" t="s">
        <v>109</v>
      </c>
      <c r="I34" s="54"/>
      <c r="J34" s="53" t="str">
        <f t="shared" si="6"/>
        <v>#VALUE!</v>
      </c>
      <c r="K34" s="55" t="s">
        <v>34</v>
      </c>
      <c r="L34" s="56">
        <v>44068.0</v>
      </c>
      <c r="M34" s="53">
        <v>44200.0</v>
      </c>
      <c r="N34" s="53">
        <f t="shared" si="2"/>
        <v>44251</v>
      </c>
      <c r="O34" s="51" t="s">
        <v>38</v>
      </c>
      <c r="P34" s="53"/>
      <c r="Q34" s="53">
        <f t="shared" si="3"/>
        <v>44433</v>
      </c>
      <c r="R34" s="51" t="s">
        <v>38</v>
      </c>
      <c r="S34" s="51"/>
      <c r="T34" s="53">
        <f t="shared" si="4"/>
        <v>44616</v>
      </c>
      <c r="U34" s="51" t="s">
        <v>38</v>
      </c>
      <c r="V34" s="51"/>
      <c r="W34" s="53">
        <f t="shared" si="5"/>
        <v>44798</v>
      </c>
      <c r="X34" s="51" t="s">
        <v>38</v>
      </c>
      <c r="Y34" s="57"/>
      <c r="Z34" s="47"/>
      <c r="AA34" s="52"/>
      <c r="AB34" s="52"/>
      <c r="AC34" s="58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ht="15.0" customHeight="1">
      <c r="A35" s="63" t="s">
        <v>110</v>
      </c>
      <c r="B35" s="40" t="s">
        <v>32</v>
      </c>
      <c r="C35" s="41" t="s">
        <v>33</v>
      </c>
      <c r="D35" s="40" t="s">
        <v>34</v>
      </c>
      <c r="E35" s="42"/>
      <c r="F35" s="40" t="s">
        <v>35</v>
      </c>
      <c r="G35" s="42">
        <f t="shared" si="1"/>
        <v>44826</v>
      </c>
      <c r="H35" s="43" t="s">
        <v>109</v>
      </c>
      <c r="I35" s="43"/>
      <c r="J35" s="42" t="str">
        <f t="shared" si="6"/>
        <v>#VALUE!</v>
      </c>
      <c r="K35" s="44" t="s">
        <v>34</v>
      </c>
      <c r="L35" s="45">
        <v>44096.0</v>
      </c>
      <c r="M35" s="42">
        <v>44287.0</v>
      </c>
      <c r="N35" s="42">
        <f t="shared" si="2"/>
        <v>44279</v>
      </c>
      <c r="O35" s="40" t="s">
        <v>38</v>
      </c>
      <c r="P35" s="42"/>
      <c r="Q35" s="42">
        <f t="shared" si="3"/>
        <v>44461</v>
      </c>
      <c r="R35" s="40" t="s">
        <v>38</v>
      </c>
      <c r="S35" s="40"/>
      <c r="T35" s="42">
        <f t="shared" si="4"/>
        <v>44644</v>
      </c>
      <c r="U35" s="40" t="s">
        <v>38</v>
      </c>
      <c r="V35" s="40"/>
      <c r="W35" s="42">
        <f t="shared" si="5"/>
        <v>44826</v>
      </c>
      <c r="X35" s="40" t="s">
        <v>38</v>
      </c>
      <c r="Y35" s="46"/>
      <c r="Z35" s="47"/>
      <c r="AA35" s="41"/>
      <c r="AB35" s="41"/>
      <c r="AC35" s="48" t="s">
        <v>111</v>
      </c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ht="15.0" customHeight="1">
      <c r="A36" s="64" t="s">
        <v>78</v>
      </c>
      <c r="B36" s="51" t="s">
        <v>32</v>
      </c>
      <c r="C36" s="52" t="s">
        <v>87</v>
      </c>
      <c r="D36" s="51" t="s">
        <v>34</v>
      </c>
      <c r="E36" s="53">
        <v>44453.0</v>
      </c>
      <c r="F36" s="51" t="s">
        <v>80</v>
      </c>
      <c r="G36" s="53">
        <f t="shared" si="1"/>
        <v>44825</v>
      </c>
      <c r="H36" s="54" t="s">
        <v>69</v>
      </c>
      <c r="I36" s="54"/>
      <c r="J36" s="53" t="str">
        <f t="shared" si="6"/>
        <v>#VALUE!</v>
      </c>
      <c r="K36" s="55" t="s">
        <v>34</v>
      </c>
      <c r="L36" s="56">
        <v>44095.0</v>
      </c>
      <c r="M36" s="53">
        <v>44459.0</v>
      </c>
      <c r="N36" s="53">
        <f t="shared" si="2"/>
        <v>44278</v>
      </c>
      <c r="O36" s="51" t="s">
        <v>38</v>
      </c>
      <c r="P36" s="53"/>
      <c r="Q36" s="53">
        <f t="shared" si="3"/>
        <v>44460</v>
      </c>
      <c r="R36" s="51" t="s">
        <v>38</v>
      </c>
      <c r="S36" s="51"/>
      <c r="T36" s="53">
        <f t="shared" si="4"/>
        <v>44643</v>
      </c>
      <c r="U36" s="51" t="s">
        <v>38</v>
      </c>
      <c r="V36" s="51"/>
      <c r="W36" s="53">
        <f t="shared" si="5"/>
        <v>44825</v>
      </c>
      <c r="X36" s="51" t="s">
        <v>38</v>
      </c>
      <c r="Y36" s="57"/>
      <c r="Z36" s="65"/>
      <c r="AA36" s="52"/>
      <c r="AB36" s="52"/>
      <c r="AC36" s="58" t="s">
        <v>112</v>
      </c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ht="15.0" customHeight="1">
      <c r="A37" s="63" t="s">
        <v>113</v>
      </c>
      <c r="B37" s="40" t="s">
        <v>32</v>
      </c>
      <c r="C37" s="41" t="s">
        <v>33</v>
      </c>
      <c r="D37" s="40" t="s">
        <v>34</v>
      </c>
      <c r="E37" s="42"/>
      <c r="F37" s="40" t="s">
        <v>35</v>
      </c>
      <c r="G37" s="42">
        <f t="shared" si="1"/>
        <v>45087</v>
      </c>
      <c r="H37" s="43" t="s">
        <v>114</v>
      </c>
      <c r="I37" s="43"/>
      <c r="J37" s="42" t="str">
        <f t="shared" si="6"/>
        <v>#VALUE!</v>
      </c>
      <c r="K37" s="44" t="s">
        <v>34</v>
      </c>
      <c r="L37" s="45">
        <v>44357.0</v>
      </c>
      <c r="M37" s="42">
        <v>44200.0</v>
      </c>
      <c r="N37" s="42">
        <f t="shared" si="2"/>
        <v>44540</v>
      </c>
      <c r="O37" s="40" t="s">
        <v>38</v>
      </c>
      <c r="P37" s="42"/>
      <c r="Q37" s="42">
        <f t="shared" si="3"/>
        <v>44722</v>
      </c>
      <c r="R37" s="40" t="s">
        <v>38</v>
      </c>
      <c r="S37" s="40"/>
      <c r="T37" s="42">
        <f t="shared" si="4"/>
        <v>44905</v>
      </c>
      <c r="U37" s="40" t="s">
        <v>38</v>
      </c>
      <c r="V37" s="40"/>
      <c r="W37" s="42">
        <f t="shared" si="5"/>
        <v>45087</v>
      </c>
      <c r="X37" s="40" t="s">
        <v>38</v>
      </c>
      <c r="Y37" s="46"/>
      <c r="Z37" s="47"/>
      <c r="AA37" s="41"/>
      <c r="AB37" s="41"/>
      <c r="AC37" s="48" t="s">
        <v>115</v>
      </c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ht="15.0" customHeight="1">
      <c r="A38" s="64" t="s">
        <v>116</v>
      </c>
      <c r="B38" s="51" t="s">
        <v>32</v>
      </c>
      <c r="C38" s="52" t="s">
        <v>33</v>
      </c>
      <c r="D38" s="51" t="s">
        <v>34</v>
      </c>
      <c r="E38" s="53"/>
      <c r="F38" s="51" t="s">
        <v>35</v>
      </c>
      <c r="G38" s="53">
        <f t="shared" si="1"/>
        <v>44847</v>
      </c>
      <c r="H38" s="54" t="s">
        <v>114</v>
      </c>
      <c r="I38" s="54"/>
      <c r="J38" s="53" t="str">
        <f t="shared" si="6"/>
        <v>#VALUE!</v>
      </c>
      <c r="K38" s="55" t="s">
        <v>34</v>
      </c>
      <c r="L38" s="56">
        <v>44117.0</v>
      </c>
      <c r="M38" s="53">
        <v>44200.0</v>
      </c>
      <c r="N38" s="53">
        <f t="shared" si="2"/>
        <v>44300</v>
      </c>
      <c r="O38" s="51" t="s">
        <v>38</v>
      </c>
      <c r="P38" s="53"/>
      <c r="Q38" s="53">
        <f t="shared" si="3"/>
        <v>44482</v>
      </c>
      <c r="R38" s="51" t="s">
        <v>38</v>
      </c>
      <c r="S38" s="51"/>
      <c r="T38" s="53">
        <f t="shared" si="4"/>
        <v>44665</v>
      </c>
      <c r="U38" s="51" t="s">
        <v>38</v>
      </c>
      <c r="V38" s="51"/>
      <c r="W38" s="53">
        <f t="shared" si="5"/>
        <v>44847</v>
      </c>
      <c r="X38" s="51" t="s">
        <v>38</v>
      </c>
      <c r="Y38" s="57"/>
      <c r="Z38" s="47"/>
      <c r="AA38" s="52"/>
      <c r="AB38" s="52"/>
      <c r="AC38" s="58" t="s">
        <v>111</v>
      </c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ht="15.0" customHeight="1">
      <c r="A39" s="63" t="s">
        <v>117</v>
      </c>
      <c r="B39" s="40" t="s">
        <v>32</v>
      </c>
      <c r="C39" s="41" t="s">
        <v>33</v>
      </c>
      <c r="D39" s="40" t="s">
        <v>34</v>
      </c>
      <c r="E39" s="42"/>
      <c r="F39" s="40" t="s">
        <v>80</v>
      </c>
      <c r="G39" s="42">
        <f t="shared" si="1"/>
        <v>44889</v>
      </c>
      <c r="H39" s="43" t="s">
        <v>104</v>
      </c>
      <c r="I39" s="43"/>
      <c r="J39" s="42" t="str">
        <f t="shared" si="6"/>
        <v>#VALUE!</v>
      </c>
      <c r="K39" s="44" t="s">
        <v>34</v>
      </c>
      <c r="L39" s="45">
        <v>44159.0</v>
      </c>
      <c r="M39" s="42">
        <v>44200.0</v>
      </c>
      <c r="N39" s="42">
        <f t="shared" si="2"/>
        <v>44342</v>
      </c>
      <c r="O39" s="40" t="s">
        <v>38</v>
      </c>
      <c r="P39" s="42"/>
      <c r="Q39" s="42">
        <f t="shared" si="3"/>
        <v>44524</v>
      </c>
      <c r="R39" s="40" t="s">
        <v>38</v>
      </c>
      <c r="S39" s="40"/>
      <c r="T39" s="42">
        <f t="shared" si="4"/>
        <v>44707</v>
      </c>
      <c r="U39" s="40" t="s">
        <v>38</v>
      </c>
      <c r="V39" s="40"/>
      <c r="W39" s="42">
        <f t="shared" si="5"/>
        <v>44889</v>
      </c>
      <c r="X39" s="40" t="s">
        <v>38</v>
      </c>
      <c r="Y39" s="46"/>
      <c r="Z39" s="62"/>
      <c r="AA39" s="41"/>
      <c r="AB39" s="41"/>
      <c r="AC39" s="48" t="s">
        <v>48</v>
      </c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ht="15.0" customHeight="1">
      <c r="A40" s="64" t="s">
        <v>118</v>
      </c>
      <c r="B40" s="51" t="s">
        <v>32</v>
      </c>
      <c r="C40" s="52" t="s">
        <v>87</v>
      </c>
      <c r="D40" s="51" t="s">
        <v>34</v>
      </c>
      <c r="E40" s="53"/>
      <c r="F40" s="51" t="s">
        <v>84</v>
      </c>
      <c r="G40" s="53">
        <f t="shared" si="1"/>
        <v>44906</v>
      </c>
      <c r="H40" s="54" t="s">
        <v>69</v>
      </c>
      <c r="I40" s="54"/>
      <c r="J40" s="53" t="str">
        <f t="shared" si="6"/>
        <v>#VALUE!</v>
      </c>
      <c r="K40" s="55" t="s">
        <v>34</v>
      </c>
      <c r="L40" s="56">
        <v>44176.0</v>
      </c>
      <c r="M40" s="53">
        <v>44534.0</v>
      </c>
      <c r="N40" s="53">
        <f t="shared" si="2"/>
        <v>44359</v>
      </c>
      <c r="O40" s="51" t="s">
        <v>38</v>
      </c>
      <c r="P40" s="53"/>
      <c r="Q40" s="53">
        <f t="shared" si="3"/>
        <v>44541</v>
      </c>
      <c r="R40" s="51" t="s">
        <v>38</v>
      </c>
      <c r="S40" s="51"/>
      <c r="T40" s="53">
        <f t="shared" si="4"/>
        <v>44724</v>
      </c>
      <c r="U40" s="51" t="s">
        <v>38</v>
      </c>
      <c r="V40" s="51"/>
      <c r="W40" s="53">
        <f t="shared" si="5"/>
        <v>44906</v>
      </c>
      <c r="X40" s="51" t="s">
        <v>38</v>
      </c>
      <c r="Y40" s="57"/>
      <c r="Z40" s="47"/>
      <c r="AA40" s="52"/>
      <c r="AB40" s="52"/>
      <c r="AC40" s="58" t="s">
        <v>119</v>
      </c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ht="15.0" customHeight="1">
      <c r="A41" s="63" t="s">
        <v>95</v>
      </c>
      <c r="B41" s="40" t="s">
        <v>32</v>
      </c>
      <c r="C41" s="41" t="s">
        <v>83</v>
      </c>
      <c r="D41" s="40" t="s">
        <v>34</v>
      </c>
      <c r="E41" s="42"/>
      <c r="F41" s="40" t="s">
        <v>80</v>
      </c>
      <c r="G41" s="42">
        <f t="shared" si="1"/>
        <v>44572</v>
      </c>
      <c r="H41" s="43" t="s">
        <v>96</v>
      </c>
      <c r="I41" s="43"/>
      <c r="J41" s="42" t="str">
        <f t="shared" si="6"/>
        <v>#VALUE!</v>
      </c>
      <c r="K41" s="44" t="s">
        <v>34</v>
      </c>
      <c r="L41" s="45">
        <v>43842.0</v>
      </c>
      <c r="M41" s="42">
        <v>44208.0</v>
      </c>
      <c r="N41" s="42">
        <f t="shared" si="2"/>
        <v>44025</v>
      </c>
      <c r="O41" s="40" t="s">
        <v>38</v>
      </c>
      <c r="P41" s="42"/>
      <c r="Q41" s="42">
        <f t="shared" si="3"/>
        <v>44207</v>
      </c>
      <c r="R41" s="40" t="s">
        <v>38</v>
      </c>
      <c r="S41" s="40"/>
      <c r="T41" s="42">
        <f t="shared" si="4"/>
        <v>44390</v>
      </c>
      <c r="U41" s="40" t="s">
        <v>38</v>
      </c>
      <c r="V41" s="40"/>
      <c r="W41" s="42">
        <f t="shared" si="5"/>
        <v>44572</v>
      </c>
      <c r="X41" s="40" t="s">
        <v>38</v>
      </c>
      <c r="Y41" s="46"/>
      <c r="Z41" s="62"/>
      <c r="AA41" s="41"/>
      <c r="AB41" s="41"/>
      <c r="AC41" s="48" t="s">
        <v>120</v>
      </c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ht="15.0" customHeight="1">
      <c r="A42" s="64" t="s">
        <v>121</v>
      </c>
      <c r="B42" s="51" t="s">
        <v>32</v>
      </c>
      <c r="C42" s="52" t="s">
        <v>41</v>
      </c>
      <c r="D42" s="66">
        <v>44186.0</v>
      </c>
      <c r="E42" s="53">
        <v>44687.0</v>
      </c>
      <c r="F42" s="51" t="s">
        <v>51</v>
      </c>
      <c r="G42" s="53">
        <f t="shared" si="1"/>
        <v>44916</v>
      </c>
      <c r="H42" s="54" t="s">
        <v>36</v>
      </c>
      <c r="I42" s="54"/>
      <c r="J42" s="53">
        <f t="shared" si="6"/>
        <v>44188</v>
      </c>
      <c r="K42" s="67">
        <v>44187.0</v>
      </c>
      <c r="L42" s="56">
        <v>44186.0</v>
      </c>
      <c r="M42" s="53">
        <v>44550.0</v>
      </c>
      <c r="N42" s="53">
        <f t="shared" si="2"/>
        <v>44369</v>
      </c>
      <c r="O42" s="68">
        <v>44316.0</v>
      </c>
      <c r="P42" s="53"/>
      <c r="Q42" s="53">
        <f t="shared" si="3"/>
        <v>44551</v>
      </c>
      <c r="R42" s="51" t="s">
        <v>38</v>
      </c>
      <c r="S42" s="51"/>
      <c r="T42" s="53">
        <f t="shared" si="4"/>
        <v>44734</v>
      </c>
      <c r="U42" s="51" t="s">
        <v>38</v>
      </c>
      <c r="V42" s="51"/>
      <c r="W42" s="53">
        <f t="shared" si="5"/>
        <v>44916</v>
      </c>
      <c r="X42" s="51" t="s">
        <v>38</v>
      </c>
      <c r="Y42" s="57"/>
      <c r="Z42" s="47"/>
      <c r="AA42" s="52"/>
      <c r="AB42" s="52"/>
      <c r="AC42" s="58" t="s">
        <v>122</v>
      </c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ht="15.0" customHeight="1">
      <c r="A43" s="63" t="s">
        <v>123</v>
      </c>
      <c r="B43" s="40" t="s">
        <v>32</v>
      </c>
      <c r="C43" s="41" t="s">
        <v>124</v>
      </c>
      <c r="D43" s="59">
        <v>44237.0</v>
      </c>
      <c r="E43" s="42"/>
      <c r="F43" s="42"/>
      <c r="G43" s="42">
        <f t="shared" si="1"/>
        <v>44972</v>
      </c>
      <c r="H43" s="43" t="s">
        <v>125</v>
      </c>
      <c r="I43" s="43"/>
      <c r="J43" s="42">
        <f t="shared" si="6"/>
        <v>44239</v>
      </c>
      <c r="K43" s="60">
        <v>44239.0</v>
      </c>
      <c r="L43" s="45">
        <v>44242.0</v>
      </c>
      <c r="M43" s="42">
        <v>44423.0</v>
      </c>
      <c r="N43" s="42">
        <f t="shared" si="2"/>
        <v>44425</v>
      </c>
      <c r="O43" s="59">
        <v>44418.0</v>
      </c>
      <c r="P43" s="42"/>
      <c r="Q43" s="42">
        <f t="shared" si="3"/>
        <v>44607</v>
      </c>
      <c r="R43" s="61">
        <v>44512.0</v>
      </c>
      <c r="S43" s="40"/>
      <c r="T43" s="42">
        <f t="shared" si="4"/>
        <v>44790</v>
      </c>
      <c r="U43" s="40" t="s">
        <v>38</v>
      </c>
      <c r="V43" s="40"/>
      <c r="W43" s="42">
        <f t="shared" si="5"/>
        <v>44972</v>
      </c>
      <c r="X43" s="40" t="s">
        <v>38</v>
      </c>
      <c r="Y43" s="46"/>
      <c r="Z43" s="62" t="s">
        <v>126</v>
      </c>
      <c r="AA43" s="41"/>
      <c r="AB43" s="41"/>
      <c r="AC43" s="48" t="s">
        <v>127</v>
      </c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ht="15.0" customHeight="1">
      <c r="A44" s="64" t="s">
        <v>71</v>
      </c>
      <c r="B44" s="51" t="s">
        <v>32</v>
      </c>
      <c r="C44" s="52" t="s">
        <v>128</v>
      </c>
      <c r="D44" s="68">
        <v>44326.0</v>
      </c>
      <c r="E44" s="53"/>
      <c r="F44" s="53"/>
      <c r="G44" s="53">
        <f t="shared" si="1"/>
        <v>44972</v>
      </c>
      <c r="H44" s="54" t="s">
        <v>125</v>
      </c>
      <c r="I44" s="54"/>
      <c r="J44" s="53">
        <f t="shared" si="6"/>
        <v>44328</v>
      </c>
      <c r="K44" s="69">
        <v>44330.0</v>
      </c>
      <c r="L44" s="56">
        <v>44242.0</v>
      </c>
      <c r="M44" s="53">
        <v>44606.0</v>
      </c>
      <c r="N44" s="53">
        <f t="shared" si="2"/>
        <v>44425</v>
      </c>
      <c r="O44" s="51" t="s">
        <v>38</v>
      </c>
      <c r="P44" s="53"/>
      <c r="Q44" s="53">
        <f t="shared" si="3"/>
        <v>44607</v>
      </c>
      <c r="R44" s="51" t="s">
        <v>38</v>
      </c>
      <c r="S44" s="51"/>
      <c r="T44" s="53">
        <f t="shared" si="4"/>
        <v>44790</v>
      </c>
      <c r="U44" s="51" t="s">
        <v>38</v>
      </c>
      <c r="V44" s="51"/>
      <c r="W44" s="53">
        <f t="shared" si="5"/>
        <v>44972</v>
      </c>
      <c r="X44" s="51" t="s">
        <v>38</v>
      </c>
      <c r="Y44" s="57"/>
      <c r="Z44" s="47"/>
      <c r="AA44" s="52"/>
      <c r="AB44" s="52"/>
      <c r="AC44" s="58" t="s">
        <v>129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ht="15.0" customHeight="1">
      <c r="A45" s="63" t="s">
        <v>130</v>
      </c>
      <c r="B45" s="40" t="s">
        <v>32</v>
      </c>
      <c r="C45" s="41" t="s">
        <v>33</v>
      </c>
      <c r="D45" s="59">
        <v>44097.0</v>
      </c>
      <c r="E45" s="42"/>
      <c r="F45" s="40" t="s">
        <v>35</v>
      </c>
      <c r="G45" s="42">
        <f t="shared" si="1"/>
        <v>44840</v>
      </c>
      <c r="H45" s="43" t="s">
        <v>114</v>
      </c>
      <c r="I45" s="43"/>
      <c r="J45" s="42">
        <f t="shared" si="6"/>
        <v>44099</v>
      </c>
      <c r="K45" s="60">
        <v>44098.0</v>
      </c>
      <c r="L45" s="45">
        <v>44110.0</v>
      </c>
      <c r="M45" s="42">
        <v>44287.0</v>
      </c>
      <c r="N45" s="42">
        <f t="shared" si="2"/>
        <v>44293</v>
      </c>
      <c r="O45" s="59">
        <v>44279.0</v>
      </c>
      <c r="P45" s="42"/>
      <c r="Q45" s="42">
        <f t="shared" si="3"/>
        <v>44475</v>
      </c>
      <c r="R45" s="59">
        <v>44470.0</v>
      </c>
      <c r="S45" s="40"/>
      <c r="T45" s="42">
        <f t="shared" si="4"/>
        <v>44658</v>
      </c>
      <c r="U45" s="40" t="s">
        <v>38</v>
      </c>
      <c r="V45" s="40"/>
      <c r="W45" s="42">
        <f t="shared" si="5"/>
        <v>44840</v>
      </c>
      <c r="X45" s="40" t="s">
        <v>38</v>
      </c>
      <c r="Y45" s="46"/>
      <c r="Z45" s="62" t="s">
        <v>131</v>
      </c>
      <c r="AA45" s="41"/>
      <c r="AB45" s="41"/>
      <c r="AC45" s="48" t="s">
        <v>132</v>
      </c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ht="15.0" customHeight="1">
      <c r="A46" s="64" t="s">
        <v>117</v>
      </c>
      <c r="B46" s="51" t="s">
        <v>32</v>
      </c>
      <c r="C46" s="52" t="s">
        <v>33</v>
      </c>
      <c r="D46" s="66">
        <v>44146.0</v>
      </c>
      <c r="E46" s="53"/>
      <c r="F46" s="51" t="s">
        <v>80</v>
      </c>
      <c r="G46" s="53">
        <f t="shared" si="1"/>
        <v>44889</v>
      </c>
      <c r="H46" s="54" t="s">
        <v>104</v>
      </c>
      <c r="I46" s="54"/>
      <c r="J46" s="53">
        <f t="shared" si="6"/>
        <v>44148</v>
      </c>
      <c r="K46" s="67">
        <v>44160.0</v>
      </c>
      <c r="L46" s="56">
        <v>44159.0</v>
      </c>
      <c r="M46" s="53">
        <v>44287.0</v>
      </c>
      <c r="N46" s="53">
        <f t="shared" si="2"/>
        <v>44342</v>
      </c>
      <c r="O46" s="68">
        <v>44270.0</v>
      </c>
      <c r="P46" s="53"/>
      <c r="Q46" s="53">
        <f t="shared" si="3"/>
        <v>44524</v>
      </c>
      <c r="R46" s="51" t="s">
        <v>38</v>
      </c>
      <c r="S46" s="51"/>
      <c r="T46" s="53">
        <f t="shared" si="4"/>
        <v>44707</v>
      </c>
      <c r="U46" s="51" t="s">
        <v>38</v>
      </c>
      <c r="V46" s="51"/>
      <c r="W46" s="53">
        <f t="shared" si="5"/>
        <v>44889</v>
      </c>
      <c r="X46" s="51" t="s">
        <v>38</v>
      </c>
      <c r="Y46" s="57"/>
      <c r="Z46" s="65" t="s">
        <v>131</v>
      </c>
      <c r="AA46" s="52"/>
      <c r="AB46" s="52"/>
      <c r="AC46" s="58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ht="15.0" customHeight="1">
      <c r="A47" s="63" t="s">
        <v>133</v>
      </c>
      <c r="B47" s="40" t="s">
        <v>32</v>
      </c>
      <c r="C47" s="41" t="s">
        <v>79</v>
      </c>
      <c r="D47" s="59">
        <v>44273.0</v>
      </c>
      <c r="E47" s="42"/>
      <c r="F47" s="40" t="s">
        <v>51</v>
      </c>
      <c r="G47" s="42">
        <f t="shared" si="1"/>
        <v>45016</v>
      </c>
      <c r="H47" s="43" t="s">
        <v>69</v>
      </c>
      <c r="I47" s="43"/>
      <c r="J47" s="42">
        <f t="shared" si="6"/>
        <v>44275</v>
      </c>
      <c r="K47" s="60">
        <v>44285.0</v>
      </c>
      <c r="L47" s="45">
        <v>44286.0</v>
      </c>
      <c r="M47" s="42">
        <v>44651.0</v>
      </c>
      <c r="N47" s="42">
        <f t="shared" si="2"/>
        <v>44469</v>
      </c>
      <c r="O47" s="59">
        <v>44397.0</v>
      </c>
      <c r="P47" s="42"/>
      <c r="Q47" s="42">
        <f t="shared" si="3"/>
        <v>44651</v>
      </c>
      <c r="R47" s="40" t="s">
        <v>38</v>
      </c>
      <c r="S47" s="40"/>
      <c r="T47" s="42">
        <f t="shared" si="4"/>
        <v>44834</v>
      </c>
      <c r="U47" s="40" t="s">
        <v>38</v>
      </c>
      <c r="V47" s="40"/>
      <c r="W47" s="42">
        <f t="shared" si="5"/>
        <v>45016</v>
      </c>
      <c r="X47" s="40" t="s">
        <v>38</v>
      </c>
      <c r="Y47" s="46"/>
      <c r="Z47" s="62" t="s">
        <v>134</v>
      </c>
      <c r="AA47" s="41"/>
      <c r="AB47" s="41"/>
      <c r="AC47" s="48" t="s">
        <v>135</v>
      </c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ht="15.0" customHeight="1">
      <c r="A48" s="64" t="s">
        <v>136</v>
      </c>
      <c r="B48" s="51" t="s">
        <v>32</v>
      </c>
      <c r="C48" s="52" t="s">
        <v>83</v>
      </c>
      <c r="D48" s="68">
        <v>44281.0</v>
      </c>
      <c r="E48" s="53"/>
      <c r="F48" s="53"/>
      <c r="G48" s="53">
        <f t="shared" si="1"/>
        <v>44930</v>
      </c>
      <c r="H48" s="54" t="s">
        <v>94</v>
      </c>
      <c r="I48" s="54"/>
      <c r="J48" s="53">
        <f t="shared" si="6"/>
        <v>44283</v>
      </c>
      <c r="K48" s="69">
        <v>44284.0</v>
      </c>
      <c r="L48" s="56">
        <v>44200.0</v>
      </c>
      <c r="M48" s="53">
        <v>44651.0</v>
      </c>
      <c r="N48" s="53">
        <f t="shared" si="2"/>
        <v>44383</v>
      </c>
      <c r="O48" s="68">
        <v>44377.0</v>
      </c>
      <c r="P48" s="53"/>
      <c r="Q48" s="53">
        <f t="shared" si="3"/>
        <v>44565</v>
      </c>
      <c r="R48" s="51" t="s">
        <v>38</v>
      </c>
      <c r="S48" s="51"/>
      <c r="T48" s="53">
        <f t="shared" si="4"/>
        <v>44748</v>
      </c>
      <c r="U48" s="51" t="s">
        <v>38</v>
      </c>
      <c r="V48" s="51"/>
      <c r="W48" s="53">
        <f t="shared" si="5"/>
        <v>44930</v>
      </c>
      <c r="X48" s="51" t="s">
        <v>38</v>
      </c>
      <c r="Y48" s="57"/>
      <c r="Z48" s="47"/>
      <c r="AA48" s="52"/>
      <c r="AB48" s="52"/>
      <c r="AC48" s="58" t="s">
        <v>137</v>
      </c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ht="15.0" customHeight="1">
      <c r="A49" s="63" t="s">
        <v>138</v>
      </c>
      <c r="B49" s="40" t="s">
        <v>32</v>
      </c>
      <c r="C49" s="41" t="s">
        <v>139</v>
      </c>
      <c r="D49" s="59">
        <v>44286.0</v>
      </c>
      <c r="E49" s="42"/>
      <c r="F49" s="42"/>
      <c r="G49" s="42">
        <f t="shared" si="1"/>
        <v>45014</v>
      </c>
      <c r="H49" s="43" t="s">
        <v>36</v>
      </c>
      <c r="I49" s="43"/>
      <c r="J49" s="42">
        <f t="shared" si="6"/>
        <v>44288</v>
      </c>
      <c r="K49" s="60">
        <v>44287.0</v>
      </c>
      <c r="L49" s="45">
        <v>44284.0</v>
      </c>
      <c r="M49" s="42">
        <v>44651.0</v>
      </c>
      <c r="N49" s="42">
        <f t="shared" si="2"/>
        <v>44467</v>
      </c>
      <c r="O49" s="59">
        <v>44396.0</v>
      </c>
      <c r="P49" s="42"/>
      <c r="Q49" s="42">
        <f t="shared" si="3"/>
        <v>44649</v>
      </c>
      <c r="R49" s="40" t="s">
        <v>38</v>
      </c>
      <c r="S49" s="40"/>
      <c r="T49" s="42">
        <f t="shared" si="4"/>
        <v>44832</v>
      </c>
      <c r="U49" s="40" t="s">
        <v>38</v>
      </c>
      <c r="V49" s="40"/>
      <c r="W49" s="42">
        <f t="shared" si="5"/>
        <v>45014</v>
      </c>
      <c r="X49" s="40" t="s">
        <v>38</v>
      </c>
      <c r="Y49" s="46"/>
      <c r="Z49" s="47"/>
      <c r="AA49" s="41"/>
      <c r="AB49" s="41"/>
      <c r="AC49" s="48" t="s">
        <v>140</v>
      </c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</row>
    <row r="50" ht="15.0" customHeight="1">
      <c r="A50" s="64" t="s">
        <v>141</v>
      </c>
      <c r="B50" s="51" t="s">
        <v>32</v>
      </c>
      <c r="C50" s="52" t="s">
        <v>33</v>
      </c>
      <c r="D50" s="68">
        <v>44298.0</v>
      </c>
      <c r="E50" s="53"/>
      <c r="F50" s="53"/>
      <c r="G50" s="53">
        <f t="shared" si="1"/>
        <v>45036</v>
      </c>
      <c r="H50" s="54" t="s">
        <v>142</v>
      </c>
      <c r="I50" s="54"/>
      <c r="J50" s="53">
        <f t="shared" si="6"/>
        <v>44300</v>
      </c>
      <c r="K50" s="69">
        <v>44300.0</v>
      </c>
      <c r="L50" s="56">
        <v>44306.0</v>
      </c>
      <c r="M50" s="53">
        <v>44470.0</v>
      </c>
      <c r="N50" s="53">
        <f t="shared" si="2"/>
        <v>44489</v>
      </c>
      <c r="O50" s="68">
        <v>44426.0</v>
      </c>
      <c r="P50" s="53"/>
      <c r="Q50" s="53">
        <f t="shared" si="3"/>
        <v>44671</v>
      </c>
      <c r="R50" s="51" t="s">
        <v>38</v>
      </c>
      <c r="S50" s="51"/>
      <c r="T50" s="53">
        <f t="shared" si="4"/>
        <v>44854</v>
      </c>
      <c r="U50" s="51" t="s">
        <v>38</v>
      </c>
      <c r="V50" s="51"/>
      <c r="W50" s="53">
        <f t="shared" si="5"/>
        <v>45036</v>
      </c>
      <c r="X50" s="51" t="s">
        <v>38</v>
      </c>
      <c r="Y50" s="57"/>
      <c r="Z50" s="65" t="s">
        <v>143</v>
      </c>
      <c r="AA50" s="52"/>
      <c r="AB50" s="52"/>
      <c r="AC50" s="58" t="s">
        <v>144</v>
      </c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</row>
    <row r="51" ht="15.0" customHeight="1">
      <c r="A51" s="63" t="s">
        <v>145</v>
      </c>
      <c r="B51" s="40" t="s">
        <v>32</v>
      </c>
      <c r="C51" s="41" t="s">
        <v>146</v>
      </c>
      <c r="D51" s="40" t="s">
        <v>147</v>
      </c>
      <c r="E51" s="42"/>
      <c r="F51" s="40" t="s">
        <v>35</v>
      </c>
      <c r="G51" s="42">
        <f t="shared" si="1"/>
        <v>44631</v>
      </c>
      <c r="H51" s="43" t="s">
        <v>36</v>
      </c>
      <c r="I51" s="43"/>
      <c r="J51" s="53" t="str">
        <f t="shared" si="6"/>
        <v>#VALUE!</v>
      </c>
      <c r="K51" s="44" t="s">
        <v>34</v>
      </c>
      <c r="L51" s="45">
        <v>43901.0</v>
      </c>
      <c r="M51" s="42">
        <v>44265.0</v>
      </c>
      <c r="N51" s="42">
        <f t="shared" si="2"/>
        <v>44084</v>
      </c>
      <c r="O51" s="59">
        <v>44293.0</v>
      </c>
      <c r="P51" s="42"/>
      <c r="Q51" s="42">
        <f t="shared" si="3"/>
        <v>44266</v>
      </c>
      <c r="R51" s="70">
        <v>44484.0</v>
      </c>
      <c r="S51" s="40"/>
      <c r="T51" s="42">
        <f t="shared" si="4"/>
        <v>44449</v>
      </c>
      <c r="U51" s="40" t="s">
        <v>38</v>
      </c>
      <c r="V51" s="40"/>
      <c r="W51" s="42">
        <f t="shared" si="5"/>
        <v>44631</v>
      </c>
      <c r="X51" s="40" t="s">
        <v>38</v>
      </c>
      <c r="Y51" s="46"/>
      <c r="Z51" s="62" t="s">
        <v>148</v>
      </c>
      <c r="AA51" s="41"/>
      <c r="AB51" s="41"/>
      <c r="AC51" s="48" t="s">
        <v>149</v>
      </c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</row>
    <row r="52" ht="15.0" customHeight="1">
      <c r="A52" s="71" t="s">
        <v>150</v>
      </c>
      <c r="B52" s="51" t="s">
        <v>32</v>
      </c>
      <c r="C52" s="52" t="s">
        <v>87</v>
      </c>
      <c r="D52" s="68">
        <v>44314.0</v>
      </c>
      <c r="E52" s="53">
        <v>44659.0</v>
      </c>
      <c r="F52" s="51" t="s">
        <v>51</v>
      </c>
      <c r="G52" s="53">
        <f t="shared" si="1"/>
        <v>44990</v>
      </c>
      <c r="H52" s="54" t="s">
        <v>151</v>
      </c>
      <c r="I52" s="54"/>
      <c r="J52" s="53">
        <f t="shared" si="6"/>
        <v>44316</v>
      </c>
      <c r="K52" s="69">
        <v>44316.0</v>
      </c>
      <c r="L52" s="56">
        <v>44260.0</v>
      </c>
      <c r="M52" s="53">
        <v>44597.0</v>
      </c>
      <c r="N52" s="53">
        <f t="shared" si="2"/>
        <v>44443</v>
      </c>
      <c r="O52" s="68">
        <v>44425.0</v>
      </c>
      <c r="P52" s="53"/>
      <c r="Q52" s="53">
        <f t="shared" si="3"/>
        <v>44625</v>
      </c>
      <c r="R52" s="51" t="s">
        <v>38</v>
      </c>
      <c r="S52" s="51"/>
      <c r="T52" s="53">
        <f t="shared" si="4"/>
        <v>44808</v>
      </c>
      <c r="U52" s="51" t="s">
        <v>38</v>
      </c>
      <c r="V52" s="51"/>
      <c r="W52" s="53">
        <f t="shared" si="5"/>
        <v>44990</v>
      </c>
      <c r="X52" s="51" t="s">
        <v>38</v>
      </c>
      <c r="Y52" s="57"/>
      <c r="Z52" s="47"/>
      <c r="AA52" s="52"/>
      <c r="AB52" s="52"/>
      <c r="AC52" s="58" t="s">
        <v>152</v>
      </c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ht="15.0" customHeight="1">
      <c r="A53" s="63" t="s">
        <v>153</v>
      </c>
      <c r="B53" s="40" t="s">
        <v>32</v>
      </c>
      <c r="C53" s="41" t="s">
        <v>83</v>
      </c>
      <c r="D53" s="59">
        <v>44427.0</v>
      </c>
      <c r="E53" s="42"/>
      <c r="F53" s="42"/>
      <c r="G53" s="42">
        <f t="shared" si="1"/>
        <v>45161</v>
      </c>
      <c r="H53" s="43" t="s">
        <v>151</v>
      </c>
      <c r="I53" s="43"/>
      <c r="J53" s="42">
        <f t="shared" si="6"/>
        <v>44429</v>
      </c>
      <c r="K53" s="60">
        <v>44430.0</v>
      </c>
      <c r="L53" s="45">
        <v>44431.0</v>
      </c>
      <c r="M53" s="42">
        <v>44795.0</v>
      </c>
      <c r="N53" s="42">
        <f t="shared" si="2"/>
        <v>44614</v>
      </c>
      <c r="O53" s="40" t="s">
        <v>38</v>
      </c>
      <c r="P53" s="42"/>
      <c r="Q53" s="42">
        <f t="shared" si="3"/>
        <v>44796</v>
      </c>
      <c r="R53" s="40" t="s">
        <v>38</v>
      </c>
      <c r="S53" s="40"/>
      <c r="T53" s="42">
        <f t="shared" si="4"/>
        <v>44979</v>
      </c>
      <c r="U53" s="40" t="s">
        <v>38</v>
      </c>
      <c r="V53" s="40"/>
      <c r="W53" s="42">
        <f t="shared" si="5"/>
        <v>45161</v>
      </c>
      <c r="X53" s="40" t="s">
        <v>38</v>
      </c>
      <c r="Y53" s="46"/>
      <c r="Z53" s="47"/>
      <c r="AA53" s="41"/>
      <c r="AB53" s="41"/>
      <c r="AC53" s="48" t="s">
        <v>85</v>
      </c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</row>
    <row r="54" ht="15.0" customHeight="1">
      <c r="A54" s="64" t="s">
        <v>90</v>
      </c>
      <c r="B54" s="51" t="s">
        <v>32</v>
      </c>
      <c r="C54" s="52" t="s">
        <v>87</v>
      </c>
      <c r="D54" s="68">
        <v>43950.0</v>
      </c>
      <c r="E54" s="53"/>
      <c r="F54" s="51" t="s">
        <v>80</v>
      </c>
      <c r="G54" s="53">
        <f t="shared" si="1"/>
        <v>44685</v>
      </c>
      <c r="H54" s="54" t="s">
        <v>36</v>
      </c>
      <c r="I54" s="54"/>
      <c r="J54" s="53">
        <f t="shared" si="6"/>
        <v>43952</v>
      </c>
      <c r="K54" s="69">
        <v>43956.0</v>
      </c>
      <c r="L54" s="56">
        <v>43955.0</v>
      </c>
      <c r="M54" s="53">
        <v>44319.0</v>
      </c>
      <c r="N54" s="53">
        <f t="shared" si="2"/>
        <v>44138</v>
      </c>
      <c r="O54" s="68">
        <v>44306.0</v>
      </c>
      <c r="P54" s="53"/>
      <c r="Q54" s="53">
        <f t="shared" si="3"/>
        <v>44320</v>
      </c>
      <c r="R54" s="51" t="s">
        <v>38</v>
      </c>
      <c r="S54" s="51"/>
      <c r="T54" s="53">
        <f t="shared" si="4"/>
        <v>44503</v>
      </c>
      <c r="U54" s="51" t="s">
        <v>38</v>
      </c>
      <c r="V54" s="51"/>
      <c r="W54" s="53">
        <f t="shared" si="5"/>
        <v>44685</v>
      </c>
      <c r="X54" s="51" t="s">
        <v>38</v>
      </c>
      <c r="Y54" s="57"/>
      <c r="Z54" s="65" t="s">
        <v>154</v>
      </c>
      <c r="AA54" s="52"/>
      <c r="AB54" s="52"/>
      <c r="AC54" s="58" t="s">
        <v>155</v>
      </c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</row>
    <row r="55" ht="15.0" customHeight="1">
      <c r="A55" s="72" t="s">
        <v>102</v>
      </c>
      <c r="B55" s="40" t="s">
        <v>32</v>
      </c>
      <c r="C55" s="41" t="s">
        <v>33</v>
      </c>
      <c r="D55" s="59">
        <v>44320.0</v>
      </c>
      <c r="E55" s="42"/>
      <c r="F55" s="42"/>
      <c r="G55" s="42">
        <f t="shared" si="1"/>
        <v>45057</v>
      </c>
      <c r="H55" s="43" t="s">
        <v>142</v>
      </c>
      <c r="I55" s="43"/>
      <c r="J55" s="42">
        <f t="shared" si="6"/>
        <v>44322</v>
      </c>
      <c r="K55" s="59">
        <v>44321.0</v>
      </c>
      <c r="L55" s="45">
        <v>44327.0</v>
      </c>
      <c r="M55" s="42">
        <v>44470.0</v>
      </c>
      <c r="N55" s="42">
        <f t="shared" si="2"/>
        <v>44510</v>
      </c>
      <c r="O55" s="42">
        <v>44455.0</v>
      </c>
      <c r="P55" s="42"/>
      <c r="Q55" s="42">
        <f t="shared" si="3"/>
        <v>44692</v>
      </c>
      <c r="R55" s="40" t="s">
        <v>38</v>
      </c>
      <c r="S55" s="40"/>
      <c r="T55" s="42">
        <f t="shared" si="4"/>
        <v>44875</v>
      </c>
      <c r="U55" s="40" t="s">
        <v>38</v>
      </c>
      <c r="V55" s="40"/>
      <c r="W55" s="42">
        <f t="shared" si="5"/>
        <v>45057</v>
      </c>
      <c r="X55" s="40" t="s">
        <v>38</v>
      </c>
      <c r="Y55" s="46"/>
      <c r="Z55" s="62" t="s">
        <v>143</v>
      </c>
      <c r="AA55" s="41" t="s">
        <v>156</v>
      </c>
      <c r="AB55" s="41"/>
      <c r="AC55" s="48" t="s">
        <v>144</v>
      </c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</row>
    <row r="56" ht="15.0" customHeight="1">
      <c r="A56" s="71" t="s">
        <v>71</v>
      </c>
      <c r="B56" s="51" t="s">
        <v>32</v>
      </c>
      <c r="C56" s="52" t="s">
        <v>72</v>
      </c>
      <c r="D56" s="68">
        <v>44328.0</v>
      </c>
      <c r="E56" s="53"/>
      <c r="F56" s="53"/>
      <c r="G56" s="53">
        <f t="shared" si="1"/>
        <v>45056</v>
      </c>
      <c r="H56" s="54" t="s">
        <v>73</v>
      </c>
      <c r="I56" s="54"/>
      <c r="J56" s="53">
        <f t="shared" si="6"/>
        <v>44330</v>
      </c>
      <c r="K56" s="68">
        <v>44330.0</v>
      </c>
      <c r="L56" s="56">
        <v>44326.0</v>
      </c>
      <c r="M56" s="53">
        <v>44809.0</v>
      </c>
      <c r="N56" s="53">
        <f t="shared" si="2"/>
        <v>44509</v>
      </c>
      <c r="O56" s="53" t="s">
        <v>157</v>
      </c>
      <c r="P56" s="53"/>
      <c r="Q56" s="53">
        <f t="shared" si="3"/>
        <v>44691</v>
      </c>
      <c r="R56" s="51" t="s">
        <v>38</v>
      </c>
      <c r="S56" s="51"/>
      <c r="T56" s="53">
        <f t="shared" si="4"/>
        <v>44874</v>
      </c>
      <c r="U56" s="51" t="s">
        <v>38</v>
      </c>
      <c r="V56" s="51"/>
      <c r="W56" s="53">
        <f t="shared" si="5"/>
        <v>45056</v>
      </c>
      <c r="X56" s="51" t="s">
        <v>38</v>
      </c>
      <c r="Y56" s="57"/>
      <c r="Z56" s="47"/>
      <c r="AA56" s="52"/>
      <c r="AB56" s="52"/>
      <c r="AC56" s="58" t="s">
        <v>158</v>
      </c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</row>
    <row r="57" ht="15.0" customHeight="1">
      <c r="A57" s="72" t="s">
        <v>159</v>
      </c>
      <c r="B57" s="40" t="s">
        <v>32</v>
      </c>
      <c r="C57" s="41" t="s">
        <v>33</v>
      </c>
      <c r="D57" s="40" t="s">
        <v>160</v>
      </c>
      <c r="E57" s="42"/>
      <c r="F57" s="40" t="s">
        <v>35</v>
      </c>
      <c r="G57" s="42">
        <f t="shared" si="1"/>
        <v>44567</v>
      </c>
      <c r="H57" s="43" t="s">
        <v>161</v>
      </c>
      <c r="I57" s="43"/>
      <c r="J57" s="42" t="str">
        <f t="shared" si="6"/>
        <v>#VALUE!</v>
      </c>
      <c r="K57" s="40" t="s">
        <v>34</v>
      </c>
      <c r="L57" s="45">
        <v>43837.0</v>
      </c>
      <c r="M57" s="42">
        <v>44075.0</v>
      </c>
      <c r="N57" s="42">
        <f t="shared" si="2"/>
        <v>44020</v>
      </c>
      <c r="O57" s="40" t="s">
        <v>38</v>
      </c>
      <c r="P57" s="42"/>
      <c r="Q57" s="42">
        <f t="shared" si="3"/>
        <v>44202</v>
      </c>
      <c r="R57" s="40" t="s">
        <v>38</v>
      </c>
      <c r="S57" s="40"/>
      <c r="T57" s="42">
        <f t="shared" si="4"/>
        <v>44385</v>
      </c>
      <c r="U57" s="40" t="s">
        <v>38</v>
      </c>
      <c r="V57" s="40"/>
      <c r="W57" s="42">
        <f t="shared" si="5"/>
        <v>44567</v>
      </c>
      <c r="X57" s="40" t="s">
        <v>38</v>
      </c>
      <c r="Y57" s="46"/>
      <c r="Z57" s="62" t="s">
        <v>162</v>
      </c>
      <c r="AA57" s="41" t="s">
        <v>163</v>
      </c>
      <c r="AB57" s="41" t="s">
        <v>164</v>
      </c>
      <c r="AC57" s="48" t="s">
        <v>165</v>
      </c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</row>
    <row r="58" ht="15.0" customHeight="1">
      <c r="A58" s="71" t="s">
        <v>166</v>
      </c>
      <c r="B58" s="51" t="s">
        <v>32</v>
      </c>
      <c r="C58" s="52" t="s">
        <v>87</v>
      </c>
      <c r="D58" s="68">
        <v>44348.0</v>
      </c>
      <c r="E58" s="53"/>
      <c r="F58" s="53"/>
      <c r="G58" s="53">
        <f t="shared" si="1"/>
        <v>45113</v>
      </c>
      <c r="H58" s="54" t="s">
        <v>167</v>
      </c>
      <c r="I58" s="54"/>
      <c r="J58" s="53">
        <f t="shared" si="6"/>
        <v>44350</v>
      </c>
      <c r="K58" s="68">
        <v>44348.0</v>
      </c>
      <c r="L58" s="56">
        <v>44383.0</v>
      </c>
      <c r="M58" s="53">
        <v>44718.0</v>
      </c>
      <c r="N58" s="53">
        <f t="shared" si="2"/>
        <v>44566</v>
      </c>
      <c r="O58" s="73">
        <v>44476.0</v>
      </c>
      <c r="P58" s="74"/>
      <c r="Q58" s="53">
        <f t="shared" si="3"/>
        <v>44748</v>
      </c>
      <c r="R58" s="51" t="s">
        <v>38</v>
      </c>
      <c r="S58" s="51"/>
      <c r="T58" s="53">
        <f t="shared" si="4"/>
        <v>44931</v>
      </c>
      <c r="U58" s="51" t="s">
        <v>38</v>
      </c>
      <c r="V58" s="51"/>
      <c r="W58" s="53">
        <f t="shared" si="5"/>
        <v>45113</v>
      </c>
      <c r="X58" s="51" t="s">
        <v>38</v>
      </c>
      <c r="Y58" s="57"/>
      <c r="Z58" s="65" t="s">
        <v>168</v>
      </c>
      <c r="AA58" s="52"/>
      <c r="AB58" s="52"/>
      <c r="AC58" s="58" t="s">
        <v>169</v>
      </c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</row>
    <row r="59" ht="15.0" customHeight="1">
      <c r="A59" s="72" t="s">
        <v>170</v>
      </c>
      <c r="B59" s="40" t="s">
        <v>32</v>
      </c>
      <c r="C59" s="41" t="s">
        <v>171</v>
      </c>
      <c r="D59" s="59">
        <v>44354.0</v>
      </c>
      <c r="E59" s="42"/>
      <c r="F59" s="42"/>
      <c r="G59" s="42">
        <f t="shared" si="1"/>
        <v>45091</v>
      </c>
      <c r="H59" s="43" t="s">
        <v>151</v>
      </c>
      <c r="I59" s="43"/>
      <c r="J59" s="42">
        <f t="shared" si="6"/>
        <v>44356</v>
      </c>
      <c r="K59" s="59">
        <v>44356.0</v>
      </c>
      <c r="L59" s="45">
        <v>44361.0</v>
      </c>
      <c r="M59" s="42">
        <v>44524.0</v>
      </c>
      <c r="N59" s="42">
        <f t="shared" si="2"/>
        <v>44544</v>
      </c>
      <c r="O59" s="61">
        <v>44520.0</v>
      </c>
      <c r="P59" s="42"/>
      <c r="Q59" s="42">
        <f t="shared" si="3"/>
        <v>44726</v>
      </c>
      <c r="R59" s="40" t="s">
        <v>38</v>
      </c>
      <c r="S59" s="40"/>
      <c r="T59" s="42">
        <f t="shared" si="4"/>
        <v>44909</v>
      </c>
      <c r="U59" s="40" t="s">
        <v>38</v>
      </c>
      <c r="V59" s="40"/>
      <c r="W59" s="42">
        <f t="shared" si="5"/>
        <v>45091</v>
      </c>
      <c r="X59" s="40" t="s">
        <v>38</v>
      </c>
      <c r="Y59" s="46"/>
      <c r="Z59" s="62" t="s">
        <v>172</v>
      </c>
      <c r="AA59" s="41"/>
      <c r="AB59" s="41"/>
      <c r="AC59" s="48" t="s">
        <v>173</v>
      </c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</row>
    <row r="60" ht="15.0" customHeight="1">
      <c r="A60" s="71" t="s">
        <v>174</v>
      </c>
      <c r="B60" s="51" t="s">
        <v>32</v>
      </c>
      <c r="C60" s="52" t="s">
        <v>41</v>
      </c>
      <c r="D60" s="68">
        <v>44362.0</v>
      </c>
      <c r="E60" s="53"/>
      <c r="F60" s="53"/>
      <c r="G60" s="53">
        <f t="shared" si="1"/>
        <v>45091</v>
      </c>
      <c r="H60" s="54" t="s">
        <v>175</v>
      </c>
      <c r="I60" s="54"/>
      <c r="J60" s="53">
        <f t="shared" si="6"/>
        <v>44364</v>
      </c>
      <c r="K60" s="68">
        <v>44363.0</v>
      </c>
      <c r="L60" s="56">
        <v>44361.0</v>
      </c>
      <c r="M60" s="53">
        <v>44726.0</v>
      </c>
      <c r="N60" s="53">
        <f t="shared" si="2"/>
        <v>44544</v>
      </c>
      <c r="O60" s="66">
        <v>44484.0</v>
      </c>
      <c r="P60" s="53"/>
      <c r="Q60" s="53">
        <f t="shared" si="3"/>
        <v>44726</v>
      </c>
      <c r="R60" s="51" t="s">
        <v>38</v>
      </c>
      <c r="S60" s="51"/>
      <c r="T60" s="53">
        <f t="shared" si="4"/>
        <v>44909</v>
      </c>
      <c r="U60" s="51" t="s">
        <v>38</v>
      </c>
      <c r="V60" s="51"/>
      <c r="W60" s="53">
        <f t="shared" si="5"/>
        <v>45091</v>
      </c>
      <c r="X60" s="51" t="s">
        <v>38</v>
      </c>
      <c r="Y60" s="57"/>
      <c r="Z60" s="47"/>
      <c r="AA60" s="52"/>
      <c r="AB60" s="52"/>
      <c r="AC60" s="58" t="s">
        <v>122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ht="15.0" customHeight="1">
      <c r="A61" s="72" t="s">
        <v>176</v>
      </c>
      <c r="B61" s="40" t="s">
        <v>32</v>
      </c>
      <c r="C61" s="41" t="s">
        <v>33</v>
      </c>
      <c r="D61" s="59">
        <v>44364.0</v>
      </c>
      <c r="E61" s="42"/>
      <c r="F61" s="42"/>
      <c r="G61" s="42">
        <f t="shared" si="1"/>
        <v>45113</v>
      </c>
      <c r="H61" s="43" t="s">
        <v>109</v>
      </c>
      <c r="I61" s="43"/>
      <c r="J61" s="42">
        <f t="shared" si="6"/>
        <v>44366</v>
      </c>
      <c r="K61" s="59">
        <v>44369.0</v>
      </c>
      <c r="L61" s="45">
        <v>44383.0</v>
      </c>
      <c r="M61" s="42">
        <v>44470.0</v>
      </c>
      <c r="N61" s="42">
        <f t="shared" si="2"/>
        <v>44566</v>
      </c>
      <c r="O61" s="42">
        <v>44454.0</v>
      </c>
      <c r="P61" s="42"/>
      <c r="Q61" s="42">
        <f t="shared" si="3"/>
        <v>44748</v>
      </c>
      <c r="R61" s="40" t="s">
        <v>38</v>
      </c>
      <c r="S61" s="40"/>
      <c r="T61" s="42">
        <f t="shared" si="4"/>
        <v>44931</v>
      </c>
      <c r="U61" s="40" t="s">
        <v>38</v>
      </c>
      <c r="V61" s="40"/>
      <c r="W61" s="42">
        <f t="shared" si="5"/>
        <v>45113</v>
      </c>
      <c r="X61" s="40" t="s">
        <v>38</v>
      </c>
      <c r="Y61" s="46"/>
      <c r="Z61" s="62" t="s">
        <v>177</v>
      </c>
      <c r="AA61" s="41"/>
      <c r="AB61" s="41"/>
      <c r="AC61" s="48" t="s">
        <v>111</v>
      </c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ht="15.0" customHeight="1">
      <c r="A62" s="71" t="s">
        <v>178</v>
      </c>
      <c r="B62" s="51" t="s">
        <v>32</v>
      </c>
      <c r="C62" s="52" t="s">
        <v>33</v>
      </c>
      <c r="D62" s="68">
        <v>44372.0</v>
      </c>
      <c r="E62" s="53"/>
      <c r="F62" s="53"/>
      <c r="G62" s="53">
        <f t="shared" si="1"/>
        <v>45113</v>
      </c>
      <c r="H62" s="54" t="s">
        <v>109</v>
      </c>
      <c r="I62" s="54"/>
      <c r="J62" s="53">
        <f t="shared" si="6"/>
        <v>44374</v>
      </c>
      <c r="K62" s="68">
        <v>44375.0</v>
      </c>
      <c r="L62" s="56">
        <v>44383.0</v>
      </c>
      <c r="M62" s="53">
        <v>44470.0</v>
      </c>
      <c r="N62" s="53">
        <f t="shared" si="2"/>
        <v>44566</v>
      </c>
      <c r="O62" s="53">
        <v>44470.0</v>
      </c>
      <c r="P62" s="53"/>
      <c r="Q62" s="53">
        <f t="shared" si="3"/>
        <v>44748</v>
      </c>
      <c r="R62" s="51" t="s">
        <v>38</v>
      </c>
      <c r="S62" s="51"/>
      <c r="T62" s="53">
        <f t="shared" si="4"/>
        <v>44931</v>
      </c>
      <c r="U62" s="51" t="s">
        <v>38</v>
      </c>
      <c r="V62" s="51"/>
      <c r="W62" s="53">
        <f t="shared" si="5"/>
        <v>45113</v>
      </c>
      <c r="X62" s="51" t="s">
        <v>38</v>
      </c>
      <c r="Y62" s="57"/>
      <c r="Z62" s="65" t="s">
        <v>177</v>
      </c>
      <c r="AA62" s="52"/>
      <c r="AB62" s="52"/>
      <c r="AC62" s="58" t="s">
        <v>111</v>
      </c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ht="15.0" customHeight="1">
      <c r="A63" s="72" t="s">
        <v>179</v>
      </c>
      <c r="B63" s="40" t="s">
        <v>32</v>
      </c>
      <c r="C63" s="41" t="s">
        <v>87</v>
      </c>
      <c r="D63" s="59">
        <v>44420.0</v>
      </c>
      <c r="E63" s="42"/>
      <c r="F63" s="42"/>
      <c r="G63" s="42">
        <f t="shared" si="1"/>
        <v>45154</v>
      </c>
      <c r="H63" s="43" t="s">
        <v>142</v>
      </c>
      <c r="I63" s="43"/>
      <c r="J63" s="42">
        <f t="shared" si="6"/>
        <v>44422</v>
      </c>
      <c r="K63" s="75">
        <v>44424.0</v>
      </c>
      <c r="L63" s="45">
        <v>44424.0</v>
      </c>
      <c r="M63" s="42">
        <v>44788.0</v>
      </c>
      <c r="N63" s="42">
        <f t="shared" si="2"/>
        <v>44607</v>
      </c>
      <c r="O63" s="75">
        <v>44659.0</v>
      </c>
      <c r="P63" s="42"/>
      <c r="Q63" s="42">
        <f t="shared" si="3"/>
        <v>44789</v>
      </c>
      <c r="R63" s="40" t="s">
        <v>38</v>
      </c>
      <c r="S63" s="40"/>
      <c r="T63" s="42">
        <f t="shared" si="4"/>
        <v>44972</v>
      </c>
      <c r="U63" s="40" t="s">
        <v>38</v>
      </c>
      <c r="V63" s="40"/>
      <c r="W63" s="42">
        <f t="shared" si="5"/>
        <v>45154</v>
      </c>
      <c r="X63" s="40" t="s">
        <v>38</v>
      </c>
      <c r="Y63" s="46"/>
      <c r="Z63" s="47"/>
      <c r="AA63" s="41"/>
      <c r="AB63" s="41"/>
      <c r="AC63" s="48" t="s">
        <v>180</v>
      </c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ht="15.0" customHeight="1">
      <c r="A64" s="64" t="s">
        <v>153</v>
      </c>
      <c r="B64" s="51" t="s">
        <v>32</v>
      </c>
      <c r="C64" s="52" t="s">
        <v>83</v>
      </c>
      <c r="D64" s="68">
        <v>44427.0</v>
      </c>
      <c r="E64" s="53"/>
      <c r="F64" s="53"/>
      <c r="G64" s="53">
        <f t="shared" si="1"/>
        <v>45161</v>
      </c>
      <c r="H64" s="54" t="s">
        <v>151</v>
      </c>
      <c r="I64" s="54"/>
      <c r="J64" s="53">
        <f t="shared" si="6"/>
        <v>44429</v>
      </c>
      <c r="K64" s="53">
        <v>44431.0</v>
      </c>
      <c r="L64" s="56">
        <v>44431.0</v>
      </c>
      <c r="M64" s="53">
        <v>44795.0</v>
      </c>
      <c r="N64" s="53">
        <f t="shared" si="2"/>
        <v>44614</v>
      </c>
      <c r="O64" s="51" t="s">
        <v>38</v>
      </c>
      <c r="P64" s="53"/>
      <c r="Q64" s="53">
        <f t="shared" si="3"/>
        <v>44796</v>
      </c>
      <c r="R64" s="51" t="s">
        <v>38</v>
      </c>
      <c r="S64" s="53"/>
      <c r="T64" s="53">
        <f t="shared" si="4"/>
        <v>44979</v>
      </c>
      <c r="U64" s="51" t="s">
        <v>38</v>
      </c>
      <c r="V64" s="53"/>
      <c r="W64" s="53">
        <f t="shared" si="5"/>
        <v>45161</v>
      </c>
      <c r="X64" s="51" t="s">
        <v>38</v>
      </c>
      <c r="Y64" s="76"/>
      <c r="Z64" s="47"/>
      <c r="AA64" s="77"/>
      <c r="AB64" s="77"/>
      <c r="AC64" s="78" t="s">
        <v>85</v>
      </c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ht="15.0" customHeight="1">
      <c r="A65" s="63" t="s">
        <v>181</v>
      </c>
      <c r="B65" s="40" t="s">
        <v>32</v>
      </c>
      <c r="C65" s="41" t="s">
        <v>33</v>
      </c>
      <c r="D65" s="59">
        <v>44363.0</v>
      </c>
      <c r="E65" s="42"/>
      <c r="F65" s="42"/>
      <c r="G65" s="42">
        <f t="shared" si="1"/>
        <v>45099</v>
      </c>
      <c r="H65" s="43" t="s">
        <v>94</v>
      </c>
      <c r="I65" s="43"/>
      <c r="J65" s="42">
        <f t="shared" si="6"/>
        <v>44365</v>
      </c>
      <c r="K65" s="42">
        <v>44427.0</v>
      </c>
      <c r="L65" s="45">
        <v>44369.0</v>
      </c>
      <c r="M65" s="42">
        <v>44470.0</v>
      </c>
      <c r="N65" s="42"/>
      <c r="O65" s="42">
        <v>44454.0</v>
      </c>
      <c r="P65" s="42"/>
      <c r="Q65" s="42">
        <f t="shared" si="3"/>
        <v>44734</v>
      </c>
      <c r="R65" s="40" t="s">
        <v>38</v>
      </c>
      <c r="S65" s="42"/>
      <c r="T65" s="42">
        <f t="shared" si="4"/>
        <v>44917</v>
      </c>
      <c r="U65" s="40" t="s">
        <v>38</v>
      </c>
      <c r="V65" s="42"/>
      <c r="W65" s="42">
        <f t="shared" si="5"/>
        <v>45099</v>
      </c>
      <c r="X65" s="40" t="s">
        <v>38</v>
      </c>
      <c r="Y65" s="79"/>
      <c r="Z65" s="62" t="s">
        <v>182</v>
      </c>
      <c r="AA65" s="80"/>
      <c r="AB65" s="80"/>
      <c r="AC65" s="81" t="s">
        <v>111</v>
      </c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ht="15.0" customHeight="1">
      <c r="A66" s="64" t="s">
        <v>183</v>
      </c>
      <c r="B66" s="51" t="s">
        <v>32</v>
      </c>
      <c r="C66" s="52" t="s">
        <v>184</v>
      </c>
      <c r="D66" s="51" t="s">
        <v>34</v>
      </c>
      <c r="E66" s="53">
        <v>44448.0</v>
      </c>
      <c r="F66" s="51" t="s">
        <v>80</v>
      </c>
      <c r="G66" s="53" t="str">
        <f t="shared" si="1"/>
        <v>#VALUE!</v>
      </c>
      <c r="H66" s="54"/>
      <c r="I66" s="54"/>
      <c r="J66" s="53" t="str">
        <f t="shared" si="6"/>
        <v>#VALUE!</v>
      </c>
      <c r="K66" s="53"/>
      <c r="L66" s="82" t="s">
        <v>184</v>
      </c>
      <c r="M66" s="53"/>
      <c r="N66" s="53" t="str">
        <f t="shared" ref="N66:N179" si="7">L66+183</f>
        <v>#VALUE!</v>
      </c>
      <c r="O66" s="51" t="s">
        <v>38</v>
      </c>
      <c r="P66" s="53"/>
      <c r="Q66" s="53" t="str">
        <f t="shared" si="3"/>
        <v>#VALUE!</v>
      </c>
      <c r="R66" s="51" t="s">
        <v>38</v>
      </c>
      <c r="S66" s="53"/>
      <c r="T66" s="53" t="str">
        <f t="shared" si="4"/>
        <v>#VALUE!</v>
      </c>
      <c r="U66" s="51" t="s">
        <v>38</v>
      </c>
      <c r="V66" s="53"/>
      <c r="W66" s="53" t="str">
        <f t="shared" si="5"/>
        <v>#VALUE!</v>
      </c>
      <c r="X66" s="51" t="s">
        <v>38</v>
      </c>
      <c r="Y66" s="76"/>
      <c r="Z66" s="65"/>
      <c r="AA66" s="77"/>
      <c r="AB66" s="77"/>
      <c r="AC66" s="78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ht="15.0" customHeight="1">
      <c r="A67" s="63" t="s">
        <v>185</v>
      </c>
      <c r="B67" s="40" t="s">
        <v>32</v>
      </c>
      <c r="C67" s="41" t="s">
        <v>87</v>
      </c>
      <c r="D67" s="59">
        <v>44607.0</v>
      </c>
      <c r="E67" s="42"/>
      <c r="F67" s="42"/>
      <c r="G67" s="42">
        <f t="shared" si="1"/>
        <v>45343</v>
      </c>
      <c r="H67" s="43" t="s">
        <v>142</v>
      </c>
      <c r="I67" s="43"/>
      <c r="J67" s="42">
        <f t="shared" si="6"/>
        <v>44609</v>
      </c>
      <c r="K67" s="42">
        <v>44610.0</v>
      </c>
      <c r="L67" s="83">
        <v>44613.0</v>
      </c>
      <c r="M67" s="42">
        <v>44977.0</v>
      </c>
      <c r="N67" s="42">
        <f t="shared" si="7"/>
        <v>44796</v>
      </c>
      <c r="O67" s="42"/>
      <c r="P67" s="42"/>
      <c r="Q67" s="42">
        <f t="shared" si="3"/>
        <v>44978</v>
      </c>
      <c r="R67" s="42"/>
      <c r="S67" s="42"/>
      <c r="T67" s="42">
        <f t="shared" si="4"/>
        <v>45161</v>
      </c>
      <c r="U67" s="42"/>
      <c r="V67" s="42"/>
      <c r="W67" s="42">
        <f t="shared" si="5"/>
        <v>45343</v>
      </c>
      <c r="X67" s="42"/>
      <c r="Y67" s="79"/>
      <c r="Z67" s="62"/>
      <c r="AA67" s="80"/>
      <c r="AB67" s="80"/>
      <c r="AC67" s="81" t="s">
        <v>152</v>
      </c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ht="15.0" customHeight="1">
      <c r="A68" s="64" t="s">
        <v>186</v>
      </c>
      <c r="B68" s="51" t="s">
        <v>32</v>
      </c>
      <c r="C68" s="52" t="s">
        <v>187</v>
      </c>
      <c r="D68" s="84">
        <v>44622.0</v>
      </c>
      <c r="E68" s="53"/>
      <c r="F68" s="53"/>
      <c r="G68" s="53">
        <f t="shared" si="1"/>
        <v>45364</v>
      </c>
      <c r="H68" s="54" t="s">
        <v>45</v>
      </c>
      <c r="I68" s="54"/>
      <c r="J68" s="53">
        <f t="shared" si="6"/>
        <v>44624</v>
      </c>
      <c r="K68" s="53">
        <v>44623.0</v>
      </c>
      <c r="L68" s="85">
        <v>44634.0</v>
      </c>
      <c r="M68" s="53">
        <v>44998.0</v>
      </c>
      <c r="N68" s="53">
        <f t="shared" si="7"/>
        <v>44817</v>
      </c>
      <c r="O68" s="53"/>
      <c r="P68" s="53"/>
      <c r="Q68" s="53">
        <f t="shared" si="3"/>
        <v>44999</v>
      </c>
      <c r="R68" s="53"/>
      <c r="S68" s="53"/>
      <c r="T68" s="53">
        <f t="shared" si="4"/>
        <v>45182</v>
      </c>
      <c r="U68" s="53"/>
      <c r="V68" s="53"/>
      <c r="W68" s="53">
        <f t="shared" si="5"/>
        <v>45364</v>
      </c>
      <c r="X68" s="53"/>
      <c r="Y68" s="76"/>
      <c r="Z68" s="65"/>
      <c r="AA68" s="77"/>
      <c r="AB68" s="77"/>
      <c r="AC68" s="78" t="s">
        <v>188</v>
      </c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ht="15.0" customHeight="1">
      <c r="A69" s="63" t="s">
        <v>159</v>
      </c>
      <c r="B69" s="40" t="s">
        <v>32</v>
      </c>
      <c r="C69" s="41" t="s">
        <v>189</v>
      </c>
      <c r="D69" s="59">
        <v>44626.0</v>
      </c>
      <c r="E69" s="42"/>
      <c r="F69" s="40" t="s">
        <v>35</v>
      </c>
      <c r="G69" s="42">
        <f t="shared" si="1"/>
        <v>45360</v>
      </c>
      <c r="H69" s="43" t="s">
        <v>36</v>
      </c>
      <c r="I69" s="43"/>
      <c r="J69" s="42">
        <f t="shared" si="6"/>
        <v>44628</v>
      </c>
      <c r="K69" s="42">
        <v>44629.0</v>
      </c>
      <c r="L69" s="83">
        <v>44630.0</v>
      </c>
      <c r="M69" s="42">
        <v>44691.0</v>
      </c>
      <c r="N69" s="42">
        <f t="shared" si="7"/>
        <v>44813</v>
      </c>
      <c r="O69" s="42">
        <v>44691.0</v>
      </c>
      <c r="P69" s="42"/>
      <c r="Q69" s="42">
        <f t="shared" si="3"/>
        <v>44995</v>
      </c>
      <c r="R69" s="42"/>
      <c r="S69" s="42"/>
      <c r="T69" s="42">
        <f t="shared" si="4"/>
        <v>45178</v>
      </c>
      <c r="U69" s="42"/>
      <c r="V69" s="42"/>
      <c r="W69" s="42">
        <f t="shared" si="5"/>
        <v>45360</v>
      </c>
      <c r="X69" s="42"/>
      <c r="Y69" s="79"/>
      <c r="Z69" s="47"/>
      <c r="AA69" s="80"/>
      <c r="AB69" s="80"/>
      <c r="AC69" s="81" t="s">
        <v>190</v>
      </c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ht="15.0" customHeight="1">
      <c r="A70" s="64" t="s">
        <v>121</v>
      </c>
      <c r="B70" s="51" t="s">
        <v>32</v>
      </c>
      <c r="C70" s="52" t="s">
        <v>83</v>
      </c>
      <c r="D70" s="68">
        <v>44683.0</v>
      </c>
      <c r="E70" s="53"/>
      <c r="F70" s="53"/>
      <c r="G70" s="53">
        <f t="shared" si="1"/>
        <v>45420</v>
      </c>
      <c r="H70" s="54" t="s">
        <v>191</v>
      </c>
      <c r="I70" s="54"/>
      <c r="J70" s="53">
        <f t="shared" si="6"/>
        <v>44685</v>
      </c>
      <c r="K70" s="53">
        <v>44699.0</v>
      </c>
      <c r="L70" s="85">
        <v>44690.0</v>
      </c>
      <c r="M70" s="53">
        <v>45054.0</v>
      </c>
      <c r="N70" s="53">
        <f t="shared" si="7"/>
        <v>44873</v>
      </c>
      <c r="O70" s="53"/>
      <c r="P70" s="53"/>
      <c r="Q70" s="53">
        <f t="shared" si="3"/>
        <v>45055</v>
      </c>
      <c r="R70" s="53"/>
      <c r="S70" s="53"/>
      <c r="T70" s="53">
        <f t="shared" si="4"/>
        <v>45238</v>
      </c>
      <c r="U70" s="53"/>
      <c r="V70" s="53"/>
      <c r="W70" s="53">
        <f t="shared" si="5"/>
        <v>45420</v>
      </c>
      <c r="X70" s="53"/>
      <c r="Y70" s="76"/>
      <c r="Z70" s="65"/>
      <c r="AA70" s="77"/>
      <c r="AB70" s="77"/>
      <c r="AC70" s="78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</row>
    <row r="71" ht="15.0" customHeight="1">
      <c r="A71" s="63"/>
      <c r="B71" s="40" t="s">
        <v>32</v>
      </c>
      <c r="C71" s="41" t="s">
        <v>184</v>
      </c>
      <c r="D71" s="40" t="s">
        <v>34</v>
      </c>
      <c r="E71" s="42"/>
      <c r="F71" s="42"/>
      <c r="G71" s="42" t="str">
        <f t="shared" si="1"/>
        <v>#VALUE!</v>
      </c>
      <c r="H71" s="43"/>
      <c r="I71" s="43"/>
      <c r="J71" s="42" t="str">
        <f t="shared" si="6"/>
        <v>#VALUE!</v>
      </c>
      <c r="K71" s="42"/>
      <c r="L71" s="86" t="s">
        <v>184</v>
      </c>
      <c r="M71" s="42"/>
      <c r="N71" s="42" t="str">
        <f t="shared" si="7"/>
        <v>#VALUE!</v>
      </c>
      <c r="O71" s="42"/>
      <c r="P71" s="42"/>
      <c r="Q71" s="42" t="str">
        <f t="shared" si="3"/>
        <v>#VALUE!</v>
      </c>
      <c r="R71" s="42"/>
      <c r="S71" s="42"/>
      <c r="T71" s="42" t="str">
        <f t="shared" si="4"/>
        <v>#VALUE!</v>
      </c>
      <c r="U71" s="42"/>
      <c r="V71" s="42"/>
      <c r="W71" s="42" t="str">
        <f t="shared" si="5"/>
        <v>#VALUE!</v>
      </c>
      <c r="X71" s="42"/>
      <c r="Y71" s="79"/>
      <c r="Z71" s="47"/>
      <c r="AA71" s="80"/>
      <c r="AB71" s="80"/>
      <c r="AC71" s="81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</row>
    <row r="72" ht="15.0" customHeight="1">
      <c r="A72" s="50" t="s">
        <v>192</v>
      </c>
      <c r="B72" s="51" t="s">
        <v>193</v>
      </c>
      <c r="C72" s="52" t="s">
        <v>194</v>
      </c>
      <c r="D72" s="51" t="s">
        <v>34</v>
      </c>
      <c r="E72" s="53"/>
      <c r="F72" s="51" t="s">
        <v>35</v>
      </c>
      <c r="G72" s="53">
        <f t="shared" si="1"/>
        <v>44792</v>
      </c>
      <c r="H72" s="54" t="s">
        <v>109</v>
      </c>
      <c r="I72" s="54" t="s">
        <v>37</v>
      </c>
      <c r="J72" s="53" t="str">
        <f t="shared" si="6"/>
        <v>#VALUE!</v>
      </c>
      <c r="K72" s="55" t="s">
        <v>34</v>
      </c>
      <c r="L72" s="56">
        <v>44062.0</v>
      </c>
      <c r="M72" s="53">
        <v>44196.0</v>
      </c>
      <c r="N72" s="53">
        <f t="shared" si="7"/>
        <v>44245</v>
      </c>
      <c r="O72" s="51" t="s">
        <v>38</v>
      </c>
      <c r="P72" s="53"/>
      <c r="Q72" s="53">
        <f t="shared" si="3"/>
        <v>44427</v>
      </c>
      <c r="R72" s="51" t="s">
        <v>38</v>
      </c>
      <c r="S72" s="51"/>
      <c r="T72" s="53">
        <f t="shared" si="4"/>
        <v>44610</v>
      </c>
      <c r="U72" s="51" t="s">
        <v>38</v>
      </c>
      <c r="V72" s="51"/>
      <c r="W72" s="53">
        <f t="shared" si="5"/>
        <v>44792</v>
      </c>
      <c r="X72" s="51" t="s">
        <v>38</v>
      </c>
      <c r="Y72" s="57"/>
      <c r="Z72" s="47"/>
      <c r="AA72" s="52"/>
      <c r="AB72" s="52"/>
      <c r="AC72" s="58" t="s">
        <v>195</v>
      </c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</row>
    <row r="73" ht="15.0" customHeight="1">
      <c r="A73" s="39" t="s">
        <v>196</v>
      </c>
      <c r="B73" s="40" t="s">
        <v>193</v>
      </c>
      <c r="C73" s="41" t="s">
        <v>87</v>
      </c>
      <c r="D73" s="40" t="s">
        <v>34</v>
      </c>
      <c r="E73" s="42"/>
      <c r="F73" s="40" t="s">
        <v>35</v>
      </c>
      <c r="G73" s="42">
        <f t="shared" si="1"/>
        <v>44205</v>
      </c>
      <c r="H73" s="43" t="s">
        <v>36</v>
      </c>
      <c r="I73" s="43" t="s">
        <v>37</v>
      </c>
      <c r="J73" s="42" t="str">
        <f t="shared" si="6"/>
        <v>#VALUE!</v>
      </c>
      <c r="K73" s="44" t="s">
        <v>34</v>
      </c>
      <c r="L73" s="45">
        <v>43475.0</v>
      </c>
      <c r="M73" s="42">
        <v>43840.0</v>
      </c>
      <c r="N73" s="42">
        <f t="shared" si="7"/>
        <v>43658</v>
      </c>
      <c r="O73" s="40" t="s">
        <v>38</v>
      </c>
      <c r="P73" s="42"/>
      <c r="Q73" s="42">
        <f t="shared" si="3"/>
        <v>43840</v>
      </c>
      <c r="R73" s="40" t="s">
        <v>38</v>
      </c>
      <c r="S73" s="40"/>
      <c r="T73" s="42">
        <f t="shared" si="4"/>
        <v>44023</v>
      </c>
      <c r="U73" s="40" t="s">
        <v>38</v>
      </c>
      <c r="V73" s="40"/>
      <c r="W73" s="42">
        <f t="shared" si="5"/>
        <v>44205</v>
      </c>
      <c r="X73" s="40" t="s">
        <v>38</v>
      </c>
      <c r="Y73" s="46"/>
      <c r="Z73" s="47"/>
      <c r="AA73" s="41"/>
      <c r="AB73" s="41"/>
      <c r="AC73" s="48" t="s">
        <v>197</v>
      </c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</row>
    <row r="74" ht="15.0" customHeight="1">
      <c r="A74" s="50" t="s">
        <v>198</v>
      </c>
      <c r="B74" s="51" t="s">
        <v>193</v>
      </c>
      <c r="C74" s="52" t="s">
        <v>87</v>
      </c>
      <c r="D74" s="51" t="s">
        <v>34</v>
      </c>
      <c r="E74" s="53"/>
      <c r="F74" s="51" t="s">
        <v>35</v>
      </c>
      <c r="G74" s="53">
        <f t="shared" si="1"/>
        <v>44205</v>
      </c>
      <c r="H74" s="54" t="s">
        <v>36</v>
      </c>
      <c r="I74" s="54" t="s">
        <v>37</v>
      </c>
      <c r="J74" s="53" t="str">
        <f t="shared" si="6"/>
        <v>#VALUE!</v>
      </c>
      <c r="K74" s="55" t="s">
        <v>34</v>
      </c>
      <c r="L74" s="56">
        <v>43475.0</v>
      </c>
      <c r="M74" s="53">
        <v>43840.0</v>
      </c>
      <c r="N74" s="53">
        <f t="shared" si="7"/>
        <v>43658</v>
      </c>
      <c r="O74" s="51" t="s">
        <v>38</v>
      </c>
      <c r="P74" s="53"/>
      <c r="Q74" s="53">
        <f t="shared" si="3"/>
        <v>43840</v>
      </c>
      <c r="R74" s="51" t="s">
        <v>38</v>
      </c>
      <c r="S74" s="51"/>
      <c r="T74" s="53">
        <f t="shared" si="4"/>
        <v>44023</v>
      </c>
      <c r="U74" s="51" t="s">
        <v>38</v>
      </c>
      <c r="V74" s="51"/>
      <c r="W74" s="53">
        <f t="shared" si="5"/>
        <v>44205</v>
      </c>
      <c r="X74" s="51" t="s">
        <v>38</v>
      </c>
      <c r="Y74" s="57"/>
      <c r="Z74" s="47"/>
      <c r="AA74" s="52"/>
      <c r="AB74" s="52"/>
      <c r="AC74" s="58" t="s">
        <v>92</v>
      </c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</row>
    <row r="75" ht="15.0" customHeight="1">
      <c r="A75" s="39" t="s">
        <v>199</v>
      </c>
      <c r="B75" s="40" t="s">
        <v>193</v>
      </c>
      <c r="C75" s="41" t="s">
        <v>50</v>
      </c>
      <c r="D75" s="40" t="s">
        <v>34</v>
      </c>
      <c r="E75" s="42"/>
      <c r="F75" s="40" t="s">
        <v>84</v>
      </c>
      <c r="G75" s="42">
        <f t="shared" si="1"/>
        <v>44216</v>
      </c>
      <c r="H75" s="43" t="s">
        <v>69</v>
      </c>
      <c r="I75" s="43" t="s">
        <v>37</v>
      </c>
      <c r="J75" s="42" t="str">
        <f t="shared" si="6"/>
        <v>#VALUE!</v>
      </c>
      <c r="K75" s="44" t="s">
        <v>34</v>
      </c>
      <c r="L75" s="45">
        <v>43486.0</v>
      </c>
      <c r="M75" s="42">
        <v>43850.0</v>
      </c>
      <c r="N75" s="42">
        <f t="shared" si="7"/>
        <v>43669</v>
      </c>
      <c r="O75" s="40" t="s">
        <v>38</v>
      </c>
      <c r="P75" s="42"/>
      <c r="Q75" s="42">
        <f t="shared" si="3"/>
        <v>43851</v>
      </c>
      <c r="R75" s="40" t="s">
        <v>38</v>
      </c>
      <c r="S75" s="40"/>
      <c r="T75" s="42">
        <f t="shared" si="4"/>
        <v>44034</v>
      </c>
      <c r="U75" s="40" t="s">
        <v>38</v>
      </c>
      <c r="V75" s="40"/>
      <c r="W75" s="42">
        <f t="shared" si="5"/>
        <v>44216</v>
      </c>
      <c r="X75" s="40" t="s">
        <v>38</v>
      </c>
      <c r="Y75" s="46"/>
      <c r="Z75" s="47"/>
      <c r="AA75" s="41"/>
      <c r="AB75" s="41"/>
      <c r="AC75" s="48" t="s">
        <v>200</v>
      </c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</row>
    <row r="76" ht="15.0" customHeight="1">
      <c r="A76" s="87" t="s">
        <v>201</v>
      </c>
      <c r="B76" s="51" t="s">
        <v>193</v>
      </c>
      <c r="C76" s="52" t="s">
        <v>87</v>
      </c>
      <c r="D76" s="51" t="s">
        <v>34</v>
      </c>
      <c r="E76" s="53"/>
      <c r="F76" s="51" t="s">
        <v>51</v>
      </c>
      <c r="G76" s="53">
        <f t="shared" si="1"/>
        <v>44510</v>
      </c>
      <c r="H76" s="54" t="s">
        <v>45</v>
      </c>
      <c r="I76" s="54" t="s">
        <v>69</v>
      </c>
      <c r="J76" s="53" t="str">
        <f t="shared" si="6"/>
        <v>#VALUE!</v>
      </c>
      <c r="K76" s="55" t="s">
        <v>34</v>
      </c>
      <c r="L76" s="56">
        <v>43780.0</v>
      </c>
      <c r="M76" s="53">
        <v>44146.0</v>
      </c>
      <c r="N76" s="53">
        <f t="shared" si="7"/>
        <v>43963</v>
      </c>
      <c r="O76" s="51" t="s">
        <v>38</v>
      </c>
      <c r="P76" s="53"/>
      <c r="Q76" s="53">
        <f t="shared" si="3"/>
        <v>44145</v>
      </c>
      <c r="R76" s="51" t="s">
        <v>38</v>
      </c>
      <c r="S76" s="51"/>
      <c r="T76" s="53">
        <f t="shared" si="4"/>
        <v>44328</v>
      </c>
      <c r="U76" s="51" t="s">
        <v>38</v>
      </c>
      <c r="V76" s="51"/>
      <c r="W76" s="53">
        <f t="shared" si="5"/>
        <v>44510</v>
      </c>
      <c r="X76" s="51" t="s">
        <v>38</v>
      </c>
      <c r="Y76" s="57"/>
      <c r="Z76" s="47"/>
      <c r="AA76" s="52"/>
      <c r="AB76" s="52"/>
      <c r="AC76" s="58" t="s">
        <v>119</v>
      </c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</row>
    <row r="77" ht="15.0" customHeight="1">
      <c r="A77" s="39" t="s">
        <v>202</v>
      </c>
      <c r="B77" s="40" t="s">
        <v>193</v>
      </c>
      <c r="C77" s="41" t="s">
        <v>33</v>
      </c>
      <c r="D77" s="40" t="s">
        <v>34</v>
      </c>
      <c r="E77" s="42"/>
      <c r="F77" s="40" t="s">
        <v>35</v>
      </c>
      <c r="G77" s="42">
        <f t="shared" si="1"/>
        <v>44475</v>
      </c>
      <c r="H77" s="43" t="s">
        <v>36</v>
      </c>
      <c r="I77" s="43" t="s">
        <v>37</v>
      </c>
      <c r="J77" s="42" t="str">
        <f t="shared" si="6"/>
        <v>#VALUE!</v>
      </c>
      <c r="K77" s="44" t="s">
        <v>34</v>
      </c>
      <c r="L77" s="45">
        <v>43745.0</v>
      </c>
      <c r="M77" s="42">
        <v>43833.0</v>
      </c>
      <c r="N77" s="42">
        <f t="shared" si="7"/>
        <v>43928</v>
      </c>
      <c r="O77" s="40" t="s">
        <v>38</v>
      </c>
      <c r="P77" s="42"/>
      <c r="Q77" s="42">
        <f t="shared" si="3"/>
        <v>44110</v>
      </c>
      <c r="R77" s="40" t="s">
        <v>38</v>
      </c>
      <c r="S77" s="40"/>
      <c r="T77" s="42">
        <f t="shared" si="4"/>
        <v>44293</v>
      </c>
      <c r="U77" s="40" t="s">
        <v>38</v>
      </c>
      <c r="V77" s="40"/>
      <c r="W77" s="42">
        <f t="shared" si="5"/>
        <v>44475</v>
      </c>
      <c r="X77" s="40" t="s">
        <v>38</v>
      </c>
      <c r="Y77" s="46"/>
      <c r="Z77" s="47"/>
      <c r="AA77" s="41"/>
      <c r="AB77" s="41"/>
      <c r="AC77" s="48" t="s">
        <v>60</v>
      </c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</row>
    <row r="78" ht="15.0" customHeight="1">
      <c r="A78" s="50" t="s">
        <v>203</v>
      </c>
      <c r="B78" s="51" t="s">
        <v>193</v>
      </c>
      <c r="C78" s="52" t="s">
        <v>204</v>
      </c>
      <c r="D78" s="51" t="s">
        <v>34</v>
      </c>
      <c r="E78" s="53"/>
      <c r="F78" s="51" t="s">
        <v>35</v>
      </c>
      <c r="G78" s="53">
        <f t="shared" si="1"/>
        <v>44203</v>
      </c>
      <c r="H78" s="54" t="s">
        <v>45</v>
      </c>
      <c r="I78" s="54" t="s">
        <v>37</v>
      </c>
      <c r="J78" s="53" t="str">
        <f t="shared" si="6"/>
        <v>#VALUE!</v>
      </c>
      <c r="K78" s="55" t="s">
        <v>34</v>
      </c>
      <c r="L78" s="56">
        <v>43473.0</v>
      </c>
      <c r="M78" s="53">
        <v>43832.0</v>
      </c>
      <c r="N78" s="53">
        <f t="shared" si="7"/>
        <v>43656</v>
      </c>
      <c r="O78" s="51" t="s">
        <v>38</v>
      </c>
      <c r="P78" s="53"/>
      <c r="Q78" s="53">
        <f t="shared" si="3"/>
        <v>43838</v>
      </c>
      <c r="R78" s="51" t="s">
        <v>38</v>
      </c>
      <c r="S78" s="51"/>
      <c r="T78" s="53">
        <f t="shared" si="4"/>
        <v>44021</v>
      </c>
      <c r="U78" s="51" t="s">
        <v>38</v>
      </c>
      <c r="V78" s="51"/>
      <c r="W78" s="53">
        <f t="shared" si="5"/>
        <v>44203</v>
      </c>
      <c r="X78" s="51" t="s">
        <v>38</v>
      </c>
      <c r="Y78" s="57"/>
      <c r="Z78" s="47"/>
      <c r="AA78" s="52"/>
      <c r="AB78" s="52"/>
      <c r="AC78" s="58" t="s">
        <v>205</v>
      </c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</row>
    <row r="79" ht="15.0" customHeight="1">
      <c r="A79" s="39" t="s">
        <v>206</v>
      </c>
      <c r="B79" s="40" t="s">
        <v>193</v>
      </c>
      <c r="C79" s="41" t="s">
        <v>76</v>
      </c>
      <c r="D79" s="40" t="s">
        <v>34</v>
      </c>
      <c r="E79" s="42"/>
      <c r="F79" s="40" t="s">
        <v>35</v>
      </c>
      <c r="G79" s="42">
        <f t="shared" si="1"/>
        <v>44484</v>
      </c>
      <c r="H79" s="43" t="s">
        <v>69</v>
      </c>
      <c r="I79" s="43" t="s">
        <v>69</v>
      </c>
      <c r="J79" s="42" t="str">
        <f t="shared" si="6"/>
        <v>#VALUE!</v>
      </c>
      <c r="K79" s="44" t="s">
        <v>34</v>
      </c>
      <c r="L79" s="45">
        <v>43754.0</v>
      </c>
      <c r="M79" s="42">
        <v>44043.0</v>
      </c>
      <c r="N79" s="42">
        <f t="shared" si="7"/>
        <v>43937</v>
      </c>
      <c r="O79" s="40" t="s">
        <v>38</v>
      </c>
      <c r="P79" s="42"/>
      <c r="Q79" s="42">
        <f t="shared" si="3"/>
        <v>44119</v>
      </c>
      <c r="R79" s="40" t="s">
        <v>38</v>
      </c>
      <c r="S79" s="40"/>
      <c r="T79" s="42">
        <f t="shared" si="4"/>
        <v>44302</v>
      </c>
      <c r="U79" s="40" t="s">
        <v>38</v>
      </c>
      <c r="V79" s="40"/>
      <c r="W79" s="42">
        <f t="shared" si="5"/>
        <v>44484</v>
      </c>
      <c r="X79" s="40" t="s">
        <v>38</v>
      </c>
      <c r="Y79" s="46"/>
      <c r="Z79" s="47"/>
      <c r="AA79" s="41"/>
      <c r="AB79" s="41"/>
      <c r="AC79" s="48" t="s">
        <v>207</v>
      </c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</row>
    <row r="80" ht="15.0" customHeight="1">
      <c r="A80" s="50" t="s">
        <v>208</v>
      </c>
      <c r="B80" s="51" t="s">
        <v>193</v>
      </c>
      <c r="C80" s="52" t="s">
        <v>33</v>
      </c>
      <c r="D80" s="51" t="s">
        <v>34</v>
      </c>
      <c r="E80" s="53"/>
      <c r="F80" s="51" t="s">
        <v>35</v>
      </c>
      <c r="G80" s="53">
        <f t="shared" si="1"/>
        <v>44354</v>
      </c>
      <c r="H80" s="54" t="s">
        <v>36</v>
      </c>
      <c r="I80" s="54" t="s">
        <v>37</v>
      </c>
      <c r="J80" s="53" t="str">
        <f t="shared" si="6"/>
        <v>#VALUE!</v>
      </c>
      <c r="K80" s="55" t="s">
        <v>34</v>
      </c>
      <c r="L80" s="56">
        <v>43624.0</v>
      </c>
      <c r="M80" s="53">
        <v>43833.0</v>
      </c>
      <c r="N80" s="53">
        <f t="shared" si="7"/>
        <v>43807</v>
      </c>
      <c r="O80" s="51" t="s">
        <v>38</v>
      </c>
      <c r="P80" s="53"/>
      <c r="Q80" s="53">
        <f t="shared" si="3"/>
        <v>43989</v>
      </c>
      <c r="R80" s="51" t="s">
        <v>38</v>
      </c>
      <c r="S80" s="51"/>
      <c r="T80" s="53">
        <f t="shared" si="4"/>
        <v>44172</v>
      </c>
      <c r="U80" s="51" t="s">
        <v>38</v>
      </c>
      <c r="V80" s="51"/>
      <c r="W80" s="53">
        <f t="shared" si="5"/>
        <v>44354</v>
      </c>
      <c r="X80" s="51" t="s">
        <v>38</v>
      </c>
      <c r="Y80" s="57"/>
      <c r="Z80" s="47"/>
      <c r="AA80" s="52"/>
      <c r="AB80" s="52"/>
      <c r="AC80" s="58" t="s">
        <v>209</v>
      </c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</row>
    <row r="81" ht="15.0" customHeight="1">
      <c r="A81" s="39" t="s">
        <v>210</v>
      </c>
      <c r="B81" s="40" t="s">
        <v>193</v>
      </c>
      <c r="C81" s="41" t="s">
        <v>211</v>
      </c>
      <c r="D81" s="40" t="s">
        <v>34</v>
      </c>
      <c r="E81" s="42"/>
      <c r="F81" s="40" t="s">
        <v>35</v>
      </c>
      <c r="G81" s="42">
        <f t="shared" si="1"/>
        <v>44363</v>
      </c>
      <c r="H81" s="43" t="s">
        <v>45</v>
      </c>
      <c r="I81" s="43" t="s">
        <v>37</v>
      </c>
      <c r="J81" s="42" t="str">
        <f t="shared" si="6"/>
        <v>#VALUE!</v>
      </c>
      <c r="K81" s="44" t="s">
        <v>34</v>
      </c>
      <c r="L81" s="45">
        <v>43633.0</v>
      </c>
      <c r="M81" s="42">
        <v>43799.0</v>
      </c>
      <c r="N81" s="42">
        <f t="shared" si="7"/>
        <v>43816</v>
      </c>
      <c r="O81" s="40" t="s">
        <v>38</v>
      </c>
      <c r="P81" s="42"/>
      <c r="Q81" s="42">
        <f t="shared" si="3"/>
        <v>43998</v>
      </c>
      <c r="R81" s="40" t="s">
        <v>38</v>
      </c>
      <c r="S81" s="40"/>
      <c r="T81" s="42">
        <f t="shared" si="4"/>
        <v>44181</v>
      </c>
      <c r="U81" s="40" t="s">
        <v>38</v>
      </c>
      <c r="V81" s="40"/>
      <c r="W81" s="42">
        <f t="shared" si="5"/>
        <v>44363</v>
      </c>
      <c r="X81" s="40" t="s">
        <v>38</v>
      </c>
      <c r="Y81" s="46"/>
      <c r="Z81" s="47"/>
      <c r="AA81" s="41"/>
      <c r="AB81" s="41"/>
      <c r="AC81" s="48" t="s">
        <v>77</v>
      </c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</row>
    <row r="82" ht="15.0" customHeight="1">
      <c r="A82" s="50" t="s">
        <v>212</v>
      </c>
      <c r="B82" s="51" t="s">
        <v>193</v>
      </c>
      <c r="C82" s="52" t="s">
        <v>68</v>
      </c>
      <c r="D82" s="51" t="s">
        <v>34</v>
      </c>
      <c r="E82" s="53"/>
      <c r="F82" s="51" t="s">
        <v>51</v>
      </c>
      <c r="G82" s="53">
        <f t="shared" si="1"/>
        <v>44349</v>
      </c>
      <c r="H82" s="54" t="s">
        <v>69</v>
      </c>
      <c r="I82" s="54" t="s">
        <v>37</v>
      </c>
      <c r="J82" s="53" t="str">
        <f t="shared" si="6"/>
        <v>#VALUE!</v>
      </c>
      <c r="K82" s="55" t="s">
        <v>34</v>
      </c>
      <c r="L82" s="56">
        <v>43619.0</v>
      </c>
      <c r="M82" s="53">
        <v>43985.0</v>
      </c>
      <c r="N82" s="53">
        <f t="shared" si="7"/>
        <v>43802</v>
      </c>
      <c r="O82" s="51" t="s">
        <v>38</v>
      </c>
      <c r="P82" s="53"/>
      <c r="Q82" s="53">
        <f t="shared" si="3"/>
        <v>43984</v>
      </c>
      <c r="R82" s="51" t="s">
        <v>38</v>
      </c>
      <c r="S82" s="51"/>
      <c r="T82" s="53">
        <f t="shared" si="4"/>
        <v>44167</v>
      </c>
      <c r="U82" s="51" t="s">
        <v>38</v>
      </c>
      <c r="V82" s="51"/>
      <c r="W82" s="53">
        <f t="shared" si="5"/>
        <v>44349</v>
      </c>
      <c r="X82" s="51" t="s">
        <v>38</v>
      </c>
      <c r="Y82" s="57"/>
      <c r="Z82" s="47"/>
      <c r="AA82" s="52"/>
      <c r="AB82" s="52"/>
      <c r="AC82" s="58" t="s">
        <v>213</v>
      </c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</row>
    <row r="83" ht="15.0" customHeight="1">
      <c r="A83" s="63" t="s">
        <v>214</v>
      </c>
      <c r="B83" s="40" t="s">
        <v>193</v>
      </c>
      <c r="C83" s="41" t="s">
        <v>215</v>
      </c>
      <c r="D83" s="59">
        <v>44105.0</v>
      </c>
      <c r="E83" s="42"/>
      <c r="F83" s="42"/>
      <c r="G83" s="42">
        <f t="shared" si="1"/>
        <v>44735</v>
      </c>
      <c r="H83" s="43" t="s">
        <v>104</v>
      </c>
      <c r="I83" s="43"/>
      <c r="J83" s="42">
        <f t="shared" si="6"/>
        <v>44107</v>
      </c>
      <c r="K83" s="60">
        <v>44105.0</v>
      </c>
      <c r="L83" s="45">
        <v>44005.0</v>
      </c>
      <c r="M83" s="42">
        <v>44188.0</v>
      </c>
      <c r="N83" s="42">
        <f t="shared" si="7"/>
        <v>44188</v>
      </c>
      <c r="O83" s="61">
        <v>44158.0</v>
      </c>
      <c r="P83" s="42"/>
      <c r="Q83" s="42">
        <f t="shared" si="3"/>
        <v>44370</v>
      </c>
      <c r="R83" s="59">
        <v>44364.0</v>
      </c>
      <c r="S83" s="40"/>
      <c r="T83" s="42">
        <f t="shared" si="4"/>
        <v>44553</v>
      </c>
      <c r="U83" s="40" t="s">
        <v>38</v>
      </c>
      <c r="V83" s="40"/>
      <c r="W83" s="42">
        <f t="shared" si="5"/>
        <v>44735</v>
      </c>
      <c r="X83" s="40" t="s">
        <v>38</v>
      </c>
      <c r="Y83" s="46"/>
      <c r="Z83" s="62" t="s">
        <v>216</v>
      </c>
      <c r="AA83" s="41" t="s">
        <v>217</v>
      </c>
      <c r="AB83" s="41"/>
      <c r="AC83" s="48" t="s">
        <v>218</v>
      </c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</row>
    <row r="84" ht="15.0" customHeight="1">
      <c r="A84" s="64" t="s">
        <v>219</v>
      </c>
      <c r="B84" s="51" t="s">
        <v>193</v>
      </c>
      <c r="C84" s="52" t="s">
        <v>204</v>
      </c>
      <c r="D84" s="51" t="s">
        <v>34</v>
      </c>
      <c r="E84" s="53"/>
      <c r="F84" s="51" t="s">
        <v>35</v>
      </c>
      <c r="G84" s="53">
        <f t="shared" si="1"/>
        <v>44598</v>
      </c>
      <c r="H84" s="54" t="s">
        <v>45</v>
      </c>
      <c r="I84" s="54"/>
      <c r="J84" s="53" t="str">
        <f t="shared" si="6"/>
        <v>#VALUE!</v>
      </c>
      <c r="K84" s="55" t="s">
        <v>34</v>
      </c>
      <c r="L84" s="56">
        <v>43868.0</v>
      </c>
      <c r="M84" s="53">
        <v>44186.0</v>
      </c>
      <c r="N84" s="53">
        <f t="shared" si="7"/>
        <v>44051</v>
      </c>
      <c r="O84" s="51" t="s">
        <v>38</v>
      </c>
      <c r="P84" s="53"/>
      <c r="Q84" s="53">
        <f t="shared" si="3"/>
        <v>44233</v>
      </c>
      <c r="R84" s="51" t="s">
        <v>38</v>
      </c>
      <c r="S84" s="51"/>
      <c r="T84" s="53">
        <f t="shared" si="4"/>
        <v>44416</v>
      </c>
      <c r="U84" s="51" t="s">
        <v>38</v>
      </c>
      <c r="V84" s="51"/>
      <c r="W84" s="53">
        <f t="shared" si="5"/>
        <v>44598</v>
      </c>
      <c r="X84" s="51" t="s">
        <v>38</v>
      </c>
      <c r="Y84" s="57"/>
      <c r="Z84" s="47"/>
      <c r="AA84" s="52"/>
      <c r="AB84" s="52"/>
      <c r="AC84" s="58" t="s">
        <v>205</v>
      </c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</row>
    <row r="85" ht="15.0" customHeight="1">
      <c r="A85" s="63" t="s">
        <v>220</v>
      </c>
      <c r="B85" s="40" t="s">
        <v>193</v>
      </c>
      <c r="C85" s="41" t="s">
        <v>87</v>
      </c>
      <c r="D85" s="40" t="s">
        <v>34</v>
      </c>
      <c r="E85" s="42"/>
      <c r="F85" s="40" t="s">
        <v>80</v>
      </c>
      <c r="G85" s="42">
        <f t="shared" si="1"/>
        <v>44762</v>
      </c>
      <c r="H85" s="43" t="s">
        <v>45</v>
      </c>
      <c r="I85" s="43"/>
      <c r="J85" s="42" t="str">
        <f t="shared" si="6"/>
        <v>#VALUE!</v>
      </c>
      <c r="K85" s="44" t="s">
        <v>34</v>
      </c>
      <c r="L85" s="45">
        <v>44032.0</v>
      </c>
      <c r="M85" s="42">
        <v>44396.0</v>
      </c>
      <c r="N85" s="42">
        <f t="shared" si="7"/>
        <v>44215</v>
      </c>
      <c r="O85" s="40" t="s">
        <v>38</v>
      </c>
      <c r="P85" s="42"/>
      <c r="Q85" s="42">
        <f t="shared" si="3"/>
        <v>44397</v>
      </c>
      <c r="R85" s="40" t="s">
        <v>38</v>
      </c>
      <c r="S85" s="40"/>
      <c r="T85" s="42">
        <f t="shared" si="4"/>
        <v>44580</v>
      </c>
      <c r="U85" s="40" t="s">
        <v>38</v>
      </c>
      <c r="V85" s="40"/>
      <c r="W85" s="42">
        <f t="shared" si="5"/>
        <v>44762</v>
      </c>
      <c r="X85" s="40" t="s">
        <v>38</v>
      </c>
      <c r="Y85" s="46"/>
      <c r="Z85" s="62"/>
      <c r="AA85" s="41"/>
      <c r="AB85" s="41"/>
      <c r="AC85" s="48" t="s">
        <v>221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</row>
    <row r="86" ht="15.0" customHeight="1">
      <c r="A86" s="64" t="s">
        <v>222</v>
      </c>
      <c r="B86" s="51" t="s">
        <v>193</v>
      </c>
      <c r="C86" s="52" t="s">
        <v>79</v>
      </c>
      <c r="D86" s="51" t="s">
        <v>34</v>
      </c>
      <c r="E86" s="53"/>
      <c r="F86" s="51" t="s">
        <v>35</v>
      </c>
      <c r="G86" s="53">
        <f t="shared" si="1"/>
        <v>44755</v>
      </c>
      <c r="H86" s="54" t="s">
        <v>96</v>
      </c>
      <c r="I86" s="54"/>
      <c r="J86" s="53" t="str">
        <f t="shared" si="6"/>
        <v>#VALUE!</v>
      </c>
      <c r="K86" s="55" t="s">
        <v>34</v>
      </c>
      <c r="L86" s="56">
        <v>44025.0</v>
      </c>
      <c r="M86" s="53">
        <v>43961.0</v>
      </c>
      <c r="N86" s="53">
        <f t="shared" si="7"/>
        <v>44208</v>
      </c>
      <c r="O86" s="51" t="s">
        <v>38</v>
      </c>
      <c r="P86" s="53"/>
      <c r="Q86" s="53">
        <f t="shared" si="3"/>
        <v>44390</v>
      </c>
      <c r="R86" s="51" t="s">
        <v>38</v>
      </c>
      <c r="S86" s="51"/>
      <c r="T86" s="53">
        <f t="shared" si="4"/>
        <v>44573</v>
      </c>
      <c r="U86" s="51" t="s">
        <v>38</v>
      </c>
      <c r="V86" s="51"/>
      <c r="W86" s="53">
        <f t="shared" si="5"/>
        <v>44755</v>
      </c>
      <c r="X86" s="51" t="s">
        <v>38</v>
      </c>
      <c r="Y86" s="57"/>
      <c r="Z86" s="47"/>
      <c r="AA86" s="52"/>
      <c r="AB86" s="52"/>
      <c r="AC86" s="58" t="s">
        <v>81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</row>
    <row r="87" ht="15.0" customHeight="1">
      <c r="A87" s="63" t="s">
        <v>223</v>
      </c>
      <c r="B87" s="40" t="s">
        <v>193</v>
      </c>
      <c r="C87" s="41" t="s">
        <v>79</v>
      </c>
      <c r="D87" s="40" t="s">
        <v>34</v>
      </c>
      <c r="E87" s="42"/>
      <c r="F87" s="40" t="s">
        <v>35</v>
      </c>
      <c r="G87" s="42">
        <f t="shared" si="1"/>
        <v>44832</v>
      </c>
      <c r="H87" s="43" t="s">
        <v>96</v>
      </c>
      <c r="I87" s="43"/>
      <c r="J87" s="42" t="str">
        <f t="shared" si="6"/>
        <v>#VALUE!</v>
      </c>
      <c r="K87" s="44" t="s">
        <v>34</v>
      </c>
      <c r="L87" s="45">
        <v>44102.0</v>
      </c>
      <c r="M87" s="42">
        <v>44187.0</v>
      </c>
      <c r="N87" s="42">
        <f t="shared" si="7"/>
        <v>44285</v>
      </c>
      <c r="O87" s="40" t="s">
        <v>38</v>
      </c>
      <c r="P87" s="42"/>
      <c r="Q87" s="42">
        <f t="shared" si="3"/>
        <v>44467</v>
      </c>
      <c r="R87" s="40" t="s">
        <v>38</v>
      </c>
      <c r="S87" s="40"/>
      <c r="T87" s="42">
        <f t="shared" si="4"/>
        <v>44650</v>
      </c>
      <c r="U87" s="40" t="s">
        <v>38</v>
      </c>
      <c r="V87" s="40"/>
      <c r="W87" s="42">
        <f t="shared" si="5"/>
        <v>44832</v>
      </c>
      <c r="X87" s="40" t="s">
        <v>38</v>
      </c>
      <c r="Y87" s="46"/>
      <c r="Z87" s="47"/>
      <c r="AA87" s="41"/>
      <c r="AB87" s="41"/>
      <c r="AC87" s="48" t="s">
        <v>135</v>
      </c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</row>
    <row r="88" ht="15.0" customHeight="1">
      <c r="A88" s="64" t="s">
        <v>224</v>
      </c>
      <c r="B88" s="51" t="s">
        <v>193</v>
      </c>
      <c r="C88" s="52" t="s">
        <v>225</v>
      </c>
      <c r="D88" s="68">
        <v>44137.0</v>
      </c>
      <c r="E88" s="53"/>
      <c r="F88" s="51" t="s">
        <v>80</v>
      </c>
      <c r="G88" s="53">
        <f t="shared" si="1"/>
        <v>44815</v>
      </c>
      <c r="H88" s="54" t="s">
        <v>94</v>
      </c>
      <c r="I88" s="54"/>
      <c r="J88" s="53">
        <f t="shared" si="6"/>
        <v>44139</v>
      </c>
      <c r="K88" s="69">
        <v>44139.0</v>
      </c>
      <c r="L88" s="56">
        <v>44085.0</v>
      </c>
      <c r="M88" s="53">
        <v>44419.0</v>
      </c>
      <c r="N88" s="53">
        <f t="shared" si="7"/>
        <v>44268</v>
      </c>
      <c r="O88" s="68">
        <v>44386.0</v>
      </c>
      <c r="P88" s="53"/>
      <c r="Q88" s="53">
        <f t="shared" si="3"/>
        <v>44450</v>
      </c>
      <c r="R88" s="68">
        <v>44502.0</v>
      </c>
      <c r="S88" s="51"/>
      <c r="T88" s="53">
        <f t="shared" si="4"/>
        <v>44633</v>
      </c>
      <c r="U88" s="68">
        <v>44587.0</v>
      </c>
      <c r="V88" s="51"/>
      <c r="W88" s="53">
        <f t="shared" si="5"/>
        <v>44815</v>
      </c>
      <c r="X88" s="84">
        <v>44587.0</v>
      </c>
      <c r="Y88" s="57"/>
      <c r="Z88" s="65" t="s">
        <v>226</v>
      </c>
      <c r="AA88" s="52"/>
      <c r="AB88" s="52"/>
      <c r="AC88" s="58" t="s">
        <v>227</v>
      </c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</row>
    <row r="89" ht="15.0" customHeight="1">
      <c r="A89" s="63" t="s">
        <v>228</v>
      </c>
      <c r="B89" s="40" t="s">
        <v>193</v>
      </c>
      <c r="C89" s="41" t="s">
        <v>229</v>
      </c>
      <c r="D89" s="59">
        <v>44166.0</v>
      </c>
      <c r="E89" s="42"/>
      <c r="F89" s="42"/>
      <c r="G89" s="42">
        <f t="shared" si="1"/>
        <v>44896</v>
      </c>
      <c r="H89" s="43" t="s">
        <v>161</v>
      </c>
      <c r="I89" s="43"/>
      <c r="J89" s="42">
        <f t="shared" si="6"/>
        <v>44168</v>
      </c>
      <c r="K89" s="60">
        <v>44168.0</v>
      </c>
      <c r="L89" s="45">
        <v>44166.0</v>
      </c>
      <c r="M89" s="42">
        <v>44530.0</v>
      </c>
      <c r="N89" s="42">
        <f t="shared" si="7"/>
        <v>44349</v>
      </c>
      <c r="O89" s="59">
        <v>44348.0</v>
      </c>
      <c r="P89" s="42"/>
      <c r="Q89" s="42">
        <f t="shared" si="3"/>
        <v>44531</v>
      </c>
      <c r="R89" s="40" t="s">
        <v>38</v>
      </c>
      <c r="S89" s="40"/>
      <c r="T89" s="42">
        <f t="shared" si="4"/>
        <v>44714</v>
      </c>
      <c r="U89" s="40" t="s">
        <v>38</v>
      </c>
      <c r="V89" s="40"/>
      <c r="W89" s="42">
        <f t="shared" si="5"/>
        <v>44896</v>
      </c>
      <c r="X89" s="40" t="s">
        <v>38</v>
      </c>
      <c r="Y89" s="46"/>
      <c r="Z89" s="47"/>
      <c r="AA89" s="41"/>
      <c r="AB89" s="41"/>
      <c r="AC89" s="48" t="s">
        <v>230</v>
      </c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</row>
    <row r="90" ht="15.0" customHeight="1">
      <c r="A90" s="64" t="s">
        <v>56</v>
      </c>
      <c r="B90" s="51" t="s">
        <v>193</v>
      </c>
      <c r="C90" s="52" t="s">
        <v>87</v>
      </c>
      <c r="D90" s="51" t="s">
        <v>231</v>
      </c>
      <c r="E90" s="53"/>
      <c r="F90" s="51" t="s">
        <v>80</v>
      </c>
      <c r="G90" s="53">
        <f t="shared" si="1"/>
        <v>44594</v>
      </c>
      <c r="H90" s="54" t="s">
        <v>69</v>
      </c>
      <c r="I90" s="54"/>
      <c r="J90" s="53" t="str">
        <f t="shared" si="6"/>
        <v>#VALUE!</v>
      </c>
      <c r="K90" s="55" t="s">
        <v>34</v>
      </c>
      <c r="L90" s="56">
        <v>43864.0</v>
      </c>
      <c r="M90" s="53">
        <v>44229.0</v>
      </c>
      <c r="N90" s="53">
        <f t="shared" si="7"/>
        <v>44047</v>
      </c>
      <c r="O90" s="68">
        <v>44041.0</v>
      </c>
      <c r="P90" s="53"/>
      <c r="Q90" s="53">
        <f t="shared" si="3"/>
        <v>44229</v>
      </c>
      <c r="R90" s="68">
        <v>44218.0</v>
      </c>
      <c r="S90" s="51"/>
      <c r="T90" s="53">
        <f t="shared" si="4"/>
        <v>44412</v>
      </c>
      <c r="U90" s="51" t="s">
        <v>38</v>
      </c>
      <c r="V90" s="51"/>
      <c r="W90" s="53">
        <f t="shared" si="5"/>
        <v>44594</v>
      </c>
      <c r="X90" s="51" t="s">
        <v>38</v>
      </c>
      <c r="Y90" s="57"/>
      <c r="Z90" s="65" t="s">
        <v>232</v>
      </c>
      <c r="AA90" s="52"/>
      <c r="AB90" s="52"/>
      <c r="AC90" s="58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</row>
    <row r="91" ht="15.0" customHeight="1">
      <c r="A91" s="63" t="s">
        <v>233</v>
      </c>
      <c r="B91" s="40" t="s">
        <v>193</v>
      </c>
      <c r="C91" s="41" t="s">
        <v>87</v>
      </c>
      <c r="D91" s="59">
        <v>43950.0</v>
      </c>
      <c r="E91" s="42"/>
      <c r="F91" s="40" t="s">
        <v>35</v>
      </c>
      <c r="G91" s="42">
        <f t="shared" si="1"/>
        <v>44685</v>
      </c>
      <c r="H91" s="43" t="s">
        <v>45</v>
      </c>
      <c r="I91" s="43"/>
      <c r="J91" s="42">
        <f t="shared" si="6"/>
        <v>43952</v>
      </c>
      <c r="K91" s="60">
        <v>43956.0</v>
      </c>
      <c r="L91" s="45">
        <v>43955.0</v>
      </c>
      <c r="M91" s="42">
        <v>44319.0</v>
      </c>
      <c r="N91" s="42">
        <f t="shared" si="7"/>
        <v>44138</v>
      </c>
      <c r="O91" s="59">
        <v>44314.0</v>
      </c>
      <c r="P91" s="42"/>
      <c r="Q91" s="42">
        <f t="shared" si="3"/>
        <v>44320</v>
      </c>
      <c r="R91" s="70">
        <v>44541.0</v>
      </c>
      <c r="S91" s="61">
        <v>44480.0</v>
      </c>
      <c r="T91" s="42">
        <f t="shared" si="4"/>
        <v>44503</v>
      </c>
      <c r="U91" s="40" t="s">
        <v>38</v>
      </c>
      <c r="V91" s="40"/>
      <c r="W91" s="42">
        <f t="shared" si="5"/>
        <v>44685</v>
      </c>
      <c r="X91" s="40" t="s">
        <v>38</v>
      </c>
      <c r="Y91" s="46"/>
      <c r="Z91" s="62" t="s">
        <v>234</v>
      </c>
      <c r="AA91" s="41"/>
      <c r="AB91" s="41"/>
      <c r="AC91" s="48" t="s">
        <v>155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</row>
    <row r="92" ht="15.0" customHeight="1">
      <c r="A92" s="71" t="s">
        <v>40</v>
      </c>
      <c r="B92" s="51" t="s">
        <v>193</v>
      </c>
      <c r="C92" s="52" t="s">
        <v>204</v>
      </c>
      <c r="D92" s="68">
        <v>44323.0</v>
      </c>
      <c r="E92" s="53">
        <v>44622.0</v>
      </c>
      <c r="F92" s="51" t="s">
        <v>80</v>
      </c>
      <c r="G92" s="53">
        <f t="shared" si="1"/>
        <v>45063</v>
      </c>
      <c r="H92" s="54" t="s">
        <v>235</v>
      </c>
      <c r="I92" s="54"/>
      <c r="J92" s="53">
        <f t="shared" si="6"/>
        <v>44325</v>
      </c>
      <c r="K92" s="68">
        <v>44333.0</v>
      </c>
      <c r="L92" s="56">
        <v>44333.0</v>
      </c>
      <c r="M92" s="53">
        <v>44698.0</v>
      </c>
      <c r="N92" s="53">
        <f t="shared" si="7"/>
        <v>44516</v>
      </c>
      <c r="O92" s="68">
        <v>44504.0</v>
      </c>
      <c r="P92" s="53"/>
      <c r="Q92" s="53">
        <f t="shared" si="3"/>
        <v>44698</v>
      </c>
      <c r="R92" s="51" t="s">
        <v>38</v>
      </c>
      <c r="S92" s="51"/>
      <c r="T92" s="53">
        <f t="shared" si="4"/>
        <v>44881</v>
      </c>
      <c r="U92" s="51" t="s">
        <v>38</v>
      </c>
      <c r="V92" s="51"/>
      <c r="W92" s="53">
        <f t="shared" si="5"/>
        <v>45063</v>
      </c>
      <c r="X92" s="51" t="s">
        <v>38</v>
      </c>
      <c r="Y92" s="57"/>
      <c r="Z92" s="65"/>
      <c r="AA92" s="52"/>
      <c r="AB92" s="52"/>
      <c r="AC92" s="58" t="s">
        <v>236</v>
      </c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</row>
    <row r="93" ht="15.0" customHeight="1">
      <c r="A93" s="88" t="s">
        <v>237</v>
      </c>
      <c r="B93" s="40" t="s">
        <v>193</v>
      </c>
      <c r="C93" s="41" t="s">
        <v>238</v>
      </c>
      <c r="D93" s="59">
        <v>44340.0</v>
      </c>
      <c r="E93" s="89"/>
      <c r="F93" s="40" t="s">
        <v>35</v>
      </c>
      <c r="G93" s="42">
        <f t="shared" si="1"/>
        <v>44932</v>
      </c>
      <c r="H93" s="90" t="s">
        <v>36</v>
      </c>
      <c r="I93" s="90"/>
      <c r="J93" s="42">
        <f t="shared" si="6"/>
        <v>44342</v>
      </c>
      <c r="K93" s="59">
        <v>44344.0</v>
      </c>
      <c r="L93" s="91">
        <v>44202.0</v>
      </c>
      <c r="M93" s="89">
        <v>44462.0</v>
      </c>
      <c r="N93" s="42">
        <f t="shared" si="7"/>
        <v>44385</v>
      </c>
      <c r="O93" s="42">
        <v>44462.0</v>
      </c>
      <c r="P93" s="42"/>
      <c r="Q93" s="42">
        <f t="shared" si="3"/>
        <v>44567</v>
      </c>
      <c r="R93" s="40" t="s">
        <v>38</v>
      </c>
      <c r="S93" s="40"/>
      <c r="T93" s="42">
        <f t="shared" si="4"/>
        <v>44750</v>
      </c>
      <c r="U93" s="40" t="s">
        <v>38</v>
      </c>
      <c r="V93" s="40"/>
      <c r="W93" s="42">
        <f t="shared" si="5"/>
        <v>44932</v>
      </c>
      <c r="X93" s="40" t="s">
        <v>38</v>
      </c>
      <c r="Y93" s="46"/>
      <c r="Z93" s="47"/>
      <c r="AA93" s="92"/>
      <c r="AB93" s="92"/>
      <c r="AC93" s="93" t="s">
        <v>239</v>
      </c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</row>
    <row r="94" ht="15.0" customHeight="1">
      <c r="A94" s="95" t="s">
        <v>240</v>
      </c>
      <c r="B94" s="51" t="s">
        <v>193</v>
      </c>
      <c r="C94" s="52" t="s">
        <v>238</v>
      </c>
      <c r="D94" s="68">
        <v>44342.0</v>
      </c>
      <c r="E94" s="96"/>
      <c r="F94" s="51" t="s">
        <v>35</v>
      </c>
      <c r="G94" s="53">
        <f t="shared" si="1"/>
        <v>44932</v>
      </c>
      <c r="H94" s="97" t="s">
        <v>36</v>
      </c>
      <c r="I94" s="97"/>
      <c r="J94" s="53">
        <f t="shared" si="6"/>
        <v>44344</v>
      </c>
      <c r="K94" s="51" t="s">
        <v>241</v>
      </c>
      <c r="L94" s="98">
        <v>44202.0</v>
      </c>
      <c r="M94" s="96">
        <v>44462.0</v>
      </c>
      <c r="N94" s="53">
        <f t="shared" si="7"/>
        <v>44385</v>
      </c>
      <c r="O94" s="53">
        <v>44462.0</v>
      </c>
      <c r="P94" s="53"/>
      <c r="Q94" s="53">
        <f t="shared" si="3"/>
        <v>44567</v>
      </c>
      <c r="R94" s="51" t="s">
        <v>38</v>
      </c>
      <c r="S94" s="51"/>
      <c r="T94" s="53">
        <f t="shared" si="4"/>
        <v>44750</v>
      </c>
      <c r="U94" s="51" t="s">
        <v>38</v>
      </c>
      <c r="V94" s="51"/>
      <c r="W94" s="53">
        <f t="shared" si="5"/>
        <v>44932</v>
      </c>
      <c r="X94" s="51" t="s">
        <v>38</v>
      </c>
      <c r="Y94" s="57"/>
      <c r="Z94" s="47"/>
      <c r="AA94" s="99"/>
      <c r="AB94" s="99"/>
      <c r="AC94" s="100" t="s">
        <v>239</v>
      </c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</row>
    <row r="95" ht="15.0" customHeight="1">
      <c r="A95" s="72" t="s">
        <v>242</v>
      </c>
      <c r="B95" s="40" t="s">
        <v>193</v>
      </c>
      <c r="C95" s="41" t="s">
        <v>243</v>
      </c>
      <c r="D95" s="59">
        <v>44349.0</v>
      </c>
      <c r="E95" s="42"/>
      <c r="F95" s="40" t="s">
        <v>51</v>
      </c>
      <c r="G95" s="42">
        <f t="shared" si="1"/>
        <v>44932</v>
      </c>
      <c r="H95" s="43" t="s">
        <v>69</v>
      </c>
      <c r="I95" s="43"/>
      <c r="J95" s="42">
        <f t="shared" si="6"/>
        <v>44351</v>
      </c>
      <c r="K95" s="59">
        <v>44355.0</v>
      </c>
      <c r="L95" s="45">
        <v>44202.0</v>
      </c>
      <c r="M95" s="42">
        <v>44567.0</v>
      </c>
      <c r="N95" s="42">
        <f t="shared" si="7"/>
        <v>44385</v>
      </c>
      <c r="O95" s="40" t="s">
        <v>38</v>
      </c>
      <c r="P95" s="42"/>
      <c r="Q95" s="42">
        <f t="shared" si="3"/>
        <v>44567</v>
      </c>
      <c r="R95" s="40" t="s">
        <v>38</v>
      </c>
      <c r="S95" s="40"/>
      <c r="T95" s="42">
        <f t="shared" si="4"/>
        <v>44750</v>
      </c>
      <c r="U95" s="40" t="s">
        <v>38</v>
      </c>
      <c r="V95" s="40"/>
      <c r="W95" s="42">
        <f t="shared" si="5"/>
        <v>44932</v>
      </c>
      <c r="X95" s="40" t="s">
        <v>38</v>
      </c>
      <c r="Y95" s="46"/>
      <c r="Z95" s="47"/>
      <c r="AA95" s="41"/>
      <c r="AB95" s="41"/>
      <c r="AC95" s="48" t="s">
        <v>244</v>
      </c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</row>
    <row r="96" ht="15.0" customHeight="1">
      <c r="A96" s="71" t="s">
        <v>220</v>
      </c>
      <c r="B96" s="51" t="s">
        <v>193</v>
      </c>
      <c r="C96" s="52" t="s">
        <v>87</v>
      </c>
      <c r="D96" s="68">
        <v>44390.0</v>
      </c>
      <c r="E96" s="53">
        <v>44464.0</v>
      </c>
      <c r="F96" s="51" t="s">
        <v>80</v>
      </c>
      <c r="G96" s="53">
        <f t="shared" si="1"/>
        <v>44762</v>
      </c>
      <c r="H96" s="54" t="s">
        <v>45</v>
      </c>
      <c r="I96" s="54"/>
      <c r="J96" s="53">
        <f t="shared" si="6"/>
        <v>44392</v>
      </c>
      <c r="K96" s="68">
        <v>44040.0</v>
      </c>
      <c r="L96" s="56">
        <v>44032.0</v>
      </c>
      <c r="M96" s="53">
        <v>44396.0</v>
      </c>
      <c r="N96" s="53">
        <f t="shared" si="7"/>
        <v>44215</v>
      </c>
      <c r="O96" s="53">
        <v>44275.0</v>
      </c>
      <c r="P96" s="53"/>
      <c r="Q96" s="53">
        <f t="shared" si="3"/>
        <v>44397</v>
      </c>
      <c r="R96" s="84">
        <v>44397.0</v>
      </c>
      <c r="S96" s="84"/>
      <c r="T96" s="53">
        <f t="shared" si="4"/>
        <v>44580</v>
      </c>
      <c r="U96" s="51" t="s">
        <v>38</v>
      </c>
      <c r="V96" s="51"/>
      <c r="W96" s="53">
        <f t="shared" si="5"/>
        <v>44762</v>
      </c>
      <c r="X96" s="51" t="s">
        <v>38</v>
      </c>
      <c r="Y96" s="57"/>
      <c r="Z96" s="65" t="s">
        <v>245</v>
      </c>
      <c r="AA96" s="52"/>
      <c r="AB96" s="52"/>
      <c r="AC96" s="58" t="s">
        <v>221</v>
      </c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</row>
    <row r="97" ht="15.0" customHeight="1">
      <c r="A97" s="101" t="s">
        <v>246</v>
      </c>
      <c r="B97" s="40" t="s">
        <v>193</v>
      </c>
      <c r="C97" s="41" t="s">
        <v>79</v>
      </c>
      <c r="D97" s="59">
        <v>44398.0</v>
      </c>
      <c r="E97" s="42"/>
      <c r="F97" s="40" t="s">
        <v>80</v>
      </c>
      <c r="G97" s="42">
        <f t="shared" si="1"/>
        <v>45129</v>
      </c>
      <c r="H97" s="43" t="s">
        <v>94</v>
      </c>
      <c r="I97" s="43"/>
      <c r="J97" s="42">
        <f t="shared" si="6"/>
        <v>44400</v>
      </c>
      <c r="K97" s="59">
        <v>44404.0</v>
      </c>
      <c r="L97" s="45">
        <v>44399.0</v>
      </c>
      <c r="M97" s="42">
        <v>44583.0</v>
      </c>
      <c r="N97" s="42">
        <f t="shared" si="7"/>
        <v>44582</v>
      </c>
      <c r="O97" s="40" t="s">
        <v>38</v>
      </c>
      <c r="P97" s="42"/>
      <c r="Q97" s="42">
        <f t="shared" si="3"/>
        <v>44764</v>
      </c>
      <c r="R97" s="40" t="s">
        <v>38</v>
      </c>
      <c r="S97" s="40"/>
      <c r="T97" s="42">
        <f t="shared" si="4"/>
        <v>44947</v>
      </c>
      <c r="U97" s="40" t="s">
        <v>38</v>
      </c>
      <c r="V97" s="40"/>
      <c r="W97" s="42">
        <f t="shared" si="5"/>
        <v>45129</v>
      </c>
      <c r="X97" s="40" t="s">
        <v>38</v>
      </c>
      <c r="Y97" s="46"/>
      <c r="Z97" s="62"/>
      <c r="AA97" s="41"/>
      <c r="AB97" s="41"/>
      <c r="AC97" s="48" t="s">
        <v>230</v>
      </c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</row>
    <row r="98" ht="15.0" customHeight="1">
      <c r="A98" s="71" t="s">
        <v>247</v>
      </c>
      <c r="B98" s="51" t="s">
        <v>193</v>
      </c>
      <c r="C98" s="52" t="s">
        <v>124</v>
      </c>
      <c r="D98" s="68">
        <v>44237.0</v>
      </c>
      <c r="E98" s="53"/>
      <c r="F98" s="51" t="s">
        <v>35</v>
      </c>
      <c r="G98" s="53">
        <f t="shared" si="1"/>
        <v>44972</v>
      </c>
      <c r="H98" s="54" t="s">
        <v>125</v>
      </c>
      <c r="I98" s="54"/>
      <c r="J98" s="53">
        <v>44238.0</v>
      </c>
      <c r="K98" s="68">
        <v>44239.0</v>
      </c>
      <c r="L98" s="56">
        <v>44242.0</v>
      </c>
      <c r="M98" s="53">
        <v>44423.0</v>
      </c>
      <c r="N98" s="53">
        <f t="shared" si="7"/>
        <v>44425</v>
      </c>
      <c r="O98" s="53">
        <v>44418.0</v>
      </c>
      <c r="P98" s="53"/>
      <c r="Q98" s="53">
        <f t="shared" si="3"/>
        <v>44607</v>
      </c>
      <c r="R98" s="51" t="s">
        <v>38</v>
      </c>
      <c r="S98" s="51"/>
      <c r="T98" s="53">
        <f t="shared" si="4"/>
        <v>44790</v>
      </c>
      <c r="U98" s="51" t="s">
        <v>38</v>
      </c>
      <c r="V98" s="51"/>
      <c r="W98" s="53">
        <f t="shared" si="5"/>
        <v>44972</v>
      </c>
      <c r="X98" s="51" t="s">
        <v>38</v>
      </c>
      <c r="Y98" s="57"/>
      <c r="Z98" s="65" t="s">
        <v>248</v>
      </c>
      <c r="AA98" s="52"/>
      <c r="AB98" s="52"/>
      <c r="AC98" s="58" t="s">
        <v>127</v>
      </c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</row>
    <row r="99" ht="15.0" customHeight="1">
      <c r="A99" s="63" t="s">
        <v>249</v>
      </c>
      <c r="B99" s="40" t="s">
        <v>193</v>
      </c>
      <c r="C99" s="41" t="s">
        <v>87</v>
      </c>
      <c r="D99" s="59">
        <v>44452.0</v>
      </c>
      <c r="E99" s="42">
        <v>44464.0</v>
      </c>
      <c r="F99" s="40" t="s">
        <v>80</v>
      </c>
      <c r="G99" s="42">
        <f t="shared" si="1"/>
        <v>45189</v>
      </c>
      <c r="H99" s="43" t="s">
        <v>235</v>
      </c>
      <c r="I99" s="43"/>
      <c r="J99" s="42">
        <f t="shared" ref="J99:J104" si="8">D99+2</f>
        <v>44454</v>
      </c>
      <c r="K99" s="42">
        <v>44454.0</v>
      </c>
      <c r="L99" s="45">
        <v>44459.0</v>
      </c>
      <c r="M99" s="42">
        <v>44792.0</v>
      </c>
      <c r="N99" s="42">
        <f t="shared" si="7"/>
        <v>44642</v>
      </c>
      <c r="O99" s="59">
        <v>44662.0</v>
      </c>
      <c r="P99" s="42"/>
      <c r="Q99" s="42">
        <f t="shared" si="3"/>
        <v>44824</v>
      </c>
      <c r="R99" s="40" t="s">
        <v>38</v>
      </c>
      <c r="S99" s="42"/>
      <c r="T99" s="42">
        <f t="shared" si="4"/>
        <v>45007</v>
      </c>
      <c r="U99" s="40" t="s">
        <v>38</v>
      </c>
      <c r="V99" s="42"/>
      <c r="W99" s="42">
        <f t="shared" si="5"/>
        <v>45189</v>
      </c>
      <c r="X99" s="40" t="s">
        <v>38</v>
      </c>
      <c r="Y99" s="79"/>
      <c r="Z99" s="62"/>
      <c r="AA99" s="80"/>
      <c r="AB99" s="80"/>
      <c r="AC99" s="81" t="s">
        <v>180</v>
      </c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</row>
    <row r="100" ht="15.0" customHeight="1">
      <c r="A100" s="64" t="s">
        <v>250</v>
      </c>
      <c r="B100" s="51" t="s">
        <v>193</v>
      </c>
      <c r="C100" s="52" t="s">
        <v>87</v>
      </c>
      <c r="D100" s="68">
        <v>44475.0</v>
      </c>
      <c r="E100" s="53"/>
      <c r="F100" s="51"/>
      <c r="G100" s="53">
        <f t="shared" si="1"/>
        <v>45217</v>
      </c>
      <c r="H100" s="54" t="s">
        <v>251</v>
      </c>
      <c r="I100" s="54"/>
      <c r="J100" s="53">
        <f t="shared" si="8"/>
        <v>44477</v>
      </c>
      <c r="K100" s="53">
        <v>44482.0</v>
      </c>
      <c r="L100" s="102">
        <v>44487.0</v>
      </c>
      <c r="M100" s="53">
        <v>44851.0</v>
      </c>
      <c r="N100" s="53">
        <f t="shared" si="7"/>
        <v>44670</v>
      </c>
      <c r="O100" s="51" t="s">
        <v>34</v>
      </c>
      <c r="P100" s="53"/>
      <c r="Q100" s="53">
        <f t="shared" si="3"/>
        <v>44852</v>
      </c>
      <c r="R100" s="53"/>
      <c r="S100" s="53"/>
      <c r="T100" s="53">
        <f t="shared" si="4"/>
        <v>45035</v>
      </c>
      <c r="U100" s="53"/>
      <c r="V100" s="53"/>
      <c r="W100" s="53">
        <f t="shared" si="5"/>
        <v>45217</v>
      </c>
      <c r="X100" s="53"/>
      <c r="Y100" s="76"/>
      <c r="Z100" s="65" t="s">
        <v>252</v>
      </c>
      <c r="AA100" s="77"/>
      <c r="AB100" s="77"/>
      <c r="AC100" s="78" t="s">
        <v>169</v>
      </c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</row>
    <row r="101" ht="15.0" customHeight="1">
      <c r="A101" s="63" t="s">
        <v>136</v>
      </c>
      <c r="B101" s="40" t="s">
        <v>193</v>
      </c>
      <c r="C101" s="41" t="s">
        <v>83</v>
      </c>
      <c r="D101" s="61">
        <v>44496.0</v>
      </c>
      <c r="E101" s="42"/>
      <c r="F101" s="40" t="s">
        <v>35</v>
      </c>
      <c r="G101" s="42">
        <f t="shared" si="1"/>
        <v>45231</v>
      </c>
      <c r="H101" s="43" t="s">
        <v>94</v>
      </c>
      <c r="I101" s="43"/>
      <c r="J101" s="42">
        <f t="shared" si="8"/>
        <v>44498</v>
      </c>
      <c r="K101" s="42">
        <v>44496.0</v>
      </c>
      <c r="L101" s="83">
        <v>44501.0</v>
      </c>
      <c r="M101" s="42">
        <v>44635.0</v>
      </c>
      <c r="N101" s="42">
        <f t="shared" si="7"/>
        <v>44684</v>
      </c>
      <c r="O101" s="40" t="s">
        <v>34</v>
      </c>
      <c r="P101" s="42"/>
      <c r="Q101" s="42">
        <f t="shared" si="3"/>
        <v>44866</v>
      </c>
      <c r="R101" s="42"/>
      <c r="S101" s="42"/>
      <c r="T101" s="42">
        <f t="shared" si="4"/>
        <v>45049</v>
      </c>
      <c r="U101" s="42"/>
      <c r="V101" s="42"/>
      <c r="W101" s="42">
        <f t="shared" si="5"/>
        <v>45231</v>
      </c>
      <c r="X101" s="42"/>
      <c r="Y101" s="79"/>
      <c r="Z101" s="47"/>
      <c r="AA101" s="80"/>
      <c r="AB101" s="80"/>
      <c r="AC101" s="81" t="s">
        <v>137</v>
      </c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</row>
    <row r="102" ht="15.0" customHeight="1">
      <c r="A102" s="64" t="s">
        <v>253</v>
      </c>
      <c r="B102" s="51" t="s">
        <v>193</v>
      </c>
      <c r="C102" s="52" t="s">
        <v>79</v>
      </c>
      <c r="D102" s="68">
        <v>44634.0</v>
      </c>
      <c r="E102" s="53"/>
      <c r="F102" s="53"/>
      <c r="G102" s="53">
        <f t="shared" si="1"/>
        <v>45374</v>
      </c>
      <c r="H102" s="54" t="s">
        <v>96</v>
      </c>
      <c r="I102" s="54"/>
      <c r="J102" s="53">
        <f t="shared" si="8"/>
        <v>44636</v>
      </c>
      <c r="K102" s="53">
        <v>44645.0</v>
      </c>
      <c r="L102" s="85">
        <v>44644.0</v>
      </c>
      <c r="M102" s="53">
        <v>45009.0</v>
      </c>
      <c r="N102" s="53">
        <f t="shared" si="7"/>
        <v>44827</v>
      </c>
      <c r="O102" s="51" t="s">
        <v>34</v>
      </c>
      <c r="P102" s="53"/>
      <c r="Q102" s="53">
        <f t="shared" si="3"/>
        <v>45009</v>
      </c>
      <c r="R102" s="53"/>
      <c r="S102" s="53"/>
      <c r="T102" s="53">
        <f t="shared" si="4"/>
        <v>45192</v>
      </c>
      <c r="U102" s="53"/>
      <c r="V102" s="53"/>
      <c r="W102" s="53">
        <f t="shared" si="5"/>
        <v>45374</v>
      </c>
      <c r="X102" s="53"/>
      <c r="Y102" s="76"/>
      <c r="Z102" s="47"/>
      <c r="AA102" s="77"/>
      <c r="AB102" s="77"/>
      <c r="AC102" s="78" t="s">
        <v>135</v>
      </c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</row>
    <row r="103" ht="15.0" customHeight="1">
      <c r="A103" s="63" t="s">
        <v>254</v>
      </c>
      <c r="B103" s="40" t="s">
        <v>193</v>
      </c>
      <c r="C103" s="41" t="s">
        <v>79</v>
      </c>
      <c r="D103" s="59">
        <v>44531.0</v>
      </c>
      <c r="E103" s="42"/>
      <c r="F103" s="42"/>
      <c r="G103" s="42">
        <f t="shared" si="1"/>
        <v>45263</v>
      </c>
      <c r="H103" s="43" t="s">
        <v>96</v>
      </c>
      <c r="I103" s="43"/>
      <c r="J103" s="42">
        <f t="shared" si="8"/>
        <v>44533</v>
      </c>
      <c r="K103" s="42">
        <v>44533.0</v>
      </c>
      <c r="L103" s="83">
        <v>44533.0</v>
      </c>
      <c r="M103" s="42">
        <v>44898.0</v>
      </c>
      <c r="N103" s="42">
        <f t="shared" si="7"/>
        <v>44716</v>
      </c>
      <c r="O103" s="40" t="s">
        <v>34</v>
      </c>
      <c r="P103" s="42"/>
      <c r="Q103" s="42">
        <f t="shared" si="3"/>
        <v>44898</v>
      </c>
      <c r="R103" s="42"/>
      <c r="S103" s="42"/>
      <c r="T103" s="42">
        <f t="shared" si="4"/>
        <v>45081</v>
      </c>
      <c r="U103" s="42"/>
      <c r="V103" s="42"/>
      <c r="W103" s="42">
        <f t="shared" si="5"/>
        <v>45263</v>
      </c>
      <c r="X103" s="42"/>
      <c r="Y103" s="79"/>
      <c r="Z103" s="47"/>
      <c r="AA103" s="80"/>
      <c r="AB103" s="80"/>
      <c r="AC103" s="81" t="s">
        <v>135</v>
      </c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</row>
    <row r="104" ht="15.0" customHeight="1">
      <c r="A104" s="64" t="s">
        <v>255</v>
      </c>
      <c r="B104" s="51" t="s">
        <v>193</v>
      </c>
      <c r="C104" s="52" t="s">
        <v>256</v>
      </c>
      <c r="D104" s="68">
        <v>44701.0</v>
      </c>
      <c r="E104" s="53"/>
      <c r="F104" s="53"/>
      <c r="G104" s="53">
        <f t="shared" si="1"/>
        <v>45448</v>
      </c>
      <c r="H104" s="54" t="s">
        <v>257</v>
      </c>
      <c r="I104" s="54"/>
      <c r="J104" s="53">
        <f t="shared" si="8"/>
        <v>44703</v>
      </c>
      <c r="K104" s="53">
        <v>44703.0</v>
      </c>
      <c r="L104" s="85">
        <v>44718.0</v>
      </c>
      <c r="M104" s="53">
        <v>44804.0</v>
      </c>
      <c r="N104" s="53">
        <f t="shared" si="7"/>
        <v>44901</v>
      </c>
      <c r="O104" s="51" t="s">
        <v>34</v>
      </c>
      <c r="P104" s="53"/>
      <c r="Q104" s="53">
        <f t="shared" si="3"/>
        <v>45083</v>
      </c>
      <c r="R104" s="53"/>
      <c r="S104" s="53"/>
      <c r="T104" s="53">
        <f t="shared" si="4"/>
        <v>45266</v>
      </c>
      <c r="U104" s="53"/>
      <c r="V104" s="53"/>
      <c r="W104" s="53">
        <f t="shared" si="5"/>
        <v>45448</v>
      </c>
      <c r="X104" s="53"/>
      <c r="Y104" s="76"/>
      <c r="Z104" s="47"/>
      <c r="AA104" s="77"/>
      <c r="AB104" s="77"/>
      <c r="AC104" s="78" t="s">
        <v>258</v>
      </c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</row>
    <row r="105" ht="15.0" customHeight="1">
      <c r="A105" s="103" t="s">
        <v>259</v>
      </c>
      <c r="B105" s="40" t="s">
        <v>32</v>
      </c>
      <c r="C105" s="103" t="s">
        <v>260</v>
      </c>
      <c r="D105" s="59">
        <v>44690.0</v>
      </c>
      <c r="E105" s="42"/>
      <c r="F105" s="42"/>
      <c r="G105" s="42">
        <f t="shared" si="1"/>
        <v>45421</v>
      </c>
      <c r="H105" s="43" t="s">
        <v>261</v>
      </c>
      <c r="I105" s="43"/>
      <c r="J105" s="42">
        <v>44692.0</v>
      </c>
      <c r="K105" s="42">
        <v>44693.0</v>
      </c>
      <c r="L105" s="83">
        <v>44691.0</v>
      </c>
      <c r="M105" s="42">
        <v>45422.0</v>
      </c>
      <c r="N105" s="42">
        <f t="shared" si="7"/>
        <v>44874</v>
      </c>
      <c r="O105" s="40" t="s">
        <v>34</v>
      </c>
      <c r="P105" s="42"/>
      <c r="Q105" s="42">
        <f t="shared" si="3"/>
        <v>45056</v>
      </c>
      <c r="R105" s="42"/>
      <c r="S105" s="42"/>
      <c r="T105" s="42">
        <f t="shared" si="4"/>
        <v>45239</v>
      </c>
      <c r="U105" s="42"/>
      <c r="V105" s="42"/>
      <c r="W105" s="42">
        <f t="shared" si="5"/>
        <v>45421</v>
      </c>
      <c r="X105" s="42"/>
      <c r="Y105" s="79"/>
      <c r="Z105" s="47"/>
      <c r="AA105" s="80"/>
      <c r="AB105" s="80"/>
      <c r="AC105" s="81" t="s">
        <v>262</v>
      </c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</row>
    <row r="106" ht="15.0" customHeight="1">
      <c r="A106" s="64" t="s">
        <v>71</v>
      </c>
      <c r="B106" s="51" t="s">
        <v>193</v>
      </c>
      <c r="C106" s="52" t="s">
        <v>263</v>
      </c>
      <c r="D106" s="68">
        <v>44718.0</v>
      </c>
      <c r="E106" s="53"/>
      <c r="F106" s="53"/>
      <c r="G106" s="53">
        <f t="shared" si="1"/>
        <v>45443</v>
      </c>
      <c r="H106" s="54" t="s">
        <v>36</v>
      </c>
      <c r="I106" s="54"/>
      <c r="J106" s="53">
        <f>D106+2</f>
        <v>44720</v>
      </c>
      <c r="K106" s="53">
        <v>44720.0</v>
      </c>
      <c r="L106" s="85">
        <v>44713.0</v>
      </c>
      <c r="M106" s="53">
        <v>44896.0</v>
      </c>
      <c r="N106" s="53">
        <f t="shared" si="7"/>
        <v>44896</v>
      </c>
      <c r="O106" s="51" t="s">
        <v>34</v>
      </c>
      <c r="P106" s="53"/>
      <c r="Q106" s="53">
        <f t="shared" si="3"/>
        <v>45078</v>
      </c>
      <c r="R106" s="53"/>
      <c r="S106" s="53"/>
      <c r="T106" s="53">
        <f t="shared" si="4"/>
        <v>45261</v>
      </c>
      <c r="U106" s="53"/>
      <c r="V106" s="53"/>
      <c r="W106" s="53">
        <f t="shared" si="5"/>
        <v>45443</v>
      </c>
      <c r="X106" s="53"/>
      <c r="Y106" s="76"/>
      <c r="Z106" s="47"/>
      <c r="AA106" s="77"/>
      <c r="AB106" s="77"/>
      <c r="AC106" s="78" t="s">
        <v>264</v>
      </c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</row>
    <row r="107" ht="15.0" customHeight="1">
      <c r="A107" s="63" t="s">
        <v>265</v>
      </c>
      <c r="B107" s="40" t="s">
        <v>32</v>
      </c>
      <c r="C107" s="41" t="s">
        <v>266</v>
      </c>
      <c r="D107" s="59">
        <v>44714.0</v>
      </c>
      <c r="E107" s="42"/>
      <c r="F107" s="42"/>
      <c r="G107" s="53">
        <f t="shared" si="1"/>
        <v>45443</v>
      </c>
      <c r="H107" s="43" t="s">
        <v>109</v>
      </c>
      <c r="I107" s="43"/>
      <c r="J107" s="42">
        <v>44716.0</v>
      </c>
      <c r="K107" s="42">
        <v>44716.0</v>
      </c>
      <c r="L107" s="83">
        <v>44713.0</v>
      </c>
      <c r="M107" s="42">
        <v>45078.0</v>
      </c>
      <c r="N107" s="53">
        <f t="shared" si="7"/>
        <v>44896</v>
      </c>
      <c r="O107" s="40" t="s">
        <v>34</v>
      </c>
      <c r="P107" s="42"/>
      <c r="Q107" s="42"/>
      <c r="R107" s="42"/>
      <c r="S107" s="42"/>
      <c r="T107" s="42"/>
      <c r="U107" s="42"/>
      <c r="V107" s="42"/>
      <c r="W107" s="42"/>
      <c r="X107" s="42"/>
      <c r="Y107" s="79"/>
      <c r="Z107" s="47"/>
      <c r="AA107" s="80"/>
      <c r="AB107" s="80"/>
      <c r="AC107" s="81" t="s">
        <v>267</v>
      </c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</row>
    <row r="108" ht="15.0" customHeight="1">
      <c r="A108" s="64" t="s">
        <v>242</v>
      </c>
      <c r="B108" s="51" t="s">
        <v>32</v>
      </c>
      <c r="C108" s="52" t="s">
        <v>243</v>
      </c>
      <c r="D108" s="68">
        <v>44735.0</v>
      </c>
      <c r="E108" s="53"/>
      <c r="F108" s="53"/>
      <c r="G108" s="53">
        <f t="shared" si="1"/>
        <v>45443</v>
      </c>
      <c r="H108" s="54" t="s">
        <v>104</v>
      </c>
      <c r="I108" s="54"/>
      <c r="J108" s="53"/>
      <c r="K108" s="53">
        <v>44754.0</v>
      </c>
      <c r="L108" s="85">
        <v>44713.0</v>
      </c>
      <c r="M108" s="53">
        <v>44927.0</v>
      </c>
      <c r="N108" s="53">
        <f t="shared" si="7"/>
        <v>44896</v>
      </c>
      <c r="O108" s="51" t="s">
        <v>34</v>
      </c>
      <c r="P108" s="53"/>
      <c r="Q108" s="53"/>
      <c r="R108" s="53"/>
      <c r="S108" s="53"/>
      <c r="T108" s="53"/>
      <c r="U108" s="53"/>
      <c r="V108" s="53"/>
      <c r="W108" s="53"/>
      <c r="X108" s="53"/>
      <c r="Y108" s="76"/>
      <c r="Z108" s="47"/>
      <c r="AA108" s="77"/>
      <c r="AB108" s="77"/>
      <c r="AC108" s="78" t="s">
        <v>244</v>
      </c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</row>
    <row r="109" ht="15.0" customHeight="1">
      <c r="A109" s="63" t="s">
        <v>159</v>
      </c>
      <c r="B109" s="40" t="s">
        <v>32</v>
      </c>
      <c r="C109" s="41" t="s">
        <v>268</v>
      </c>
      <c r="D109" s="59">
        <v>44753.0</v>
      </c>
      <c r="E109" s="42"/>
      <c r="F109" s="42"/>
      <c r="G109" s="53">
        <f t="shared" si="1"/>
        <v>45483</v>
      </c>
      <c r="H109" s="43" t="s">
        <v>36</v>
      </c>
      <c r="I109" s="43"/>
      <c r="J109" s="42"/>
      <c r="K109" s="42">
        <v>44753.0</v>
      </c>
      <c r="L109" s="83">
        <v>44753.0</v>
      </c>
      <c r="M109" s="42">
        <v>44927.0</v>
      </c>
      <c r="N109" s="53">
        <f t="shared" si="7"/>
        <v>44936</v>
      </c>
      <c r="O109" s="40" t="s">
        <v>34</v>
      </c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104"/>
      <c r="AA109" s="80"/>
      <c r="AB109" s="80"/>
      <c r="AC109" s="105" t="s">
        <v>269</v>
      </c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</row>
    <row r="110" ht="15.0" customHeight="1">
      <c r="A110" s="64" t="s">
        <v>270</v>
      </c>
      <c r="B110" s="51" t="s">
        <v>32</v>
      </c>
      <c r="C110" s="52" t="s">
        <v>33</v>
      </c>
      <c r="D110" s="53">
        <v>44762.0</v>
      </c>
      <c r="E110" s="53"/>
      <c r="F110" s="53"/>
      <c r="G110" s="53">
        <f t="shared" si="1"/>
        <v>730</v>
      </c>
      <c r="H110" s="54"/>
      <c r="I110" s="54"/>
      <c r="J110" s="53"/>
      <c r="K110" s="53"/>
      <c r="L110" s="53"/>
      <c r="M110" s="53"/>
      <c r="N110" s="53">
        <f t="shared" si="7"/>
        <v>183</v>
      </c>
      <c r="O110" s="51" t="s">
        <v>34</v>
      </c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106"/>
      <c r="AA110" s="77"/>
      <c r="AB110" s="77"/>
      <c r="AC110" s="107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</row>
    <row r="111" ht="15.0" hidden="1" customHeight="1">
      <c r="A111" s="63" t="s">
        <v>153</v>
      </c>
      <c r="B111" s="40" t="s">
        <v>32</v>
      </c>
      <c r="C111" s="41" t="s">
        <v>271</v>
      </c>
      <c r="D111" s="42">
        <v>44771.0</v>
      </c>
      <c r="E111" s="42"/>
      <c r="F111" s="42"/>
      <c r="G111" s="53">
        <f t="shared" si="1"/>
        <v>45505</v>
      </c>
      <c r="H111" s="43" t="s">
        <v>272</v>
      </c>
      <c r="I111" s="43"/>
      <c r="J111" s="42"/>
      <c r="K111" s="42">
        <v>44774.0</v>
      </c>
      <c r="L111" s="42">
        <v>44775.0</v>
      </c>
      <c r="M111" s="42">
        <v>45139.0</v>
      </c>
      <c r="N111" s="53">
        <f t="shared" si="7"/>
        <v>44958</v>
      </c>
      <c r="O111" s="40" t="s">
        <v>34</v>
      </c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108" t="s">
        <v>273</v>
      </c>
      <c r="AA111" s="80"/>
      <c r="AB111" s="80"/>
      <c r="AC111" s="105" t="s">
        <v>274</v>
      </c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</row>
    <row r="112" ht="15.0" customHeight="1">
      <c r="A112" s="64" t="s">
        <v>179</v>
      </c>
      <c r="B112" s="51" t="s">
        <v>193</v>
      </c>
      <c r="C112" s="52" t="s">
        <v>87</v>
      </c>
      <c r="D112" s="53">
        <v>44785.0</v>
      </c>
      <c r="E112" s="53"/>
      <c r="F112" s="53"/>
      <c r="G112" s="53">
        <f t="shared" si="1"/>
        <v>45519</v>
      </c>
      <c r="H112" s="54" t="s">
        <v>275</v>
      </c>
      <c r="I112" s="54"/>
      <c r="J112" s="53"/>
      <c r="K112" s="53"/>
      <c r="L112" s="53">
        <v>44789.0</v>
      </c>
      <c r="M112" s="53">
        <v>44788.0</v>
      </c>
      <c r="N112" s="53">
        <f t="shared" si="7"/>
        <v>44972</v>
      </c>
      <c r="O112" s="51" t="s">
        <v>34</v>
      </c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109"/>
      <c r="AA112" s="77"/>
      <c r="AB112" s="77"/>
      <c r="AC112" s="107" t="s">
        <v>276</v>
      </c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</row>
    <row r="113" ht="15.0" customHeight="1">
      <c r="A113" s="63" t="s">
        <v>255</v>
      </c>
      <c r="B113" s="40" t="s">
        <v>32</v>
      </c>
      <c r="C113" s="41" t="s">
        <v>256</v>
      </c>
      <c r="D113" s="42"/>
      <c r="E113" s="42"/>
      <c r="F113" s="42"/>
      <c r="G113" s="53">
        <f t="shared" si="1"/>
        <v>45535</v>
      </c>
      <c r="H113" s="43" t="s">
        <v>277</v>
      </c>
      <c r="I113" s="43"/>
      <c r="J113" s="42"/>
      <c r="K113" s="42"/>
      <c r="L113" s="42">
        <v>44805.0</v>
      </c>
      <c r="M113" s="42">
        <v>45170.0</v>
      </c>
      <c r="N113" s="53">
        <f t="shared" si="7"/>
        <v>44988</v>
      </c>
      <c r="O113" s="40" t="s">
        <v>34</v>
      </c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110"/>
      <c r="AA113" s="80"/>
      <c r="AB113" s="80"/>
      <c r="AC113" s="105" t="s">
        <v>278</v>
      </c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</row>
    <row r="114" ht="15.0" customHeight="1">
      <c r="A114" s="64" t="s">
        <v>279</v>
      </c>
      <c r="B114" s="51" t="s">
        <v>32</v>
      </c>
      <c r="C114" s="52" t="s">
        <v>280</v>
      </c>
      <c r="D114" s="53">
        <v>44795.0</v>
      </c>
      <c r="E114" s="53"/>
      <c r="F114" s="51" t="s">
        <v>281</v>
      </c>
      <c r="G114" s="53">
        <f t="shared" si="1"/>
        <v>45553</v>
      </c>
      <c r="H114" s="54" t="s">
        <v>282</v>
      </c>
      <c r="I114" s="54"/>
      <c r="J114" s="53"/>
      <c r="K114" s="53"/>
      <c r="L114" s="53">
        <v>44823.0</v>
      </c>
      <c r="M114" s="53">
        <v>45187.0</v>
      </c>
      <c r="N114" s="53">
        <f t="shared" si="7"/>
        <v>45006</v>
      </c>
      <c r="O114" s="51" t="s">
        <v>34</v>
      </c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109"/>
      <c r="AA114" s="77"/>
      <c r="AB114" s="77"/>
      <c r="AC114" s="107" t="s">
        <v>283</v>
      </c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</row>
    <row r="115" ht="15.0" customHeight="1">
      <c r="A115" s="63" t="s">
        <v>121</v>
      </c>
      <c r="B115" s="40" t="s">
        <v>193</v>
      </c>
      <c r="C115" s="41" t="s">
        <v>83</v>
      </c>
      <c r="D115" s="42">
        <v>44791.0</v>
      </c>
      <c r="E115" s="42"/>
      <c r="F115" s="42"/>
      <c r="G115" s="53">
        <f t="shared" si="1"/>
        <v>45531</v>
      </c>
      <c r="H115" s="43" t="s">
        <v>282</v>
      </c>
      <c r="I115" s="43"/>
      <c r="J115" s="42"/>
      <c r="K115" s="42"/>
      <c r="L115" s="42">
        <v>44801.0</v>
      </c>
      <c r="M115" s="42">
        <v>44985.0</v>
      </c>
      <c r="N115" s="53">
        <f t="shared" si="7"/>
        <v>44984</v>
      </c>
      <c r="O115" s="40" t="s">
        <v>34</v>
      </c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110"/>
      <c r="AA115" s="80"/>
      <c r="AB115" s="80"/>
      <c r="AC115" s="105" t="s">
        <v>85</v>
      </c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</row>
    <row r="116" ht="15.0" customHeight="1">
      <c r="A116" s="64" t="s">
        <v>102</v>
      </c>
      <c r="B116" s="51" t="s">
        <v>32</v>
      </c>
      <c r="C116" s="52" t="s">
        <v>266</v>
      </c>
      <c r="D116" s="53">
        <v>44797.0</v>
      </c>
      <c r="E116" s="53"/>
      <c r="F116" s="53"/>
      <c r="G116" s="53">
        <f t="shared" si="1"/>
        <v>45539</v>
      </c>
      <c r="H116" s="54" t="s">
        <v>275</v>
      </c>
      <c r="I116" s="54"/>
      <c r="J116" s="53"/>
      <c r="K116" s="53"/>
      <c r="L116" s="53">
        <v>44809.0</v>
      </c>
      <c r="M116" s="53">
        <v>44990.0</v>
      </c>
      <c r="N116" s="53">
        <f t="shared" si="7"/>
        <v>44992</v>
      </c>
      <c r="O116" s="51" t="s">
        <v>34</v>
      </c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109" t="s">
        <v>284</v>
      </c>
      <c r="AA116" s="77" t="s">
        <v>285</v>
      </c>
      <c r="AB116" s="77"/>
      <c r="AC116" s="107" t="s">
        <v>286</v>
      </c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</row>
    <row r="117" ht="15.0" customHeight="1">
      <c r="A117" s="63" t="s">
        <v>287</v>
      </c>
      <c r="B117" s="40" t="s">
        <v>32</v>
      </c>
      <c r="C117" s="41" t="s">
        <v>57</v>
      </c>
      <c r="D117" s="42">
        <v>44797.0</v>
      </c>
      <c r="E117" s="42"/>
      <c r="F117" s="42"/>
      <c r="G117" s="53">
        <f t="shared" si="1"/>
        <v>45525</v>
      </c>
      <c r="H117" s="43" t="s">
        <v>288</v>
      </c>
      <c r="I117" s="43"/>
      <c r="J117" s="42"/>
      <c r="K117" s="42"/>
      <c r="L117" s="42">
        <v>44795.0</v>
      </c>
      <c r="M117" s="42">
        <v>45159.0</v>
      </c>
      <c r="N117" s="53">
        <f t="shared" si="7"/>
        <v>44978</v>
      </c>
      <c r="O117" s="40" t="s">
        <v>34</v>
      </c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110" t="s">
        <v>289</v>
      </c>
      <c r="AA117" s="80"/>
      <c r="AB117" s="80"/>
      <c r="AC117" s="105" t="s">
        <v>290</v>
      </c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</row>
    <row r="118" ht="15.0" customHeight="1">
      <c r="A118" s="64" t="s">
        <v>291</v>
      </c>
      <c r="B118" s="51">
        <v>290.0</v>
      </c>
      <c r="C118" s="52" t="s">
        <v>33</v>
      </c>
      <c r="D118" s="53">
        <v>44809.0</v>
      </c>
      <c r="E118" s="53">
        <v>44883.0</v>
      </c>
      <c r="F118" s="51" t="s">
        <v>292</v>
      </c>
      <c r="G118" s="53">
        <f t="shared" si="1"/>
        <v>45554</v>
      </c>
      <c r="H118" s="54" t="s">
        <v>293</v>
      </c>
      <c r="I118" s="54"/>
      <c r="J118" s="53"/>
      <c r="K118" s="53"/>
      <c r="L118" s="53">
        <v>44824.0</v>
      </c>
      <c r="M118" s="53">
        <v>45188.0</v>
      </c>
      <c r="N118" s="53">
        <f t="shared" si="7"/>
        <v>45007</v>
      </c>
      <c r="O118" s="51" t="s">
        <v>34</v>
      </c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109"/>
      <c r="AA118" s="77"/>
      <c r="AB118" s="77"/>
      <c r="AC118" s="107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</row>
    <row r="119" ht="15.0" customHeight="1">
      <c r="A119" s="63" t="s">
        <v>294</v>
      </c>
      <c r="B119" s="40" t="s">
        <v>32</v>
      </c>
      <c r="C119" s="41" t="s">
        <v>33</v>
      </c>
      <c r="D119" s="42">
        <v>44810.0</v>
      </c>
      <c r="E119" s="42"/>
      <c r="F119" s="42"/>
      <c r="G119" s="53">
        <f t="shared" si="1"/>
        <v>45554</v>
      </c>
      <c r="H119" s="43" t="s">
        <v>295</v>
      </c>
      <c r="I119" s="43"/>
      <c r="J119" s="42"/>
      <c r="K119" s="42"/>
      <c r="L119" s="42">
        <v>44824.0</v>
      </c>
      <c r="M119" s="42">
        <v>45188.0</v>
      </c>
      <c r="N119" s="53">
        <f t="shared" si="7"/>
        <v>45007</v>
      </c>
      <c r="O119" s="40" t="s">
        <v>34</v>
      </c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110"/>
      <c r="AA119" s="80"/>
      <c r="AB119" s="80"/>
      <c r="AC119" s="105" t="s">
        <v>111</v>
      </c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</row>
    <row r="120" ht="15.0" customHeight="1">
      <c r="A120" s="64" t="s">
        <v>296</v>
      </c>
      <c r="B120" s="51" t="s">
        <v>32</v>
      </c>
      <c r="C120" s="52" t="s">
        <v>33</v>
      </c>
      <c r="D120" s="53">
        <v>44812.0</v>
      </c>
      <c r="E120" s="53"/>
      <c r="F120" s="53"/>
      <c r="G120" s="53">
        <f t="shared" si="1"/>
        <v>45568</v>
      </c>
      <c r="H120" s="54" t="s">
        <v>297</v>
      </c>
      <c r="I120" s="54"/>
      <c r="J120" s="53"/>
      <c r="K120" s="53"/>
      <c r="L120" s="53">
        <v>44838.0</v>
      </c>
      <c r="M120" s="53">
        <v>45202.0</v>
      </c>
      <c r="N120" s="53">
        <f t="shared" si="7"/>
        <v>45021</v>
      </c>
      <c r="O120" s="51" t="s">
        <v>34</v>
      </c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109"/>
      <c r="AA120" s="77"/>
      <c r="AB120" s="77"/>
      <c r="AC120" s="107" t="s">
        <v>111</v>
      </c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</row>
    <row r="121" ht="15.0" customHeight="1">
      <c r="A121" s="63" t="s">
        <v>228</v>
      </c>
      <c r="B121" s="40" t="s">
        <v>32</v>
      </c>
      <c r="C121" s="41" t="s">
        <v>204</v>
      </c>
      <c r="D121" s="42">
        <v>44834.0</v>
      </c>
      <c r="E121" s="42"/>
      <c r="F121" s="42"/>
      <c r="G121" s="53">
        <f t="shared" si="1"/>
        <v>45581</v>
      </c>
      <c r="H121" s="43" t="s">
        <v>298</v>
      </c>
      <c r="I121" s="43"/>
      <c r="J121" s="42"/>
      <c r="K121" s="42"/>
      <c r="L121" s="42">
        <v>44851.0</v>
      </c>
      <c r="M121" s="42">
        <v>44914.0</v>
      </c>
      <c r="N121" s="53">
        <f t="shared" si="7"/>
        <v>45034</v>
      </c>
      <c r="O121" s="40" t="s">
        <v>34</v>
      </c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110"/>
      <c r="AA121" s="80"/>
      <c r="AB121" s="80"/>
      <c r="AC121" s="105" t="s">
        <v>236</v>
      </c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</row>
    <row r="122" ht="15.0" customHeight="1">
      <c r="A122" s="64" t="s">
        <v>71</v>
      </c>
      <c r="B122" s="51" t="s">
        <v>32</v>
      </c>
      <c r="C122" s="52" t="s">
        <v>204</v>
      </c>
      <c r="D122" s="53">
        <v>44834.0</v>
      </c>
      <c r="E122" s="53"/>
      <c r="F122" s="53"/>
      <c r="G122" s="53">
        <f t="shared" si="1"/>
        <v>45581</v>
      </c>
      <c r="H122" s="54" t="s">
        <v>299</v>
      </c>
      <c r="I122" s="54"/>
      <c r="J122" s="53"/>
      <c r="K122" s="53"/>
      <c r="L122" s="53">
        <v>44851.0</v>
      </c>
      <c r="M122" s="53">
        <v>45033.0</v>
      </c>
      <c r="N122" s="53">
        <f t="shared" si="7"/>
        <v>45034</v>
      </c>
      <c r="O122" s="51" t="s">
        <v>34</v>
      </c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109"/>
      <c r="AA122" s="77"/>
      <c r="AB122" s="77"/>
      <c r="AC122" s="107" t="s">
        <v>236</v>
      </c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</row>
    <row r="123" ht="15.0" customHeight="1">
      <c r="A123" s="63" t="s">
        <v>138</v>
      </c>
      <c r="B123" s="40" t="s">
        <v>193</v>
      </c>
      <c r="C123" s="41" t="s">
        <v>139</v>
      </c>
      <c r="D123" s="42">
        <v>44837.0</v>
      </c>
      <c r="E123" s="42">
        <v>44943.0</v>
      </c>
      <c r="F123" s="40" t="s">
        <v>300</v>
      </c>
      <c r="G123" s="53">
        <f t="shared" si="1"/>
        <v>45570</v>
      </c>
      <c r="H123" s="43" t="s">
        <v>297</v>
      </c>
      <c r="I123" s="43"/>
      <c r="J123" s="42"/>
      <c r="K123" s="42"/>
      <c r="L123" s="42">
        <v>44840.0</v>
      </c>
      <c r="M123" s="42">
        <v>44915.0</v>
      </c>
      <c r="N123" s="53">
        <f t="shared" si="7"/>
        <v>45023</v>
      </c>
      <c r="O123" s="40" t="s">
        <v>34</v>
      </c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111" t="s">
        <v>301</v>
      </c>
      <c r="AA123" s="80"/>
      <c r="AB123" s="80"/>
      <c r="AC123" s="105" t="s">
        <v>140</v>
      </c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</row>
    <row r="124" ht="15.0" customHeight="1">
      <c r="A124" s="64" t="s">
        <v>302</v>
      </c>
      <c r="B124" s="51" t="s">
        <v>32</v>
      </c>
      <c r="C124" s="52" t="s">
        <v>303</v>
      </c>
      <c r="D124" s="53">
        <v>44853.0</v>
      </c>
      <c r="E124" s="53"/>
      <c r="F124" s="53"/>
      <c r="G124" s="53">
        <f t="shared" si="1"/>
        <v>45595</v>
      </c>
      <c r="H124" s="54" t="s">
        <v>261</v>
      </c>
      <c r="I124" s="54"/>
      <c r="J124" s="53"/>
      <c r="K124" s="53"/>
      <c r="L124" s="53">
        <v>44865.0</v>
      </c>
      <c r="M124" s="53">
        <v>45046.0</v>
      </c>
      <c r="N124" s="53">
        <f t="shared" si="7"/>
        <v>45048</v>
      </c>
      <c r="O124" s="51" t="s">
        <v>34</v>
      </c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109"/>
      <c r="AA124" s="77"/>
      <c r="AB124" s="77"/>
      <c r="AC124" s="107" t="s">
        <v>304</v>
      </c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</row>
    <row r="125" ht="15.0" customHeight="1">
      <c r="A125" s="63" t="s">
        <v>305</v>
      </c>
      <c r="B125" s="40" t="s">
        <v>32</v>
      </c>
      <c r="C125" s="41" t="s">
        <v>303</v>
      </c>
      <c r="D125" s="42">
        <v>44853.0</v>
      </c>
      <c r="E125" s="42"/>
      <c r="F125" s="42"/>
      <c r="G125" s="53">
        <f t="shared" si="1"/>
        <v>45595</v>
      </c>
      <c r="H125" s="43" t="s">
        <v>306</v>
      </c>
      <c r="I125" s="43"/>
      <c r="J125" s="42"/>
      <c r="K125" s="42"/>
      <c r="L125" s="42">
        <v>44865.0</v>
      </c>
      <c r="M125" s="42">
        <v>45046.0</v>
      </c>
      <c r="N125" s="53">
        <f t="shared" si="7"/>
        <v>45048</v>
      </c>
      <c r="O125" s="40" t="s">
        <v>34</v>
      </c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110"/>
      <c r="AA125" s="80"/>
      <c r="AB125" s="80"/>
      <c r="AC125" s="105" t="s">
        <v>304</v>
      </c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</row>
    <row r="126" ht="15.0" hidden="1" customHeight="1">
      <c r="A126" s="112" t="s">
        <v>307</v>
      </c>
      <c r="B126" s="51" t="s">
        <v>32</v>
      </c>
      <c r="C126" s="52" t="s">
        <v>33</v>
      </c>
      <c r="D126" s="53">
        <v>44858.0</v>
      </c>
      <c r="E126" s="53"/>
      <c r="F126" s="53"/>
      <c r="G126" s="53">
        <f t="shared" si="1"/>
        <v>45603</v>
      </c>
      <c r="H126" s="54" t="s">
        <v>308</v>
      </c>
      <c r="I126" s="54"/>
      <c r="J126" s="53"/>
      <c r="K126" s="53"/>
      <c r="L126" s="53">
        <v>44873.0</v>
      </c>
      <c r="M126" s="53">
        <v>45238.0</v>
      </c>
      <c r="N126" s="53">
        <f t="shared" si="7"/>
        <v>45056</v>
      </c>
      <c r="O126" s="51" t="s">
        <v>34</v>
      </c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109"/>
      <c r="AA126" s="77"/>
      <c r="AB126" s="77"/>
      <c r="AC126" s="107" t="s">
        <v>48</v>
      </c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</row>
    <row r="127" ht="15.0" customHeight="1">
      <c r="A127" s="113" t="s">
        <v>309</v>
      </c>
      <c r="B127" s="40" t="s">
        <v>32</v>
      </c>
      <c r="C127" s="41" t="s">
        <v>204</v>
      </c>
      <c r="D127" s="42">
        <v>44858.0</v>
      </c>
      <c r="E127" s="42"/>
      <c r="F127" s="42"/>
      <c r="G127" s="53">
        <f t="shared" si="1"/>
        <v>45602</v>
      </c>
      <c r="H127" s="43" t="s">
        <v>277</v>
      </c>
      <c r="I127" s="43"/>
      <c r="J127" s="42"/>
      <c r="K127" s="42"/>
      <c r="L127" s="42">
        <v>44872.0</v>
      </c>
      <c r="M127" s="42">
        <v>45053.0</v>
      </c>
      <c r="N127" s="53">
        <f t="shared" si="7"/>
        <v>45055</v>
      </c>
      <c r="O127" s="40" t="s">
        <v>34</v>
      </c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110" t="s">
        <v>310</v>
      </c>
      <c r="AA127" s="80"/>
      <c r="AB127" s="80"/>
      <c r="AC127" s="105" t="s">
        <v>236</v>
      </c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</row>
    <row r="128" ht="15.0" customHeight="1">
      <c r="A128" s="64" t="s">
        <v>311</v>
      </c>
      <c r="B128" s="51" t="s">
        <v>193</v>
      </c>
      <c r="C128" s="52" t="s">
        <v>87</v>
      </c>
      <c r="D128" s="53">
        <v>44886.0</v>
      </c>
      <c r="E128" s="53"/>
      <c r="F128" s="53"/>
      <c r="G128" s="53">
        <f t="shared" si="1"/>
        <v>45630</v>
      </c>
      <c r="H128" s="54" t="s">
        <v>312</v>
      </c>
      <c r="I128" s="54"/>
      <c r="J128" s="53"/>
      <c r="K128" s="53"/>
      <c r="L128" s="53">
        <v>44900.0</v>
      </c>
      <c r="M128" s="53">
        <v>44988.0</v>
      </c>
      <c r="N128" s="53">
        <f t="shared" si="7"/>
        <v>45083</v>
      </c>
      <c r="O128" s="51" t="s">
        <v>34</v>
      </c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109"/>
      <c r="AA128" s="77"/>
      <c r="AB128" s="77"/>
      <c r="AC128" s="107" t="s">
        <v>313</v>
      </c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</row>
    <row r="129" ht="15.0" customHeight="1">
      <c r="A129" s="63" t="s">
        <v>113</v>
      </c>
      <c r="B129" s="40" t="s">
        <v>193</v>
      </c>
      <c r="C129" s="41" t="s">
        <v>87</v>
      </c>
      <c r="D129" s="42">
        <v>44885.0</v>
      </c>
      <c r="E129" s="42"/>
      <c r="F129" s="42"/>
      <c r="G129" s="53">
        <f t="shared" si="1"/>
        <v>45629</v>
      </c>
      <c r="H129" s="43" t="s">
        <v>314</v>
      </c>
      <c r="I129" s="43"/>
      <c r="J129" s="42"/>
      <c r="K129" s="42"/>
      <c r="L129" s="42">
        <v>44899.0</v>
      </c>
      <c r="M129" s="42">
        <v>45080.0</v>
      </c>
      <c r="N129" s="53">
        <f t="shared" si="7"/>
        <v>45082</v>
      </c>
      <c r="O129" s="40" t="s">
        <v>34</v>
      </c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110"/>
      <c r="AA129" s="80"/>
      <c r="AB129" s="80"/>
      <c r="AC129" s="105" t="s">
        <v>315</v>
      </c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</row>
    <row r="130" ht="15.0" customHeight="1">
      <c r="A130" s="64" t="s">
        <v>316</v>
      </c>
      <c r="B130" s="51" t="s">
        <v>32</v>
      </c>
      <c r="C130" s="52" t="s">
        <v>41</v>
      </c>
      <c r="D130" s="53">
        <v>44900.0</v>
      </c>
      <c r="E130" s="53"/>
      <c r="F130" s="51" t="s">
        <v>292</v>
      </c>
      <c r="G130" s="53">
        <f t="shared" si="1"/>
        <v>45630</v>
      </c>
      <c r="H130" s="54" t="s">
        <v>317</v>
      </c>
      <c r="I130" s="54"/>
      <c r="J130" s="53"/>
      <c r="K130" s="53"/>
      <c r="L130" s="53">
        <v>44900.0</v>
      </c>
      <c r="M130" s="53">
        <v>45265.0</v>
      </c>
      <c r="N130" s="53">
        <f t="shared" si="7"/>
        <v>45083</v>
      </c>
      <c r="O130" s="51" t="s">
        <v>34</v>
      </c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109" t="s">
        <v>318</v>
      </c>
      <c r="AA130" s="77"/>
      <c r="AB130" s="77"/>
      <c r="AC130" s="107" t="s">
        <v>122</v>
      </c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</row>
    <row r="131" ht="15.0" customHeight="1">
      <c r="A131" s="63" t="s">
        <v>319</v>
      </c>
      <c r="B131" s="40" t="s">
        <v>32</v>
      </c>
      <c r="C131" s="41" t="s">
        <v>33</v>
      </c>
      <c r="D131" s="42">
        <v>44900.0</v>
      </c>
      <c r="E131" s="42"/>
      <c r="F131" s="42"/>
      <c r="G131" s="53">
        <f t="shared" si="1"/>
        <v>45638</v>
      </c>
      <c r="H131" s="43" t="s">
        <v>320</v>
      </c>
      <c r="I131" s="43"/>
      <c r="J131" s="42"/>
      <c r="K131" s="42"/>
      <c r="L131" s="42">
        <v>44908.0</v>
      </c>
      <c r="M131" s="42">
        <v>45272.0</v>
      </c>
      <c r="N131" s="53">
        <f t="shared" si="7"/>
        <v>45091</v>
      </c>
      <c r="O131" s="40" t="s">
        <v>34</v>
      </c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110"/>
      <c r="AA131" s="80"/>
      <c r="AB131" s="80"/>
      <c r="AC131" s="105" t="s">
        <v>321</v>
      </c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</row>
    <row r="132" ht="15.0" customHeight="1">
      <c r="A132" s="64" t="s">
        <v>265</v>
      </c>
      <c r="B132" s="51" t="s">
        <v>32</v>
      </c>
      <c r="C132" s="52" t="s">
        <v>266</v>
      </c>
      <c r="D132" s="53">
        <v>44909.0</v>
      </c>
      <c r="E132" s="53"/>
      <c r="F132" s="53"/>
      <c r="G132" s="53">
        <f t="shared" si="1"/>
        <v>45640</v>
      </c>
      <c r="H132" s="54" t="s">
        <v>320</v>
      </c>
      <c r="I132" s="54"/>
      <c r="J132" s="53"/>
      <c r="K132" s="53"/>
      <c r="L132" s="53">
        <v>44910.0</v>
      </c>
      <c r="M132" s="53">
        <v>45092.0</v>
      </c>
      <c r="N132" s="53">
        <f t="shared" si="7"/>
        <v>45093</v>
      </c>
      <c r="O132" s="51" t="s">
        <v>34</v>
      </c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109"/>
      <c r="AA132" s="77"/>
      <c r="AB132" s="77"/>
      <c r="AC132" s="107" t="s">
        <v>322</v>
      </c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</row>
    <row r="133" ht="15.0" customHeight="1">
      <c r="A133" s="63" t="s">
        <v>323</v>
      </c>
      <c r="B133" s="40" t="s">
        <v>32</v>
      </c>
      <c r="C133" s="41" t="s">
        <v>33</v>
      </c>
      <c r="D133" s="42">
        <v>44909.0</v>
      </c>
      <c r="E133" s="42"/>
      <c r="F133" s="42"/>
      <c r="G133" s="53">
        <f t="shared" si="1"/>
        <v>45645</v>
      </c>
      <c r="H133" s="43" t="s">
        <v>299</v>
      </c>
      <c r="I133" s="43"/>
      <c r="J133" s="42"/>
      <c r="K133" s="42"/>
      <c r="L133" s="42">
        <v>44915.0</v>
      </c>
      <c r="M133" s="42">
        <v>45279.0</v>
      </c>
      <c r="N133" s="53">
        <f t="shared" si="7"/>
        <v>45098</v>
      </c>
      <c r="O133" s="40" t="s">
        <v>34</v>
      </c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110"/>
      <c r="AA133" s="80"/>
      <c r="AB133" s="80"/>
      <c r="AC133" s="105" t="s">
        <v>324</v>
      </c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</row>
    <row r="134" ht="15.0" customHeight="1">
      <c r="A134" s="64" t="s">
        <v>159</v>
      </c>
      <c r="B134" s="51" t="s">
        <v>32</v>
      </c>
      <c r="C134" s="52" t="s">
        <v>325</v>
      </c>
      <c r="D134" s="53">
        <v>44924.0</v>
      </c>
      <c r="E134" s="53"/>
      <c r="F134" s="51" t="s">
        <v>326</v>
      </c>
      <c r="G134" s="53">
        <f t="shared" si="1"/>
        <v>45660</v>
      </c>
      <c r="H134" s="54"/>
      <c r="I134" s="54"/>
      <c r="J134" s="53"/>
      <c r="K134" s="53"/>
      <c r="L134" s="53">
        <v>44930.0</v>
      </c>
      <c r="M134" s="53">
        <v>45294.0</v>
      </c>
      <c r="N134" s="53">
        <f t="shared" si="7"/>
        <v>45113</v>
      </c>
      <c r="O134" s="51" t="s">
        <v>34</v>
      </c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109"/>
      <c r="AA134" s="77"/>
      <c r="AB134" s="77"/>
      <c r="AC134" s="107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</row>
    <row r="135" ht="15.0" customHeight="1">
      <c r="A135" s="63" t="s">
        <v>327</v>
      </c>
      <c r="B135" s="40" t="s">
        <v>32</v>
      </c>
      <c r="C135" s="41" t="s">
        <v>33</v>
      </c>
      <c r="D135" s="42">
        <v>44957.0</v>
      </c>
      <c r="E135" s="42"/>
      <c r="F135" s="42"/>
      <c r="G135" s="53">
        <f t="shared" si="1"/>
        <v>45701</v>
      </c>
      <c r="H135" s="43" t="s">
        <v>328</v>
      </c>
      <c r="I135" s="43"/>
      <c r="J135" s="42"/>
      <c r="K135" s="42"/>
      <c r="L135" s="42">
        <v>44971.0</v>
      </c>
      <c r="M135" s="42">
        <v>45335.0</v>
      </c>
      <c r="N135" s="53">
        <f t="shared" si="7"/>
        <v>45154</v>
      </c>
      <c r="O135" s="40" t="s">
        <v>34</v>
      </c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110"/>
      <c r="AA135" s="80"/>
      <c r="AB135" s="80"/>
      <c r="AC135" s="105" t="s">
        <v>329</v>
      </c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</row>
    <row r="136" ht="15.0" hidden="1" customHeight="1">
      <c r="A136" s="64" t="s">
        <v>330</v>
      </c>
      <c r="B136" s="51" t="s">
        <v>32</v>
      </c>
      <c r="C136" s="52" t="s">
        <v>266</v>
      </c>
      <c r="D136" s="53">
        <v>44974.0</v>
      </c>
      <c r="E136" s="53"/>
      <c r="F136" s="53"/>
      <c r="G136" s="53">
        <f t="shared" si="1"/>
        <v>45729</v>
      </c>
      <c r="H136" s="54" t="s">
        <v>331</v>
      </c>
      <c r="I136" s="54"/>
      <c r="J136" s="53"/>
      <c r="K136" s="53"/>
      <c r="L136" s="53">
        <v>44999.0</v>
      </c>
      <c r="M136" s="53">
        <v>45183.0</v>
      </c>
      <c r="N136" s="53">
        <f t="shared" si="7"/>
        <v>45182</v>
      </c>
      <c r="O136" s="51" t="s">
        <v>34</v>
      </c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109" t="s">
        <v>332</v>
      </c>
      <c r="AA136" s="77" t="s">
        <v>333</v>
      </c>
      <c r="AB136" s="77"/>
      <c r="AC136" s="107" t="s">
        <v>334</v>
      </c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</row>
    <row r="137" ht="15.0" customHeight="1">
      <c r="A137" s="63" t="s">
        <v>335</v>
      </c>
      <c r="B137" s="40" t="s">
        <v>32</v>
      </c>
      <c r="C137" s="41" t="s">
        <v>336</v>
      </c>
      <c r="D137" s="42">
        <v>44988.0</v>
      </c>
      <c r="E137" s="42"/>
      <c r="F137" s="42"/>
      <c r="G137" s="53">
        <f t="shared" si="1"/>
        <v>45729</v>
      </c>
      <c r="H137" s="43" t="s">
        <v>293</v>
      </c>
      <c r="I137" s="43"/>
      <c r="J137" s="42"/>
      <c r="K137" s="42"/>
      <c r="L137" s="42">
        <v>44999.0</v>
      </c>
      <c r="M137" s="42">
        <v>45365.0</v>
      </c>
      <c r="N137" s="53">
        <f t="shared" si="7"/>
        <v>45182</v>
      </c>
      <c r="O137" s="40" t="s">
        <v>34</v>
      </c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110"/>
      <c r="AA137" s="80"/>
      <c r="AB137" s="80"/>
      <c r="AC137" s="105" t="s">
        <v>337</v>
      </c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</row>
    <row r="138" ht="15.0" customHeight="1">
      <c r="A138" s="64" t="s">
        <v>121</v>
      </c>
      <c r="B138" s="51" t="s">
        <v>32</v>
      </c>
      <c r="C138" s="52" t="s">
        <v>83</v>
      </c>
      <c r="D138" s="53">
        <v>45001.0</v>
      </c>
      <c r="E138" s="53"/>
      <c r="F138" s="53"/>
      <c r="G138" s="53">
        <f t="shared" si="1"/>
        <v>45716</v>
      </c>
      <c r="H138" s="54" t="s">
        <v>338</v>
      </c>
      <c r="I138" s="54"/>
      <c r="J138" s="53"/>
      <c r="K138" s="53"/>
      <c r="L138" s="53">
        <v>44986.0</v>
      </c>
      <c r="M138" s="53">
        <v>45168.0</v>
      </c>
      <c r="N138" s="53">
        <f t="shared" si="7"/>
        <v>45169</v>
      </c>
      <c r="O138" s="51" t="s">
        <v>34</v>
      </c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109"/>
      <c r="AA138" s="77"/>
      <c r="AB138" s="77"/>
      <c r="AC138" s="107" t="s">
        <v>339</v>
      </c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</row>
    <row r="139" ht="15.0" customHeight="1">
      <c r="A139" s="63" t="s">
        <v>340</v>
      </c>
      <c r="B139" s="40" t="s">
        <v>32</v>
      </c>
      <c r="C139" s="41" t="s">
        <v>33</v>
      </c>
      <c r="D139" s="42">
        <v>45007.0</v>
      </c>
      <c r="E139" s="42"/>
      <c r="F139" s="42"/>
      <c r="G139" s="53">
        <f t="shared" si="1"/>
        <v>45750</v>
      </c>
      <c r="H139" s="43" t="s">
        <v>320</v>
      </c>
      <c r="I139" s="43"/>
      <c r="J139" s="42"/>
      <c r="K139" s="42"/>
      <c r="L139" s="42">
        <v>45020.0</v>
      </c>
      <c r="M139" s="42">
        <v>45385.0</v>
      </c>
      <c r="N139" s="53">
        <f t="shared" si="7"/>
        <v>45203</v>
      </c>
      <c r="O139" s="40" t="s">
        <v>34</v>
      </c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110"/>
      <c r="AA139" s="80"/>
      <c r="AB139" s="80"/>
      <c r="AC139" s="105" t="s">
        <v>329</v>
      </c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</row>
    <row r="140" ht="15.0" customHeight="1">
      <c r="A140" s="64" t="s">
        <v>341</v>
      </c>
      <c r="B140" s="51" t="s">
        <v>32</v>
      </c>
      <c r="C140" s="52" t="s">
        <v>33</v>
      </c>
      <c r="D140" s="53">
        <v>45009.0</v>
      </c>
      <c r="E140" s="53"/>
      <c r="F140" s="53"/>
      <c r="G140" s="53">
        <f t="shared" si="1"/>
        <v>45750</v>
      </c>
      <c r="H140" s="54" t="s">
        <v>328</v>
      </c>
      <c r="I140" s="54"/>
      <c r="J140" s="53"/>
      <c r="K140" s="53"/>
      <c r="L140" s="53">
        <v>45020.0</v>
      </c>
      <c r="M140" s="53">
        <v>45385.0</v>
      </c>
      <c r="N140" s="53">
        <f t="shared" si="7"/>
        <v>45203</v>
      </c>
      <c r="O140" s="51" t="s">
        <v>34</v>
      </c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109"/>
      <c r="AA140" s="77"/>
      <c r="AB140" s="77"/>
      <c r="AC140" s="107" t="s">
        <v>111</v>
      </c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</row>
    <row r="141" ht="15.0" hidden="1" customHeight="1">
      <c r="A141" s="63" t="s">
        <v>342</v>
      </c>
      <c r="B141" s="40" t="s">
        <v>32</v>
      </c>
      <c r="C141" s="41" t="s">
        <v>266</v>
      </c>
      <c r="D141" s="42">
        <v>45016.0</v>
      </c>
      <c r="E141" s="42"/>
      <c r="F141" s="42"/>
      <c r="G141" s="53">
        <f t="shared" si="1"/>
        <v>45760</v>
      </c>
      <c r="H141" s="43" t="s">
        <v>331</v>
      </c>
      <c r="I141" s="43"/>
      <c r="J141" s="42"/>
      <c r="K141" s="42"/>
      <c r="L141" s="42">
        <v>45030.0</v>
      </c>
      <c r="M141" s="42">
        <v>45213.0</v>
      </c>
      <c r="N141" s="53">
        <f t="shared" si="7"/>
        <v>45213</v>
      </c>
      <c r="O141" s="40" t="s">
        <v>34</v>
      </c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110" t="s">
        <v>343</v>
      </c>
      <c r="AA141" s="80" t="s">
        <v>344</v>
      </c>
      <c r="AB141" s="80"/>
      <c r="AC141" s="105" t="s">
        <v>267</v>
      </c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</row>
    <row r="142" ht="15.0" customHeight="1">
      <c r="A142" s="64" t="s">
        <v>345</v>
      </c>
      <c r="B142" s="51" t="s">
        <v>32</v>
      </c>
      <c r="C142" s="52" t="s">
        <v>346</v>
      </c>
      <c r="D142" s="53">
        <v>45001.0</v>
      </c>
      <c r="E142" s="53"/>
      <c r="F142" s="53"/>
      <c r="G142" s="53">
        <f t="shared" si="1"/>
        <v>45758</v>
      </c>
      <c r="H142" s="54" t="s">
        <v>347</v>
      </c>
      <c r="I142" s="54"/>
      <c r="J142" s="53"/>
      <c r="K142" s="53"/>
      <c r="L142" s="53">
        <v>45028.0</v>
      </c>
      <c r="M142" s="53">
        <v>45393.0</v>
      </c>
      <c r="N142" s="53">
        <f t="shared" si="7"/>
        <v>45211</v>
      </c>
      <c r="O142" s="51" t="s">
        <v>34</v>
      </c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109"/>
      <c r="AA142" s="77"/>
      <c r="AB142" s="77"/>
      <c r="AC142" s="107" t="s">
        <v>348</v>
      </c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</row>
    <row r="143" ht="15.0" hidden="1" customHeight="1">
      <c r="A143" s="63" t="s">
        <v>349</v>
      </c>
      <c r="B143" s="40" t="s">
        <v>193</v>
      </c>
      <c r="C143" s="41" t="s">
        <v>350</v>
      </c>
      <c r="D143" s="42">
        <v>45019.0</v>
      </c>
      <c r="E143" s="42"/>
      <c r="F143" s="42"/>
      <c r="G143" s="53">
        <f t="shared" si="1"/>
        <v>45749</v>
      </c>
      <c r="H143" s="43" t="s">
        <v>272</v>
      </c>
      <c r="I143" s="43"/>
      <c r="J143" s="42"/>
      <c r="K143" s="42"/>
      <c r="L143" s="42">
        <v>45019.0</v>
      </c>
      <c r="M143" s="42">
        <v>45351.0</v>
      </c>
      <c r="N143" s="53">
        <f t="shared" si="7"/>
        <v>45202</v>
      </c>
      <c r="O143" s="40" t="s">
        <v>34</v>
      </c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110"/>
      <c r="AA143" s="80"/>
      <c r="AB143" s="80"/>
      <c r="AC143" s="105" t="s">
        <v>77</v>
      </c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</row>
    <row r="144" ht="15.0" customHeight="1">
      <c r="A144" s="64" t="s">
        <v>351</v>
      </c>
      <c r="B144" s="51" t="s">
        <v>193</v>
      </c>
      <c r="C144" s="52" t="s">
        <v>350</v>
      </c>
      <c r="D144" s="68">
        <v>45019.0</v>
      </c>
      <c r="E144" s="53"/>
      <c r="F144" s="53"/>
      <c r="G144" s="53">
        <f t="shared" si="1"/>
        <v>45749</v>
      </c>
      <c r="H144" s="54" t="s">
        <v>352</v>
      </c>
      <c r="I144" s="54"/>
      <c r="J144" s="53"/>
      <c r="K144" s="53"/>
      <c r="L144" s="53">
        <v>45019.0</v>
      </c>
      <c r="M144" s="53">
        <v>45351.0</v>
      </c>
      <c r="N144" s="53">
        <f t="shared" si="7"/>
        <v>45202</v>
      </c>
      <c r="O144" s="51" t="s">
        <v>34</v>
      </c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109"/>
      <c r="AA144" s="77"/>
      <c r="AB144" s="77"/>
      <c r="AC144" s="107" t="s">
        <v>77</v>
      </c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</row>
    <row r="145" ht="15.0" customHeight="1">
      <c r="A145" s="63" t="s">
        <v>353</v>
      </c>
      <c r="B145" s="40" t="s">
        <v>193</v>
      </c>
      <c r="C145" s="41" t="s">
        <v>350</v>
      </c>
      <c r="D145" s="59">
        <v>45019.0</v>
      </c>
      <c r="E145" s="42"/>
      <c r="F145" s="42"/>
      <c r="G145" s="53">
        <f t="shared" si="1"/>
        <v>45749</v>
      </c>
      <c r="H145" s="43" t="s">
        <v>288</v>
      </c>
      <c r="I145" s="43"/>
      <c r="J145" s="42"/>
      <c r="K145" s="42"/>
      <c r="L145" s="42">
        <v>45019.0</v>
      </c>
      <c r="M145" s="42">
        <v>45351.0</v>
      </c>
      <c r="N145" s="53">
        <f t="shared" si="7"/>
        <v>45202</v>
      </c>
      <c r="O145" s="40" t="s">
        <v>34</v>
      </c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110"/>
      <c r="AA145" s="80"/>
      <c r="AB145" s="80"/>
      <c r="AC145" s="105" t="s">
        <v>77</v>
      </c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</row>
    <row r="146" ht="15.0" customHeight="1">
      <c r="A146" s="64" t="s">
        <v>354</v>
      </c>
      <c r="B146" s="51" t="s">
        <v>32</v>
      </c>
      <c r="C146" s="52" t="s">
        <v>355</v>
      </c>
      <c r="D146" s="53">
        <v>45040.0</v>
      </c>
      <c r="E146" s="53"/>
      <c r="F146" s="53"/>
      <c r="G146" s="53">
        <f t="shared" si="1"/>
        <v>45778</v>
      </c>
      <c r="H146" s="54" t="s">
        <v>356</v>
      </c>
      <c r="I146" s="54"/>
      <c r="J146" s="53"/>
      <c r="K146" s="53"/>
      <c r="L146" s="53">
        <v>45048.0</v>
      </c>
      <c r="M146" s="53">
        <v>45413.0</v>
      </c>
      <c r="N146" s="53">
        <f t="shared" si="7"/>
        <v>45231</v>
      </c>
      <c r="O146" s="51" t="s">
        <v>34</v>
      </c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109"/>
      <c r="AA146" s="77"/>
      <c r="AB146" s="77"/>
      <c r="AC146" s="107" t="s">
        <v>357</v>
      </c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</row>
    <row r="147" ht="15.0" customHeight="1">
      <c r="A147" s="63" t="s">
        <v>358</v>
      </c>
      <c r="B147" s="40" t="s">
        <v>32</v>
      </c>
      <c r="C147" s="41" t="s">
        <v>33</v>
      </c>
      <c r="D147" s="42">
        <v>45076.0</v>
      </c>
      <c r="E147" s="42"/>
      <c r="F147" s="42"/>
      <c r="G147" s="53">
        <f t="shared" si="1"/>
        <v>45827</v>
      </c>
      <c r="H147" s="43" t="s">
        <v>328</v>
      </c>
      <c r="I147" s="43"/>
      <c r="J147" s="42"/>
      <c r="K147" s="42"/>
      <c r="L147" s="42">
        <v>45097.0</v>
      </c>
      <c r="M147" s="42">
        <v>45462.0</v>
      </c>
      <c r="N147" s="53">
        <f t="shared" si="7"/>
        <v>45280</v>
      </c>
      <c r="O147" s="40" t="s">
        <v>34</v>
      </c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110"/>
      <c r="AA147" s="80"/>
      <c r="AB147" s="80"/>
      <c r="AC147" s="105" t="s">
        <v>359</v>
      </c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</row>
    <row r="148" ht="15.0" customHeight="1">
      <c r="A148" s="64" t="s">
        <v>360</v>
      </c>
      <c r="B148" s="51" t="s">
        <v>32</v>
      </c>
      <c r="C148" s="52" t="s">
        <v>280</v>
      </c>
      <c r="D148" s="53">
        <v>45095.0</v>
      </c>
      <c r="E148" s="53"/>
      <c r="F148" s="53"/>
      <c r="G148" s="53">
        <f t="shared" si="1"/>
        <v>45847</v>
      </c>
      <c r="H148" s="54" t="s">
        <v>356</v>
      </c>
      <c r="I148" s="54"/>
      <c r="J148" s="53"/>
      <c r="K148" s="53"/>
      <c r="L148" s="53">
        <v>45117.0</v>
      </c>
      <c r="M148" s="53">
        <v>45482.0</v>
      </c>
      <c r="N148" s="53">
        <f t="shared" si="7"/>
        <v>45300</v>
      </c>
      <c r="O148" s="51" t="s">
        <v>34</v>
      </c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109"/>
      <c r="AA148" s="77"/>
      <c r="AB148" s="77"/>
      <c r="AC148" s="107" t="s">
        <v>361</v>
      </c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</row>
    <row r="149" ht="15.0" hidden="1" customHeight="1">
      <c r="A149" s="63" t="s">
        <v>362</v>
      </c>
      <c r="B149" s="40" t="s">
        <v>32</v>
      </c>
      <c r="C149" s="41" t="s">
        <v>41</v>
      </c>
      <c r="D149" s="42">
        <v>45102.0</v>
      </c>
      <c r="E149" s="42"/>
      <c r="F149" s="42"/>
      <c r="G149" s="53">
        <f t="shared" si="1"/>
        <v>45840</v>
      </c>
      <c r="H149" s="43" t="s">
        <v>272</v>
      </c>
      <c r="I149" s="43"/>
      <c r="J149" s="42"/>
      <c r="K149" s="42"/>
      <c r="L149" s="42">
        <v>45110.0</v>
      </c>
      <c r="M149" s="42">
        <v>45476.0</v>
      </c>
      <c r="N149" s="53">
        <f t="shared" si="7"/>
        <v>45293</v>
      </c>
      <c r="O149" s="40" t="s">
        <v>34</v>
      </c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110"/>
      <c r="AA149" s="80"/>
      <c r="AB149" s="80"/>
      <c r="AC149" s="105" t="s">
        <v>363</v>
      </c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</row>
    <row r="150" ht="15.0" customHeight="1">
      <c r="A150" s="64" t="s">
        <v>364</v>
      </c>
      <c r="B150" s="51" t="s">
        <v>32</v>
      </c>
      <c r="C150" s="52" t="s">
        <v>365</v>
      </c>
      <c r="D150" s="53">
        <v>45152.0</v>
      </c>
      <c r="E150" s="53"/>
      <c r="F150" s="53"/>
      <c r="G150" s="53">
        <f t="shared" si="1"/>
        <v>45884</v>
      </c>
      <c r="H150" s="54" t="s">
        <v>317</v>
      </c>
      <c r="I150" s="54"/>
      <c r="J150" s="53"/>
      <c r="K150" s="53"/>
      <c r="L150" s="53">
        <v>45154.0</v>
      </c>
      <c r="M150" s="53">
        <v>45884.0</v>
      </c>
      <c r="N150" s="53">
        <f t="shared" si="7"/>
        <v>45337</v>
      </c>
      <c r="O150" s="51" t="s">
        <v>34</v>
      </c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109"/>
      <c r="AA150" s="77"/>
      <c r="AB150" s="77"/>
      <c r="AC150" s="107" t="s">
        <v>366</v>
      </c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</row>
    <row r="151" ht="15.0" customHeight="1">
      <c r="A151" s="63" t="s">
        <v>367</v>
      </c>
      <c r="B151" s="40" t="s">
        <v>32</v>
      </c>
      <c r="C151" s="41" t="s">
        <v>87</v>
      </c>
      <c r="D151" s="42">
        <v>45168.0</v>
      </c>
      <c r="E151" s="42"/>
      <c r="F151" s="42"/>
      <c r="G151" s="53">
        <f t="shared" si="1"/>
        <v>45903</v>
      </c>
      <c r="H151" s="43" t="s">
        <v>275</v>
      </c>
      <c r="I151" s="43"/>
      <c r="J151" s="42"/>
      <c r="K151" s="42"/>
      <c r="L151" s="42">
        <v>45173.0</v>
      </c>
      <c r="M151" s="42">
        <v>45538.0</v>
      </c>
      <c r="N151" s="53">
        <f t="shared" si="7"/>
        <v>45356</v>
      </c>
      <c r="O151" s="40" t="s">
        <v>34</v>
      </c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110" t="s">
        <v>368</v>
      </c>
      <c r="AA151" s="80"/>
      <c r="AB151" s="80"/>
      <c r="AC151" s="105" t="s">
        <v>369</v>
      </c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</row>
    <row r="152" ht="15.0" customHeight="1">
      <c r="A152" s="64" t="s">
        <v>370</v>
      </c>
      <c r="B152" s="51" t="s">
        <v>32</v>
      </c>
      <c r="C152" s="52" t="s">
        <v>33</v>
      </c>
      <c r="D152" s="53">
        <v>45217.0</v>
      </c>
      <c r="E152" s="53"/>
      <c r="F152" s="53"/>
      <c r="G152" s="53">
        <f t="shared" si="1"/>
        <v>45953</v>
      </c>
      <c r="H152" s="54" t="s">
        <v>371</v>
      </c>
      <c r="I152" s="54"/>
      <c r="J152" s="53"/>
      <c r="K152" s="53"/>
      <c r="L152" s="53">
        <v>45223.0</v>
      </c>
      <c r="M152" s="53">
        <v>45583.0</v>
      </c>
      <c r="N152" s="53">
        <f t="shared" si="7"/>
        <v>45406</v>
      </c>
      <c r="O152" s="51" t="s">
        <v>34</v>
      </c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109"/>
      <c r="AA152" s="77"/>
      <c r="AB152" s="77"/>
      <c r="AC152" s="107" t="s">
        <v>372</v>
      </c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</row>
    <row r="153" ht="15.0" customHeight="1">
      <c r="A153" s="63" t="s">
        <v>373</v>
      </c>
      <c r="B153" s="40" t="s">
        <v>32</v>
      </c>
      <c r="C153" s="41" t="s">
        <v>33</v>
      </c>
      <c r="D153" s="42">
        <v>45226.0</v>
      </c>
      <c r="E153" s="42"/>
      <c r="F153" s="42"/>
      <c r="G153" s="53">
        <f t="shared" si="1"/>
        <v>45967</v>
      </c>
      <c r="H153" s="43" t="s">
        <v>288</v>
      </c>
      <c r="I153" s="43"/>
      <c r="J153" s="42"/>
      <c r="K153" s="42"/>
      <c r="L153" s="42">
        <v>45237.0</v>
      </c>
      <c r="M153" s="42">
        <v>45602.0</v>
      </c>
      <c r="N153" s="53">
        <f t="shared" si="7"/>
        <v>45420</v>
      </c>
      <c r="O153" s="40" t="s">
        <v>34</v>
      </c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110"/>
      <c r="AA153" s="80"/>
      <c r="AB153" s="80"/>
      <c r="AC153" s="105" t="s">
        <v>374</v>
      </c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</row>
    <row r="154" ht="15.0" customHeight="1">
      <c r="A154" s="64" t="s">
        <v>375</v>
      </c>
      <c r="B154" s="51" t="s">
        <v>32</v>
      </c>
      <c r="C154" s="52" t="s">
        <v>376</v>
      </c>
      <c r="D154" s="53">
        <v>45264.0</v>
      </c>
      <c r="E154" s="53"/>
      <c r="F154" s="53"/>
      <c r="G154" s="53">
        <f t="shared" si="1"/>
        <v>46023</v>
      </c>
      <c r="H154" s="54" t="s">
        <v>314</v>
      </c>
      <c r="I154" s="54"/>
      <c r="J154" s="53"/>
      <c r="K154" s="53"/>
      <c r="L154" s="53">
        <v>45293.0</v>
      </c>
      <c r="M154" s="53">
        <v>45991.0</v>
      </c>
      <c r="N154" s="53">
        <f t="shared" si="7"/>
        <v>45476</v>
      </c>
      <c r="O154" s="51" t="s">
        <v>34</v>
      </c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109"/>
      <c r="AA154" s="77"/>
      <c r="AB154" s="77"/>
      <c r="AC154" s="107" t="s">
        <v>377</v>
      </c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</row>
    <row r="155" ht="15.0" customHeight="1">
      <c r="A155" s="63" t="s">
        <v>378</v>
      </c>
      <c r="B155" s="40" t="s">
        <v>32</v>
      </c>
      <c r="C155" s="41" t="s">
        <v>33</v>
      </c>
      <c r="D155" s="42">
        <v>45272.0</v>
      </c>
      <c r="E155" s="42"/>
      <c r="F155" s="42"/>
      <c r="G155" s="53">
        <f t="shared" si="1"/>
        <v>46023</v>
      </c>
      <c r="H155" s="43" t="s">
        <v>312</v>
      </c>
      <c r="I155" s="43"/>
      <c r="J155" s="42"/>
      <c r="K155" s="42"/>
      <c r="L155" s="42">
        <v>45293.0</v>
      </c>
      <c r="M155" s="42">
        <v>45646.0</v>
      </c>
      <c r="N155" s="53">
        <f t="shared" si="7"/>
        <v>45476</v>
      </c>
      <c r="O155" s="40" t="s">
        <v>34</v>
      </c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110"/>
      <c r="AA155" s="80"/>
      <c r="AB155" s="80"/>
      <c r="AC155" s="105" t="s">
        <v>48</v>
      </c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</row>
    <row r="156" ht="15.0" customHeight="1">
      <c r="A156" s="64" t="s">
        <v>379</v>
      </c>
      <c r="B156" s="51" t="s">
        <v>32</v>
      </c>
      <c r="C156" s="52" t="s">
        <v>87</v>
      </c>
      <c r="D156" s="53">
        <v>45287.0</v>
      </c>
      <c r="E156" s="53"/>
      <c r="F156" s="53"/>
      <c r="G156" s="53">
        <f t="shared" si="1"/>
        <v>46029</v>
      </c>
      <c r="H156" s="54" t="s">
        <v>317</v>
      </c>
      <c r="I156" s="54"/>
      <c r="J156" s="53"/>
      <c r="K156" s="53"/>
      <c r="L156" s="53">
        <v>45299.0</v>
      </c>
      <c r="M156" s="53">
        <v>45664.0</v>
      </c>
      <c r="N156" s="53">
        <f t="shared" si="7"/>
        <v>45482</v>
      </c>
      <c r="O156" s="51" t="s">
        <v>34</v>
      </c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109"/>
      <c r="AA156" s="77"/>
      <c r="AB156" s="77"/>
      <c r="AC156" s="107" t="s">
        <v>380</v>
      </c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</row>
    <row r="157" ht="15.0" customHeight="1">
      <c r="A157" s="63" t="s">
        <v>381</v>
      </c>
      <c r="B157" s="40" t="s">
        <v>32</v>
      </c>
      <c r="C157" s="41" t="s">
        <v>382</v>
      </c>
      <c r="D157" s="42">
        <v>45348.0</v>
      </c>
      <c r="E157" s="42"/>
      <c r="F157" s="42"/>
      <c r="G157" s="53">
        <f t="shared" si="1"/>
        <v>46092</v>
      </c>
      <c r="H157" s="43" t="s">
        <v>383</v>
      </c>
      <c r="I157" s="43"/>
      <c r="J157" s="42"/>
      <c r="K157" s="42"/>
      <c r="L157" s="42">
        <v>45362.0</v>
      </c>
      <c r="M157" s="42">
        <v>46001.0</v>
      </c>
      <c r="N157" s="53">
        <f t="shared" si="7"/>
        <v>45545</v>
      </c>
      <c r="O157" s="40" t="s">
        <v>34</v>
      </c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110"/>
      <c r="AA157" s="80"/>
      <c r="AB157" s="80"/>
      <c r="AC157" s="105" t="s">
        <v>384</v>
      </c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</row>
    <row r="158" ht="15.0" customHeight="1">
      <c r="A158" s="64" t="s">
        <v>385</v>
      </c>
      <c r="B158" s="51" t="s">
        <v>193</v>
      </c>
      <c r="C158" s="52" t="s">
        <v>350</v>
      </c>
      <c r="D158" s="53">
        <v>45355.0</v>
      </c>
      <c r="E158" s="53"/>
      <c r="F158" s="53"/>
      <c r="G158" s="53">
        <f t="shared" si="1"/>
        <v>46093</v>
      </c>
      <c r="H158" s="54" t="s">
        <v>386</v>
      </c>
      <c r="I158" s="54"/>
      <c r="J158" s="53"/>
      <c r="K158" s="53"/>
      <c r="L158" s="53">
        <v>45363.0</v>
      </c>
      <c r="M158" s="53">
        <v>45454.0</v>
      </c>
      <c r="N158" s="53">
        <f t="shared" si="7"/>
        <v>45546</v>
      </c>
      <c r="O158" s="51" t="s">
        <v>34</v>
      </c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109"/>
      <c r="AA158" s="77"/>
      <c r="AB158" s="77"/>
      <c r="AC158" s="107" t="s">
        <v>387</v>
      </c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</row>
    <row r="159" ht="15.0" customHeight="1">
      <c r="A159" s="63" t="s">
        <v>388</v>
      </c>
      <c r="B159" s="40" t="s">
        <v>389</v>
      </c>
      <c r="C159" s="41" t="s">
        <v>33</v>
      </c>
      <c r="D159" s="42">
        <v>45371.0</v>
      </c>
      <c r="E159" s="42"/>
      <c r="F159" s="42"/>
      <c r="G159" s="53">
        <f t="shared" si="1"/>
        <v>46114</v>
      </c>
      <c r="H159" s="43" t="s">
        <v>298</v>
      </c>
      <c r="I159" s="43"/>
      <c r="J159" s="42"/>
      <c r="K159" s="42"/>
      <c r="L159" s="42">
        <v>45384.0</v>
      </c>
      <c r="M159" s="42">
        <v>45748.0</v>
      </c>
      <c r="N159" s="53">
        <f t="shared" si="7"/>
        <v>45567</v>
      </c>
      <c r="O159" s="40" t="s">
        <v>34</v>
      </c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110"/>
      <c r="AA159" s="80"/>
      <c r="AB159" s="80"/>
      <c r="AC159" s="105" t="s">
        <v>390</v>
      </c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</row>
    <row r="160" ht="15.0" customHeight="1">
      <c r="A160" s="64" t="s">
        <v>391</v>
      </c>
      <c r="B160" s="51" t="s">
        <v>193</v>
      </c>
      <c r="C160" s="52" t="s">
        <v>79</v>
      </c>
      <c r="D160" s="53">
        <v>45363.0</v>
      </c>
      <c r="E160" s="53"/>
      <c r="F160" s="53"/>
      <c r="G160" s="53">
        <f t="shared" si="1"/>
        <v>46092</v>
      </c>
      <c r="H160" s="54" t="s">
        <v>392</v>
      </c>
      <c r="I160" s="54"/>
      <c r="J160" s="53"/>
      <c r="K160" s="53"/>
      <c r="L160" s="53">
        <v>45362.0</v>
      </c>
      <c r="M160" s="53">
        <v>45726.0</v>
      </c>
      <c r="N160" s="53">
        <f t="shared" si="7"/>
        <v>45545</v>
      </c>
      <c r="O160" s="51" t="s">
        <v>34</v>
      </c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109"/>
      <c r="AA160" s="77"/>
      <c r="AB160" s="77"/>
      <c r="AC160" s="107" t="s">
        <v>135</v>
      </c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</row>
    <row r="161" ht="15.0" customHeight="1">
      <c r="A161" s="63" t="s">
        <v>393</v>
      </c>
      <c r="B161" s="40" t="s">
        <v>32</v>
      </c>
      <c r="C161" s="41" t="s">
        <v>33</v>
      </c>
      <c r="D161" s="40" t="s">
        <v>394</v>
      </c>
      <c r="E161" s="42"/>
      <c r="F161" s="42"/>
      <c r="G161" s="53">
        <f t="shared" si="1"/>
        <v>46135</v>
      </c>
      <c r="H161" s="43" t="s">
        <v>320</v>
      </c>
      <c r="I161" s="43"/>
      <c r="J161" s="42"/>
      <c r="K161" s="42"/>
      <c r="L161" s="42">
        <v>45405.0</v>
      </c>
      <c r="M161" s="42">
        <v>45769.0</v>
      </c>
      <c r="N161" s="53">
        <f t="shared" si="7"/>
        <v>45588</v>
      </c>
      <c r="O161" s="40" t="s">
        <v>34</v>
      </c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110"/>
      <c r="AA161" s="80"/>
      <c r="AB161" s="80"/>
      <c r="AC161" s="105" t="s">
        <v>329</v>
      </c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</row>
    <row r="162" ht="15.0" customHeight="1">
      <c r="A162" s="64" t="s">
        <v>395</v>
      </c>
      <c r="B162" s="51" t="s">
        <v>193</v>
      </c>
      <c r="C162" s="52" t="s">
        <v>33</v>
      </c>
      <c r="D162" s="51" t="s">
        <v>394</v>
      </c>
      <c r="E162" s="53"/>
      <c r="F162" s="53"/>
      <c r="G162" s="53">
        <f t="shared" si="1"/>
        <v>46121</v>
      </c>
      <c r="H162" s="54" t="s">
        <v>331</v>
      </c>
      <c r="I162" s="54"/>
      <c r="J162" s="53"/>
      <c r="K162" s="53"/>
      <c r="L162" s="53">
        <v>45391.0</v>
      </c>
      <c r="M162" s="53">
        <v>45755.0</v>
      </c>
      <c r="N162" s="53">
        <f t="shared" si="7"/>
        <v>45574</v>
      </c>
      <c r="O162" s="51" t="s">
        <v>34</v>
      </c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109"/>
      <c r="AA162" s="77"/>
      <c r="AB162" s="77"/>
      <c r="AC162" s="107" t="s">
        <v>396</v>
      </c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</row>
    <row r="163" ht="15.0" customHeight="1">
      <c r="A163" s="63" t="s">
        <v>354</v>
      </c>
      <c r="B163" s="40" t="s">
        <v>32</v>
      </c>
      <c r="C163" s="41" t="s">
        <v>33</v>
      </c>
      <c r="D163" s="59">
        <v>45475.0</v>
      </c>
      <c r="E163" s="42"/>
      <c r="F163" s="42"/>
      <c r="G163" s="53">
        <f t="shared" si="1"/>
        <v>46212</v>
      </c>
      <c r="H163" s="43" t="s">
        <v>331</v>
      </c>
      <c r="I163" s="43"/>
      <c r="J163" s="42"/>
      <c r="K163" s="42"/>
      <c r="L163" s="42">
        <v>45482.0</v>
      </c>
      <c r="M163" s="42">
        <v>45846.0</v>
      </c>
      <c r="N163" s="53">
        <f t="shared" si="7"/>
        <v>45665</v>
      </c>
      <c r="O163" s="40" t="s">
        <v>34</v>
      </c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110"/>
      <c r="AA163" s="80"/>
      <c r="AB163" s="80"/>
      <c r="AC163" s="105" t="s">
        <v>390</v>
      </c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</row>
    <row r="164" ht="15.0" customHeight="1">
      <c r="A164" s="64" t="s">
        <v>397</v>
      </c>
      <c r="B164" s="51" t="s">
        <v>398</v>
      </c>
      <c r="C164" s="52" t="s">
        <v>399</v>
      </c>
      <c r="D164" s="53">
        <v>45404.0</v>
      </c>
      <c r="E164" s="53"/>
      <c r="F164" s="53"/>
      <c r="G164" s="53">
        <f t="shared" si="1"/>
        <v>730</v>
      </c>
      <c r="H164" s="54" t="s">
        <v>400</v>
      </c>
      <c r="I164" s="54"/>
      <c r="J164" s="53"/>
      <c r="K164" s="53"/>
      <c r="L164" s="53"/>
      <c r="M164" s="53"/>
      <c r="N164" s="53">
        <f t="shared" si="7"/>
        <v>183</v>
      </c>
      <c r="O164" s="51" t="s">
        <v>34</v>
      </c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109"/>
      <c r="AA164" s="77"/>
      <c r="AB164" s="77"/>
      <c r="AC164" s="107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</row>
    <row r="165" ht="15.0" customHeight="1">
      <c r="A165" s="63" t="s">
        <v>401</v>
      </c>
      <c r="B165" s="40" t="s">
        <v>32</v>
      </c>
      <c r="C165" s="41" t="s">
        <v>399</v>
      </c>
      <c r="D165" s="40" t="s">
        <v>394</v>
      </c>
      <c r="E165" s="42"/>
      <c r="F165" s="42"/>
      <c r="G165" s="53">
        <f t="shared" si="1"/>
        <v>46135</v>
      </c>
      <c r="H165" s="43" t="s">
        <v>383</v>
      </c>
      <c r="I165" s="43"/>
      <c r="J165" s="42"/>
      <c r="K165" s="42"/>
      <c r="L165" s="42">
        <v>45405.0</v>
      </c>
      <c r="M165" s="42">
        <v>45769.0</v>
      </c>
      <c r="N165" s="53">
        <f t="shared" si="7"/>
        <v>45588</v>
      </c>
      <c r="O165" s="40" t="s">
        <v>34</v>
      </c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110"/>
      <c r="AA165" s="80"/>
      <c r="AB165" s="80"/>
      <c r="AC165" s="105" t="s">
        <v>329</v>
      </c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</row>
    <row r="166" ht="15.0" customHeight="1">
      <c r="A166" s="64" t="s">
        <v>402</v>
      </c>
      <c r="B166" s="51" t="s">
        <v>32</v>
      </c>
      <c r="C166" s="52" t="s">
        <v>33</v>
      </c>
      <c r="D166" s="51" t="s">
        <v>394</v>
      </c>
      <c r="E166" s="53"/>
      <c r="F166" s="53"/>
      <c r="G166" s="53">
        <f t="shared" si="1"/>
        <v>46177</v>
      </c>
      <c r="H166" s="54" t="s">
        <v>308</v>
      </c>
      <c r="I166" s="54"/>
      <c r="J166" s="53"/>
      <c r="K166" s="53"/>
      <c r="L166" s="53">
        <v>45447.0</v>
      </c>
      <c r="M166" s="53">
        <v>45811.0</v>
      </c>
      <c r="N166" s="53">
        <f t="shared" si="7"/>
        <v>45630</v>
      </c>
      <c r="O166" s="51" t="s">
        <v>34</v>
      </c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109"/>
      <c r="AA166" s="77"/>
      <c r="AB166" s="77"/>
      <c r="AC166" s="107" t="s">
        <v>48</v>
      </c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</row>
    <row r="167" ht="15.0" customHeight="1">
      <c r="A167" s="114" t="s">
        <v>403</v>
      </c>
      <c r="B167" s="40" t="s">
        <v>404</v>
      </c>
      <c r="C167" s="41" t="s">
        <v>405</v>
      </c>
      <c r="D167" s="40" t="s">
        <v>394</v>
      </c>
      <c r="E167" s="42"/>
      <c r="F167" s="42"/>
      <c r="G167" s="53">
        <f t="shared" si="1"/>
        <v>46197</v>
      </c>
      <c r="H167" s="43" t="s">
        <v>406</v>
      </c>
      <c r="I167" s="43"/>
      <c r="J167" s="42"/>
      <c r="K167" s="42"/>
      <c r="L167" s="42">
        <v>45467.0</v>
      </c>
      <c r="M167" s="42">
        <v>45831.0</v>
      </c>
      <c r="N167" s="53">
        <f t="shared" si="7"/>
        <v>45650</v>
      </c>
      <c r="O167" s="40" t="s">
        <v>34</v>
      </c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110"/>
      <c r="AA167" s="80"/>
      <c r="AB167" s="80"/>
      <c r="AC167" s="105" t="s">
        <v>407</v>
      </c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</row>
    <row r="168" ht="15.0" customHeight="1">
      <c r="A168" s="115" t="s">
        <v>408</v>
      </c>
      <c r="B168" s="51" t="s">
        <v>32</v>
      </c>
      <c r="C168" s="52" t="s">
        <v>33</v>
      </c>
      <c r="D168" s="51" t="s">
        <v>394</v>
      </c>
      <c r="E168" s="53"/>
      <c r="F168" s="53"/>
      <c r="G168" s="53">
        <f t="shared" si="1"/>
        <v>46198</v>
      </c>
      <c r="H168" s="54" t="s">
        <v>409</v>
      </c>
      <c r="I168" s="54"/>
      <c r="J168" s="53"/>
      <c r="K168" s="53"/>
      <c r="L168" s="53">
        <v>45468.0</v>
      </c>
      <c r="M168" s="53">
        <v>45828.0</v>
      </c>
      <c r="N168" s="53">
        <f t="shared" si="7"/>
        <v>45651</v>
      </c>
      <c r="O168" s="51" t="s">
        <v>34</v>
      </c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109"/>
      <c r="AA168" s="77"/>
      <c r="AB168" s="77"/>
      <c r="AC168" s="107" t="s">
        <v>410</v>
      </c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</row>
    <row r="169" ht="15.0" customHeight="1">
      <c r="A169" s="63" t="s">
        <v>411</v>
      </c>
      <c r="B169" s="40" t="s">
        <v>32</v>
      </c>
      <c r="C169" s="41" t="s">
        <v>412</v>
      </c>
      <c r="D169" s="42">
        <v>45488.0</v>
      </c>
      <c r="E169" s="42"/>
      <c r="F169" s="42"/>
      <c r="G169" s="53">
        <f t="shared" si="1"/>
        <v>46235</v>
      </c>
      <c r="H169" s="43" t="s">
        <v>317</v>
      </c>
      <c r="I169" s="43"/>
      <c r="J169" s="42"/>
      <c r="K169" s="42"/>
      <c r="L169" s="59">
        <v>45505.0</v>
      </c>
      <c r="M169" s="42">
        <v>45869.0</v>
      </c>
      <c r="N169" s="53">
        <f t="shared" si="7"/>
        <v>45688</v>
      </c>
      <c r="O169" s="40" t="s">
        <v>34</v>
      </c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110"/>
      <c r="AA169" s="80"/>
      <c r="AB169" s="80"/>
      <c r="AC169" s="105" t="s">
        <v>413</v>
      </c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</row>
    <row r="170" ht="15.0" customHeight="1">
      <c r="A170" s="115" t="s">
        <v>414</v>
      </c>
      <c r="B170" s="51" t="s">
        <v>32</v>
      </c>
      <c r="C170" s="52" t="s">
        <v>33</v>
      </c>
      <c r="D170" s="53">
        <v>45483.0</v>
      </c>
      <c r="E170" s="53"/>
      <c r="F170" s="53"/>
      <c r="G170" s="53">
        <f t="shared" si="1"/>
        <v>46226</v>
      </c>
      <c r="H170" s="54" t="s">
        <v>415</v>
      </c>
      <c r="I170" s="54"/>
      <c r="J170" s="53"/>
      <c r="K170" s="53"/>
      <c r="L170" s="53">
        <v>45496.0</v>
      </c>
      <c r="M170" s="53">
        <v>45858.0</v>
      </c>
      <c r="N170" s="53">
        <f t="shared" si="7"/>
        <v>45679</v>
      </c>
      <c r="O170" s="51" t="s">
        <v>34</v>
      </c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109"/>
      <c r="AA170" s="77"/>
      <c r="AB170" s="77"/>
      <c r="AC170" s="107" t="s">
        <v>372</v>
      </c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</row>
    <row r="171" ht="15.0" customHeight="1">
      <c r="A171" s="63" t="s">
        <v>416</v>
      </c>
      <c r="B171" s="40" t="s">
        <v>32</v>
      </c>
      <c r="C171" s="41" t="s">
        <v>41</v>
      </c>
      <c r="D171" s="42">
        <v>45504.0</v>
      </c>
      <c r="E171" s="42"/>
      <c r="F171" s="42"/>
      <c r="G171" s="53">
        <f t="shared" si="1"/>
        <v>46239</v>
      </c>
      <c r="H171" s="43" t="s">
        <v>417</v>
      </c>
      <c r="I171" s="43"/>
      <c r="J171" s="42"/>
      <c r="K171" s="42"/>
      <c r="L171" s="42">
        <v>45509.0</v>
      </c>
      <c r="M171" s="42">
        <v>45874.0</v>
      </c>
      <c r="N171" s="53">
        <f t="shared" si="7"/>
        <v>45692</v>
      </c>
      <c r="O171" s="40" t="s">
        <v>34</v>
      </c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110"/>
      <c r="AA171" s="80"/>
      <c r="AB171" s="80"/>
      <c r="AC171" s="105" t="s">
        <v>418</v>
      </c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</row>
    <row r="172" ht="15.0" customHeight="1">
      <c r="A172" s="64" t="s">
        <v>419</v>
      </c>
      <c r="B172" s="51" t="s">
        <v>32</v>
      </c>
      <c r="C172" s="52" t="s">
        <v>41</v>
      </c>
      <c r="D172" s="53">
        <v>45505.0</v>
      </c>
      <c r="E172" s="53"/>
      <c r="F172" s="53"/>
      <c r="G172" s="53">
        <f t="shared" si="1"/>
        <v>46239</v>
      </c>
      <c r="H172" s="54" t="s">
        <v>420</v>
      </c>
      <c r="I172" s="54"/>
      <c r="J172" s="53"/>
      <c r="K172" s="53"/>
      <c r="L172" s="53">
        <v>45509.0</v>
      </c>
      <c r="M172" s="53">
        <v>45874.0</v>
      </c>
      <c r="N172" s="53">
        <f t="shared" si="7"/>
        <v>45692</v>
      </c>
      <c r="O172" s="51" t="s">
        <v>34</v>
      </c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109"/>
      <c r="AA172" s="77"/>
      <c r="AB172" s="77"/>
      <c r="AC172" s="107" t="s">
        <v>418</v>
      </c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</row>
    <row r="173" ht="15.0" customHeight="1">
      <c r="A173" s="63" t="s">
        <v>421</v>
      </c>
      <c r="B173" s="40" t="s">
        <v>32</v>
      </c>
      <c r="C173" s="41" t="s">
        <v>422</v>
      </c>
      <c r="D173" s="42">
        <v>45505.0</v>
      </c>
      <c r="E173" s="42"/>
      <c r="F173" s="42"/>
      <c r="G173" s="53">
        <f t="shared" si="1"/>
        <v>46241</v>
      </c>
      <c r="H173" s="43" t="s">
        <v>320</v>
      </c>
      <c r="I173" s="43"/>
      <c r="J173" s="42"/>
      <c r="K173" s="42"/>
      <c r="L173" s="42">
        <v>45511.0</v>
      </c>
      <c r="M173" s="42">
        <v>45867.0</v>
      </c>
      <c r="N173" s="53">
        <f t="shared" si="7"/>
        <v>45694</v>
      </c>
      <c r="O173" s="40" t="s">
        <v>34</v>
      </c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110"/>
      <c r="AA173" s="80"/>
      <c r="AB173" s="80"/>
      <c r="AC173" s="105" t="s">
        <v>423</v>
      </c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</row>
    <row r="174" ht="15.0" customHeight="1">
      <c r="A174" s="64" t="s">
        <v>424</v>
      </c>
      <c r="B174" s="51" t="s">
        <v>389</v>
      </c>
      <c r="C174" s="52" t="s">
        <v>280</v>
      </c>
      <c r="D174" s="53">
        <v>45523.0</v>
      </c>
      <c r="E174" s="53"/>
      <c r="F174" s="53"/>
      <c r="G174" s="53">
        <f t="shared" si="1"/>
        <v>46260</v>
      </c>
      <c r="H174" s="54" t="s">
        <v>383</v>
      </c>
      <c r="I174" s="54"/>
      <c r="J174" s="53"/>
      <c r="K174" s="53"/>
      <c r="L174" s="53">
        <v>45530.0</v>
      </c>
      <c r="M174" s="53">
        <v>45894.0</v>
      </c>
      <c r="N174" s="53">
        <f t="shared" si="7"/>
        <v>45713</v>
      </c>
      <c r="O174" s="51" t="s">
        <v>34</v>
      </c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109"/>
      <c r="AA174" s="77"/>
      <c r="AB174" s="77"/>
      <c r="AC174" s="107" t="s">
        <v>425</v>
      </c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</row>
    <row r="175" ht="15.0" customHeight="1">
      <c r="A175" s="63" t="s">
        <v>426</v>
      </c>
      <c r="B175" s="40" t="s">
        <v>427</v>
      </c>
      <c r="C175" s="41" t="s">
        <v>33</v>
      </c>
      <c r="D175" s="42">
        <v>45524.0</v>
      </c>
      <c r="E175" s="42"/>
      <c r="F175" s="42"/>
      <c r="G175" s="53">
        <f t="shared" si="1"/>
        <v>46268</v>
      </c>
      <c r="H175" s="43" t="s">
        <v>275</v>
      </c>
      <c r="I175" s="43"/>
      <c r="J175" s="42"/>
      <c r="K175" s="42"/>
      <c r="L175" s="42">
        <v>45538.0</v>
      </c>
      <c r="M175" s="42">
        <v>45902.0</v>
      </c>
      <c r="N175" s="53">
        <f t="shared" si="7"/>
        <v>45721</v>
      </c>
      <c r="O175" s="40" t="s">
        <v>34</v>
      </c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110"/>
      <c r="AA175" s="80"/>
      <c r="AB175" s="80"/>
      <c r="AC175" s="105" t="s">
        <v>428</v>
      </c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</row>
    <row r="176" ht="15.0" customHeight="1">
      <c r="A176" s="115" t="s">
        <v>395</v>
      </c>
      <c r="B176" s="51" t="s">
        <v>32</v>
      </c>
      <c r="C176" s="52" t="s">
        <v>33</v>
      </c>
      <c r="D176" s="53">
        <v>45544.0</v>
      </c>
      <c r="E176" s="53"/>
      <c r="F176" s="53"/>
      <c r="G176" s="53">
        <f t="shared" si="1"/>
        <v>46266</v>
      </c>
      <c r="H176" s="54" t="s">
        <v>331</v>
      </c>
      <c r="I176" s="54"/>
      <c r="J176" s="53"/>
      <c r="K176" s="53"/>
      <c r="L176" s="53">
        <v>45536.0</v>
      </c>
      <c r="M176" s="53">
        <v>45755.0</v>
      </c>
      <c r="N176" s="53">
        <f t="shared" si="7"/>
        <v>45719</v>
      </c>
      <c r="O176" s="51" t="s">
        <v>34</v>
      </c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109"/>
      <c r="AA176" s="77"/>
      <c r="AB176" s="77"/>
      <c r="AC176" s="107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</row>
    <row r="177" ht="15.0" customHeight="1">
      <c r="A177" s="114" t="s">
        <v>429</v>
      </c>
      <c r="B177" s="40" t="s">
        <v>32</v>
      </c>
      <c r="C177" s="41" t="s">
        <v>33</v>
      </c>
      <c r="D177" s="42">
        <v>45545.0</v>
      </c>
      <c r="E177" s="42"/>
      <c r="F177" s="42"/>
      <c r="G177" s="53">
        <f t="shared" si="1"/>
        <v>46289</v>
      </c>
      <c r="H177" s="43" t="s">
        <v>430</v>
      </c>
      <c r="I177" s="43"/>
      <c r="J177" s="42"/>
      <c r="K177" s="42"/>
      <c r="L177" s="42">
        <v>45559.0</v>
      </c>
      <c r="M177" s="42">
        <v>45923.0</v>
      </c>
      <c r="N177" s="53">
        <f t="shared" si="7"/>
        <v>45742</v>
      </c>
      <c r="O177" s="40" t="s">
        <v>34</v>
      </c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110"/>
      <c r="AA177" s="80"/>
      <c r="AB177" s="80"/>
      <c r="AC177" s="105" t="s">
        <v>425</v>
      </c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</row>
    <row r="178" ht="15.0" customHeight="1">
      <c r="A178" s="64" t="s">
        <v>381</v>
      </c>
      <c r="B178" s="51" t="s">
        <v>193</v>
      </c>
      <c r="C178" s="52" t="s">
        <v>382</v>
      </c>
      <c r="D178" s="53">
        <v>45558.0</v>
      </c>
      <c r="E178" s="53"/>
      <c r="F178" s="53"/>
      <c r="G178" s="53">
        <f t="shared" si="1"/>
        <v>46296</v>
      </c>
      <c r="H178" s="54" t="s">
        <v>383</v>
      </c>
      <c r="I178" s="54"/>
      <c r="J178" s="53"/>
      <c r="K178" s="53"/>
      <c r="L178" s="53">
        <v>45566.0</v>
      </c>
      <c r="M178" s="53">
        <v>46001.0</v>
      </c>
      <c r="N178" s="53">
        <f t="shared" si="7"/>
        <v>45749</v>
      </c>
      <c r="O178" s="51" t="s">
        <v>34</v>
      </c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109"/>
      <c r="AA178" s="77"/>
      <c r="AB178" s="77"/>
      <c r="AC178" s="107" t="s">
        <v>431</v>
      </c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</row>
    <row r="179" ht="15.0" customHeight="1">
      <c r="A179" s="114" t="s">
        <v>432</v>
      </c>
      <c r="B179" s="40" t="s">
        <v>32</v>
      </c>
      <c r="C179" s="41" t="s">
        <v>433</v>
      </c>
      <c r="D179" s="42">
        <v>45573.0</v>
      </c>
      <c r="E179" s="42"/>
      <c r="F179" s="42"/>
      <c r="G179" s="53">
        <f t="shared" si="1"/>
        <v>46309</v>
      </c>
      <c r="H179" s="43" t="s">
        <v>317</v>
      </c>
      <c r="I179" s="43"/>
      <c r="J179" s="42"/>
      <c r="K179" s="42"/>
      <c r="L179" s="42">
        <v>45579.0</v>
      </c>
      <c r="M179" s="42">
        <v>45944.0</v>
      </c>
      <c r="N179" s="53">
        <f t="shared" si="7"/>
        <v>45762</v>
      </c>
      <c r="O179" s="40" t="s">
        <v>34</v>
      </c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110"/>
      <c r="AA179" s="80"/>
      <c r="AB179" s="80"/>
      <c r="AC179" s="105" t="s">
        <v>434</v>
      </c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</row>
    <row r="180" ht="15.0" customHeight="1">
      <c r="A180" s="64"/>
      <c r="B180" s="51"/>
      <c r="C180" s="52"/>
      <c r="D180" s="53"/>
      <c r="E180" s="53"/>
      <c r="F180" s="53"/>
      <c r="G180" s="53"/>
      <c r="H180" s="54"/>
      <c r="I180" s="54"/>
      <c r="J180" s="53"/>
      <c r="K180" s="53"/>
      <c r="L180" s="53"/>
      <c r="M180" s="53"/>
      <c r="N180" s="53"/>
      <c r="O180" s="51" t="s">
        <v>34</v>
      </c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109"/>
      <c r="AA180" s="77"/>
      <c r="AB180" s="77"/>
      <c r="AC180" s="107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</row>
    <row r="181" ht="15.0" customHeight="1">
      <c r="A181" s="63"/>
      <c r="B181" s="40"/>
      <c r="C181" s="41"/>
      <c r="D181" s="42"/>
      <c r="E181" s="42"/>
      <c r="F181" s="42"/>
      <c r="G181" s="42"/>
      <c r="H181" s="43"/>
      <c r="I181" s="43"/>
      <c r="J181" s="42"/>
      <c r="K181" s="42"/>
      <c r="L181" s="42"/>
      <c r="M181" s="42"/>
      <c r="N181" s="42"/>
      <c r="O181" s="40" t="s">
        <v>34</v>
      </c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110"/>
      <c r="AA181" s="80"/>
      <c r="AB181" s="80"/>
      <c r="AC181" s="105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</row>
    <row r="182" ht="15.0" customHeight="1">
      <c r="A182" s="64"/>
      <c r="B182" s="51"/>
      <c r="C182" s="52"/>
      <c r="D182" s="53"/>
      <c r="E182" s="53"/>
      <c r="F182" s="53"/>
      <c r="G182" s="53"/>
      <c r="H182" s="54"/>
      <c r="I182" s="54"/>
      <c r="J182" s="53"/>
      <c r="K182" s="53"/>
      <c r="L182" s="53"/>
      <c r="M182" s="53"/>
      <c r="N182" s="53"/>
      <c r="O182" s="51" t="s">
        <v>34</v>
      </c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109"/>
      <c r="AA182" s="77"/>
      <c r="AB182" s="77"/>
      <c r="AC182" s="107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</row>
    <row r="183" ht="15.0" customHeight="1">
      <c r="A183" s="63"/>
      <c r="B183" s="40"/>
      <c r="C183" s="41"/>
      <c r="D183" s="42"/>
      <c r="E183" s="42"/>
      <c r="F183" s="42"/>
      <c r="G183" s="42"/>
      <c r="H183" s="43"/>
      <c r="I183" s="43"/>
      <c r="J183" s="42"/>
      <c r="K183" s="42"/>
      <c r="L183" s="42"/>
      <c r="M183" s="42"/>
      <c r="N183" s="42"/>
      <c r="O183" s="40" t="s">
        <v>34</v>
      </c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110"/>
      <c r="AA183" s="80"/>
      <c r="AB183" s="80"/>
      <c r="AC183" s="105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</row>
    <row r="184" ht="15.0" customHeight="1">
      <c r="A184" s="64"/>
      <c r="B184" s="51"/>
      <c r="C184" s="52"/>
      <c r="D184" s="53"/>
      <c r="E184" s="53"/>
      <c r="F184" s="53"/>
      <c r="G184" s="53"/>
      <c r="H184" s="54"/>
      <c r="I184" s="54"/>
      <c r="J184" s="53"/>
      <c r="K184" s="53"/>
      <c r="L184" s="53"/>
      <c r="M184" s="53"/>
      <c r="N184" s="53"/>
      <c r="O184" s="51" t="s">
        <v>34</v>
      </c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109"/>
      <c r="AA184" s="77"/>
      <c r="AB184" s="77"/>
      <c r="AC184" s="107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</row>
    <row r="185" ht="15.0" customHeight="1">
      <c r="A185" s="63"/>
      <c r="B185" s="40"/>
      <c r="C185" s="41"/>
      <c r="D185" s="42"/>
      <c r="E185" s="42"/>
      <c r="F185" s="42"/>
      <c r="G185" s="42"/>
      <c r="H185" s="43"/>
      <c r="I185" s="43"/>
      <c r="J185" s="42"/>
      <c r="K185" s="42"/>
      <c r="L185" s="42"/>
      <c r="M185" s="42"/>
      <c r="N185" s="42"/>
      <c r="O185" s="40" t="s">
        <v>34</v>
      </c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110"/>
      <c r="AA185" s="80"/>
      <c r="AB185" s="80"/>
      <c r="AC185" s="105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</row>
    <row r="186" ht="15.0" customHeight="1">
      <c r="A186" s="64"/>
      <c r="B186" s="51"/>
      <c r="C186" s="52"/>
      <c r="D186" s="53"/>
      <c r="E186" s="53"/>
      <c r="F186" s="53"/>
      <c r="G186" s="53"/>
      <c r="H186" s="54"/>
      <c r="I186" s="54"/>
      <c r="J186" s="53"/>
      <c r="K186" s="53"/>
      <c r="L186" s="53"/>
      <c r="M186" s="53"/>
      <c r="N186" s="53"/>
      <c r="O186" s="51" t="s">
        <v>34</v>
      </c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109"/>
      <c r="AA186" s="77"/>
      <c r="AB186" s="77"/>
      <c r="AC186" s="107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</row>
    <row r="187" ht="15.0" customHeight="1">
      <c r="A187" s="63"/>
      <c r="B187" s="40"/>
      <c r="C187" s="41"/>
      <c r="D187" s="42"/>
      <c r="E187" s="42"/>
      <c r="F187" s="42"/>
      <c r="G187" s="42"/>
      <c r="H187" s="43"/>
      <c r="I187" s="43"/>
      <c r="J187" s="42"/>
      <c r="K187" s="42"/>
      <c r="L187" s="42"/>
      <c r="M187" s="42"/>
      <c r="N187" s="42"/>
      <c r="O187" s="40" t="s">
        <v>34</v>
      </c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110"/>
      <c r="AA187" s="80"/>
      <c r="AB187" s="80"/>
      <c r="AC187" s="105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</row>
    <row r="188" ht="15.0" customHeight="1">
      <c r="A188" s="64"/>
      <c r="B188" s="51"/>
      <c r="C188" s="52"/>
      <c r="D188" s="53"/>
      <c r="E188" s="53"/>
      <c r="F188" s="53"/>
      <c r="G188" s="53"/>
      <c r="H188" s="54"/>
      <c r="I188" s="54"/>
      <c r="J188" s="53"/>
      <c r="K188" s="53"/>
      <c r="L188" s="53"/>
      <c r="M188" s="53"/>
      <c r="N188" s="53"/>
      <c r="O188" s="51" t="s">
        <v>34</v>
      </c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109"/>
      <c r="AA188" s="77"/>
      <c r="AB188" s="77"/>
      <c r="AC188" s="107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</row>
    <row r="189" ht="15.0" customHeight="1">
      <c r="A189" s="63"/>
      <c r="B189" s="40"/>
      <c r="C189" s="41"/>
      <c r="D189" s="42"/>
      <c r="E189" s="42"/>
      <c r="F189" s="42"/>
      <c r="G189" s="42"/>
      <c r="H189" s="43"/>
      <c r="I189" s="43"/>
      <c r="J189" s="42"/>
      <c r="K189" s="42"/>
      <c r="L189" s="42"/>
      <c r="M189" s="42"/>
      <c r="N189" s="42"/>
      <c r="O189" s="40" t="s">
        <v>34</v>
      </c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110"/>
      <c r="AA189" s="80"/>
      <c r="AB189" s="80"/>
      <c r="AC189" s="105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</row>
    <row r="190" ht="15.0" customHeight="1">
      <c r="A190" s="64"/>
      <c r="B190" s="51"/>
      <c r="C190" s="52"/>
      <c r="D190" s="53"/>
      <c r="E190" s="53"/>
      <c r="F190" s="53"/>
      <c r="G190" s="53"/>
      <c r="H190" s="54"/>
      <c r="I190" s="54"/>
      <c r="J190" s="53"/>
      <c r="K190" s="53"/>
      <c r="L190" s="53"/>
      <c r="M190" s="53"/>
      <c r="N190" s="53"/>
      <c r="O190" s="51" t="s">
        <v>34</v>
      </c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109"/>
      <c r="AA190" s="77"/>
      <c r="AB190" s="77"/>
      <c r="AC190" s="107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</row>
    <row r="191" ht="15.0" customHeight="1">
      <c r="A191" s="63"/>
      <c r="B191" s="40"/>
      <c r="C191" s="41"/>
      <c r="D191" s="42"/>
      <c r="E191" s="42"/>
      <c r="F191" s="42"/>
      <c r="G191" s="42"/>
      <c r="H191" s="43"/>
      <c r="I191" s="43"/>
      <c r="J191" s="42"/>
      <c r="K191" s="42"/>
      <c r="L191" s="42"/>
      <c r="M191" s="42"/>
      <c r="N191" s="42"/>
      <c r="O191" s="40" t="s">
        <v>34</v>
      </c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110"/>
      <c r="AA191" s="80"/>
      <c r="AB191" s="80"/>
      <c r="AC191" s="105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</row>
    <row r="192" ht="15.0" customHeight="1">
      <c r="A192" s="64"/>
      <c r="B192" s="51"/>
      <c r="C192" s="52"/>
      <c r="D192" s="53"/>
      <c r="E192" s="53"/>
      <c r="F192" s="53"/>
      <c r="G192" s="53"/>
      <c r="H192" s="54"/>
      <c r="I192" s="54"/>
      <c r="J192" s="53"/>
      <c r="K192" s="53"/>
      <c r="L192" s="53"/>
      <c r="M192" s="53"/>
      <c r="N192" s="53"/>
      <c r="O192" s="51" t="s">
        <v>34</v>
      </c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109"/>
      <c r="AA192" s="77"/>
      <c r="AB192" s="77"/>
      <c r="AC192" s="107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</row>
    <row r="193" ht="15.0" customHeight="1">
      <c r="A193" s="63"/>
      <c r="B193" s="40"/>
      <c r="C193" s="41"/>
      <c r="D193" s="42"/>
      <c r="E193" s="42"/>
      <c r="F193" s="42"/>
      <c r="G193" s="42"/>
      <c r="H193" s="43"/>
      <c r="I193" s="43"/>
      <c r="J193" s="42"/>
      <c r="K193" s="42"/>
      <c r="L193" s="42"/>
      <c r="M193" s="42"/>
      <c r="N193" s="42"/>
      <c r="O193" s="40" t="s">
        <v>34</v>
      </c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110"/>
      <c r="AA193" s="80"/>
      <c r="AB193" s="80"/>
      <c r="AC193" s="105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</row>
    <row r="194" ht="15.0" customHeight="1">
      <c r="A194" s="64"/>
      <c r="B194" s="51"/>
      <c r="C194" s="52"/>
      <c r="D194" s="53"/>
      <c r="E194" s="53"/>
      <c r="F194" s="53"/>
      <c r="G194" s="53"/>
      <c r="H194" s="54"/>
      <c r="I194" s="54"/>
      <c r="J194" s="53"/>
      <c r="K194" s="53"/>
      <c r="L194" s="53"/>
      <c r="M194" s="53"/>
      <c r="N194" s="53"/>
      <c r="O194" s="51" t="s">
        <v>34</v>
      </c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109"/>
      <c r="AA194" s="77"/>
      <c r="AB194" s="77"/>
      <c r="AC194" s="107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</row>
    <row r="195" ht="15.0" customHeight="1">
      <c r="A195" s="63"/>
      <c r="B195" s="40"/>
      <c r="C195" s="41"/>
      <c r="D195" s="42"/>
      <c r="E195" s="42"/>
      <c r="F195" s="42"/>
      <c r="G195" s="42"/>
      <c r="H195" s="43"/>
      <c r="I195" s="43"/>
      <c r="J195" s="42"/>
      <c r="K195" s="42"/>
      <c r="L195" s="42"/>
      <c r="M195" s="42"/>
      <c r="N195" s="42"/>
      <c r="O195" s="40" t="s">
        <v>34</v>
      </c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110"/>
      <c r="AA195" s="80"/>
      <c r="AB195" s="80"/>
      <c r="AC195" s="105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</row>
    <row r="196" ht="15.0" customHeight="1">
      <c r="A196" s="64"/>
      <c r="B196" s="51"/>
      <c r="C196" s="52"/>
      <c r="D196" s="53"/>
      <c r="E196" s="53"/>
      <c r="F196" s="53"/>
      <c r="G196" s="53"/>
      <c r="H196" s="54"/>
      <c r="I196" s="54"/>
      <c r="J196" s="53"/>
      <c r="K196" s="53"/>
      <c r="L196" s="53"/>
      <c r="M196" s="53"/>
      <c r="N196" s="53"/>
      <c r="O196" s="51" t="s">
        <v>34</v>
      </c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109"/>
      <c r="AA196" s="77"/>
      <c r="AB196" s="77"/>
      <c r="AC196" s="107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</row>
    <row r="197" ht="15.0" customHeight="1">
      <c r="A197" s="63"/>
      <c r="B197" s="40"/>
      <c r="C197" s="41"/>
      <c r="D197" s="42"/>
      <c r="E197" s="42"/>
      <c r="F197" s="42"/>
      <c r="G197" s="42"/>
      <c r="H197" s="43"/>
      <c r="I197" s="43"/>
      <c r="J197" s="42"/>
      <c r="K197" s="42"/>
      <c r="L197" s="42"/>
      <c r="M197" s="42"/>
      <c r="N197" s="42"/>
      <c r="O197" s="40" t="s">
        <v>34</v>
      </c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110"/>
      <c r="AA197" s="80"/>
      <c r="AB197" s="80"/>
      <c r="AC197" s="105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</row>
    <row r="198" ht="15.0" customHeight="1">
      <c r="A198" s="64"/>
      <c r="B198" s="51"/>
      <c r="C198" s="52"/>
      <c r="D198" s="53"/>
      <c r="E198" s="53"/>
      <c r="F198" s="53"/>
      <c r="G198" s="53"/>
      <c r="H198" s="54"/>
      <c r="I198" s="54"/>
      <c r="J198" s="53"/>
      <c r="K198" s="53"/>
      <c r="L198" s="53"/>
      <c r="M198" s="53"/>
      <c r="N198" s="53"/>
      <c r="O198" s="51" t="s">
        <v>34</v>
      </c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109"/>
      <c r="AA198" s="77"/>
      <c r="AB198" s="77"/>
      <c r="AC198" s="107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</row>
    <row r="199" ht="15.0" customHeight="1">
      <c r="A199" s="63"/>
      <c r="B199" s="40"/>
      <c r="C199" s="41"/>
      <c r="D199" s="42"/>
      <c r="E199" s="42"/>
      <c r="F199" s="42"/>
      <c r="G199" s="42"/>
      <c r="H199" s="43"/>
      <c r="I199" s="43"/>
      <c r="J199" s="42"/>
      <c r="K199" s="42"/>
      <c r="L199" s="42"/>
      <c r="M199" s="42"/>
      <c r="N199" s="42"/>
      <c r="O199" s="40" t="s">
        <v>34</v>
      </c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110"/>
      <c r="AA199" s="80"/>
      <c r="AB199" s="80"/>
      <c r="AC199" s="105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</row>
    <row r="200" ht="15.0" customHeight="1">
      <c r="A200" s="116"/>
      <c r="B200" s="117"/>
      <c r="C200" s="118"/>
      <c r="D200" s="119"/>
      <c r="E200" s="119"/>
      <c r="F200" s="119"/>
      <c r="G200" s="119"/>
      <c r="H200" s="120"/>
      <c r="I200" s="120"/>
      <c r="J200" s="119"/>
      <c r="K200" s="119"/>
      <c r="L200" s="119"/>
      <c r="M200" s="119"/>
      <c r="N200" s="119"/>
      <c r="O200" s="117" t="s">
        <v>34</v>
      </c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21"/>
      <c r="AA200" s="122"/>
      <c r="AB200" s="122"/>
      <c r="AC200" s="123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</row>
    <row r="201" ht="15.0" customHeight="1">
      <c r="A201" s="124"/>
      <c r="B201" s="125"/>
      <c r="D201" s="126"/>
      <c r="E201" s="126"/>
      <c r="F201" s="126"/>
      <c r="G201" s="126"/>
      <c r="H201" s="49"/>
      <c r="I201" s="49"/>
      <c r="J201" s="126"/>
      <c r="K201" s="126"/>
      <c r="L201" s="126"/>
      <c r="M201" s="126"/>
      <c r="N201" s="126"/>
      <c r="O201" s="125" t="s">
        <v>34</v>
      </c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7"/>
      <c r="AA201" s="128"/>
      <c r="AB201" s="128"/>
      <c r="AC201" s="12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</row>
    <row r="202" ht="15.0" customHeight="1">
      <c r="A202" s="124"/>
      <c r="B202" s="125"/>
      <c r="D202" s="126"/>
      <c r="E202" s="126"/>
      <c r="F202" s="126"/>
      <c r="G202" s="126"/>
      <c r="H202" s="49"/>
      <c r="I202" s="49"/>
      <c r="J202" s="126"/>
      <c r="K202" s="126"/>
      <c r="L202" s="126"/>
      <c r="M202" s="126"/>
      <c r="N202" s="126"/>
      <c r="O202" s="125" t="s">
        <v>34</v>
      </c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7"/>
      <c r="AA202" s="128"/>
      <c r="AB202" s="128"/>
      <c r="AC202" s="12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</row>
    <row r="203" ht="15.0" customHeight="1">
      <c r="A203" s="124"/>
      <c r="B203" s="125"/>
      <c r="D203" s="126"/>
      <c r="E203" s="126"/>
      <c r="F203" s="126"/>
      <c r="G203" s="126"/>
      <c r="H203" s="49"/>
      <c r="I203" s="49"/>
      <c r="J203" s="126"/>
      <c r="K203" s="126"/>
      <c r="L203" s="126"/>
      <c r="M203" s="126"/>
      <c r="N203" s="126"/>
      <c r="O203" s="125" t="s">
        <v>34</v>
      </c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7"/>
      <c r="AA203" s="128"/>
      <c r="AB203" s="128"/>
      <c r="AC203" s="12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</row>
    <row r="204" ht="15.0" customHeight="1">
      <c r="A204" s="124"/>
      <c r="B204" s="125"/>
      <c r="D204" s="126"/>
      <c r="E204" s="126"/>
      <c r="F204" s="126"/>
      <c r="G204" s="126"/>
      <c r="H204" s="49"/>
      <c r="I204" s="49"/>
      <c r="J204" s="126"/>
      <c r="K204" s="126"/>
      <c r="L204" s="126"/>
      <c r="M204" s="126"/>
      <c r="N204" s="126"/>
      <c r="O204" s="125" t="s">
        <v>34</v>
      </c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7"/>
      <c r="AA204" s="128"/>
      <c r="AB204" s="128"/>
      <c r="AC204" s="12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</row>
    <row r="205" ht="15.0" customHeight="1">
      <c r="A205" s="124"/>
      <c r="B205" s="125"/>
      <c r="D205" s="126"/>
      <c r="E205" s="126"/>
      <c r="F205" s="126"/>
      <c r="G205" s="126"/>
      <c r="H205" s="49"/>
      <c r="I205" s="49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7"/>
      <c r="AA205" s="128"/>
      <c r="AB205" s="128"/>
      <c r="AC205" s="12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</row>
    <row r="206" ht="15.0" customHeight="1">
      <c r="A206" s="124"/>
      <c r="B206" s="125"/>
      <c r="D206" s="126"/>
      <c r="E206" s="126"/>
      <c r="F206" s="126"/>
      <c r="G206" s="126"/>
      <c r="H206" s="49"/>
      <c r="I206" s="49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7"/>
      <c r="AA206" s="128"/>
      <c r="AB206" s="128"/>
      <c r="AC206" s="12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</row>
    <row r="207" ht="15.75" customHeight="1">
      <c r="A207" s="124"/>
      <c r="B207" s="125"/>
      <c r="D207" s="126"/>
      <c r="E207" s="126"/>
      <c r="F207" s="126"/>
      <c r="G207" s="126"/>
      <c r="H207" s="49"/>
      <c r="I207" s="49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7"/>
      <c r="AA207" s="128"/>
      <c r="AB207" s="128"/>
      <c r="AC207" s="12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</row>
    <row r="208" ht="15.75" customHeight="1">
      <c r="A208" s="124"/>
      <c r="B208" s="125"/>
      <c r="D208" s="126"/>
      <c r="E208" s="126"/>
      <c r="F208" s="126"/>
      <c r="G208" s="126"/>
      <c r="H208" s="49"/>
      <c r="I208" s="49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7"/>
      <c r="AA208" s="128"/>
      <c r="AB208" s="128"/>
      <c r="AC208" s="12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</row>
    <row r="209" ht="15.75" customHeight="1">
      <c r="A209" s="124"/>
      <c r="B209" s="125"/>
      <c r="D209" s="126"/>
      <c r="E209" s="126"/>
      <c r="F209" s="126"/>
      <c r="G209" s="126"/>
      <c r="H209" s="49"/>
      <c r="I209" s="49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7"/>
      <c r="AA209" s="128"/>
      <c r="AB209" s="128"/>
      <c r="AC209" s="12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</row>
    <row r="210" ht="15.75" customHeight="1">
      <c r="A210" s="124"/>
      <c r="B210" s="125"/>
      <c r="D210" s="126"/>
      <c r="E210" s="126"/>
      <c r="F210" s="126"/>
      <c r="G210" s="126"/>
      <c r="H210" s="49"/>
      <c r="I210" s="49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7"/>
      <c r="AA210" s="128"/>
      <c r="AB210" s="128"/>
      <c r="AC210" s="12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</row>
    <row r="211" ht="15.75" customHeight="1">
      <c r="A211" s="124"/>
      <c r="B211" s="125"/>
      <c r="D211" s="126"/>
      <c r="E211" s="126"/>
      <c r="F211" s="126"/>
      <c r="G211" s="126"/>
      <c r="H211" s="49"/>
      <c r="I211" s="49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7"/>
      <c r="AA211" s="128"/>
      <c r="AB211" s="128"/>
      <c r="AC211" s="12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</row>
    <row r="212" ht="15.75" customHeight="1">
      <c r="A212" s="124"/>
      <c r="B212" s="125"/>
      <c r="D212" s="126"/>
      <c r="E212" s="126"/>
      <c r="F212" s="126"/>
      <c r="G212" s="126"/>
      <c r="H212" s="49"/>
      <c r="I212" s="49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7"/>
      <c r="AA212" s="128"/>
      <c r="AB212" s="128"/>
      <c r="AC212" s="12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</row>
    <row r="213" ht="15.75" customHeight="1">
      <c r="A213" s="124"/>
      <c r="B213" s="125"/>
      <c r="D213" s="126"/>
      <c r="E213" s="126"/>
      <c r="F213" s="126"/>
      <c r="G213" s="126"/>
      <c r="H213" s="49"/>
      <c r="I213" s="49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7"/>
      <c r="AA213" s="128"/>
      <c r="AB213" s="128"/>
      <c r="AC213" s="12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</row>
    <row r="214" ht="15.75" customHeight="1">
      <c r="A214" s="124"/>
      <c r="B214" s="125"/>
      <c r="D214" s="126"/>
      <c r="E214" s="126"/>
      <c r="F214" s="126"/>
      <c r="G214" s="126"/>
      <c r="H214" s="49"/>
      <c r="I214" s="49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7"/>
      <c r="AA214" s="128"/>
      <c r="AB214" s="128"/>
      <c r="AC214" s="12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</row>
    <row r="215" ht="15.75" customHeight="1">
      <c r="A215" s="124"/>
      <c r="B215" s="125"/>
      <c r="D215" s="126"/>
      <c r="E215" s="126"/>
      <c r="F215" s="126"/>
      <c r="G215" s="126"/>
      <c r="H215" s="49"/>
      <c r="I215" s="49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7"/>
      <c r="AA215" s="128"/>
      <c r="AB215" s="128"/>
      <c r="AC215" s="12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</row>
    <row r="216" ht="15.75" customHeight="1">
      <c r="A216" s="124"/>
      <c r="B216" s="125"/>
      <c r="D216" s="126"/>
      <c r="E216" s="126"/>
      <c r="F216" s="126"/>
      <c r="G216" s="126"/>
      <c r="H216" s="49"/>
      <c r="I216" s="49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7"/>
      <c r="AA216" s="128"/>
      <c r="AB216" s="128"/>
      <c r="AC216" s="12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</row>
    <row r="217" ht="15.75" customHeight="1">
      <c r="A217" s="124"/>
      <c r="B217" s="125"/>
      <c r="D217" s="126"/>
      <c r="E217" s="126"/>
      <c r="F217" s="126"/>
      <c r="G217" s="126"/>
      <c r="H217" s="49"/>
      <c r="I217" s="49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7"/>
      <c r="AA217" s="128"/>
      <c r="AB217" s="128"/>
      <c r="AC217" s="12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</row>
    <row r="218" ht="15.75" customHeight="1">
      <c r="A218" s="124"/>
      <c r="B218" s="125"/>
      <c r="D218" s="126"/>
      <c r="E218" s="126"/>
      <c r="F218" s="126"/>
      <c r="G218" s="126"/>
      <c r="H218" s="49"/>
      <c r="I218" s="49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7"/>
      <c r="AA218" s="128"/>
      <c r="AB218" s="128"/>
      <c r="AC218" s="12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</row>
    <row r="219" ht="15.75" customHeight="1">
      <c r="A219" s="124"/>
      <c r="B219" s="125"/>
      <c r="D219" s="126"/>
      <c r="E219" s="126"/>
      <c r="F219" s="126"/>
      <c r="G219" s="126"/>
      <c r="H219" s="49"/>
      <c r="I219" s="49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7"/>
      <c r="AA219" s="128"/>
      <c r="AB219" s="128"/>
      <c r="AC219" s="12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</row>
    <row r="220" ht="15.75" customHeight="1">
      <c r="A220" s="124"/>
      <c r="B220" s="125"/>
      <c r="D220" s="126"/>
      <c r="E220" s="126"/>
      <c r="F220" s="126"/>
      <c r="G220" s="126"/>
      <c r="H220" s="49"/>
      <c r="I220" s="49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7"/>
      <c r="AA220" s="128"/>
      <c r="AB220" s="128"/>
      <c r="AC220" s="12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</row>
    <row r="221" ht="15.75" customHeight="1">
      <c r="A221" s="124"/>
      <c r="B221" s="125"/>
      <c r="D221" s="126"/>
      <c r="E221" s="126"/>
      <c r="F221" s="126"/>
      <c r="G221" s="126"/>
      <c r="H221" s="49"/>
      <c r="I221" s="49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7"/>
      <c r="AA221" s="128"/>
      <c r="AB221" s="128"/>
      <c r="AC221" s="12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</row>
    <row r="222" ht="15.75" customHeight="1">
      <c r="A222" s="124"/>
      <c r="B222" s="125"/>
      <c r="D222" s="126"/>
      <c r="E222" s="126"/>
      <c r="F222" s="126"/>
      <c r="G222" s="126"/>
      <c r="H222" s="49"/>
      <c r="I222" s="49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7"/>
      <c r="AA222" s="128"/>
      <c r="AB222" s="128"/>
      <c r="AC222" s="12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</row>
    <row r="223" ht="15.75" customHeight="1">
      <c r="A223" s="124"/>
      <c r="B223" s="125"/>
      <c r="D223" s="126"/>
      <c r="E223" s="126"/>
      <c r="F223" s="126"/>
      <c r="G223" s="126"/>
      <c r="H223" s="49"/>
      <c r="I223" s="49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7"/>
      <c r="AA223" s="128"/>
      <c r="AB223" s="128"/>
      <c r="AC223" s="12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</row>
    <row r="224" ht="15.75" customHeight="1">
      <c r="A224" s="124"/>
      <c r="B224" s="125"/>
      <c r="D224" s="126"/>
      <c r="E224" s="126"/>
      <c r="F224" s="126"/>
      <c r="G224" s="126"/>
      <c r="H224" s="49"/>
      <c r="I224" s="49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7"/>
      <c r="AA224" s="128"/>
      <c r="AB224" s="128"/>
      <c r="AC224" s="12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</row>
    <row r="225" ht="15.75" customHeight="1">
      <c r="A225" s="124"/>
      <c r="B225" s="125"/>
      <c r="D225" s="126"/>
      <c r="E225" s="126"/>
      <c r="F225" s="126"/>
      <c r="G225" s="126"/>
      <c r="H225" s="49"/>
      <c r="I225" s="49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7"/>
      <c r="AA225" s="128"/>
      <c r="AB225" s="128"/>
      <c r="AC225" s="12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</row>
    <row r="226" ht="15.75" customHeight="1">
      <c r="A226" s="124"/>
      <c r="B226" s="125"/>
      <c r="D226" s="126"/>
      <c r="E226" s="126"/>
      <c r="F226" s="126"/>
      <c r="G226" s="126"/>
      <c r="H226" s="49"/>
      <c r="I226" s="49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7"/>
      <c r="AA226" s="128"/>
      <c r="AB226" s="128"/>
      <c r="AC226" s="12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</row>
    <row r="227" ht="15.75" customHeight="1">
      <c r="A227" s="124"/>
      <c r="B227" s="125"/>
      <c r="D227" s="126"/>
      <c r="E227" s="126"/>
      <c r="F227" s="126"/>
      <c r="G227" s="126"/>
      <c r="H227" s="49"/>
      <c r="I227" s="49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7"/>
      <c r="AA227" s="128"/>
      <c r="AB227" s="128"/>
      <c r="AC227" s="12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</row>
    <row r="228" ht="15.75" customHeight="1">
      <c r="A228" s="124"/>
      <c r="B228" s="125"/>
      <c r="D228" s="126"/>
      <c r="E228" s="126"/>
      <c r="F228" s="126"/>
      <c r="G228" s="126"/>
      <c r="H228" s="49"/>
      <c r="I228" s="49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7"/>
      <c r="AA228" s="128"/>
      <c r="AB228" s="128"/>
      <c r="AC228" s="12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</row>
    <row r="229" ht="15.75" customHeight="1">
      <c r="A229" s="124"/>
      <c r="B229" s="125"/>
      <c r="D229" s="126"/>
      <c r="E229" s="126"/>
      <c r="F229" s="126"/>
      <c r="G229" s="126"/>
      <c r="H229" s="49"/>
      <c r="I229" s="49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7"/>
      <c r="AA229" s="128"/>
      <c r="AB229" s="128"/>
      <c r="AC229" s="12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</row>
    <row r="230" ht="15.75" customHeight="1">
      <c r="A230" s="124"/>
      <c r="B230" s="125"/>
      <c r="D230" s="126"/>
      <c r="E230" s="126"/>
      <c r="F230" s="126"/>
      <c r="G230" s="126"/>
      <c r="H230" s="49"/>
      <c r="I230" s="49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7"/>
      <c r="AA230" s="128"/>
      <c r="AB230" s="128"/>
      <c r="AC230" s="12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</row>
    <row r="231" ht="15.75" customHeight="1">
      <c r="A231" s="124"/>
      <c r="B231" s="125"/>
      <c r="D231" s="126"/>
      <c r="E231" s="126"/>
      <c r="F231" s="126"/>
      <c r="G231" s="126"/>
      <c r="H231" s="49"/>
      <c r="I231" s="49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7"/>
      <c r="AA231" s="128"/>
      <c r="AB231" s="128"/>
      <c r="AC231" s="12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</row>
    <row r="232" ht="15.75" customHeight="1">
      <c r="A232" s="124"/>
      <c r="B232" s="125"/>
      <c r="D232" s="126"/>
      <c r="E232" s="126"/>
      <c r="F232" s="126"/>
      <c r="G232" s="126"/>
      <c r="H232" s="49"/>
      <c r="I232" s="49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7"/>
      <c r="AA232" s="128"/>
      <c r="AB232" s="128"/>
      <c r="AC232" s="12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</row>
    <row r="233" ht="15.75" customHeight="1">
      <c r="A233" s="124"/>
      <c r="B233" s="125"/>
      <c r="D233" s="126"/>
      <c r="E233" s="126"/>
      <c r="F233" s="126"/>
      <c r="G233" s="126"/>
      <c r="H233" s="49"/>
      <c r="I233" s="49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7"/>
      <c r="AA233" s="128"/>
      <c r="AB233" s="128"/>
      <c r="AC233" s="12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</row>
    <row r="234" ht="15.75" customHeight="1">
      <c r="A234" s="124"/>
      <c r="B234" s="125"/>
      <c r="D234" s="126"/>
      <c r="E234" s="126"/>
      <c r="F234" s="126"/>
      <c r="G234" s="126"/>
      <c r="H234" s="49"/>
      <c r="I234" s="49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7"/>
      <c r="AA234" s="128"/>
      <c r="AB234" s="128"/>
      <c r="AC234" s="12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</row>
    <row r="235" ht="15.75" customHeight="1">
      <c r="A235" s="124"/>
      <c r="B235" s="125"/>
      <c r="D235" s="126"/>
      <c r="E235" s="126"/>
      <c r="F235" s="126"/>
      <c r="G235" s="126"/>
      <c r="H235" s="49"/>
      <c r="I235" s="49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7"/>
      <c r="AA235" s="128"/>
      <c r="AB235" s="128"/>
      <c r="AC235" s="12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</row>
    <row r="236" ht="15.75" customHeight="1">
      <c r="A236" s="124"/>
      <c r="B236" s="125"/>
      <c r="D236" s="126"/>
      <c r="E236" s="126"/>
      <c r="F236" s="126"/>
      <c r="G236" s="126"/>
      <c r="H236" s="49"/>
      <c r="I236" s="49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7"/>
      <c r="AA236" s="128"/>
      <c r="AB236" s="128"/>
      <c r="AC236" s="12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</row>
    <row r="237" ht="15.75" customHeight="1">
      <c r="A237" s="124"/>
      <c r="B237" s="125"/>
      <c r="D237" s="126"/>
      <c r="E237" s="126"/>
      <c r="F237" s="126"/>
      <c r="G237" s="126"/>
      <c r="H237" s="49"/>
      <c r="I237" s="49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7"/>
      <c r="AA237" s="128"/>
      <c r="AB237" s="128"/>
      <c r="AC237" s="12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</row>
    <row r="238" ht="15.75" customHeight="1">
      <c r="A238" s="124"/>
      <c r="B238" s="125"/>
      <c r="D238" s="126"/>
      <c r="E238" s="126"/>
      <c r="F238" s="126"/>
      <c r="G238" s="126"/>
      <c r="H238" s="49"/>
      <c r="I238" s="49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7"/>
      <c r="AA238" s="128"/>
      <c r="AB238" s="128"/>
      <c r="AC238" s="12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</row>
    <row r="239" ht="15.75" customHeight="1">
      <c r="A239" s="124"/>
      <c r="B239" s="125"/>
      <c r="D239" s="126"/>
      <c r="E239" s="126"/>
      <c r="F239" s="126"/>
      <c r="G239" s="126"/>
      <c r="H239" s="49"/>
      <c r="I239" s="49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7"/>
      <c r="AA239" s="128"/>
      <c r="AB239" s="128"/>
      <c r="AC239" s="12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</row>
    <row r="240" ht="15.75" customHeight="1">
      <c r="A240" s="124"/>
      <c r="B240" s="125"/>
      <c r="D240" s="126"/>
      <c r="E240" s="126"/>
      <c r="F240" s="126"/>
      <c r="G240" s="126"/>
      <c r="H240" s="49"/>
      <c r="I240" s="49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7"/>
      <c r="AA240" s="128"/>
      <c r="AB240" s="128"/>
      <c r="AC240" s="12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</row>
    <row r="241" ht="15.75" customHeight="1">
      <c r="A241" s="124"/>
      <c r="B241" s="125"/>
      <c r="D241" s="126"/>
      <c r="E241" s="126"/>
      <c r="F241" s="126"/>
      <c r="G241" s="126"/>
      <c r="H241" s="49"/>
      <c r="I241" s="49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7"/>
      <c r="AA241" s="128"/>
      <c r="AB241" s="128"/>
      <c r="AC241" s="12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</row>
    <row r="242" ht="15.75" customHeight="1">
      <c r="A242" s="124"/>
      <c r="B242" s="125"/>
      <c r="D242" s="126"/>
      <c r="E242" s="126"/>
      <c r="F242" s="126"/>
      <c r="G242" s="126"/>
      <c r="H242" s="49"/>
      <c r="I242" s="49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7"/>
      <c r="AA242" s="128"/>
      <c r="AB242" s="128"/>
      <c r="AC242" s="12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</row>
    <row r="243" ht="15.75" customHeight="1">
      <c r="A243" s="124"/>
      <c r="B243" s="125"/>
      <c r="D243" s="126"/>
      <c r="E243" s="126"/>
      <c r="F243" s="126"/>
      <c r="G243" s="126"/>
      <c r="H243" s="49"/>
      <c r="I243" s="49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7"/>
      <c r="AA243" s="128"/>
      <c r="AB243" s="128"/>
      <c r="AC243" s="12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</row>
    <row r="244" ht="15.75" customHeight="1">
      <c r="A244" s="124"/>
      <c r="B244" s="125"/>
      <c r="D244" s="126"/>
      <c r="E244" s="126"/>
      <c r="F244" s="126"/>
      <c r="G244" s="126"/>
      <c r="H244" s="49"/>
      <c r="I244" s="49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7"/>
      <c r="AA244" s="128"/>
      <c r="AB244" s="128"/>
      <c r="AC244" s="12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</row>
    <row r="245" ht="15.75" customHeight="1">
      <c r="A245" s="124"/>
      <c r="B245" s="125"/>
      <c r="D245" s="126"/>
      <c r="E245" s="126"/>
      <c r="F245" s="126"/>
      <c r="G245" s="126"/>
      <c r="H245" s="49"/>
      <c r="I245" s="49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7"/>
      <c r="AA245" s="128"/>
      <c r="AB245" s="128"/>
      <c r="AC245" s="12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</row>
    <row r="246" ht="15.75" customHeight="1">
      <c r="A246" s="124"/>
      <c r="B246" s="125"/>
      <c r="D246" s="126"/>
      <c r="E246" s="126"/>
      <c r="F246" s="126"/>
      <c r="G246" s="126"/>
      <c r="H246" s="49"/>
      <c r="I246" s="49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7"/>
      <c r="AA246" s="128"/>
      <c r="AB246" s="128"/>
      <c r="AC246" s="12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</row>
    <row r="247" ht="15.75" customHeight="1">
      <c r="A247" s="124"/>
      <c r="B247" s="125"/>
      <c r="D247" s="126"/>
      <c r="E247" s="126"/>
      <c r="F247" s="126"/>
      <c r="G247" s="126"/>
      <c r="H247" s="49"/>
      <c r="I247" s="49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7"/>
      <c r="AA247" s="128"/>
      <c r="AB247" s="128"/>
      <c r="AC247" s="12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</row>
    <row r="248" ht="15.75" customHeight="1">
      <c r="A248" s="124"/>
      <c r="B248" s="125"/>
      <c r="D248" s="126"/>
      <c r="E248" s="126"/>
      <c r="F248" s="126"/>
      <c r="G248" s="126"/>
      <c r="H248" s="49"/>
      <c r="I248" s="49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7"/>
      <c r="AA248" s="128"/>
      <c r="AB248" s="128"/>
      <c r="AC248" s="12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</row>
    <row r="249" ht="15.75" customHeight="1">
      <c r="A249" s="124"/>
      <c r="B249" s="125"/>
      <c r="D249" s="126"/>
      <c r="E249" s="126"/>
      <c r="F249" s="126"/>
      <c r="G249" s="126"/>
      <c r="H249" s="49"/>
      <c r="I249" s="49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7"/>
      <c r="AA249" s="128"/>
      <c r="AB249" s="128"/>
      <c r="AC249" s="12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</row>
    <row r="250" ht="15.75" customHeight="1">
      <c r="A250" s="124"/>
      <c r="B250" s="125"/>
      <c r="D250" s="126"/>
      <c r="E250" s="126"/>
      <c r="F250" s="126"/>
      <c r="G250" s="126"/>
      <c r="H250" s="49"/>
      <c r="I250" s="49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7"/>
      <c r="AA250" s="128"/>
      <c r="AB250" s="128"/>
      <c r="AC250" s="12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</row>
    <row r="251" ht="15.75" customHeight="1">
      <c r="A251" s="124"/>
      <c r="B251" s="125"/>
      <c r="D251" s="126"/>
      <c r="E251" s="126"/>
      <c r="F251" s="126"/>
      <c r="G251" s="126"/>
      <c r="H251" s="49"/>
      <c r="I251" s="49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7"/>
      <c r="AA251" s="128"/>
      <c r="AB251" s="128"/>
      <c r="AC251" s="12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</row>
    <row r="252" ht="15.75" customHeight="1">
      <c r="A252" s="124"/>
      <c r="B252" s="125"/>
      <c r="D252" s="126"/>
      <c r="E252" s="126"/>
      <c r="F252" s="126"/>
      <c r="G252" s="126"/>
      <c r="H252" s="49"/>
      <c r="I252" s="49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7"/>
      <c r="AA252" s="128"/>
      <c r="AB252" s="128"/>
      <c r="AC252" s="12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</row>
    <row r="253" ht="15.75" customHeight="1">
      <c r="A253" s="124"/>
      <c r="B253" s="125"/>
      <c r="D253" s="126"/>
      <c r="E253" s="126"/>
      <c r="F253" s="126"/>
      <c r="G253" s="126"/>
      <c r="H253" s="49"/>
      <c r="I253" s="49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7"/>
      <c r="AA253" s="128"/>
      <c r="AB253" s="128"/>
      <c r="AC253" s="12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</row>
    <row r="254" ht="15.75" customHeight="1">
      <c r="A254" s="124"/>
      <c r="B254" s="125"/>
      <c r="D254" s="126"/>
      <c r="E254" s="126"/>
      <c r="F254" s="126"/>
      <c r="G254" s="126"/>
      <c r="H254" s="49"/>
      <c r="I254" s="49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7"/>
      <c r="AA254" s="128"/>
      <c r="AB254" s="128"/>
      <c r="AC254" s="12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</row>
    <row r="255" ht="15.75" customHeight="1">
      <c r="A255" s="124"/>
      <c r="B255" s="125"/>
      <c r="D255" s="126"/>
      <c r="E255" s="126"/>
      <c r="F255" s="126"/>
      <c r="G255" s="126"/>
      <c r="H255" s="49"/>
      <c r="I255" s="49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7"/>
      <c r="AA255" s="128"/>
      <c r="AB255" s="128"/>
      <c r="AC255" s="12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</row>
    <row r="256" ht="15.75" customHeight="1">
      <c r="A256" s="124"/>
      <c r="B256" s="125"/>
      <c r="D256" s="126"/>
      <c r="E256" s="126"/>
      <c r="F256" s="126"/>
      <c r="G256" s="126"/>
      <c r="H256" s="49"/>
      <c r="I256" s="49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7"/>
      <c r="AA256" s="128"/>
      <c r="AB256" s="128"/>
      <c r="AC256" s="12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</row>
    <row r="257" ht="15.75" customHeight="1">
      <c r="A257" s="124"/>
      <c r="B257" s="125"/>
      <c r="D257" s="126"/>
      <c r="E257" s="126"/>
      <c r="F257" s="126"/>
      <c r="G257" s="126"/>
      <c r="H257" s="49"/>
      <c r="I257" s="49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7"/>
      <c r="AA257" s="128"/>
      <c r="AB257" s="128"/>
      <c r="AC257" s="12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</row>
    <row r="258" ht="15.75" customHeight="1">
      <c r="A258" s="124"/>
      <c r="B258" s="125"/>
      <c r="D258" s="126"/>
      <c r="E258" s="126"/>
      <c r="F258" s="126"/>
      <c r="G258" s="126"/>
      <c r="H258" s="49"/>
      <c r="I258" s="49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7"/>
      <c r="AA258" s="128"/>
      <c r="AB258" s="128"/>
      <c r="AC258" s="12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</row>
    <row r="259" ht="15.75" customHeight="1">
      <c r="A259" s="124"/>
      <c r="B259" s="125"/>
      <c r="D259" s="126"/>
      <c r="E259" s="126"/>
      <c r="F259" s="126"/>
      <c r="G259" s="126"/>
      <c r="H259" s="49"/>
      <c r="I259" s="49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7"/>
      <c r="AA259" s="128"/>
      <c r="AB259" s="128"/>
      <c r="AC259" s="12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</row>
    <row r="260" ht="15.75" customHeight="1">
      <c r="A260" s="124"/>
      <c r="B260" s="125"/>
      <c r="D260" s="126"/>
      <c r="E260" s="126"/>
      <c r="F260" s="126"/>
      <c r="G260" s="126"/>
      <c r="H260" s="49"/>
      <c r="I260" s="49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7"/>
      <c r="AA260" s="128"/>
      <c r="AB260" s="128"/>
      <c r="AC260" s="12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</row>
    <row r="261" ht="15.75" customHeight="1">
      <c r="A261" s="124"/>
      <c r="B261" s="125"/>
      <c r="D261" s="126"/>
      <c r="E261" s="126"/>
      <c r="F261" s="126"/>
      <c r="G261" s="126"/>
      <c r="H261" s="49"/>
      <c r="I261" s="49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7"/>
      <c r="AA261" s="128"/>
      <c r="AB261" s="128"/>
      <c r="AC261" s="12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</row>
    <row r="262" ht="15.75" customHeight="1">
      <c r="A262" s="124"/>
      <c r="B262" s="125"/>
      <c r="D262" s="126"/>
      <c r="E262" s="126"/>
      <c r="F262" s="126"/>
      <c r="G262" s="126"/>
      <c r="H262" s="49"/>
      <c r="I262" s="49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7"/>
      <c r="AA262" s="128"/>
      <c r="AB262" s="128"/>
      <c r="AC262" s="12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</row>
    <row r="263" ht="15.75" customHeight="1">
      <c r="A263" s="124"/>
      <c r="B263" s="125"/>
      <c r="D263" s="126"/>
      <c r="E263" s="126"/>
      <c r="F263" s="126"/>
      <c r="G263" s="126"/>
      <c r="H263" s="49"/>
      <c r="I263" s="49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7"/>
      <c r="AA263" s="128"/>
      <c r="AB263" s="128"/>
      <c r="AC263" s="12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</row>
    <row r="264" ht="15.75" customHeight="1">
      <c r="A264" s="124"/>
      <c r="B264" s="125"/>
      <c r="D264" s="126"/>
      <c r="E264" s="126"/>
      <c r="F264" s="126"/>
      <c r="G264" s="126"/>
      <c r="H264" s="49"/>
      <c r="I264" s="49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7"/>
      <c r="AA264" s="128"/>
      <c r="AB264" s="128"/>
      <c r="AC264" s="12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</row>
    <row r="265" ht="15.75" customHeight="1">
      <c r="A265" s="124"/>
      <c r="B265" s="125"/>
      <c r="D265" s="126"/>
      <c r="E265" s="126"/>
      <c r="F265" s="126"/>
      <c r="G265" s="126"/>
      <c r="H265" s="49"/>
      <c r="I265" s="49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7"/>
      <c r="AA265" s="128"/>
      <c r="AB265" s="128"/>
      <c r="AC265" s="12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</row>
    <row r="266" ht="15.75" customHeight="1">
      <c r="A266" s="124"/>
      <c r="B266" s="125"/>
      <c r="D266" s="126"/>
      <c r="E266" s="126"/>
      <c r="F266" s="126"/>
      <c r="G266" s="126"/>
      <c r="H266" s="49"/>
      <c r="I266" s="49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7"/>
      <c r="AA266" s="128"/>
      <c r="AB266" s="128"/>
      <c r="AC266" s="12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</row>
    <row r="267" ht="15.75" customHeight="1">
      <c r="A267" s="124"/>
      <c r="B267" s="125"/>
      <c r="D267" s="126"/>
      <c r="E267" s="126"/>
      <c r="F267" s="126"/>
      <c r="G267" s="126"/>
      <c r="H267" s="49"/>
      <c r="I267" s="49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7"/>
      <c r="AA267" s="128"/>
      <c r="AB267" s="128"/>
      <c r="AC267" s="12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</row>
    <row r="268" ht="15.75" customHeight="1">
      <c r="A268" s="124"/>
      <c r="B268" s="125"/>
      <c r="D268" s="126"/>
      <c r="E268" s="126"/>
      <c r="F268" s="126"/>
      <c r="G268" s="126"/>
      <c r="H268" s="49"/>
      <c r="I268" s="49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7"/>
      <c r="AA268" s="128"/>
      <c r="AB268" s="128"/>
      <c r="AC268" s="12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</row>
    <row r="269" ht="15.75" customHeight="1">
      <c r="A269" s="124"/>
      <c r="B269" s="125"/>
      <c r="D269" s="126"/>
      <c r="E269" s="126"/>
      <c r="F269" s="126"/>
      <c r="G269" s="126"/>
      <c r="H269" s="49"/>
      <c r="I269" s="49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7"/>
      <c r="AA269" s="128"/>
      <c r="AB269" s="128"/>
      <c r="AC269" s="12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</row>
    <row r="270" ht="15.75" customHeight="1">
      <c r="A270" s="124"/>
      <c r="B270" s="125"/>
      <c r="D270" s="126"/>
      <c r="E270" s="126"/>
      <c r="F270" s="126"/>
      <c r="G270" s="126"/>
      <c r="H270" s="49"/>
      <c r="I270" s="49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7"/>
      <c r="AA270" s="128"/>
      <c r="AB270" s="128"/>
      <c r="AC270" s="12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</row>
    <row r="271" ht="15.75" customHeight="1">
      <c r="A271" s="124"/>
      <c r="B271" s="125"/>
      <c r="D271" s="126"/>
      <c r="E271" s="126"/>
      <c r="F271" s="126"/>
      <c r="G271" s="126"/>
      <c r="H271" s="49"/>
      <c r="I271" s="49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7"/>
      <c r="AA271" s="128"/>
      <c r="AB271" s="128"/>
      <c r="AC271" s="12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</row>
    <row r="272" ht="15.75" customHeight="1">
      <c r="A272" s="124"/>
      <c r="B272" s="125"/>
      <c r="D272" s="126"/>
      <c r="E272" s="126"/>
      <c r="F272" s="126"/>
      <c r="G272" s="126"/>
      <c r="H272" s="49"/>
      <c r="I272" s="49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7"/>
      <c r="AA272" s="128"/>
      <c r="AB272" s="128"/>
      <c r="AC272" s="12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</row>
    <row r="273" ht="15.75" customHeight="1">
      <c r="A273" s="124"/>
      <c r="B273" s="125"/>
      <c r="D273" s="126"/>
      <c r="E273" s="126"/>
      <c r="F273" s="126"/>
      <c r="G273" s="126"/>
      <c r="H273" s="49"/>
      <c r="I273" s="49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7"/>
      <c r="AA273" s="128"/>
      <c r="AB273" s="128"/>
      <c r="AC273" s="12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</row>
    <row r="274" ht="15.75" customHeight="1">
      <c r="A274" s="124"/>
      <c r="B274" s="125"/>
      <c r="D274" s="126"/>
      <c r="E274" s="126"/>
      <c r="F274" s="126"/>
      <c r="G274" s="126"/>
      <c r="H274" s="49"/>
      <c r="I274" s="49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7"/>
      <c r="AA274" s="128"/>
      <c r="AB274" s="128"/>
      <c r="AC274" s="12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</row>
    <row r="275" ht="15.75" customHeight="1">
      <c r="A275" s="124"/>
      <c r="B275" s="125"/>
      <c r="D275" s="126"/>
      <c r="E275" s="126"/>
      <c r="F275" s="126"/>
      <c r="G275" s="126"/>
      <c r="H275" s="49"/>
      <c r="I275" s="49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7"/>
      <c r="AA275" s="128"/>
      <c r="AB275" s="128"/>
      <c r="AC275" s="12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</row>
    <row r="276" ht="15.75" customHeight="1">
      <c r="A276" s="124"/>
      <c r="B276" s="125"/>
      <c r="D276" s="126"/>
      <c r="E276" s="126"/>
      <c r="F276" s="126"/>
      <c r="G276" s="126"/>
      <c r="H276" s="49"/>
      <c r="I276" s="49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7"/>
      <c r="AA276" s="128"/>
      <c r="AB276" s="128"/>
      <c r="AC276" s="12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</row>
    <row r="277" ht="15.75" customHeight="1">
      <c r="A277" s="124"/>
      <c r="B277" s="125"/>
      <c r="D277" s="126"/>
      <c r="E277" s="126"/>
      <c r="F277" s="126"/>
      <c r="G277" s="126"/>
      <c r="H277" s="49"/>
      <c r="I277" s="49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7"/>
      <c r="AA277" s="128"/>
      <c r="AB277" s="128"/>
      <c r="AC277" s="12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</row>
    <row r="278" ht="15.75" customHeight="1">
      <c r="A278" s="124"/>
      <c r="B278" s="125"/>
      <c r="D278" s="126"/>
      <c r="E278" s="126"/>
      <c r="F278" s="126"/>
      <c r="G278" s="126"/>
      <c r="H278" s="49"/>
      <c r="I278" s="49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7"/>
      <c r="AA278" s="128"/>
      <c r="AB278" s="128"/>
      <c r="AC278" s="12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</row>
    <row r="279" ht="15.75" customHeight="1">
      <c r="A279" s="124"/>
      <c r="B279" s="125"/>
      <c r="D279" s="126"/>
      <c r="E279" s="126"/>
      <c r="F279" s="126"/>
      <c r="G279" s="126"/>
      <c r="H279" s="49"/>
      <c r="I279" s="49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7"/>
      <c r="AA279" s="128"/>
      <c r="AB279" s="128"/>
      <c r="AC279" s="12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</row>
    <row r="280" ht="15.75" customHeight="1">
      <c r="A280" s="124"/>
      <c r="B280" s="125"/>
      <c r="D280" s="126"/>
      <c r="E280" s="126"/>
      <c r="F280" s="126"/>
      <c r="G280" s="126"/>
      <c r="H280" s="49"/>
      <c r="I280" s="49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7"/>
      <c r="AA280" s="128"/>
      <c r="AB280" s="128"/>
      <c r="AC280" s="12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</row>
    <row r="281" ht="15.75" customHeight="1">
      <c r="A281" s="124"/>
      <c r="B281" s="125"/>
      <c r="D281" s="126"/>
      <c r="E281" s="126"/>
      <c r="F281" s="126"/>
      <c r="G281" s="126"/>
      <c r="H281" s="49"/>
      <c r="I281" s="49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7"/>
      <c r="AA281" s="128"/>
      <c r="AB281" s="128"/>
      <c r="AC281" s="12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</row>
    <row r="282" ht="15.75" customHeight="1">
      <c r="A282" s="124"/>
      <c r="B282" s="125"/>
      <c r="D282" s="126"/>
      <c r="E282" s="126"/>
      <c r="F282" s="126"/>
      <c r="G282" s="126"/>
      <c r="H282" s="49"/>
      <c r="I282" s="49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7"/>
      <c r="AA282" s="128"/>
      <c r="AB282" s="128"/>
      <c r="AC282" s="12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</row>
    <row r="283" ht="15.75" customHeight="1">
      <c r="A283" s="124"/>
      <c r="B283" s="125"/>
      <c r="D283" s="126"/>
      <c r="E283" s="126"/>
      <c r="F283" s="126"/>
      <c r="G283" s="126"/>
      <c r="H283" s="49"/>
      <c r="I283" s="49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7"/>
      <c r="AA283" s="128"/>
      <c r="AB283" s="128"/>
      <c r="AC283" s="12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</row>
    <row r="284" ht="15.75" customHeight="1">
      <c r="A284" s="124"/>
      <c r="B284" s="125"/>
      <c r="D284" s="126"/>
      <c r="E284" s="126"/>
      <c r="F284" s="126"/>
      <c r="G284" s="126"/>
      <c r="H284" s="49"/>
      <c r="I284" s="49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7"/>
      <c r="AA284" s="128"/>
      <c r="AB284" s="128"/>
      <c r="AC284" s="12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</row>
    <row r="285" ht="15.75" customHeight="1">
      <c r="A285" s="124"/>
      <c r="B285" s="125"/>
      <c r="D285" s="126"/>
      <c r="E285" s="126"/>
      <c r="F285" s="126"/>
      <c r="G285" s="126"/>
      <c r="H285" s="49"/>
      <c r="I285" s="49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7"/>
      <c r="AA285" s="128"/>
      <c r="AB285" s="128"/>
      <c r="AC285" s="12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</row>
    <row r="286" ht="15.75" customHeight="1">
      <c r="A286" s="124"/>
      <c r="B286" s="125"/>
      <c r="D286" s="126"/>
      <c r="E286" s="126"/>
      <c r="F286" s="126"/>
      <c r="G286" s="126"/>
      <c r="H286" s="49"/>
      <c r="I286" s="49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7"/>
      <c r="AA286" s="128"/>
      <c r="AB286" s="128"/>
      <c r="AC286" s="12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</row>
    <row r="287" ht="15.75" customHeight="1">
      <c r="A287" s="124"/>
      <c r="B287" s="125"/>
      <c r="D287" s="126"/>
      <c r="E287" s="126"/>
      <c r="F287" s="126"/>
      <c r="G287" s="126"/>
      <c r="H287" s="49"/>
      <c r="I287" s="49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7"/>
      <c r="AA287" s="128"/>
      <c r="AB287" s="128"/>
      <c r="AC287" s="12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</row>
    <row r="288" ht="15.75" customHeight="1">
      <c r="A288" s="124"/>
      <c r="B288" s="125"/>
      <c r="D288" s="126"/>
      <c r="E288" s="126"/>
      <c r="F288" s="126"/>
      <c r="G288" s="126"/>
      <c r="H288" s="49"/>
      <c r="I288" s="49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7"/>
      <c r="AA288" s="128"/>
      <c r="AB288" s="128"/>
      <c r="AC288" s="12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</row>
    <row r="289" ht="15.75" customHeight="1">
      <c r="A289" s="124"/>
      <c r="B289" s="125"/>
      <c r="D289" s="126"/>
      <c r="E289" s="126"/>
      <c r="F289" s="126"/>
      <c r="G289" s="126"/>
      <c r="H289" s="49"/>
      <c r="I289" s="49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7"/>
      <c r="AA289" s="128"/>
      <c r="AB289" s="128"/>
      <c r="AC289" s="12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</row>
    <row r="290" ht="15.75" customHeight="1">
      <c r="A290" s="124"/>
      <c r="B290" s="125"/>
      <c r="D290" s="126"/>
      <c r="E290" s="126"/>
      <c r="F290" s="126"/>
      <c r="G290" s="126"/>
      <c r="H290" s="49"/>
      <c r="I290" s="49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7"/>
      <c r="AA290" s="128"/>
      <c r="AB290" s="128"/>
      <c r="AC290" s="12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</row>
    <row r="291" ht="15.75" customHeight="1">
      <c r="A291" s="124"/>
      <c r="B291" s="125"/>
      <c r="D291" s="126"/>
      <c r="E291" s="126"/>
      <c r="F291" s="126"/>
      <c r="G291" s="126"/>
      <c r="H291" s="49"/>
      <c r="I291" s="49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7"/>
      <c r="AA291" s="128"/>
      <c r="AB291" s="128"/>
      <c r="AC291" s="12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</row>
    <row r="292" ht="15.75" customHeight="1">
      <c r="A292" s="124"/>
      <c r="B292" s="125"/>
      <c r="D292" s="126"/>
      <c r="E292" s="126"/>
      <c r="F292" s="126"/>
      <c r="G292" s="126"/>
      <c r="H292" s="49"/>
      <c r="I292" s="49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7"/>
      <c r="AA292" s="128"/>
      <c r="AB292" s="128"/>
      <c r="AC292" s="12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</row>
    <row r="293" ht="15.75" customHeight="1">
      <c r="A293" s="124"/>
      <c r="B293" s="125"/>
      <c r="D293" s="126"/>
      <c r="E293" s="126"/>
      <c r="F293" s="126"/>
      <c r="G293" s="126"/>
      <c r="H293" s="49"/>
      <c r="I293" s="49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7"/>
      <c r="AA293" s="128"/>
      <c r="AB293" s="128"/>
      <c r="AC293" s="12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</row>
    <row r="294" ht="15.75" customHeight="1">
      <c r="A294" s="124"/>
      <c r="B294" s="125"/>
      <c r="D294" s="126"/>
      <c r="E294" s="126"/>
      <c r="F294" s="126"/>
      <c r="G294" s="126"/>
      <c r="H294" s="49"/>
      <c r="I294" s="49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7"/>
      <c r="AA294" s="128"/>
      <c r="AB294" s="128"/>
      <c r="AC294" s="12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</row>
    <row r="295" ht="15.75" customHeight="1">
      <c r="A295" s="124"/>
      <c r="B295" s="125"/>
      <c r="D295" s="126"/>
      <c r="E295" s="126"/>
      <c r="F295" s="126"/>
      <c r="G295" s="126"/>
      <c r="H295" s="49"/>
      <c r="I295" s="49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7"/>
      <c r="AA295" s="128"/>
      <c r="AB295" s="128"/>
      <c r="AC295" s="12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</row>
    <row r="296" ht="15.75" customHeight="1">
      <c r="A296" s="124"/>
      <c r="B296" s="125"/>
      <c r="D296" s="126"/>
      <c r="E296" s="126"/>
      <c r="F296" s="126"/>
      <c r="G296" s="126"/>
      <c r="H296" s="49"/>
      <c r="I296" s="49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7"/>
      <c r="AA296" s="128"/>
      <c r="AB296" s="128"/>
      <c r="AC296" s="12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</row>
    <row r="297" ht="15.75" customHeight="1">
      <c r="A297" s="124"/>
      <c r="B297" s="125"/>
      <c r="D297" s="126"/>
      <c r="E297" s="126"/>
      <c r="F297" s="126"/>
      <c r="G297" s="126"/>
      <c r="H297" s="49"/>
      <c r="I297" s="49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7"/>
      <c r="AA297" s="128"/>
      <c r="AB297" s="128"/>
      <c r="AC297" s="12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</row>
    <row r="298" ht="15.75" customHeight="1">
      <c r="A298" s="124"/>
      <c r="B298" s="125"/>
      <c r="D298" s="126"/>
      <c r="E298" s="126"/>
      <c r="F298" s="126"/>
      <c r="G298" s="126"/>
      <c r="H298" s="49"/>
      <c r="I298" s="49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7"/>
      <c r="AA298" s="128"/>
      <c r="AB298" s="128"/>
      <c r="AC298" s="12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</row>
    <row r="299" ht="15.75" customHeight="1">
      <c r="A299" s="124"/>
      <c r="B299" s="125"/>
      <c r="D299" s="126"/>
      <c r="E299" s="126"/>
      <c r="F299" s="126"/>
      <c r="G299" s="126"/>
      <c r="H299" s="49"/>
      <c r="I299" s="49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7"/>
      <c r="AA299" s="128"/>
      <c r="AB299" s="128"/>
      <c r="AC299" s="12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</row>
    <row r="300" ht="15.75" customHeight="1">
      <c r="A300" s="124"/>
      <c r="B300" s="125"/>
      <c r="D300" s="126"/>
      <c r="E300" s="126"/>
      <c r="F300" s="126"/>
      <c r="G300" s="126"/>
      <c r="H300" s="49"/>
      <c r="I300" s="49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7"/>
      <c r="AA300" s="128"/>
      <c r="AB300" s="128"/>
      <c r="AC300" s="12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</row>
    <row r="301" ht="15.75" customHeight="1">
      <c r="A301" s="124"/>
      <c r="B301" s="125"/>
      <c r="D301" s="126"/>
      <c r="E301" s="126"/>
      <c r="F301" s="126"/>
      <c r="G301" s="126"/>
      <c r="H301" s="49"/>
      <c r="I301" s="49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7"/>
      <c r="AA301" s="128"/>
      <c r="AB301" s="128"/>
      <c r="AC301" s="12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</row>
    <row r="302" ht="15.75" customHeight="1">
      <c r="A302" s="124"/>
      <c r="B302" s="125"/>
      <c r="D302" s="126"/>
      <c r="E302" s="126"/>
      <c r="F302" s="126"/>
      <c r="G302" s="126"/>
      <c r="H302" s="49"/>
      <c r="I302" s="49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7"/>
      <c r="AA302" s="128"/>
      <c r="AB302" s="128"/>
      <c r="AC302" s="12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</row>
    <row r="303" ht="15.75" customHeight="1">
      <c r="A303" s="124"/>
      <c r="B303" s="125"/>
      <c r="D303" s="126"/>
      <c r="E303" s="126"/>
      <c r="F303" s="126"/>
      <c r="G303" s="126"/>
      <c r="H303" s="49"/>
      <c r="I303" s="49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7"/>
      <c r="AA303" s="128"/>
      <c r="AB303" s="128"/>
      <c r="AC303" s="12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</row>
    <row r="304" ht="15.75" customHeight="1">
      <c r="A304" s="124"/>
      <c r="B304" s="125"/>
      <c r="D304" s="126"/>
      <c r="E304" s="126"/>
      <c r="F304" s="126"/>
      <c r="G304" s="126"/>
      <c r="H304" s="49"/>
      <c r="I304" s="49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7"/>
      <c r="AA304" s="128"/>
      <c r="AB304" s="128"/>
      <c r="AC304" s="12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</row>
    <row r="305" ht="15.75" customHeight="1">
      <c r="A305" s="124"/>
      <c r="B305" s="125"/>
      <c r="D305" s="126"/>
      <c r="E305" s="126"/>
      <c r="F305" s="126"/>
      <c r="G305" s="126"/>
      <c r="H305" s="49"/>
      <c r="I305" s="49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7"/>
      <c r="AA305" s="128"/>
      <c r="AB305" s="128"/>
      <c r="AC305" s="12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</row>
    <row r="306" ht="15.75" customHeight="1">
      <c r="A306" s="124"/>
      <c r="B306" s="125"/>
      <c r="D306" s="126"/>
      <c r="E306" s="126"/>
      <c r="F306" s="126"/>
      <c r="G306" s="126"/>
      <c r="H306" s="49"/>
      <c r="I306" s="49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7"/>
      <c r="AA306" s="128"/>
      <c r="AB306" s="128"/>
      <c r="AC306" s="12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</row>
    <row r="307" ht="15.75" customHeight="1">
      <c r="A307" s="124"/>
      <c r="B307" s="125"/>
      <c r="D307" s="126"/>
      <c r="E307" s="126"/>
      <c r="F307" s="126"/>
      <c r="G307" s="126"/>
      <c r="H307" s="49"/>
      <c r="I307" s="49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7"/>
      <c r="AA307" s="128"/>
      <c r="AB307" s="128"/>
      <c r="AC307" s="12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</row>
    <row r="308" ht="15.75" customHeight="1">
      <c r="A308" s="124"/>
      <c r="B308" s="125"/>
      <c r="D308" s="126"/>
      <c r="E308" s="126"/>
      <c r="F308" s="126"/>
      <c r="G308" s="126"/>
      <c r="H308" s="49"/>
      <c r="I308" s="49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7"/>
      <c r="AA308" s="128"/>
      <c r="AB308" s="128"/>
      <c r="AC308" s="12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</row>
    <row r="309" ht="15.75" customHeight="1">
      <c r="A309" s="124"/>
      <c r="B309" s="125"/>
      <c r="D309" s="126"/>
      <c r="E309" s="126"/>
      <c r="F309" s="126"/>
      <c r="G309" s="126"/>
      <c r="H309" s="49"/>
      <c r="I309" s="49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7"/>
      <c r="AA309" s="128"/>
      <c r="AB309" s="128"/>
      <c r="AC309" s="12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</row>
    <row r="310" ht="15.75" customHeight="1">
      <c r="A310" s="124"/>
      <c r="B310" s="125"/>
      <c r="D310" s="126"/>
      <c r="E310" s="126"/>
      <c r="F310" s="126"/>
      <c r="G310" s="126"/>
      <c r="H310" s="49"/>
      <c r="I310" s="49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7"/>
      <c r="AA310" s="128"/>
      <c r="AB310" s="128"/>
      <c r="AC310" s="12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</row>
    <row r="311" ht="15.75" customHeight="1">
      <c r="A311" s="124"/>
      <c r="B311" s="125"/>
      <c r="D311" s="126"/>
      <c r="E311" s="126"/>
      <c r="F311" s="126"/>
      <c r="G311" s="126"/>
      <c r="H311" s="49"/>
      <c r="I311" s="49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7"/>
      <c r="AA311" s="128"/>
      <c r="AB311" s="128"/>
      <c r="AC311" s="12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</row>
    <row r="312" ht="15.75" customHeight="1">
      <c r="A312" s="124"/>
      <c r="B312" s="125"/>
      <c r="D312" s="126"/>
      <c r="E312" s="126"/>
      <c r="F312" s="126"/>
      <c r="G312" s="126"/>
      <c r="H312" s="49"/>
      <c r="I312" s="49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7"/>
      <c r="AA312" s="128"/>
      <c r="AB312" s="128"/>
      <c r="AC312" s="12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</row>
    <row r="313" ht="15.75" customHeight="1">
      <c r="A313" s="124"/>
      <c r="B313" s="125"/>
      <c r="D313" s="126"/>
      <c r="E313" s="126"/>
      <c r="F313" s="126"/>
      <c r="G313" s="126"/>
      <c r="H313" s="49"/>
      <c r="I313" s="49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7"/>
      <c r="AA313" s="128"/>
      <c r="AB313" s="128"/>
      <c r="AC313" s="12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</row>
    <row r="314" ht="15.75" customHeight="1">
      <c r="A314" s="124"/>
      <c r="B314" s="125"/>
      <c r="D314" s="126"/>
      <c r="E314" s="126"/>
      <c r="F314" s="126"/>
      <c r="G314" s="126"/>
      <c r="H314" s="49"/>
      <c r="I314" s="49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7"/>
      <c r="AA314" s="128"/>
      <c r="AB314" s="128"/>
      <c r="AC314" s="12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</row>
    <row r="315" ht="15.75" customHeight="1">
      <c r="A315" s="124"/>
      <c r="B315" s="125"/>
      <c r="D315" s="126"/>
      <c r="E315" s="126"/>
      <c r="F315" s="126"/>
      <c r="G315" s="126"/>
      <c r="H315" s="49"/>
      <c r="I315" s="49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7"/>
      <c r="AA315" s="128"/>
      <c r="AB315" s="128"/>
      <c r="AC315" s="12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</row>
    <row r="316" ht="15.75" customHeight="1">
      <c r="A316" s="124"/>
      <c r="B316" s="125"/>
      <c r="D316" s="126"/>
      <c r="E316" s="126"/>
      <c r="F316" s="126"/>
      <c r="G316" s="126"/>
      <c r="H316" s="49"/>
      <c r="I316" s="49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7"/>
      <c r="AA316" s="128"/>
      <c r="AB316" s="128"/>
      <c r="AC316" s="12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</row>
    <row r="317" ht="15.75" customHeight="1">
      <c r="A317" s="124"/>
      <c r="B317" s="125"/>
      <c r="D317" s="126"/>
      <c r="E317" s="126"/>
      <c r="F317" s="126"/>
      <c r="G317" s="126"/>
      <c r="H317" s="49"/>
      <c r="I317" s="49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7"/>
      <c r="AA317" s="128"/>
      <c r="AB317" s="128"/>
      <c r="AC317" s="12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</row>
    <row r="318" ht="15.75" customHeight="1">
      <c r="A318" s="124"/>
      <c r="B318" s="125"/>
      <c r="D318" s="126"/>
      <c r="E318" s="126"/>
      <c r="F318" s="126"/>
      <c r="G318" s="126"/>
      <c r="H318" s="49"/>
      <c r="I318" s="49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7"/>
      <c r="AA318" s="128"/>
      <c r="AB318" s="128"/>
      <c r="AC318" s="12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</row>
    <row r="319" ht="15.75" customHeight="1">
      <c r="A319" s="124"/>
      <c r="B319" s="125"/>
      <c r="D319" s="126"/>
      <c r="E319" s="126"/>
      <c r="F319" s="126"/>
      <c r="G319" s="126"/>
      <c r="H319" s="49"/>
      <c r="I319" s="49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7"/>
      <c r="AA319" s="128"/>
      <c r="AB319" s="128"/>
      <c r="AC319" s="12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</row>
    <row r="320" ht="15.75" customHeight="1">
      <c r="A320" s="124"/>
      <c r="B320" s="125"/>
      <c r="D320" s="126"/>
      <c r="E320" s="126"/>
      <c r="F320" s="126"/>
      <c r="G320" s="126"/>
      <c r="H320" s="49"/>
      <c r="I320" s="49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7"/>
      <c r="AA320" s="128"/>
      <c r="AB320" s="128"/>
      <c r="AC320" s="12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</row>
    <row r="321" ht="15.75" customHeight="1">
      <c r="A321" s="124"/>
      <c r="B321" s="125"/>
      <c r="D321" s="126"/>
      <c r="E321" s="126"/>
      <c r="F321" s="126"/>
      <c r="G321" s="126"/>
      <c r="H321" s="49"/>
      <c r="I321" s="49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7"/>
      <c r="AA321" s="128"/>
      <c r="AB321" s="128"/>
      <c r="AC321" s="12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</row>
    <row r="322" ht="15.75" customHeight="1">
      <c r="A322" s="124"/>
      <c r="B322" s="125"/>
      <c r="D322" s="126"/>
      <c r="E322" s="126"/>
      <c r="F322" s="126"/>
      <c r="G322" s="126"/>
      <c r="H322" s="49"/>
      <c r="I322" s="49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7"/>
      <c r="AA322" s="128"/>
      <c r="AB322" s="128"/>
      <c r="AC322" s="12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</row>
    <row r="323" ht="15.75" customHeight="1">
      <c r="A323" s="124"/>
      <c r="B323" s="125"/>
      <c r="D323" s="126"/>
      <c r="E323" s="126"/>
      <c r="F323" s="126"/>
      <c r="G323" s="126"/>
      <c r="H323" s="49"/>
      <c r="I323" s="49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7"/>
      <c r="AA323" s="128"/>
      <c r="AB323" s="128"/>
      <c r="AC323" s="12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</row>
    <row r="324" ht="15.75" customHeight="1">
      <c r="A324" s="124"/>
      <c r="B324" s="125"/>
      <c r="D324" s="126"/>
      <c r="E324" s="126"/>
      <c r="F324" s="126"/>
      <c r="G324" s="126"/>
      <c r="H324" s="49"/>
      <c r="I324" s="49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7"/>
      <c r="AA324" s="128"/>
      <c r="AB324" s="128"/>
      <c r="AC324" s="12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</row>
    <row r="325" ht="15.75" customHeight="1">
      <c r="A325" s="124"/>
      <c r="B325" s="125"/>
      <c r="D325" s="126"/>
      <c r="E325" s="126"/>
      <c r="F325" s="126"/>
      <c r="G325" s="130" t="s">
        <v>435</v>
      </c>
      <c r="H325" s="130" t="s">
        <v>296</v>
      </c>
      <c r="I325" s="49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7"/>
      <c r="AA325" s="128"/>
      <c r="AB325" s="128"/>
      <c r="AC325" s="12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</row>
    <row r="326" ht="15.75" customHeight="1">
      <c r="A326" s="124"/>
      <c r="B326" s="125"/>
      <c r="D326" s="126"/>
      <c r="E326" s="126"/>
      <c r="F326" s="126"/>
      <c r="G326" s="130" t="s">
        <v>436</v>
      </c>
      <c r="H326" s="130" t="s">
        <v>437</v>
      </c>
      <c r="I326" s="49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7"/>
      <c r="AA326" s="128"/>
      <c r="AB326" s="128"/>
      <c r="AC326" s="12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</row>
    <row r="327" ht="15.75" customHeight="1">
      <c r="A327" s="124"/>
      <c r="B327" s="125"/>
      <c r="D327" s="126"/>
      <c r="E327" s="126"/>
      <c r="F327" s="126"/>
      <c r="G327" s="130" t="s">
        <v>438</v>
      </c>
      <c r="H327" s="130" t="s">
        <v>439</v>
      </c>
      <c r="I327" s="49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7"/>
      <c r="AA327" s="128"/>
      <c r="AB327" s="128"/>
      <c r="AC327" s="12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</row>
    <row r="328" ht="15.75" customHeight="1">
      <c r="A328" s="124"/>
      <c r="B328" s="125"/>
      <c r="D328" s="126"/>
      <c r="E328" s="126"/>
      <c r="F328" s="126"/>
      <c r="G328" s="130" t="s">
        <v>360</v>
      </c>
      <c r="H328" s="130" t="s">
        <v>373</v>
      </c>
      <c r="I328" s="49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7"/>
      <c r="AA328" s="128"/>
      <c r="AB328" s="128"/>
      <c r="AC328" s="12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</row>
    <row r="329" ht="15.75" customHeight="1">
      <c r="A329" s="124"/>
      <c r="B329" s="125"/>
      <c r="D329" s="126"/>
      <c r="E329" s="126"/>
      <c r="F329" s="126"/>
      <c r="G329" s="130" t="s">
        <v>440</v>
      </c>
      <c r="H329" s="130" t="s">
        <v>441</v>
      </c>
      <c r="I329" s="49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7"/>
      <c r="AA329" s="128"/>
      <c r="AB329" s="128"/>
      <c r="AC329" s="12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</row>
    <row r="330" ht="15.75" customHeight="1">
      <c r="A330" s="124"/>
      <c r="B330" s="125"/>
      <c r="D330" s="126"/>
      <c r="E330" s="126"/>
      <c r="F330" s="126"/>
      <c r="G330" s="130" t="s">
        <v>442</v>
      </c>
      <c r="H330" s="130" t="s">
        <v>443</v>
      </c>
      <c r="I330" s="49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7"/>
      <c r="AA330" s="128"/>
      <c r="AB330" s="128"/>
      <c r="AC330" s="12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</row>
    <row r="331" ht="15.75" customHeight="1">
      <c r="A331" s="124"/>
      <c r="B331" s="125"/>
      <c r="D331" s="126"/>
      <c r="E331" s="126"/>
      <c r="F331" s="126"/>
      <c r="G331" s="130" t="s">
        <v>444</v>
      </c>
      <c r="H331" s="130" t="s">
        <v>445</v>
      </c>
      <c r="I331" s="49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7"/>
      <c r="AA331" s="128"/>
      <c r="AB331" s="128"/>
      <c r="AC331" s="12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</row>
    <row r="332" ht="15.75" customHeight="1">
      <c r="A332" s="124"/>
      <c r="B332" s="125"/>
      <c r="D332" s="126"/>
      <c r="E332" s="126"/>
      <c r="F332" s="126"/>
      <c r="G332" s="130" t="s">
        <v>446</v>
      </c>
      <c r="H332" s="130" t="s">
        <v>447</v>
      </c>
      <c r="I332" s="49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7"/>
      <c r="AA332" s="128"/>
      <c r="AB332" s="128"/>
      <c r="AC332" s="12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</row>
    <row r="333" ht="15.75" customHeight="1">
      <c r="A333" s="124"/>
      <c r="B333" s="125"/>
      <c r="D333" s="126"/>
      <c r="E333" s="126"/>
      <c r="F333" s="126"/>
      <c r="G333" s="130" t="s">
        <v>448</v>
      </c>
      <c r="H333" s="130" t="s">
        <v>449</v>
      </c>
      <c r="I333" s="49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7"/>
      <c r="AA333" s="128"/>
      <c r="AB333" s="128"/>
      <c r="AC333" s="12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</row>
    <row r="334" ht="15.75" customHeight="1">
      <c r="A334" s="124"/>
      <c r="B334" s="125"/>
      <c r="D334" s="126"/>
      <c r="E334" s="126"/>
      <c r="F334" s="126"/>
      <c r="G334" s="130" t="s">
        <v>450</v>
      </c>
      <c r="H334" s="130" t="s">
        <v>451</v>
      </c>
      <c r="I334" s="49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7"/>
      <c r="AA334" s="128"/>
      <c r="AB334" s="128"/>
      <c r="AC334" s="12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</row>
    <row r="335" ht="15.75" customHeight="1">
      <c r="A335" s="124"/>
      <c r="B335" s="125"/>
      <c r="D335" s="126"/>
      <c r="E335" s="126"/>
      <c r="F335" s="126"/>
      <c r="G335" s="130" t="s">
        <v>452</v>
      </c>
      <c r="H335" s="130" t="s">
        <v>453</v>
      </c>
      <c r="I335" s="49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7"/>
      <c r="AA335" s="128"/>
      <c r="AB335" s="128"/>
      <c r="AC335" s="12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</row>
    <row r="336" ht="15.75" customHeight="1">
      <c r="A336" s="124"/>
      <c r="B336" s="125"/>
      <c r="D336" s="126"/>
      <c r="E336" s="126"/>
      <c r="F336" s="126"/>
      <c r="G336" s="130" t="s">
        <v>454</v>
      </c>
      <c r="H336" s="130" t="s">
        <v>455</v>
      </c>
      <c r="I336" s="49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7"/>
      <c r="AA336" s="128"/>
      <c r="AB336" s="128"/>
      <c r="AC336" s="12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</row>
    <row r="337" ht="15.75" customHeight="1">
      <c r="A337" s="124"/>
      <c r="B337" s="125"/>
      <c r="D337" s="126"/>
      <c r="E337" s="126"/>
      <c r="F337" s="126"/>
      <c r="G337" s="130" t="s">
        <v>456</v>
      </c>
      <c r="H337" s="130" t="s">
        <v>457</v>
      </c>
      <c r="I337" s="49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7"/>
      <c r="AA337" s="128"/>
      <c r="AB337" s="128"/>
      <c r="AC337" s="12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</row>
    <row r="338" ht="15.75" customHeight="1">
      <c r="A338" s="124"/>
      <c r="B338" s="125"/>
      <c r="D338" s="126"/>
      <c r="E338" s="126"/>
      <c r="F338" s="126"/>
      <c r="G338" s="130" t="s">
        <v>458</v>
      </c>
      <c r="H338" s="130" t="s">
        <v>459</v>
      </c>
      <c r="I338" s="49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7"/>
      <c r="AA338" s="128"/>
      <c r="AB338" s="128"/>
      <c r="AC338" s="12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</row>
    <row r="339" ht="15.75" customHeight="1">
      <c r="A339" s="124"/>
      <c r="B339" s="125"/>
      <c r="D339" s="126"/>
      <c r="E339" s="126"/>
      <c r="F339" s="126"/>
      <c r="G339" s="130" t="s">
        <v>460</v>
      </c>
      <c r="H339" s="130" t="s">
        <v>461</v>
      </c>
      <c r="I339" s="49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7"/>
      <c r="AA339" s="128"/>
      <c r="AB339" s="128"/>
      <c r="AC339" s="12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</row>
    <row r="340" ht="15.75" customHeight="1">
      <c r="A340" s="124"/>
      <c r="B340" s="125"/>
      <c r="D340" s="126"/>
      <c r="E340" s="126"/>
      <c r="F340" s="126"/>
      <c r="G340" s="130" t="s">
        <v>414</v>
      </c>
      <c r="H340" s="130" t="s">
        <v>462</v>
      </c>
      <c r="I340" s="49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7"/>
      <c r="AA340" s="128"/>
      <c r="AB340" s="128"/>
      <c r="AC340" s="12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</row>
    <row r="341" ht="15.75" customHeight="1">
      <c r="A341" s="124"/>
      <c r="B341" s="125"/>
      <c r="D341" s="126"/>
      <c r="E341" s="126"/>
      <c r="F341" s="126"/>
      <c r="G341" s="130" t="s">
        <v>463</v>
      </c>
      <c r="H341" s="130" t="s">
        <v>464</v>
      </c>
      <c r="I341" s="49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7"/>
      <c r="AA341" s="128"/>
      <c r="AB341" s="128"/>
      <c r="AC341" s="12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</row>
    <row r="342" ht="15.75" customHeight="1">
      <c r="A342" s="124"/>
      <c r="B342" s="125"/>
      <c r="D342" s="126"/>
      <c r="E342" s="126"/>
      <c r="F342" s="126"/>
      <c r="G342" s="130" t="s">
        <v>465</v>
      </c>
      <c r="H342" s="130" t="s">
        <v>466</v>
      </c>
      <c r="I342" s="49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7"/>
      <c r="AA342" s="128"/>
      <c r="AB342" s="128"/>
      <c r="AC342" s="12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</row>
    <row r="343" ht="15.75" customHeight="1">
      <c r="A343" s="124"/>
      <c r="B343" s="125"/>
      <c r="D343" s="126"/>
      <c r="E343" s="126"/>
      <c r="F343" s="126"/>
      <c r="G343" s="131"/>
      <c r="H343" s="130" t="s">
        <v>323</v>
      </c>
      <c r="I343" s="49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7"/>
      <c r="AA343" s="128"/>
      <c r="AB343" s="128"/>
      <c r="AC343" s="12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</row>
    <row r="344" ht="15.75" customHeight="1">
      <c r="A344" s="124"/>
      <c r="B344" s="125"/>
      <c r="D344" s="126"/>
      <c r="E344" s="126"/>
      <c r="F344" s="126"/>
      <c r="G344" s="126"/>
      <c r="H344" s="130" t="s">
        <v>467</v>
      </c>
      <c r="I344" s="49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7"/>
      <c r="AA344" s="128"/>
      <c r="AB344" s="128"/>
      <c r="AC344" s="12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</row>
    <row r="345" ht="15.75" customHeight="1">
      <c r="A345" s="124"/>
      <c r="B345" s="125"/>
      <c r="D345" s="126"/>
      <c r="E345" s="126"/>
      <c r="F345" s="126"/>
      <c r="G345" s="126"/>
      <c r="H345" s="130" t="s">
        <v>468</v>
      </c>
      <c r="I345" s="49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7"/>
      <c r="AA345" s="128"/>
      <c r="AB345" s="128"/>
      <c r="AC345" s="12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</row>
    <row r="346" ht="15.75" customHeight="1">
      <c r="A346" s="124"/>
      <c r="B346" s="125"/>
      <c r="D346" s="126"/>
      <c r="E346" s="126"/>
      <c r="F346" s="126"/>
      <c r="G346" s="126"/>
      <c r="H346" s="130" t="s">
        <v>469</v>
      </c>
      <c r="I346" s="49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7"/>
      <c r="AA346" s="128"/>
      <c r="AB346" s="128"/>
      <c r="AC346" s="12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</row>
    <row r="347" ht="15.75" customHeight="1">
      <c r="A347" s="124"/>
      <c r="B347" s="125"/>
      <c r="D347" s="126"/>
      <c r="E347" s="126"/>
      <c r="F347" s="126"/>
      <c r="G347" s="126"/>
      <c r="H347" s="130" t="s">
        <v>470</v>
      </c>
      <c r="I347" s="49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7"/>
      <c r="AA347" s="128"/>
      <c r="AB347" s="128"/>
      <c r="AC347" s="12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</row>
    <row r="348" ht="15.75" customHeight="1">
      <c r="A348" s="124"/>
      <c r="B348" s="125"/>
      <c r="D348" s="126"/>
      <c r="E348" s="126"/>
      <c r="F348" s="126"/>
      <c r="G348" s="126"/>
      <c r="H348" s="130" t="s">
        <v>471</v>
      </c>
      <c r="I348" s="49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7"/>
      <c r="AA348" s="128"/>
      <c r="AB348" s="128"/>
      <c r="AC348" s="12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</row>
    <row r="349" ht="15.75" customHeight="1">
      <c r="A349" s="124"/>
      <c r="B349" s="125"/>
      <c r="D349" s="126"/>
      <c r="E349" s="126"/>
      <c r="F349" s="126"/>
      <c r="G349" s="126"/>
      <c r="H349" s="130" t="s">
        <v>472</v>
      </c>
      <c r="I349" s="49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7"/>
      <c r="AA349" s="128"/>
      <c r="AB349" s="128"/>
      <c r="AC349" s="12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</row>
    <row r="350" ht="15.75" customHeight="1">
      <c r="A350" s="124"/>
      <c r="B350" s="125"/>
      <c r="D350" s="126"/>
      <c r="E350" s="126"/>
      <c r="F350" s="126"/>
      <c r="G350" s="126"/>
      <c r="H350" s="130" t="s">
        <v>473</v>
      </c>
      <c r="I350" s="49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7"/>
      <c r="AA350" s="128"/>
      <c r="AB350" s="128"/>
      <c r="AC350" s="12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</row>
    <row r="351" ht="15.75" customHeight="1">
      <c r="A351" s="124"/>
      <c r="B351" s="125"/>
      <c r="D351" s="126"/>
      <c r="E351" s="126"/>
      <c r="F351" s="126"/>
      <c r="G351" s="126"/>
      <c r="H351" s="130" t="s">
        <v>341</v>
      </c>
      <c r="I351" s="49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7"/>
      <c r="AA351" s="128"/>
      <c r="AB351" s="128"/>
      <c r="AC351" s="12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</row>
    <row r="352" ht="15.75" customHeight="1">
      <c r="A352" s="124"/>
      <c r="B352" s="125"/>
      <c r="D352" s="126"/>
      <c r="E352" s="126"/>
      <c r="F352" s="126"/>
      <c r="G352" s="126"/>
      <c r="H352" s="130" t="s">
        <v>474</v>
      </c>
      <c r="I352" s="49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7"/>
      <c r="AA352" s="128"/>
      <c r="AB352" s="128"/>
      <c r="AC352" s="12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</row>
    <row r="353" ht="15.75" customHeight="1">
      <c r="A353" s="124"/>
      <c r="B353" s="125"/>
      <c r="D353" s="126"/>
      <c r="E353" s="126"/>
      <c r="F353" s="126"/>
      <c r="G353" s="126"/>
      <c r="H353" s="130" t="s">
        <v>475</v>
      </c>
      <c r="I353" s="49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7"/>
      <c r="AA353" s="128"/>
      <c r="AB353" s="128"/>
      <c r="AC353" s="12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</row>
    <row r="354" ht="15.75" customHeight="1">
      <c r="A354" s="124"/>
      <c r="B354" s="125"/>
      <c r="D354" s="126"/>
      <c r="E354" s="126"/>
      <c r="F354" s="126"/>
      <c r="G354" s="126"/>
      <c r="H354" s="130"/>
      <c r="I354" s="49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7"/>
      <c r="AA354" s="128"/>
      <c r="AB354" s="128"/>
      <c r="AC354" s="12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</row>
    <row r="355" ht="15.75" customHeight="1">
      <c r="A355" s="124"/>
      <c r="B355" s="125"/>
      <c r="D355" s="126"/>
      <c r="E355" s="126"/>
      <c r="F355" s="126"/>
      <c r="G355" s="126"/>
      <c r="H355" s="49"/>
      <c r="I355" s="49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7"/>
      <c r="AA355" s="128"/>
      <c r="AB355" s="128"/>
      <c r="AC355" s="12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</row>
    <row r="356" ht="15.75" customHeight="1">
      <c r="A356" s="124"/>
      <c r="B356" s="125"/>
      <c r="D356" s="126"/>
      <c r="E356" s="126"/>
      <c r="F356" s="126"/>
      <c r="G356" s="126"/>
      <c r="H356" s="49"/>
      <c r="I356" s="49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7"/>
      <c r="AA356" s="128"/>
      <c r="AB356" s="128"/>
      <c r="AC356" s="12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</row>
    <row r="357" ht="15.75" customHeight="1">
      <c r="A357" s="124"/>
      <c r="B357" s="125"/>
      <c r="D357" s="126"/>
      <c r="E357" s="126"/>
      <c r="F357" s="126"/>
      <c r="G357" s="126"/>
      <c r="H357" s="49"/>
      <c r="I357" s="49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7"/>
      <c r="AA357" s="128"/>
      <c r="AB357" s="128"/>
      <c r="AC357" s="12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</row>
    <row r="358" ht="15.75" customHeight="1">
      <c r="A358" s="124"/>
      <c r="B358" s="125"/>
      <c r="D358" s="126"/>
      <c r="E358" s="126"/>
      <c r="F358" s="126"/>
      <c r="G358" s="126"/>
      <c r="H358" s="49"/>
      <c r="I358" s="49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7"/>
      <c r="AA358" s="128"/>
      <c r="AB358" s="128"/>
      <c r="AC358" s="12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</row>
    <row r="359" ht="15.75" customHeight="1">
      <c r="A359" s="124"/>
      <c r="B359" s="125"/>
      <c r="D359" s="126"/>
      <c r="E359" s="126"/>
      <c r="F359" s="126"/>
      <c r="G359" s="126"/>
      <c r="H359" s="49"/>
      <c r="I359" s="49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7"/>
      <c r="AA359" s="128"/>
      <c r="AB359" s="128"/>
      <c r="AC359" s="12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</row>
    <row r="360" ht="15.75" customHeight="1">
      <c r="A360" s="124"/>
      <c r="B360" s="125"/>
      <c r="D360" s="126"/>
      <c r="E360" s="126"/>
      <c r="F360" s="126"/>
      <c r="G360" s="126"/>
      <c r="H360" s="49"/>
      <c r="I360" s="49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7"/>
      <c r="AA360" s="128"/>
      <c r="AB360" s="128"/>
      <c r="AC360" s="12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</row>
    <row r="361" ht="15.75" customHeight="1">
      <c r="A361" s="124"/>
      <c r="B361" s="125"/>
      <c r="D361" s="126"/>
      <c r="E361" s="126"/>
      <c r="F361" s="126"/>
      <c r="G361" s="126"/>
      <c r="H361" s="49"/>
      <c r="I361" s="49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7"/>
      <c r="AA361" s="128"/>
      <c r="AB361" s="128"/>
      <c r="AC361" s="12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</row>
    <row r="362" ht="15.75" customHeight="1">
      <c r="A362" s="124"/>
      <c r="B362" s="125"/>
      <c r="D362" s="126"/>
      <c r="E362" s="126"/>
      <c r="F362" s="126"/>
      <c r="G362" s="126"/>
      <c r="H362" s="49"/>
      <c r="I362" s="49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7"/>
      <c r="AA362" s="128"/>
      <c r="AB362" s="128"/>
      <c r="AC362" s="12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</row>
    <row r="363" ht="15.75" customHeight="1">
      <c r="A363" s="124"/>
      <c r="B363" s="125"/>
      <c r="D363" s="126"/>
      <c r="E363" s="126"/>
      <c r="F363" s="126"/>
      <c r="G363" s="126"/>
      <c r="H363" s="49"/>
      <c r="I363" s="49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7"/>
      <c r="AA363" s="128"/>
      <c r="AB363" s="128"/>
      <c r="AC363" s="12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</row>
    <row r="364" ht="15.75" customHeight="1">
      <c r="A364" s="124"/>
      <c r="B364" s="125"/>
      <c r="D364" s="126"/>
      <c r="E364" s="126"/>
      <c r="F364" s="126"/>
      <c r="G364" s="126"/>
      <c r="H364" s="49"/>
      <c r="I364" s="49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7"/>
      <c r="AA364" s="128"/>
      <c r="AB364" s="128"/>
      <c r="AC364" s="12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</row>
    <row r="365" ht="15.75" customHeight="1">
      <c r="A365" s="124"/>
      <c r="B365" s="125"/>
      <c r="D365" s="126"/>
      <c r="E365" s="126"/>
      <c r="F365" s="126"/>
      <c r="G365" s="126"/>
      <c r="H365" s="49"/>
      <c r="I365" s="49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7"/>
      <c r="AA365" s="128"/>
      <c r="AB365" s="128"/>
      <c r="AC365" s="12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</row>
    <row r="366" ht="15.75" customHeight="1">
      <c r="A366" s="124"/>
      <c r="B366" s="125"/>
      <c r="D366" s="126"/>
      <c r="E366" s="126"/>
      <c r="F366" s="126"/>
      <c r="G366" s="126"/>
      <c r="H366" s="49"/>
      <c r="I366" s="49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7"/>
      <c r="AA366" s="128"/>
      <c r="AB366" s="128"/>
      <c r="AC366" s="12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</row>
    <row r="367" ht="15.75" customHeight="1">
      <c r="A367" s="124"/>
      <c r="B367" s="125"/>
      <c r="D367" s="126"/>
      <c r="E367" s="126"/>
      <c r="F367" s="126"/>
      <c r="G367" s="126"/>
      <c r="H367" s="49"/>
      <c r="I367" s="49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7"/>
      <c r="AA367" s="128"/>
      <c r="AB367" s="128"/>
      <c r="AC367" s="12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</row>
    <row r="368" ht="15.75" customHeight="1">
      <c r="A368" s="124"/>
      <c r="B368" s="125"/>
      <c r="D368" s="126"/>
      <c r="E368" s="126"/>
      <c r="F368" s="126"/>
      <c r="G368" s="126"/>
      <c r="H368" s="49"/>
      <c r="I368" s="49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7"/>
      <c r="AA368" s="128"/>
      <c r="AB368" s="128"/>
      <c r="AC368" s="12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</row>
    <row r="369" ht="15.75" customHeight="1">
      <c r="A369" s="124"/>
      <c r="B369" s="125"/>
      <c r="D369" s="126"/>
      <c r="E369" s="126"/>
      <c r="F369" s="126"/>
      <c r="G369" s="126"/>
      <c r="H369" s="49"/>
      <c r="I369" s="49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7"/>
      <c r="AA369" s="128"/>
      <c r="AB369" s="128"/>
      <c r="AC369" s="12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</row>
    <row r="370" ht="15.75" customHeight="1">
      <c r="A370" s="124"/>
      <c r="B370" s="125"/>
      <c r="D370" s="126"/>
      <c r="E370" s="126"/>
      <c r="F370" s="126"/>
      <c r="G370" s="126"/>
      <c r="H370" s="49"/>
      <c r="I370" s="49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7"/>
      <c r="AA370" s="128"/>
      <c r="AB370" s="128"/>
      <c r="AC370" s="12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</row>
    <row r="371" ht="15.75" customHeight="1">
      <c r="A371" s="124"/>
      <c r="B371" s="125"/>
      <c r="D371" s="126"/>
      <c r="E371" s="126"/>
      <c r="F371" s="126"/>
      <c r="G371" s="126"/>
      <c r="H371" s="49"/>
      <c r="I371" s="49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7"/>
      <c r="AA371" s="128"/>
      <c r="AB371" s="128"/>
      <c r="AC371" s="12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</row>
    <row r="372" ht="15.75" customHeight="1">
      <c r="A372" s="124"/>
      <c r="B372" s="125"/>
      <c r="D372" s="126"/>
      <c r="E372" s="126"/>
      <c r="F372" s="126"/>
      <c r="G372" s="126"/>
      <c r="H372" s="49"/>
      <c r="I372" s="49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7"/>
      <c r="AA372" s="128"/>
      <c r="AB372" s="128"/>
      <c r="AC372" s="12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</row>
    <row r="373" ht="15.75" customHeight="1">
      <c r="A373" s="124"/>
      <c r="B373" s="125"/>
      <c r="D373" s="126"/>
      <c r="E373" s="126"/>
      <c r="F373" s="126"/>
      <c r="G373" s="126"/>
      <c r="H373" s="49"/>
      <c r="I373" s="49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7"/>
      <c r="AA373" s="128"/>
      <c r="AB373" s="128"/>
      <c r="AC373" s="12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</row>
    <row r="374" ht="15.75" customHeight="1">
      <c r="A374" s="124"/>
      <c r="B374" s="125"/>
      <c r="D374" s="126"/>
      <c r="E374" s="126"/>
      <c r="F374" s="126"/>
      <c r="G374" s="126"/>
      <c r="H374" s="49"/>
      <c r="I374" s="49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7"/>
      <c r="AA374" s="128"/>
      <c r="AB374" s="128"/>
      <c r="AC374" s="12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</row>
    <row r="375" ht="15.75" customHeight="1">
      <c r="A375" s="124"/>
      <c r="B375" s="125"/>
      <c r="D375" s="126"/>
      <c r="E375" s="126"/>
      <c r="F375" s="126"/>
      <c r="G375" s="126"/>
      <c r="H375" s="49"/>
      <c r="I375" s="49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7"/>
      <c r="AA375" s="128"/>
      <c r="AB375" s="128"/>
      <c r="AC375" s="12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</row>
    <row r="376" ht="15.75" customHeight="1">
      <c r="A376" s="124"/>
      <c r="B376" s="125"/>
      <c r="D376" s="126"/>
      <c r="E376" s="126"/>
      <c r="F376" s="126"/>
      <c r="G376" s="126"/>
      <c r="H376" s="49"/>
      <c r="I376" s="49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7"/>
      <c r="AA376" s="128"/>
      <c r="AB376" s="128"/>
      <c r="AC376" s="12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</row>
    <row r="377" ht="15.75" customHeight="1">
      <c r="A377" s="124"/>
      <c r="B377" s="125"/>
      <c r="D377" s="126"/>
      <c r="E377" s="126"/>
      <c r="F377" s="126"/>
      <c r="G377" s="126"/>
      <c r="H377" s="49"/>
      <c r="I377" s="49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7"/>
      <c r="AA377" s="128"/>
      <c r="AB377" s="128"/>
      <c r="AC377" s="12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</row>
    <row r="378" ht="15.75" customHeight="1">
      <c r="A378" s="124"/>
      <c r="B378" s="125"/>
      <c r="D378" s="126"/>
      <c r="E378" s="126"/>
      <c r="F378" s="126"/>
      <c r="G378" s="126"/>
      <c r="H378" s="49"/>
      <c r="I378" s="49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7"/>
      <c r="AA378" s="128"/>
      <c r="AB378" s="128"/>
      <c r="AC378" s="12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</row>
    <row r="379" ht="15.75" customHeight="1">
      <c r="A379" s="124"/>
      <c r="B379" s="125"/>
      <c r="D379" s="126"/>
      <c r="E379" s="126"/>
      <c r="F379" s="126"/>
      <c r="G379" s="126"/>
      <c r="H379" s="49"/>
      <c r="I379" s="49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7"/>
      <c r="AA379" s="128"/>
      <c r="AB379" s="128"/>
      <c r="AC379" s="12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</row>
    <row r="380" ht="15.75" customHeight="1">
      <c r="A380" s="124"/>
      <c r="B380" s="125"/>
      <c r="D380" s="126"/>
      <c r="E380" s="126"/>
      <c r="F380" s="126"/>
      <c r="G380" s="126"/>
      <c r="H380" s="49"/>
      <c r="I380" s="49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7"/>
      <c r="AA380" s="128"/>
      <c r="AB380" s="128"/>
      <c r="AC380" s="12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</row>
    <row r="381" ht="15.75" customHeight="1">
      <c r="A381" s="124"/>
      <c r="B381" s="125"/>
      <c r="D381" s="126"/>
      <c r="E381" s="126"/>
      <c r="F381" s="126"/>
      <c r="G381" s="126"/>
      <c r="H381" s="49"/>
      <c r="I381" s="49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7"/>
      <c r="AA381" s="128"/>
      <c r="AB381" s="128"/>
      <c r="AC381" s="12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</row>
    <row r="382" ht="15.75" customHeight="1">
      <c r="A382" s="124"/>
      <c r="B382" s="125"/>
      <c r="D382" s="126"/>
      <c r="E382" s="126"/>
      <c r="F382" s="126"/>
      <c r="G382" s="126"/>
      <c r="H382" s="49"/>
      <c r="I382" s="49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7"/>
      <c r="AA382" s="128"/>
      <c r="AB382" s="128"/>
      <c r="AC382" s="12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</row>
    <row r="383" ht="15.75" customHeight="1">
      <c r="A383" s="124"/>
      <c r="B383" s="125"/>
      <c r="D383" s="126"/>
      <c r="E383" s="126"/>
      <c r="F383" s="126"/>
      <c r="G383" s="126"/>
      <c r="H383" s="49"/>
      <c r="I383" s="49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7"/>
      <c r="AA383" s="128"/>
      <c r="AB383" s="128"/>
      <c r="AC383" s="12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</row>
    <row r="384" ht="15.75" customHeight="1">
      <c r="A384" s="124"/>
      <c r="B384" s="125"/>
      <c r="D384" s="126"/>
      <c r="E384" s="126"/>
      <c r="F384" s="126"/>
      <c r="G384" s="126"/>
      <c r="H384" s="49"/>
      <c r="I384" s="49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7"/>
      <c r="AA384" s="128"/>
      <c r="AB384" s="128"/>
      <c r="AC384" s="12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</row>
    <row r="385" ht="15.75" customHeight="1">
      <c r="A385" s="124"/>
      <c r="B385" s="125"/>
      <c r="D385" s="126"/>
      <c r="E385" s="126"/>
      <c r="F385" s="126"/>
      <c r="G385" s="126"/>
      <c r="H385" s="49"/>
      <c r="I385" s="49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7"/>
      <c r="AA385" s="128"/>
      <c r="AB385" s="128"/>
      <c r="AC385" s="12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</row>
    <row r="386" ht="15.75" customHeight="1">
      <c r="A386" s="124"/>
      <c r="B386" s="125"/>
      <c r="D386" s="126"/>
      <c r="E386" s="126"/>
      <c r="F386" s="126"/>
      <c r="G386" s="126"/>
      <c r="H386" s="49"/>
      <c r="I386" s="49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7"/>
      <c r="AA386" s="128"/>
      <c r="AB386" s="128"/>
      <c r="AC386" s="12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</row>
    <row r="387" ht="15.75" customHeight="1">
      <c r="A387" s="124"/>
      <c r="B387" s="125"/>
      <c r="D387" s="126"/>
      <c r="E387" s="126"/>
      <c r="F387" s="126"/>
      <c r="G387" s="126"/>
      <c r="H387" s="49"/>
      <c r="I387" s="49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7"/>
      <c r="AA387" s="128"/>
      <c r="AB387" s="128"/>
      <c r="AC387" s="12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</row>
    <row r="388" ht="15.75" customHeight="1">
      <c r="A388" s="124"/>
      <c r="B388" s="125"/>
      <c r="D388" s="126"/>
      <c r="E388" s="126"/>
      <c r="F388" s="126"/>
      <c r="G388" s="126"/>
      <c r="H388" s="49"/>
      <c r="I388" s="49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7"/>
      <c r="AA388" s="128"/>
      <c r="AB388" s="128"/>
      <c r="AC388" s="12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</row>
    <row r="389" ht="15.75" customHeight="1">
      <c r="A389" s="124"/>
      <c r="B389" s="125"/>
      <c r="D389" s="126"/>
      <c r="E389" s="126"/>
      <c r="F389" s="126"/>
      <c r="G389" s="126"/>
      <c r="H389" s="49"/>
      <c r="I389" s="49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7"/>
      <c r="AA389" s="128"/>
      <c r="AB389" s="128"/>
      <c r="AC389" s="12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</row>
    <row r="390" ht="15.75" customHeight="1">
      <c r="A390" s="124"/>
      <c r="B390" s="125"/>
      <c r="D390" s="126"/>
      <c r="E390" s="126"/>
      <c r="F390" s="126"/>
      <c r="G390" s="126"/>
      <c r="H390" s="49"/>
      <c r="I390" s="49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7"/>
      <c r="AA390" s="128"/>
      <c r="AB390" s="128"/>
      <c r="AC390" s="12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</row>
    <row r="391" ht="15.75" customHeight="1">
      <c r="A391" s="124"/>
      <c r="B391" s="125"/>
      <c r="D391" s="126"/>
      <c r="E391" s="126"/>
      <c r="F391" s="126"/>
      <c r="G391" s="126"/>
      <c r="H391" s="49"/>
      <c r="I391" s="49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7"/>
      <c r="AA391" s="128"/>
      <c r="AB391" s="128"/>
      <c r="AC391" s="12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</row>
    <row r="392" ht="15.75" customHeight="1">
      <c r="A392" s="124"/>
      <c r="B392" s="125"/>
      <c r="D392" s="126"/>
      <c r="E392" s="126"/>
      <c r="F392" s="126"/>
      <c r="G392" s="126"/>
      <c r="H392" s="49"/>
      <c r="I392" s="49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7"/>
      <c r="AA392" s="128"/>
      <c r="AB392" s="128"/>
      <c r="AC392" s="12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</row>
    <row r="393" ht="15.75" customHeight="1">
      <c r="A393" s="124"/>
      <c r="B393" s="125"/>
      <c r="D393" s="126"/>
      <c r="E393" s="126"/>
      <c r="F393" s="126"/>
      <c r="G393" s="126"/>
      <c r="H393" s="49"/>
      <c r="I393" s="49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7"/>
      <c r="AA393" s="128"/>
      <c r="AB393" s="128"/>
      <c r="AC393" s="12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</row>
    <row r="394" ht="15.75" customHeight="1">
      <c r="A394" s="124"/>
      <c r="B394" s="125"/>
      <c r="D394" s="126"/>
      <c r="E394" s="126"/>
      <c r="F394" s="126"/>
      <c r="G394" s="126"/>
      <c r="H394" s="49"/>
      <c r="I394" s="49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7"/>
      <c r="AA394" s="128"/>
      <c r="AB394" s="128"/>
      <c r="AC394" s="12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</row>
    <row r="395" ht="15.75" customHeight="1">
      <c r="A395" s="124"/>
      <c r="B395" s="125"/>
      <c r="D395" s="126"/>
      <c r="E395" s="126"/>
      <c r="F395" s="126"/>
      <c r="G395" s="126"/>
      <c r="H395" s="49"/>
      <c r="I395" s="49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7"/>
      <c r="AA395" s="128"/>
      <c r="AB395" s="128"/>
      <c r="AC395" s="12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</row>
    <row r="396" ht="15.75" customHeight="1">
      <c r="A396" s="124"/>
      <c r="B396" s="125"/>
      <c r="D396" s="126"/>
      <c r="E396" s="126"/>
      <c r="F396" s="126"/>
      <c r="G396" s="126"/>
      <c r="H396" s="49"/>
      <c r="I396" s="49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7"/>
      <c r="AA396" s="128"/>
      <c r="AB396" s="128"/>
      <c r="AC396" s="12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</row>
    <row r="397" ht="15.75" customHeight="1">
      <c r="A397" s="124"/>
      <c r="B397" s="125"/>
      <c r="D397" s="126"/>
      <c r="E397" s="126"/>
      <c r="F397" s="126"/>
      <c r="G397" s="126"/>
      <c r="H397" s="49"/>
      <c r="I397" s="49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7"/>
      <c r="AA397" s="128"/>
      <c r="AB397" s="128"/>
      <c r="AC397" s="12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</row>
    <row r="398" ht="15.75" customHeight="1">
      <c r="A398" s="124"/>
      <c r="B398" s="125"/>
      <c r="D398" s="126"/>
      <c r="E398" s="126"/>
      <c r="F398" s="126"/>
      <c r="G398" s="126"/>
      <c r="H398" s="49"/>
      <c r="I398" s="49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7"/>
      <c r="AA398" s="128"/>
      <c r="AB398" s="128"/>
      <c r="AC398" s="12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</row>
    <row r="399" ht="15.75" customHeight="1">
      <c r="A399" s="124"/>
      <c r="B399" s="125"/>
      <c r="D399" s="126"/>
      <c r="E399" s="126"/>
      <c r="F399" s="126"/>
      <c r="G399" s="126"/>
      <c r="H399" s="49"/>
      <c r="I399" s="49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7"/>
      <c r="AA399" s="128"/>
      <c r="AB399" s="128"/>
      <c r="AC399" s="12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</row>
    <row r="400" ht="15.75" customHeight="1">
      <c r="A400" s="124"/>
      <c r="B400" s="125"/>
      <c r="D400" s="126"/>
      <c r="E400" s="126"/>
      <c r="F400" s="126"/>
      <c r="G400" s="126"/>
      <c r="H400" s="49"/>
      <c r="I400" s="49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7"/>
      <c r="AA400" s="128"/>
      <c r="AB400" s="128"/>
      <c r="AC400" s="12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</row>
    <row r="401" ht="15.75" customHeight="1">
      <c r="A401" s="124"/>
      <c r="B401" s="125"/>
      <c r="D401" s="126"/>
      <c r="E401" s="126"/>
      <c r="F401" s="126"/>
      <c r="G401" s="126"/>
      <c r="H401" s="49"/>
      <c r="I401" s="49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7"/>
      <c r="AA401" s="128"/>
      <c r="AB401" s="128"/>
      <c r="AC401" s="12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</row>
    <row r="402" ht="15.75" customHeight="1">
      <c r="A402" s="124"/>
      <c r="B402" s="125"/>
      <c r="D402" s="126"/>
      <c r="E402" s="126"/>
      <c r="F402" s="126"/>
      <c r="G402" s="126"/>
      <c r="H402" s="49"/>
      <c r="I402" s="49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7"/>
      <c r="AA402" s="128"/>
      <c r="AB402" s="128"/>
      <c r="AC402" s="12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</row>
    <row r="403" ht="15.75" customHeight="1">
      <c r="A403" s="124"/>
      <c r="B403" s="125"/>
      <c r="D403" s="126"/>
      <c r="E403" s="126"/>
      <c r="F403" s="126"/>
      <c r="G403" s="126"/>
      <c r="H403" s="49"/>
      <c r="I403" s="49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7"/>
      <c r="AA403" s="128"/>
      <c r="AB403" s="128"/>
      <c r="AC403" s="12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</row>
    <row r="404" ht="15.75" customHeight="1">
      <c r="A404" s="124"/>
      <c r="B404" s="125"/>
      <c r="D404" s="126"/>
      <c r="E404" s="126"/>
      <c r="F404" s="126"/>
      <c r="G404" s="126"/>
      <c r="H404" s="49"/>
      <c r="I404" s="49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7"/>
      <c r="AA404" s="128"/>
      <c r="AB404" s="128"/>
      <c r="AC404" s="12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</row>
    <row r="405" ht="15.75" customHeight="1">
      <c r="A405" s="124"/>
      <c r="B405" s="125"/>
      <c r="D405" s="126"/>
      <c r="E405" s="126"/>
      <c r="F405" s="126"/>
      <c r="G405" s="126"/>
      <c r="H405" s="49"/>
      <c r="I405" s="49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7"/>
      <c r="AA405" s="128"/>
      <c r="AB405" s="128"/>
      <c r="AC405" s="12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</row>
    <row r="406" ht="15.75" customHeight="1">
      <c r="A406" s="124"/>
      <c r="B406" s="125"/>
      <c r="D406" s="126"/>
      <c r="E406" s="126"/>
      <c r="F406" s="126"/>
      <c r="G406" s="126"/>
      <c r="H406" s="49"/>
      <c r="I406" s="49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7"/>
      <c r="AA406" s="128"/>
      <c r="AB406" s="128"/>
      <c r="AC406" s="12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</row>
    <row r="407" ht="15.75" customHeight="1">
      <c r="A407" s="124"/>
      <c r="B407" s="125"/>
      <c r="D407" s="126"/>
      <c r="E407" s="126"/>
      <c r="F407" s="126"/>
      <c r="G407" s="126"/>
      <c r="H407" s="49"/>
      <c r="I407" s="49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7"/>
      <c r="AA407" s="128"/>
      <c r="AB407" s="128"/>
      <c r="AC407" s="12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</row>
    <row r="408" ht="15.75" customHeight="1">
      <c r="A408" s="124"/>
      <c r="B408" s="125"/>
      <c r="D408" s="126"/>
      <c r="E408" s="126"/>
      <c r="F408" s="126"/>
      <c r="G408" s="126"/>
      <c r="H408" s="49"/>
      <c r="I408" s="49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7"/>
      <c r="AA408" s="128"/>
      <c r="AB408" s="128"/>
      <c r="AC408" s="12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</row>
    <row r="409" ht="15.75" customHeight="1">
      <c r="A409" s="124"/>
      <c r="B409" s="125"/>
      <c r="D409" s="126"/>
      <c r="E409" s="126"/>
      <c r="F409" s="126"/>
      <c r="G409" s="126"/>
      <c r="H409" s="49"/>
      <c r="I409" s="49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7"/>
      <c r="AA409" s="128"/>
      <c r="AB409" s="128"/>
      <c r="AC409" s="12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</row>
    <row r="410" ht="15.75" customHeight="1">
      <c r="A410" s="124"/>
      <c r="B410" s="125"/>
      <c r="D410" s="126"/>
      <c r="E410" s="126"/>
      <c r="F410" s="126"/>
      <c r="G410" s="126"/>
      <c r="H410" s="49"/>
      <c r="I410" s="49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7"/>
      <c r="AA410" s="128"/>
      <c r="AB410" s="128"/>
      <c r="AC410" s="12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</row>
    <row r="411" ht="15.75" customHeight="1">
      <c r="A411" s="124"/>
      <c r="B411" s="125"/>
      <c r="D411" s="126"/>
      <c r="E411" s="126"/>
      <c r="F411" s="126"/>
      <c r="G411" s="126"/>
      <c r="H411" s="49"/>
      <c r="I411" s="49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7"/>
      <c r="AA411" s="128"/>
      <c r="AB411" s="128"/>
      <c r="AC411" s="12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</row>
    <row r="412" ht="15.75" customHeight="1">
      <c r="A412" s="124"/>
      <c r="B412" s="125"/>
      <c r="D412" s="126"/>
      <c r="E412" s="126"/>
      <c r="F412" s="126"/>
      <c r="G412" s="126"/>
      <c r="H412" s="49"/>
      <c r="I412" s="49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7"/>
      <c r="AA412" s="128"/>
      <c r="AB412" s="128"/>
      <c r="AC412" s="12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</row>
    <row r="413" ht="15.75" customHeight="1">
      <c r="A413" s="124"/>
      <c r="B413" s="125"/>
      <c r="D413" s="126"/>
      <c r="E413" s="126"/>
      <c r="F413" s="126"/>
      <c r="G413" s="126"/>
      <c r="H413" s="49"/>
      <c r="I413" s="49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7"/>
      <c r="AA413" s="128"/>
      <c r="AB413" s="128"/>
      <c r="AC413" s="12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</row>
    <row r="414" ht="15.75" customHeight="1">
      <c r="A414" s="124"/>
      <c r="B414" s="125"/>
      <c r="D414" s="126"/>
      <c r="E414" s="126"/>
      <c r="F414" s="126"/>
      <c r="G414" s="126"/>
      <c r="H414" s="49"/>
      <c r="I414" s="49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7"/>
      <c r="AA414" s="128"/>
      <c r="AB414" s="128"/>
      <c r="AC414" s="12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</row>
    <row r="415" ht="15.75" customHeight="1">
      <c r="A415" s="124"/>
      <c r="B415" s="125"/>
      <c r="D415" s="126"/>
      <c r="E415" s="126"/>
      <c r="F415" s="126"/>
      <c r="G415" s="126"/>
      <c r="H415" s="49"/>
      <c r="I415" s="49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7"/>
      <c r="AA415" s="128"/>
      <c r="AB415" s="128"/>
      <c r="AC415" s="12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</row>
    <row r="416" ht="15.75" customHeight="1">
      <c r="A416" s="124"/>
      <c r="B416" s="125"/>
      <c r="D416" s="126"/>
      <c r="E416" s="126"/>
      <c r="F416" s="126"/>
      <c r="G416" s="126"/>
      <c r="H416" s="49"/>
      <c r="I416" s="49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7"/>
      <c r="AA416" s="128"/>
      <c r="AB416" s="128"/>
      <c r="AC416" s="12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</row>
    <row r="417" ht="15.75" customHeight="1">
      <c r="A417" s="124"/>
      <c r="B417" s="125"/>
      <c r="D417" s="126"/>
      <c r="E417" s="126"/>
      <c r="F417" s="126"/>
      <c r="G417" s="126"/>
      <c r="H417" s="49"/>
      <c r="I417" s="49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7"/>
      <c r="AA417" s="128"/>
      <c r="AB417" s="128"/>
      <c r="AC417" s="12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</row>
    <row r="418" ht="15.75" customHeight="1">
      <c r="A418" s="124"/>
      <c r="B418" s="125"/>
      <c r="D418" s="126"/>
      <c r="E418" s="126"/>
      <c r="F418" s="126"/>
      <c r="G418" s="126"/>
      <c r="H418" s="49"/>
      <c r="I418" s="49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7"/>
      <c r="AA418" s="128"/>
      <c r="AB418" s="128"/>
      <c r="AC418" s="12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</row>
    <row r="419" ht="15.75" customHeight="1">
      <c r="A419" s="124"/>
      <c r="B419" s="125"/>
      <c r="D419" s="126"/>
      <c r="E419" s="126"/>
      <c r="F419" s="126"/>
      <c r="G419" s="126"/>
      <c r="H419" s="49"/>
      <c r="I419" s="49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7"/>
      <c r="AA419" s="128"/>
      <c r="AB419" s="128"/>
      <c r="AC419" s="12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</row>
    <row r="420" ht="15.75" customHeight="1">
      <c r="A420" s="124"/>
      <c r="B420" s="125"/>
      <c r="D420" s="126"/>
      <c r="E420" s="126"/>
      <c r="F420" s="126"/>
      <c r="G420" s="126"/>
      <c r="H420" s="49"/>
      <c r="I420" s="49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7"/>
      <c r="AA420" s="128"/>
      <c r="AB420" s="128"/>
      <c r="AC420" s="12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</row>
    <row r="421" ht="15.75" customHeight="1">
      <c r="A421" s="124"/>
      <c r="B421" s="125"/>
      <c r="D421" s="126"/>
      <c r="E421" s="126"/>
      <c r="F421" s="126"/>
      <c r="G421" s="126"/>
      <c r="H421" s="49"/>
      <c r="I421" s="49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7"/>
      <c r="AA421" s="128"/>
      <c r="AB421" s="128"/>
      <c r="AC421" s="12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</row>
    <row r="422" ht="15.75" customHeight="1">
      <c r="A422" s="124"/>
      <c r="B422" s="125"/>
      <c r="D422" s="126"/>
      <c r="E422" s="126"/>
      <c r="F422" s="126"/>
      <c r="G422" s="126"/>
      <c r="H422" s="49"/>
      <c r="I422" s="49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7"/>
      <c r="AA422" s="128"/>
      <c r="AB422" s="128"/>
      <c r="AC422" s="12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</row>
    <row r="423" ht="15.75" customHeight="1">
      <c r="A423" s="124"/>
      <c r="B423" s="125"/>
      <c r="D423" s="126"/>
      <c r="E423" s="126"/>
      <c r="F423" s="126"/>
      <c r="G423" s="126"/>
      <c r="H423" s="49"/>
      <c r="I423" s="49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7"/>
      <c r="AA423" s="128"/>
      <c r="AB423" s="128"/>
      <c r="AC423" s="12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</row>
    <row r="424" ht="15.75" customHeight="1">
      <c r="A424" s="124"/>
      <c r="B424" s="125"/>
      <c r="D424" s="126"/>
      <c r="E424" s="126"/>
      <c r="F424" s="126"/>
      <c r="G424" s="126"/>
      <c r="H424" s="49"/>
      <c r="I424" s="49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7"/>
      <c r="AA424" s="128"/>
      <c r="AB424" s="128"/>
      <c r="AC424" s="12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</row>
    <row r="425" ht="15.75" customHeight="1">
      <c r="A425" s="124"/>
      <c r="B425" s="125"/>
      <c r="D425" s="126"/>
      <c r="E425" s="126"/>
      <c r="F425" s="126"/>
      <c r="G425" s="126"/>
      <c r="H425" s="49"/>
      <c r="I425" s="49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7"/>
      <c r="AA425" s="128"/>
      <c r="AB425" s="128"/>
      <c r="AC425" s="12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</row>
    <row r="426" ht="15.75" customHeight="1">
      <c r="A426" s="124"/>
      <c r="B426" s="125"/>
      <c r="D426" s="126"/>
      <c r="E426" s="126"/>
      <c r="F426" s="126"/>
      <c r="G426" s="126"/>
      <c r="H426" s="49"/>
      <c r="I426" s="49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7"/>
      <c r="AA426" s="128"/>
      <c r="AB426" s="128"/>
      <c r="AC426" s="12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</row>
    <row r="427" ht="15.75" customHeight="1">
      <c r="A427" s="124"/>
      <c r="B427" s="125"/>
      <c r="D427" s="126"/>
      <c r="E427" s="126"/>
      <c r="F427" s="126"/>
      <c r="G427" s="126"/>
      <c r="H427" s="49"/>
      <c r="I427" s="49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7"/>
      <c r="AA427" s="128"/>
      <c r="AB427" s="128"/>
      <c r="AC427" s="12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</row>
    <row r="428" ht="15.75" customHeight="1">
      <c r="A428" s="124"/>
      <c r="B428" s="125"/>
      <c r="D428" s="126"/>
      <c r="E428" s="126"/>
      <c r="F428" s="126"/>
      <c r="G428" s="126"/>
      <c r="H428" s="49"/>
      <c r="I428" s="49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7"/>
      <c r="AA428" s="128"/>
      <c r="AB428" s="128"/>
      <c r="AC428" s="12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</row>
    <row r="429" ht="15.75" customHeight="1">
      <c r="A429" s="124"/>
      <c r="B429" s="125"/>
      <c r="D429" s="126"/>
      <c r="E429" s="126"/>
      <c r="F429" s="126"/>
      <c r="G429" s="126"/>
      <c r="H429" s="49"/>
      <c r="I429" s="49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7"/>
      <c r="AA429" s="128"/>
      <c r="AB429" s="128"/>
      <c r="AC429" s="12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</row>
    <row r="430" ht="15.75" customHeight="1">
      <c r="A430" s="124"/>
      <c r="B430" s="125"/>
      <c r="D430" s="126"/>
      <c r="E430" s="126"/>
      <c r="F430" s="126"/>
      <c r="G430" s="126"/>
      <c r="H430" s="49"/>
      <c r="I430" s="49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7"/>
      <c r="AA430" s="128"/>
      <c r="AB430" s="128"/>
      <c r="AC430" s="12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</row>
    <row r="431" ht="15.75" customHeight="1">
      <c r="A431" s="124"/>
      <c r="B431" s="125"/>
      <c r="D431" s="126"/>
      <c r="E431" s="126"/>
      <c r="F431" s="126"/>
      <c r="G431" s="126"/>
      <c r="H431" s="49"/>
      <c r="I431" s="49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7"/>
      <c r="AA431" s="128"/>
      <c r="AB431" s="128"/>
      <c r="AC431" s="12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</row>
    <row r="432" ht="15.75" customHeight="1">
      <c r="A432" s="124"/>
      <c r="B432" s="125"/>
      <c r="D432" s="126"/>
      <c r="E432" s="126"/>
      <c r="F432" s="126"/>
      <c r="G432" s="126"/>
      <c r="H432" s="49"/>
      <c r="I432" s="49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7"/>
      <c r="AA432" s="128"/>
      <c r="AB432" s="128"/>
      <c r="AC432" s="12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</row>
    <row r="433" ht="15.75" customHeight="1">
      <c r="A433" s="124"/>
      <c r="B433" s="125"/>
      <c r="D433" s="126"/>
      <c r="E433" s="126"/>
      <c r="F433" s="126"/>
      <c r="G433" s="126"/>
      <c r="H433" s="49"/>
      <c r="I433" s="49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7"/>
      <c r="AA433" s="128"/>
      <c r="AB433" s="128"/>
      <c r="AC433" s="12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</row>
    <row r="434" ht="15.75" customHeight="1">
      <c r="A434" s="124"/>
      <c r="B434" s="125"/>
      <c r="D434" s="126"/>
      <c r="E434" s="126"/>
      <c r="F434" s="126"/>
      <c r="G434" s="126"/>
      <c r="H434" s="49"/>
      <c r="I434" s="49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7"/>
      <c r="AA434" s="128"/>
      <c r="AB434" s="128"/>
      <c r="AC434" s="12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</row>
    <row r="435" ht="15.75" customHeight="1">
      <c r="A435" s="124"/>
      <c r="B435" s="125"/>
      <c r="D435" s="126"/>
      <c r="E435" s="126"/>
      <c r="F435" s="126"/>
      <c r="G435" s="126"/>
      <c r="H435" s="49"/>
      <c r="I435" s="49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7"/>
      <c r="AA435" s="128"/>
      <c r="AB435" s="128"/>
      <c r="AC435" s="12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</row>
    <row r="436" ht="15.75" customHeight="1">
      <c r="A436" s="124"/>
      <c r="B436" s="125"/>
      <c r="D436" s="126"/>
      <c r="E436" s="126"/>
      <c r="F436" s="126"/>
      <c r="G436" s="126"/>
      <c r="H436" s="49"/>
      <c r="I436" s="49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7"/>
      <c r="AA436" s="128"/>
      <c r="AB436" s="128"/>
      <c r="AC436" s="12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</row>
    <row r="437" ht="15.75" customHeight="1">
      <c r="A437" s="124"/>
      <c r="B437" s="125"/>
      <c r="D437" s="126"/>
      <c r="E437" s="126"/>
      <c r="F437" s="126"/>
      <c r="G437" s="126"/>
      <c r="H437" s="49"/>
      <c r="I437" s="49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7"/>
      <c r="AA437" s="128"/>
      <c r="AB437" s="128"/>
      <c r="AC437" s="12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</row>
    <row r="438" ht="15.75" customHeight="1">
      <c r="A438" s="124"/>
      <c r="B438" s="125"/>
      <c r="D438" s="126"/>
      <c r="E438" s="126"/>
      <c r="F438" s="126"/>
      <c r="G438" s="126"/>
      <c r="H438" s="49"/>
      <c r="I438" s="49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7"/>
      <c r="AA438" s="128"/>
      <c r="AB438" s="128"/>
      <c r="AC438" s="12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</row>
    <row r="439" ht="15.75" customHeight="1">
      <c r="A439" s="124"/>
      <c r="B439" s="125"/>
      <c r="D439" s="126"/>
      <c r="E439" s="126"/>
      <c r="F439" s="126"/>
      <c r="G439" s="126"/>
      <c r="H439" s="49"/>
      <c r="I439" s="49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7"/>
      <c r="AA439" s="128"/>
      <c r="AB439" s="128"/>
      <c r="AC439" s="12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</row>
    <row r="440" ht="15.75" customHeight="1">
      <c r="A440" s="124"/>
      <c r="B440" s="125"/>
      <c r="D440" s="126"/>
      <c r="E440" s="126"/>
      <c r="F440" s="126"/>
      <c r="G440" s="126"/>
      <c r="H440" s="49"/>
      <c r="I440" s="49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7"/>
      <c r="AA440" s="128"/>
      <c r="AB440" s="128"/>
      <c r="AC440" s="12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</row>
    <row r="441" ht="15.75" customHeight="1">
      <c r="A441" s="124"/>
      <c r="B441" s="125"/>
      <c r="D441" s="126"/>
      <c r="E441" s="126"/>
      <c r="F441" s="126"/>
      <c r="G441" s="126"/>
      <c r="H441" s="49"/>
      <c r="I441" s="49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7"/>
      <c r="AA441" s="128"/>
      <c r="AB441" s="128"/>
      <c r="AC441" s="12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</row>
    <row r="442" ht="15.75" customHeight="1">
      <c r="A442" s="124"/>
      <c r="B442" s="125"/>
      <c r="D442" s="126"/>
      <c r="E442" s="126"/>
      <c r="F442" s="126"/>
      <c r="G442" s="126"/>
      <c r="H442" s="49"/>
      <c r="I442" s="49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7"/>
      <c r="AA442" s="128"/>
      <c r="AB442" s="128"/>
      <c r="AC442" s="12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</row>
    <row r="443" ht="15.75" customHeight="1">
      <c r="A443" s="124"/>
      <c r="B443" s="125"/>
      <c r="D443" s="126"/>
      <c r="E443" s="126"/>
      <c r="F443" s="126"/>
      <c r="G443" s="126"/>
      <c r="H443" s="49"/>
      <c r="I443" s="49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7"/>
      <c r="AA443" s="128"/>
      <c r="AB443" s="128"/>
      <c r="AC443" s="12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</row>
    <row r="444" ht="15.75" customHeight="1">
      <c r="A444" s="124"/>
      <c r="B444" s="125"/>
      <c r="D444" s="126"/>
      <c r="E444" s="126"/>
      <c r="F444" s="126"/>
      <c r="G444" s="126"/>
      <c r="H444" s="49"/>
      <c r="I444" s="49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7"/>
      <c r="AA444" s="128"/>
      <c r="AB444" s="128"/>
      <c r="AC444" s="12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</row>
    <row r="445" ht="15.75" customHeight="1">
      <c r="A445" s="124"/>
      <c r="B445" s="125"/>
      <c r="D445" s="126"/>
      <c r="E445" s="126"/>
      <c r="F445" s="126"/>
      <c r="G445" s="126"/>
      <c r="H445" s="49"/>
      <c r="I445" s="49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7"/>
      <c r="AA445" s="128"/>
      <c r="AB445" s="128"/>
      <c r="AC445" s="12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</row>
    <row r="446" ht="15.75" customHeight="1">
      <c r="A446" s="124"/>
      <c r="B446" s="125"/>
      <c r="D446" s="126"/>
      <c r="E446" s="126"/>
      <c r="F446" s="126"/>
      <c r="G446" s="126"/>
      <c r="H446" s="49"/>
      <c r="I446" s="49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7"/>
      <c r="AA446" s="128"/>
      <c r="AB446" s="128"/>
      <c r="AC446" s="12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</row>
    <row r="447" ht="15.75" customHeight="1">
      <c r="A447" s="124"/>
      <c r="B447" s="125"/>
      <c r="D447" s="126"/>
      <c r="E447" s="126"/>
      <c r="F447" s="126"/>
      <c r="G447" s="126"/>
      <c r="H447" s="49"/>
      <c r="I447" s="49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7"/>
      <c r="AA447" s="128"/>
      <c r="AB447" s="128"/>
      <c r="AC447" s="12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</row>
    <row r="448" ht="15.75" customHeight="1">
      <c r="A448" s="124"/>
      <c r="B448" s="125"/>
      <c r="D448" s="126"/>
      <c r="E448" s="126"/>
      <c r="F448" s="126"/>
      <c r="G448" s="126"/>
      <c r="H448" s="49"/>
      <c r="I448" s="49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7"/>
      <c r="AA448" s="128"/>
      <c r="AB448" s="128"/>
      <c r="AC448" s="12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</row>
    <row r="449" ht="15.75" customHeight="1">
      <c r="A449" s="124"/>
      <c r="B449" s="125"/>
      <c r="D449" s="126"/>
      <c r="E449" s="126"/>
      <c r="F449" s="126"/>
      <c r="G449" s="126"/>
      <c r="H449" s="49"/>
      <c r="I449" s="49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7"/>
      <c r="AA449" s="128"/>
      <c r="AB449" s="128"/>
      <c r="AC449" s="12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</row>
    <row r="450" ht="15.75" customHeight="1">
      <c r="A450" s="124"/>
      <c r="B450" s="125"/>
      <c r="D450" s="126"/>
      <c r="E450" s="126"/>
      <c r="F450" s="126"/>
      <c r="G450" s="126"/>
      <c r="H450" s="49"/>
      <c r="I450" s="49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7"/>
      <c r="AA450" s="128"/>
      <c r="AB450" s="128"/>
      <c r="AC450" s="12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</row>
    <row r="451" ht="15.75" customHeight="1">
      <c r="A451" s="124"/>
      <c r="B451" s="125"/>
      <c r="D451" s="126"/>
      <c r="E451" s="126"/>
      <c r="F451" s="126"/>
      <c r="G451" s="126"/>
      <c r="H451" s="49"/>
      <c r="I451" s="49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7"/>
      <c r="AA451" s="128"/>
      <c r="AB451" s="128"/>
      <c r="AC451" s="12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</row>
    <row r="452" ht="15.75" customHeight="1">
      <c r="A452" s="124"/>
      <c r="B452" s="125"/>
      <c r="D452" s="126"/>
      <c r="E452" s="126"/>
      <c r="F452" s="126"/>
      <c r="G452" s="126"/>
      <c r="H452" s="49"/>
      <c r="I452" s="49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7"/>
      <c r="AA452" s="128"/>
      <c r="AB452" s="128"/>
      <c r="AC452" s="12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</row>
    <row r="453" ht="15.75" customHeight="1">
      <c r="A453" s="124"/>
      <c r="B453" s="125"/>
      <c r="D453" s="126"/>
      <c r="E453" s="126"/>
      <c r="F453" s="126"/>
      <c r="G453" s="126"/>
      <c r="H453" s="49"/>
      <c r="I453" s="49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7"/>
      <c r="AA453" s="128"/>
      <c r="AB453" s="128"/>
      <c r="AC453" s="12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</row>
    <row r="454" ht="15.75" customHeight="1">
      <c r="A454" s="124"/>
      <c r="B454" s="125"/>
      <c r="D454" s="126"/>
      <c r="E454" s="126"/>
      <c r="F454" s="126"/>
      <c r="G454" s="126"/>
      <c r="H454" s="49"/>
      <c r="I454" s="49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7"/>
      <c r="AA454" s="128"/>
      <c r="AB454" s="128"/>
      <c r="AC454" s="12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</row>
    <row r="455" ht="15.75" customHeight="1">
      <c r="A455" s="124"/>
      <c r="B455" s="125"/>
      <c r="D455" s="126"/>
      <c r="E455" s="126"/>
      <c r="F455" s="126"/>
      <c r="G455" s="126"/>
      <c r="H455" s="49"/>
      <c r="I455" s="49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7"/>
      <c r="AA455" s="128"/>
      <c r="AB455" s="128"/>
      <c r="AC455" s="12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</row>
    <row r="456" ht="15.75" customHeight="1">
      <c r="A456" s="124"/>
      <c r="B456" s="125"/>
      <c r="D456" s="126"/>
      <c r="E456" s="126"/>
      <c r="F456" s="126"/>
      <c r="G456" s="126"/>
      <c r="H456" s="49"/>
      <c r="I456" s="49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7"/>
      <c r="AA456" s="128"/>
      <c r="AB456" s="128"/>
      <c r="AC456" s="12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</row>
    <row r="457" ht="15.75" customHeight="1">
      <c r="A457" s="124"/>
      <c r="B457" s="125"/>
      <c r="D457" s="126"/>
      <c r="E457" s="126"/>
      <c r="F457" s="126"/>
      <c r="G457" s="126"/>
      <c r="H457" s="49"/>
      <c r="I457" s="49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7"/>
      <c r="AA457" s="128"/>
      <c r="AB457" s="128"/>
      <c r="AC457" s="12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</row>
    <row r="458" ht="15.75" customHeight="1">
      <c r="A458" s="124"/>
      <c r="B458" s="125"/>
      <c r="D458" s="126"/>
      <c r="E458" s="126"/>
      <c r="F458" s="126"/>
      <c r="G458" s="126"/>
      <c r="H458" s="49"/>
      <c r="I458" s="49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7"/>
      <c r="AA458" s="128"/>
      <c r="AB458" s="128"/>
      <c r="AC458" s="12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</row>
    <row r="459" ht="15.75" customHeight="1">
      <c r="A459" s="124"/>
      <c r="B459" s="125"/>
      <c r="D459" s="126"/>
      <c r="E459" s="126"/>
      <c r="F459" s="126"/>
      <c r="G459" s="126"/>
      <c r="H459" s="49"/>
      <c r="I459" s="49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7"/>
      <c r="AA459" s="128"/>
      <c r="AB459" s="128"/>
      <c r="AC459" s="12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</row>
    <row r="460" ht="15.75" customHeight="1">
      <c r="A460" s="124"/>
      <c r="B460" s="125"/>
      <c r="D460" s="126"/>
      <c r="E460" s="126"/>
      <c r="F460" s="126"/>
      <c r="G460" s="126"/>
      <c r="H460" s="49"/>
      <c r="I460" s="49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7"/>
      <c r="AA460" s="128"/>
      <c r="AB460" s="128"/>
      <c r="AC460" s="12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</row>
    <row r="461" ht="15.75" customHeight="1">
      <c r="A461" s="124"/>
      <c r="B461" s="125"/>
      <c r="D461" s="126"/>
      <c r="E461" s="126"/>
      <c r="F461" s="126"/>
      <c r="G461" s="126"/>
      <c r="H461" s="49"/>
      <c r="I461" s="49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7"/>
      <c r="AA461" s="128"/>
      <c r="AB461" s="128"/>
      <c r="AC461" s="12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</row>
    <row r="462" ht="15.75" customHeight="1">
      <c r="A462" s="124"/>
      <c r="B462" s="125"/>
      <c r="D462" s="126"/>
      <c r="E462" s="126"/>
      <c r="F462" s="126"/>
      <c r="G462" s="126"/>
      <c r="H462" s="49"/>
      <c r="I462" s="49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7"/>
      <c r="AA462" s="128"/>
      <c r="AB462" s="128"/>
      <c r="AC462" s="12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</row>
    <row r="463" ht="15.75" customHeight="1">
      <c r="A463" s="124"/>
      <c r="B463" s="125"/>
      <c r="D463" s="126"/>
      <c r="E463" s="126"/>
      <c r="F463" s="126"/>
      <c r="G463" s="126"/>
      <c r="H463" s="49"/>
      <c r="I463" s="49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7"/>
      <c r="AA463" s="128"/>
      <c r="AB463" s="128"/>
      <c r="AC463" s="12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</row>
    <row r="464" ht="15.75" customHeight="1">
      <c r="A464" s="124"/>
      <c r="B464" s="125"/>
      <c r="D464" s="126"/>
      <c r="E464" s="126"/>
      <c r="F464" s="126"/>
      <c r="G464" s="126"/>
      <c r="H464" s="49"/>
      <c r="I464" s="49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7"/>
      <c r="AA464" s="128"/>
      <c r="AB464" s="128"/>
      <c r="AC464" s="12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</row>
    <row r="465" ht="15.75" customHeight="1">
      <c r="A465" s="124"/>
      <c r="B465" s="125"/>
      <c r="D465" s="126"/>
      <c r="E465" s="126"/>
      <c r="F465" s="126"/>
      <c r="G465" s="126"/>
      <c r="H465" s="49"/>
      <c r="I465" s="49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7"/>
      <c r="AA465" s="128"/>
      <c r="AB465" s="128"/>
      <c r="AC465" s="12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</row>
    <row r="466" ht="15.75" customHeight="1">
      <c r="A466" s="124"/>
      <c r="B466" s="125"/>
      <c r="D466" s="126"/>
      <c r="E466" s="126"/>
      <c r="F466" s="126"/>
      <c r="G466" s="126"/>
      <c r="H466" s="49"/>
      <c r="I466" s="49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7"/>
      <c r="AA466" s="128"/>
      <c r="AB466" s="128"/>
      <c r="AC466" s="12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</row>
    <row r="467" ht="15.75" customHeight="1">
      <c r="A467" s="124"/>
      <c r="B467" s="125"/>
      <c r="D467" s="126"/>
      <c r="E467" s="126"/>
      <c r="F467" s="126"/>
      <c r="G467" s="126"/>
      <c r="H467" s="49"/>
      <c r="I467" s="49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7"/>
      <c r="AA467" s="128"/>
      <c r="AB467" s="128"/>
      <c r="AC467" s="12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</row>
    <row r="468" ht="15.75" customHeight="1">
      <c r="A468" s="124"/>
      <c r="B468" s="125"/>
      <c r="D468" s="126"/>
      <c r="E468" s="126"/>
      <c r="F468" s="126"/>
      <c r="G468" s="126"/>
      <c r="H468" s="49"/>
      <c r="I468" s="49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7"/>
      <c r="AA468" s="128"/>
      <c r="AB468" s="128"/>
      <c r="AC468" s="12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</row>
    <row r="469" ht="15.75" customHeight="1">
      <c r="A469" s="124"/>
      <c r="B469" s="125"/>
      <c r="D469" s="126"/>
      <c r="E469" s="126"/>
      <c r="F469" s="126"/>
      <c r="G469" s="126"/>
      <c r="H469" s="49"/>
      <c r="I469" s="49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7"/>
      <c r="AA469" s="128"/>
      <c r="AB469" s="128"/>
      <c r="AC469" s="12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</row>
    <row r="470" ht="15.75" customHeight="1">
      <c r="A470" s="124"/>
      <c r="B470" s="125"/>
      <c r="D470" s="126"/>
      <c r="E470" s="126"/>
      <c r="F470" s="126"/>
      <c r="G470" s="126"/>
      <c r="H470" s="49"/>
      <c r="I470" s="49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7"/>
      <c r="AA470" s="128"/>
      <c r="AB470" s="128"/>
      <c r="AC470" s="12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</row>
    <row r="471" ht="15.75" customHeight="1">
      <c r="A471" s="124"/>
      <c r="B471" s="125"/>
      <c r="D471" s="126"/>
      <c r="E471" s="126"/>
      <c r="F471" s="126"/>
      <c r="G471" s="126"/>
      <c r="H471" s="49"/>
      <c r="I471" s="49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7"/>
      <c r="AA471" s="128"/>
      <c r="AB471" s="128"/>
      <c r="AC471" s="12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</row>
    <row r="472" ht="15.75" customHeight="1">
      <c r="A472" s="124"/>
      <c r="B472" s="125"/>
      <c r="D472" s="126"/>
      <c r="E472" s="126"/>
      <c r="F472" s="126"/>
      <c r="G472" s="126"/>
      <c r="H472" s="49"/>
      <c r="I472" s="49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7"/>
      <c r="AA472" s="128"/>
      <c r="AB472" s="128"/>
      <c r="AC472" s="12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</row>
    <row r="473" ht="15.75" customHeight="1">
      <c r="A473" s="124"/>
      <c r="B473" s="125"/>
      <c r="D473" s="126"/>
      <c r="E473" s="126"/>
      <c r="F473" s="126"/>
      <c r="G473" s="126"/>
      <c r="H473" s="49"/>
      <c r="I473" s="49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7"/>
      <c r="AA473" s="128"/>
      <c r="AB473" s="128"/>
      <c r="AC473" s="12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</row>
    <row r="474" ht="15.75" customHeight="1">
      <c r="A474" s="124"/>
      <c r="B474" s="125"/>
      <c r="D474" s="126"/>
      <c r="E474" s="126"/>
      <c r="F474" s="126"/>
      <c r="G474" s="126"/>
      <c r="H474" s="49"/>
      <c r="I474" s="49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7"/>
      <c r="AA474" s="128"/>
      <c r="AB474" s="128"/>
      <c r="AC474" s="12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</row>
    <row r="475" ht="15.75" customHeight="1">
      <c r="A475" s="124"/>
      <c r="B475" s="125"/>
      <c r="D475" s="126"/>
      <c r="E475" s="126"/>
      <c r="F475" s="126"/>
      <c r="G475" s="126"/>
      <c r="H475" s="49"/>
      <c r="I475" s="49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7"/>
      <c r="AA475" s="128"/>
      <c r="AB475" s="128"/>
      <c r="AC475" s="12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</row>
    <row r="476" ht="15.75" customHeight="1">
      <c r="A476" s="124"/>
      <c r="B476" s="125"/>
      <c r="D476" s="126"/>
      <c r="E476" s="126"/>
      <c r="F476" s="126"/>
      <c r="G476" s="126"/>
      <c r="H476" s="49"/>
      <c r="I476" s="49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7"/>
      <c r="AA476" s="128"/>
      <c r="AB476" s="128"/>
      <c r="AC476" s="12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</row>
    <row r="477" ht="15.75" customHeight="1">
      <c r="A477" s="124"/>
      <c r="B477" s="125"/>
      <c r="D477" s="126"/>
      <c r="E477" s="126"/>
      <c r="F477" s="126"/>
      <c r="G477" s="126"/>
      <c r="H477" s="49"/>
      <c r="I477" s="49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7"/>
      <c r="AA477" s="128"/>
      <c r="AB477" s="128"/>
      <c r="AC477" s="12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</row>
    <row r="478" ht="15.75" customHeight="1">
      <c r="A478" s="124"/>
      <c r="B478" s="125"/>
      <c r="D478" s="126"/>
      <c r="E478" s="126"/>
      <c r="F478" s="126"/>
      <c r="G478" s="126"/>
      <c r="H478" s="49"/>
      <c r="I478" s="49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7"/>
      <c r="AA478" s="128"/>
      <c r="AB478" s="128"/>
      <c r="AC478" s="12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</row>
    <row r="479" ht="15.75" customHeight="1">
      <c r="A479" s="124"/>
      <c r="B479" s="125"/>
      <c r="D479" s="126"/>
      <c r="E479" s="126"/>
      <c r="F479" s="126"/>
      <c r="G479" s="126"/>
      <c r="H479" s="49"/>
      <c r="I479" s="49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7"/>
      <c r="AA479" s="128"/>
      <c r="AB479" s="128"/>
      <c r="AC479" s="12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</row>
    <row r="480" ht="15.75" customHeight="1">
      <c r="A480" s="124"/>
      <c r="B480" s="125"/>
      <c r="D480" s="126"/>
      <c r="E480" s="126"/>
      <c r="F480" s="126"/>
      <c r="G480" s="126"/>
      <c r="H480" s="49"/>
      <c r="I480" s="49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7"/>
      <c r="AA480" s="128"/>
      <c r="AB480" s="128"/>
      <c r="AC480" s="12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</row>
    <row r="481" ht="15.75" customHeight="1">
      <c r="A481" s="124"/>
      <c r="B481" s="125"/>
      <c r="D481" s="126"/>
      <c r="E481" s="126"/>
      <c r="F481" s="126"/>
      <c r="G481" s="126"/>
      <c r="H481" s="49"/>
      <c r="I481" s="49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7"/>
      <c r="AA481" s="128"/>
      <c r="AB481" s="128"/>
      <c r="AC481" s="12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</row>
    <row r="482" ht="15.75" customHeight="1">
      <c r="A482" s="124"/>
      <c r="B482" s="125"/>
      <c r="D482" s="126"/>
      <c r="E482" s="126"/>
      <c r="F482" s="126"/>
      <c r="G482" s="126"/>
      <c r="H482" s="49"/>
      <c r="I482" s="49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7"/>
      <c r="AA482" s="128"/>
      <c r="AB482" s="128"/>
      <c r="AC482" s="12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</row>
    <row r="483" ht="15.75" customHeight="1">
      <c r="A483" s="124"/>
      <c r="B483" s="125"/>
      <c r="D483" s="126"/>
      <c r="E483" s="126"/>
      <c r="F483" s="126"/>
      <c r="G483" s="126"/>
      <c r="H483" s="49"/>
      <c r="I483" s="49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7"/>
      <c r="AA483" s="128"/>
      <c r="AB483" s="128"/>
      <c r="AC483" s="12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</row>
    <row r="484" ht="15.75" customHeight="1">
      <c r="A484" s="124"/>
      <c r="B484" s="125"/>
      <c r="D484" s="126"/>
      <c r="E484" s="126"/>
      <c r="F484" s="126"/>
      <c r="G484" s="126"/>
      <c r="H484" s="49"/>
      <c r="I484" s="49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7"/>
      <c r="AA484" s="128"/>
      <c r="AB484" s="128"/>
      <c r="AC484" s="12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</row>
    <row r="485" ht="15.75" customHeight="1">
      <c r="A485" s="124"/>
      <c r="B485" s="125"/>
      <c r="D485" s="126"/>
      <c r="E485" s="126"/>
      <c r="F485" s="126"/>
      <c r="G485" s="126"/>
      <c r="H485" s="49"/>
      <c r="I485" s="49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7"/>
      <c r="AA485" s="128"/>
      <c r="AB485" s="128"/>
      <c r="AC485" s="12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</row>
    <row r="486" ht="15.75" customHeight="1">
      <c r="A486" s="124"/>
      <c r="B486" s="125"/>
      <c r="D486" s="126"/>
      <c r="E486" s="126"/>
      <c r="F486" s="126"/>
      <c r="G486" s="126"/>
      <c r="H486" s="49"/>
      <c r="I486" s="49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7"/>
      <c r="AA486" s="128"/>
      <c r="AB486" s="128"/>
      <c r="AC486" s="12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</row>
    <row r="487" ht="15.75" customHeight="1">
      <c r="A487" s="124"/>
      <c r="B487" s="125"/>
      <c r="D487" s="126"/>
      <c r="E487" s="126"/>
      <c r="F487" s="126"/>
      <c r="G487" s="126"/>
      <c r="H487" s="49"/>
      <c r="I487" s="49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7"/>
      <c r="AA487" s="128"/>
      <c r="AB487" s="128"/>
      <c r="AC487" s="12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</row>
    <row r="488" ht="15.75" customHeight="1">
      <c r="A488" s="124"/>
      <c r="B488" s="125"/>
      <c r="D488" s="126"/>
      <c r="E488" s="126"/>
      <c r="F488" s="126"/>
      <c r="G488" s="126"/>
      <c r="H488" s="49"/>
      <c r="I488" s="49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7"/>
      <c r="AA488" s="128"/>
      <c r="AB488" s="128"/>
      <c r="AC488" s="12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</row>
    <row r="489" ht="15.75" customHeight="1">
      <c r="A489" s="124"/>
      <c r="B489" s="125"/>
      <c r="D489" s="126"/>
      <c r="E489" s="126"/>
      <c r="F489" s="126"/>
      <c r="G489" s="126"/>
      <c r="H489" s="49"/>
      <c r="I489" s="49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7"/>
      <c r="AA489" s="128"/>
      <c r="AB489" s="128"/>
      <c r="AC489" s="12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</row>
    <row r="490" ht="15.75" customHeight="1">
      <c r="A490" s="124"/>
      <c r="B490" s="125"/>
      <c r="D490" s="126"/>
      <c r="E490" s="126"/>
      <c r="F490" s="126"/>
      <c r="G490" s="126"/>
      <c r="H490" s="49"/>
      <c r="I490" s="49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7"/>
      <c r="AA490" s="128"/>
      <c r="AB490" s="128"/>
      <c r="AC490" s="12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</row>
    <row r="491" ht="15.75" customHeight="1">
      <c r="A491" s="124"/>
      <c r="B491" s="125"/>
      <c r="D491" s="126"/>
      <c r="E491" s="126"/>
      <c r="F491" s="126"/>
      <c r="G491" s="126"/>
      <c r="H491" s="49"/>
      <c r="I491" s="49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7"/>
      <c r="AA491" s="128"/>
      <c r="AB491" s="128"/>
      <c r="AC491" s="12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</row>
    <row r="492" ht="15.75" customHeight="1">
      <c r="A492" s="124"/>
      <c r="B492" s="125"/>
      <c r="D492" s="126"/>
      <c r="E492" s="126"/>
      <c r="F492" s="126"/>
      <c r="G492" s="126"/>
      <c r="H492" s="49"/>
      <c r="I492" s="49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7"/>
      <c r="AA492" s="128"/>
      <c r="AB492" s="128"/>
      <c r="AC492" s="12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</row>
    <row r="493" ht="15.75" customHeight="1">
      <c r="A493" s="124"/>
      <c r="B493" s="125"/>
      <c r="D493" s="126"/>
      <c r="E493" s="126"/>
      <c r="F493" s="126"/>
      <c r="G493" s="126"/>
      <c r="H493" s="49"/>
      <c r="I493" s="49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7"/>
      <c r="AA493" s="128"/>
      <c r="AB493" s="128"/>
      <c r="AC493" s="12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</row>
    <row r="494" ht="15.75" customHeight="1">
      <c r="A494" s="124"/>
      <c r="B494" s="125"/>
      <c r="D494" s="126"/>
      <c r="E494" s="126"/>
      <c r="F494" s="126"/>
      <c r="G494" s="126"/>
      <c r="H494" s="49"/>
      <c r="I494" s="49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7"/>
      <c r="AA494" s="128"/>
      <c r="AB494" s="128"/>
      <c r="AC494" s="12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</row>
    <row r="495" ht="15.75" customHeight="1">
      <c r="A495" s="124"/>
      <c r="B495" s="125"/>
      <c r="D495" s="126"/>
      <c r="E495" s="126"/>
      <c r="F495" s="126"/>
      <c r="G495" s="126"/>
      <c r="H495" s="49"/>
      <c r="I495" s="49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7"/>
      <c r="AA495" s="128"/>
      <c r="AB495" s="128"/>
      <c r="AC495" s="12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</row>
    <row r="496" ht="15.75" customHeight="1">
      <c r="A496" s="124"/>
      <c r="B496" s="125"/>
      <c r="D496" s="126"/>
      <c r="E496" s="126"/>
      <c r="F496" s="126"/>
      <c r="G496" s="126"/>
      <c r="H496" s="49"/>
      <c r="I496" s="49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7"/>
      <c r="AA496" s="128"/>
      <c r="AB496" s="128"/>
      <c r="AC496" s="12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</row>
    <row r="497" ht="15.75" customHeight="1">
      <c r="A497" s="124"/>
      <c r="B497" s="125"/>
      <c r="D497" s="126"/>
      <c r="E497" s="126"/>
      <c r="F497" s="126"/>
      <c r="G497" s="126"/>
      <c r="H497" s="49"/>
      <c r="I497" s="49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7"/>
      <c r="AA497" s="128"/>
      <c r="AB497" s="128"/>
      <c r="AC497" s="12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</row>
    <row r="498" ht="15.75" customHeight="1">
      <c r="A498" s="124"/>
      <c r="B498" s="125"/>
      <c r="D498" s="126"/>
      <c r="E498" s="126"/>
      <c r="F498" s="126"/>
      <c r="G498" s="126"/>
      <c r="H498" s="49"/>
      <c r="I498" s="49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7"/>
      <c r="AA498" s="128"/>
      <c r="AB498" s="128"/>
      <c r="AC498" s="12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</row>
    <row r="499" ht="15.75" customHeight="1">
      <c r="A499" s="124"/>
      <c r="B499" s="125"/>
      <c r="D499" s="126"/>
      <c r="E499" s="126"/>
      <c r="F499" s="126"/>
      <c r="G499" s="126"/>
      <c r="H499" s="49"/>
      <c r="I499" s="49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7"/>
      <c r="AA499" s="128"/>
      <c r="AB499" s="128"/>
      <c r="AC499" s="12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</row>
    <row r="500" ht="15.75" customHeight="1">
      <c r="A500" s="124"/>
      <c r="B500" s="125"/>
      <c r="D500" s="126"/>
      <c r="E500" s="126"/>
      <c r="F500" s="126"/>
      <c r="G500" s="126"/>
      <c r="H500" s="49"/>
      <c r="I500" s="49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7"/>
      <c r="AA500" s="128"/>
      <c r="AB500" s="128"/>
      <c r="AC500" s="12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</row>
    <row r="501" ht="15.75" customHeight="1">
      <c r="A501" s="124"/>
      <c r="B501" s="125"/>
      <c r="D501" s="126"/>
      <c r="E501" s="126"/>
      <c r="F501" s="126"/>
      <c r="G501" s="126"/>
      <c r="H501" s="49"/>
      <c r="I501" s="49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7"/>
      <c r="AA501" s="128"/>
      <c r="AB501" s="128"/>
      <c r="AC501" s="12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</row>
    <row r="502" ht="15.75" customHeight="1">
      <c r="A502" s="124"/>
      <c r="B502" s="125"/>
      <c r="D502" s="126"/>
      <c r="E502" s="126"/>
      <c r="F502" s="126"/>
      <c r="G502" s="126"/>
      <c r="H502" s="49"/>
      <c r="I502" s="49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7"/>
      <c r="AA502" s="128"/>
      <c r="AB502" s="128"/>
      <c r="AC502" s="12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</row>
    <row r="503" ht="15.75" customHeight="1">
      <c r="A503" s="124"/>
      <c r="B503" s="125"/>
      <c r="D503" s="126"/>
      <c r="E503" s="126"/>
      <c r="F503" s="126"/>
      <c r="G503" s="126"/>
      <c r="H503" s="49"/>
      <c r="I503" s="49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7"/>
      <c r="AA503" s="128"/>
      <c r="AB503" s="128"/>
      <c r="AC503" s="12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</row>
    <row r="504" ht="15.75" customHeight="1">
      <c r="A504" s="124"/>
      <c r="B504" s="125"/>
      <c r="D504" s="126"/>
      <c r="E504" s="126"/>
      <c r="F504" s="126"/>
      <c r="G504" s="126"/>
      <c r="H504" s="49"/>
      <c r="I504" s="49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7"/>
      <c r="AA504" s="128"/>
      <c r="AB504" s="128"/>
      <c r="AC504" s="12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</row>
    <row r="505" ht="15.75" customHeight="1">
      <c r="A505" s="124"/>
      <c r="B505" s="125"/>
      <c r="D505" s="126"/>
      <c r="E505" s="126"/>
      <c r="F505" s="126"/>
      <c r="G505" s="126"/>
      <c r="H505" s="49"/>
      <c r="I505" s="49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7"/>
      <c r="AA505" s="128"/>
      <c r="AB505" s="128"/>
      <c r="AC505" s="12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</row>
    <row r="506" ht="15.75" customHeight="1">
      <c r="A506" s="124"/>
      <c r="B506" s="125"/>
      <c r="D506" s="126"/>
      <c r="E506" s="126"/>
      <c r="F506" s="126"/>
      <c r="G506" s="126"/>
      <c r="H506" s="49"/>
      <c r="I506" s="49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7"/>
      <c r="AA506" s="128"/>
      <c r="AB506" s="128"/>
      <c r="AC506" s="12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</row>
    <row r="507" ht="15.75" customHeight="1">
      <c r="A507" s="124"/>
      <c r="B507" s="125"/>
      <c r="D507" s="126"/>
      <c r="E507" s="126"/>
      <c r="F507" s="126"/>
      <c r="G507" s="126"/>
      <c r="H507" s="49"/>
      <c r="I507" s="49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7"/>
      <c r="AA507" s="128"/>
      <c r="AB507" s="128"/>
      <c r="AC507" s="12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</row>
    <row r="508" ht="15.75" customHeight="1">
      <c r="A508" s="124"/>
      <c r="B508" s="125"/>
      <c r="D508" s="126"/>
      <c r="E508" s="126"/>
      <c r="F508" s="126"/>
      <c r="G508" s="126"/>
      <c r="H508" s="49"/>
      <c r="I508" s="49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7"/>
      <c r="AA508" s="128"/>
      <c r="AB508" s="128"/>
      <c r="AC508" s="12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</row>
    <row r="509" ht="15.75" customHeight="1">
      <c r="A509" s="124"/>
      <c r="B509" s="125"/>
      <c r="D509" s="126"/>
      <c r="E509" s="126"/>
      <c r="F509" s="126"/>
      <c r="G509" s="126"/>
      <c r="H509" s="49"/>
      <c r="I509" s="49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7"/>
      <c r="AA509" s="128"/>
      <c r="AB509" s="128"/>
      <c r="AC509" s="12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</row>
    <row r="510" ht="15.75" customHeight="1">
      <c r="A510" s="124"/>
      <c r="B510" s="125"/>
      <c r="D510" s="126"/>
      <c r="E510" s="126"/>
      <c r="F510" s="126"/>
      <c r="G510" s="126"/>
      <c r="H510" s="49"/>
      <c r="I510" s="49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7"/>
      <c r="AA510" s="128"/>
      <c r="AB510" s="128"/>
      <c r="AC510" s="12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</row>
    <row r="511" ht="15.75" customHeight="1">
      <c r="A511" s="124"/>
      <c r="B511" s="125"/>
      <c r="D511" s="126"/>
      <c r="E511" s="126"/>
      <c r="F511" s="126"/>
      <c r="G511" s="126"/>
      <c r="H511" s="49"/>
      <c r="I511" s="49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7"/>
      <c r="AA511" s="128"/>
      <c r="AB511" s="128"/>
      <c r="AC511" s="12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</row>
    <row r="512" ht="15.75" customHeight="1">
      <c r="A512" s="124"/>
      <c r="B512" s="125"/>
      <c r="D512" s="126"/>
      <c r="E512" s="126"/>
      <c r="F512" s="126"/>
      <c r="G512" s="126"/>
      <c r="H512" s="49"/>
      <c r="I512" s="49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7"/>
      <c r="AA512" s="128"/>
      <c r="AB512" s="128"/>
      <c r="AC512" s="12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</row>
    <row r="513" ht="15.75" customHeight="1">
      <c r="A513" s="124"/>
      <c r="B513" s="125"/>
      <c r="D513" s="126"/>
      <c r="E513" s="126"/>
      <c r="F513" s="126"/>
      <c r="G513" s="126"/>
      <c r="H513" s="49"/>
      <c r="I513" s="49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7"/>
      <c r="AA513" s="128"/>
      <c r="AB513" s="128"/>
      <c r="AC513" s="12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</row>
    <row r="514" ht="15.75" customHeight="1">
      <c r="A514" s="124"/>
      <c r="B514" s="125"/>
      <c r="D514" s="126"/>
      <c r="E514" s="126"/>
      <c r="F514" s="126"/>
      <c r="G514" s="126"/>
      <c r="H514" s="49"/>
      <c r="I514" s="49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7"/>
      <c r="AA514" s="128"/>
      <c r="AB514" s="128"/>
      <c r="AC514" s="12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</row>
    <row r="515" ht="15.75" customHeight="1">
      <c r="A515" s="124"/>
      <c r="B515" s="125"/>
      <c r="D515" s="126"/>
      <c r="E515" s="126"/>
      <c r="F515" s="126"/>
      <c r="G515" s="126"/>
      <c r="H515" s="49"/>
      <c r="I515" s="49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7"/>
      <c r="AA515" s="128"/>
      <c r="AB515" s="128"/>
      <c r="AC515" s="12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</row>
    <row r="516" ht="15.75" customHeight="1">
      <c r="A516" s="124"/>
      <c r="B516" s="125"/>
      <c r="D516" s="126"/>
      <c r="E516" s="126"/>
      <c r="F516" s="126"/>
      <c r="G516" s="126"/>
      <c r="H516" s="49"/>
      <c r="I516" s="49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7"/>
      <c r="AA516" s="128"/>
      <c r="AB516" s="128"/>
      <c r="AC516" s="12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</row>
    <row r="517" ht="15.75" customHeight="1">
      <c r="A517" s="124"/>
      <c r="B517" s="125"/>
      <c r="D517" s="126"/>
      <c r="E517" s="126"/>
      <c r="F517" s="126"/>
      <c r="G517" s="126"/>
      <c r="H517" s="49"/>
      <c r="I517" s="49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7"/>
      <c r="AA517" s="128"/>
      <c r="AB517" s="128"/>
      <c r="AC517" s="12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</row>
    <row r="518" ht="15.75" customHeight="1">
      <c r="A518" s="124"/>
      <c r="B518" s="125"/>
      <c r="D518" s="126"/>
      <c r="E518" s="126"/>
      <c r="F518" s="126"/>
      <c r="G518" s="126"/>
      <c r="H518" s="49"/>
      <c r="I518" s="49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7"/>
      <c r="AA518" s="128"/>
      <c r="AB518" s="128"/>
      <c r="AC518" s="12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</row>
    <row r="519" ht="15.75" customHeight="1">
      <c r="A519" s="124"/>
      <c r="B519" s="125"/>
      <c r="D519" s="126"/>
      <c r="E519" s="126"/>
      <c r="F519" s="126"/>
      <c r="G519" s="126"/>
      <c r="H519" s="49"/>
      <c r="I519" s="49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7"/>
      <c r="AA519" s="128"/>
      <c r="AB519" s="128"/>
      <c r="AC519" s="12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</row>
    <row r="520" ht="15.75" customHeight="1">
      <c r="A520" s="124"/>
      <c r="B520" s="125"/>
      <c r="D520" s="126"/>
      <c r="E520" s="126"/>
      <c r="F520" s="126"/>
      <c r="G520" s="126"/>
      <c r="H520" s="49"/>
      <c r="I520" s="49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7"/>
      <c r="AA520" s="128"/>
      <c r="AB520" s="128"/>
      <c r="AC520" s="12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</row>
    <row r="521" ht="15.75" customHeight="1">
      <c r="A521" s="124"/>
      <c r="B521" s="125"/>
      <c r="D521" s="126"/>
      <c r="E521" s="126"/>
      <c r="F521" s="126"/>
      <c r="G521" s="126"/>
      <c r="H521" s="49"/>
      <c r="I521" s="49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7"/>
      <c r="AA521" s="128"/>
      <c r="AB521" s="128"/>
      <c r="AC521" s="12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</row>
    <row r="522" ht="15.75" customHeight="1">
      <c r="A522" s="124"/>
      <c r="B522" s="125"/>
      <c r="D522" s="126"/>
      <c r="E522" s="126"/>
      <c r="F522" s="126"/>
      <c r="G522" s="126"/>
      <c r="H522" s="49"/>
      <c r="I522" s="49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7"/>
      <c r="AA522" s="128"/>
      <c r="AB522" s="128"/>
      <c r="AC522" s="12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</row>
    <row r="523" ht="15.75" customHeight="1">
      <c r="A523" s="124"/>
      <c r="B523" s="125"/>
      <c r="D523" s="126"/>
      <c r="E523" s="126"/>
      <c r="F523" s="126"/>
      <c r="G523" s="126"/>
      <c r="H523" s="49"/>
      <c r="I523" s="49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7"/>
      <c r="AA523" s="128"/>
      <c r="AB523" s="128"/>
      <c r="AC523" s="12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</row>
    <row r="524" ht="15.75" customHeight="1">
      <c r="A524" s="124"/>
      <c r="B524" s="125"/>
      <c r="D524" s="126"/>
      <c r="E524" s="126"/>
      <c r="F524" s="126"/>
      <c r="G524" s="126"/>
      <c r="H524" s="49"/>
      <c r="I524" s="49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7"/>
      <c r="AA524" s="128"/>
      <c r="AB524" s="128"/>
      <c r="AC524" s="12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</row>
    <row r="525" ht="15.75" customHeight="1">
      <c r="A525" s="124"/>
      <c r="B525" s="125"/>
      <c r="D525" s="126"/>
      <c r="E525" s="126"/>
      <c r="F525" s="126"/>
      <c r="G525" s="126"/>
      <c r="H525" s="49"/>
      <c r="I525" s="49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7"/>
      <c r="AA525" s="128"/>
      <c r="AB525" s="128"/>
      <c r="AC525" s="12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</row>
    <row r="526" ht="15.75" customHeight="1">
      <c r="A526" s="124"/>
      <c r="B526" s="125"/>
      <c r="D526" s="126"/>
      <c r="E526" s="126"/>
      <c r="F526" s="126"/>
      <c r="G526" s="126"/>
      <c r="H526" s="49"/>
      <c r="I526" s="49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7"/>
      <c r="AA526" s="128"/>
      <c r="AB526" s="128"/>
      <c r="AC526" s="12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</row>
    <row r="527" ht="15.75" customHeight="1">
      <c r="A527" s="124"/>
      <c r="B527" s="125"/>
      <c r="D527" s="126"/>
      <c r="E527" s="126"/>
      <c r="F527" s="126"/>
      <c r="G527" s="126"/>
      <c r="H527" s="49"/>
      <c r="I527" s="49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7"/>
      <c r="AA527" s="128"/>
      <c r="AB527" s="128"/>
      <c r="AC527" s="12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</row>
    <row r="528" ht="15.75" customHeight="1">
      <c r="A528" s="124"/>
      <c r="B528" s="125"/>
      <c r="D528" s="126"/>
      <c r="E528" s="126"/>
      <c r="F528" s="126"/>
      <c r="G528" s="126"/>
      <c r="H528" s="49"/>
      <c r="I528" s="49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7"/>
      <c r="AA528" s="128"/>
      <c r="AB528" s="128"/>
      <c r="AC528" s="12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</row>
    <row r="529" ht="15.75" customHeight="1">
      <c r="A529" s="124"/>
      <c r="B529" s="125"/>
      <c r="D529" s="126"/>
      <c r="E529" s="126"/>
      <c r="F529" s="126"/>
      <c r="G529" s="126"/>
      <c r="H529" s="49"/>
      <c r="I529" s="49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7"/>
      <c r="AA529" s="128"/>
      <c r="AB529" s="128"/>
      <c r="AC529" s="12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</row>
    <row r="530" ht="15.75" customHeight="1">
      <c r="A530" s="124"/>
      <c r="B530" s="125"/>
      <c r="D530" s="126"/>
      <c r="E530" s="126"/>
      <c r="F530" s="126"/>
      <c r="G530" s="126"/>
      <c r="H530" s="49"/>
      <c r="I530" s="49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7"/>
      <c r="AA530" s="128"/>
      <c r="AB530" s="128"/>
      <c r="AC530" s="12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</row>
    <row r="531" ht="15.75" customHeight="1">
      <c r="A531" s="124"/>
      <c r="B531" s="125"/>
      <c r="D531" s="126"/>
      <c r="E531" s="126"/>
      <c r="F531" s="126"/>
      <c r="G531" s="126"/>
      <c r="H531" s="49"/>
      <c r="I531" s="49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7"/>
      <c r="AA531" s="128"/>
      <c r="AB531" s="128"/>
      <c r="AC531" s="12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</row>
    <row r="532" ht="15.75" customHeight="1">
      <c r="A532" s="124"/>
      <c r="B532" s="125"/>
      <c r="D532" s="126"/>
      <c r="E532" s="126"/>
      <c r="F532" s="126"/>
      <c r="G532" s="126"/>
      <c r="H532" s="49"/>
      <c r="I532" s="49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7"/>
      <c r="AA532" s="128"/>
      <c r="AB532" s="128"/>
      <c r="AC532" s="12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</row>
    <row r="533" ht="15.75" customHeight="1">
      <c r="A533" s="124"/>
      <c r="B533" s="125"/>
      <c r="D533" s="126"/>
      <c r="E533" s="126"/>
      <c r="F533" s="126"/>
      <c r="G533" s="126"/>
      <c r="H533" s="49"/>
      <c r="I533" s="49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7"/>
      <c r="AA533" s="128"/>
      <c r="AB533" s="128"/>
      <c r="AC533" s="12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</row>
    <row r="534" ht="15.75" customHeight="1">
      <c r="A534" s="124"/>
      <c r="B534" s="125"/>
      <c r="D534" s="126"/>
      <c r="E534" s="126"/>
      <c r="F534" s="126"/>
      <c r="G534" s="126"/>
      <c r="H534" s="49"/>
      <c r="I534" s="49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7"/>
      <c r="AA534" s="128"/>
      <c r="AB534" s="128"/>
      <c r="AC534" s="12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</row>
    <row r="535" ht="15.75" customHeight="1">
      <c r="A535" s="124"/>
      <c r="B535" s="125"/>
      <c r="D535" s="126"/>
      <c r="E535" s="126"/>
      <c r="F535" s="126"/>
      <c r="G535" s="126"/>
      <c r="H535" s="49"/>
      <c r="I535" s="49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7"/>
      <c r="AA535" s="128"/>
      <c r="AB535" s="128"/>
      <c r="AC535" s="12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</row>
    <row r="536" ht="15.75" customHeight="1">
      <c r="A536" s="124"/>
      <c r="B536" s="125"/>
      <c r="D536" s="126"/>
      <c r="E536" s="126"/>
      <c r="F536" s="126"/>
      <c r="G536" s="126"/>
      <c r="H536" s="49"/>
      <c r="I536" s="49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7"/>
      <c r="AA536" s="128"/>
      <c r="AB536" s="128"/>
      <c r="AC536" s="12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</row>
    <row r="537" ht="15.75" customHeight="1">
      <c r="A537" s="124"/>
      <c r="B537" s="125"/>
      <c r="D537" s="126"/>
      <c r="E537" s="126"/>
      <c r="F537" s="126"/>
      <c r="G537" s="126"/>
      <c r="H537" s="49"/>
      <c r="I537" s="49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7"/>
      <c r="AA537" s="128"/>
      <c r="AB537" s="128"/>
      <c r="AC537" s="12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</row>
    <row r="538" ht="15.75" customHeight="1">
      <c r="A538" s="124"/>
      <c r="B538" s="125"/>
      <c r="D538" s="126"/>
      <c r="E538" s="126"/>
      <c r="F538" s="126"/>
      <c r="G538" s="126"/>
      <c r="H538" s="49"/>
      <c r="I538" s="49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7"/>
      <c r="AA538" s="128"/>
      <c r="AB538" s="128"/>
      <c r="AC538" s="12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</row>
    <row r="539" ht="15.75" customHeight="1">
      <c r="A539" s="124"/>
      <c r="B539" s="125"/>
      <c r="D539" s="126"/>
      <c r="E539" s="126"/>
      <c r="F539" s="126"/>
      <c r="G539" s="126"/>
      <c r="H539" s="49"/>
      <c r="I539" s="49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7"/>
      <c r="AA539" s="128"/>
      <c r="AB539" s="128"/>
      <c r="AC539" s="12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</row>
    <row r="540" ht="15.75" customHeight="1">
      <c r="A540" s="124"/>
      <c r="B540" s="125"/>
      <c r="D540" s="126"/>
      <c r="E540" s="126"/>
      <c r="F540" s="126"/>
      <c r="G540" s="126"/>
      <c r="H540" s="49"/>
      <c r="I540" s="49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7"/>
      <c r="AA540" s="128"/>
      <c r="AB540" s="128"/>
      <c r="AC540" s="12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</row>
    <row r="541" ht="15.75" customHeight="1">
      <c r="A541" s="124"/>
      <c r="B541" s="125"/>
      <c r="D541" s="126"/>
      <c r="E541" s="126"/>
      <c r="F541" s="126"/>
      <c r="G541" s="126"/>
      <c r="H541" s="49"/>
      <c r="I541" s="49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7"/>
      <c r="AA541" s="128"/>
      <c r="AB541" s="128"/>
      <c r="AC541" s="12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</row>
    <row r="542" ht="15.75" customHeight="1">
      <c r="A542" s="124"/>
      <c r="B542" s="125"/>
      <c r="D542" s="126"/>
      <c r="E542" s="126"/>
      <c r="F542" s="126"/>
      <c r="G542" s="126"/>
      <c r="H542" s="49"/>
      <c r="I542" s="49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7"/>
      <c r="AA542" s="128"/>
      <c r="AB542" s="128"/>
      <c r="AC542" s="12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</row>
    <row r="543" ht="15.75" customHeight="1">
      <c r="A543" s="124"/>
      <c r="B543" s="125"/>
      <c r="D543" s="126"/>
      <c r="E543" s="126"/>
      <c r="F543" s="126"/>
      <c r="G543" s="126"/>
      <c r="H543" s="49"/>
      <c r="I543" s="49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7"/>
      <c r="AA543" s="128"/>
      <c r="AB543" s="128"/>
      <c r="AC543" s="12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</row>
    <row r="544" ht="15.75" customHeight="1">
      <c r="A544" s="124"/>
      <c r="B544" s="125"/>
      <c r="D544" s="126"/>
      <c r="E544" s="126"/>
      <c r="F544" s="126"/>
      <c r="G544" s="126"/>
      <c r="H544" s="49"/>
      <c r="I544" s="49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7"/>
      <c r="AA544" s="128"/>
      <c r="AB544" s="128"/>
      <c r="AC544" s="12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</row>
    <row r="545" ht="15.75" customHeight="1">
      <c r="A545" s="124"/>
      <c r="B545" s="125"/>
      <c r="D545" s="126"/>
      <c r="E545" s="126"/>
      <c r="F545" s="126"/>
      <c r="G545" s="126"/>
      <c r="H545" s="49"/>
      <c r="I545" s="49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7"/>
      <c r="AA545" s="128"/>
      <c r="AB545" s="128"/>
      <c r="AC545" s="12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</row>
    <row r="546" ht="15.75" customHeight="1">
      <c r="A546" s="124"/>
      <c r="B546" s="125"/>
      <c r="D546" s="126"/>
      <c r="E546" s="126"/>
      <c r="F546" s="126"/>
      <c r="G546" s="126"/>
      <c r="H546" s="49"/>
      <c r="I546" s="49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7"/>
      <c r="AA546" s="128"/>
      <c r="AB546" s="128"/>
      <c r="AC546" s="12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</row>
    <row r="547" ht="15.75" customHeight="1">
      <c r="A547" s="124"/>
      <c r="B547" s="125"/>
      <c r="D547" s="126"/>
      <c r="E547" s="126"/>
      <c r="F547" s="126"/>
      <c r="G547" s="126"/>
      <c r="H547" s="49"/>
      <c r="I547" s="49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7"/>
      <c r="AA547" s="128"/>
      <c r="AB547" s="128"/>
      <c r="AC547" s="12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</row>
    <row r="548" ht="15.75" customHeight="1">
      <c r="A548" s="124"/>
      <c r="B548" s="125"/>
      <c r="D548" s="126"/>
      <c r="E548" s="126"/>
      <c r="F548" s="126"/>
      <c r="G548" s="126"/>
      <c r="H548" s="49"/>
      <c r="I548" s="49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7"/>
      <c r="AA548" s="128"/>
      <c r="AB548" s="128"/>
      <c r="AC548" s="12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</row>
    <row r="549" ht="15.75" customHeight="1">
      <c r="A549" s="124"/>
      <c r="B549" s="125"/>
      <c r="D549" s="126"/>
      <c r="E549" s="126"/>
      <c r="F549" s="126"/>
      <c r="G549" s="126"/>
      <c r="H549" s="49"/>
      <c r="I549" s="49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7"/>
      <c r="AA549" s="128"/>
      <c r="AB549" s="128"/>
      <c r="AC549" s="12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</row>
    <row r="550" ht="15.75" customHeight="1">
      <c r="A550" s="124"/>
      <c r="B550" s="125"/>
      <c r="D550" s="126"/>
      <c r="E550" s="126"/>
      <c r="F550" s="126"/>
      <c r="G550" s="126"/>
      <c r="H550" s="49"/>
      <c r="I550" s="49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7"/>
      <c r="AA550" s="128"/>
      <c r="AB550" s="128"/>
      <c r="AC550" s="12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</row>
    <row r="551" ht="15.75" customHeight="1">
      <c r="A551" s="124"/>
      <c r="B551" s="125"/>
      <c r="D551" s="126"/>
      <c r="E551" s="126"/>
      <c r="F551" s="126"/>
      <c r="G551" s="126"/>
      <c r="H551" s="49"/>
      <c r="I551" s="49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7"/>
      <c r="AA551" s="128"/>
      <c r="AB551" s="128"/>
      <c r="AC551" s="12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</row>
    <row r="552" ht="15.75" customHeight="1">
      <c r="A552" s="124"/>
      <c r="B552" s="125"/>
      <c r="D552" s="126"/>
      <c r="E552" s="126"/>
      <c r="F552" s="126"/>
      <c r="G552" s="126"/>
      <c r="H552" s="49"/>
      <c r="I552" s="49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7"/>
      <c r="AA552" s="128"/>
      <c r="AB552" s="128"/>
      <c r="AC552" s="12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</row>
    <row r="553" ht="15.75" customHeight="1">
      <c r="A553" s="124"/>
      <c r="B553" s="125"/>
      <c r="D553" s="126"/>
      <c r="E553" s="126"/>
      <c r="F553" s="126"/>
      <c r="G553" s="126"/>
      <c r="H553" s="49"/>
      <c r="I553" s="49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7"/>
      <c r="AA553" s="128"/>
      <c r="AB553" s="128"/>
      <c r="AC553" s="12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</row>
    <row r="554" ht="15.75" customHeight="1">
      <c r="Z554" s="47"/>
    </row>
    <row r="555" ht="15.75" customHeight="1">
      <c r="Z555" s="47"/>
    </row>
    <row r="556" ht="15.75" customHeight="1">
      <c r="Z556" s="47"/>
    </row>
    <row r="557" ht="15.75" customHeight="1">
      <c r="Z557" s="47"/>
    </row>
    <row r="558" ht="15.75" customHeight="1">
      <c r="Z558" s="47"/>
    </row>
    <row r="559" ht="15.75" customHeight="1">
      <c r="Z559" s="47"/>
    </row>
    <row r="560" ht="15.75" customHeight="1">
      <c r="Z560" s="47"/>
    </row>
    <row r="561" ht="15.75" customHeight="1">
      <c r="Z561" s="47"/>
    </row>
    <row r="562" ht="15.75" customHeight="1">
      <c r="Z562" s="47"/>
    </row>
    <row r="563" ht="15.75" customHeight="1">
      <c r="Z563" s="47"/>
    </row>
    <row r="564" ht="15.75" customHeight="1">
      <c r="Z564" s="47"/>
    </row>
    <row r="565" ht="15.75" customHeight="1">
      <c r="Z565" s="47"/>
    </row>
    <row r="566" ht="15.75" customHeight="1">
      <c r="Z566" s="47"/>
    </row>
    <row r="567" ht="15.75" customHeight="1">
      <c r="Z567" s="47"/>
    </row>
    <row r="568" ht="15.75" customHeight="1">
      <c r="Z568" s="47"/>
    </row>
    <row r="569" ht="15.75" customHeight="1">
      <c r="Z569" s="47"/>
    </row>
    <row r="570" ht="15.75" customHeight="1">
      <c r="Z570" s="47"/>
    </row>
    <row r="571" ht="15.75" customHeight="1">
      <c r="Z571" s="47"/>
    </row>
    <row r="572" ht="15.75" customHeight="1">
      <c r="Z572" s="47"/>
    </row>
    <row r="573" ht="15.75" customHeight="1">
      <c r="Z573" s="47"/>
    </row>
    <row r="574" ht="15.75" customHeight="1">
      <c r="Z574" s="47"/>
    </row>
    <row r="575" ht="15.75" customHeight="1">
      <c r="Z575" s="47"/>
    </row>
    <row r="576" ht="15.75" customHeight="1">
      <c r="Z576" s="47"/>
    </row>
    <row r="577" ht="15.75" customHeight="1">
      <c r="Z577" s="47"/>
    </row>
    <row r="578" ht="15.75" customHeight="1">
      <c r="Z578" s="47"/>
    </row>
    <row r="579" ht="15.75" customHeight="1">
      <c r="Z579" s="47"/>
    </row>
    <row r="580" ht="15.75" customHeight="1">
      <c r="Z580" s="47"/>
    </row>
    <row r="581" ht="15.75" customHeight="1">
      <c r="Z581" s="47"/>
    </row>
    <row r="582" ht="15.75" customHeight="1">
      <c r="Z582" s="47"/>
    </row>
    <row r="583" ht="15.75" customHeight="1">
      <c r="Z583" s="47"/>
    </row>
    <row r="584" ht="15.75" customHeight="1">
      <c r="Z584" s="47"/>
    </row>
    <row r="585" ht="15.75" customHeight="1">
      <c r="Z585" s="47"/>
    </row>
    <row r="586" ht="15.75" customHeight="1">
      <c r="Z586" s="47"/>
    </row>
    <row r="587" ht="15.75" customHeight="1">
      <c r="Z587" s="47"/>
    </row>
    <row r="588" ht="15.75" customHeight="1">
      <c r="Z588" s="47"/>
    </row>
    <row r="589" ht="15.75" customHeight="1">
      <c r="Z589" s="47"/>
    </row>
    <row r="590" ht="15.75" customHeight="1">
      <c r="Z590" s="47"/>
    </row>
    <row r="591" ht="15.75" customHeight="1">
      <c r="Z591" s="47"/>
    </row>
    <row r="592" ht="15.75" customHeight="1">
      <c r="Z592" s="47"/>
    </row>
    <row r="593" ht="15.75" customHeight="1">
      <c r="Z593" s="47"/>
    </row>
    <row r="594" ht="15.75" customHeight="1">
      <c r="Z594" s="47"/>
    </row>
    <row r="595" ht="15.75" customHeight="1">
      <c r="Z595" s="47"/>
    </row>
    <row r="596" ht="15.75" customHeight="1">
      <c r="Z596" s="47"/>
    </row>
    <row r="597" ht="15.75" customHeight="1">
      <c r="Z597" s="47"/>
    </row>
    <row r="598" ht="15.75" customHeight="1">
      <c r="Z598" s="47"/>
    </row>
    <row r="599" ht="15.75" customHeight="1">
      <c r="Z599" s="47"/>
    </row>
    <row r="600" ht="15.75" customHeight="1">
      <c r="Z600" s="47"/>
    </row>
    <row r="601" ht="15.75" customHeight="1">
      <c r="Z601" s="47"/>
    </row>
    <row r="602" ht="15.75" customHeight="1">
      <c r="Z602" s="47"/>
    </row>
    <row r="603" ht="15.75" customHeight="1">
      <c r="Z603" s="47"/>
    </row>
    <row r="604" ht="15.75" customHeight="1">
      <c r="Z604" s="47"/>
    </row>
    <row r="605" ht="15.75" customHeight="1">
      <c r="Z605" s="47"/>
    </row>
    <row r="606" ht="15.75" customHeight="1">
      <c r="Z606" s="47"/>
    </row>
    <row r="607" ht="15.75" customHeight="1">
      <c r="Z607" s="47"/>
    </row>
    <row r="608" ht="15.75" customHeight="1">
      <c r="Z608" s="47"/>
    </row>
    <row r="609" ht="15.75" customHeight="1">
      <c r="Z609" s="47"/>
    </row>
    <row r="610" ht="15.75" customHeight="1">
      <c r="Z610" s="47"/>
    </row>
    <row r="611" ht="15.75" customHeight="1">
      <c r="Z611" s="47"/>
    </row>
    <row r="612" ht="15.75" customHeight="1">
      <c r="Z612" s="47"/>
    </row>
    <row r="613" ht="15.75" customHeight="1">
      <c r="Z613" s="47"/>
    </row>
    <row r="614" ht="15.75" customHeight="1">
      <c r="Z614" s="47"/>
    </row>
    <row r="615" ht="15.75" customHeight="1">
      <c r="Z615" s="47"/>
    </row>
    <row r="616" ht="15.75" customHeight="1">
      <c r="Z616" s="47"/>
    </row>
    <row r="617" ht="15.75" customHeight="1">
      <c r="Z617" s="47"/>
    </row>
    <row r="618" ht="15.75" customHeight="1">
      <c r="Z618" s="47"/>
    </row>
    <row r="619" ht="15.75" customHeight="1">
      <c r="Z619" s="47"/>
    </row>
    <row r="620" ht="15.75" customHeight="1">
      <c r="Z620" s="47"/>
    </row>
    <row r="621" ht="15.75" customHeight="1">
      <c r="Z621" s="47"/>
    </row>
    <row r="622" ht="15.75" customHeight="1">
      <c r="Z622" s="47"/>
    </row>
    <row r="623" ht="15.75" customHeight="1">
      <c r="Z623" s="47"/>
    </row>
    <row r="624" ht="15.75" customHeight="1">
      <c r="Z624" s="47"/>
    </row>
    <row r="625" ht="15.75" customHeight="1">
      <c r="Z625" s="47"/>
    </row>
    <row r="626" ht="15.75" customHeight="1">
      <c r="Z626" s="47"/>
    </row>
    <row r="627" ht="15.75" customHeight="1">
      <c r="Z627" s="47"/>
    </row>
    <row r="628" ht="15.75" customHeight="1">
      <c r="Z628" s="47"/>
    </row>
    <row r="629" ht="15.75" customHeight="1">
      <c r="Z629" s="47"/>
    </row>
    <row r="630" ht="15.75" customHeight="1">
      <c r="Z630" s="47"/>
    </row>
    <row r="631" ht="15.75" customHeight="1">
      <c r="Z631" s="47"/>
    </row>
    <row r="632" ht="15.75" customHeight="1">
      <c r="Z632" s="47"/>
    </row>
    <row r="633" ht="15.75" customHeight="1">
      <c r="Z633" s="47"/>
    </row>
    <row r="634" ht="15.75" customHeight="1">
      <c r="Z634" s="47"/>
    </row>
    <row r="635" ht="15.75" customHeight="1">
      <c r="Z635" s="47"/>
    </row>
    <row r="636" ht="15.75" customHeight="1">
      <c r="Z636" s="47"/>
    </row>
    <row r="637" ht="15.75" customHeight="1">
      <c r="Z637" s="47"/>
    </row>
    <row r="638" ht="15.75" customHeight="1">
      <c r="Z638" s="47"/>
    </row>
    <row r="639" ht="15.75" customHeight="1">
      <c r="Z639" s="47"/>
    </row>
    <row r="640" ht="15.75" customHeight="1">
      <c r="Z640" s="47"/>
    </row>
    <row r="641" ht="15.75" customHeight="1">
      <c r="Z641" s="47"/>
    </row>
    <row r="642" ht="15.75" customHeight="1">
      <c r="Z642" s="47"/>
    </row>
    <row r="643" ht="15.75" customHeight="1">
      <c r="Z643" s="47"/>
    </row>
    <row r="644" ht="15.75" customHeight="1">
      <c r="Z644" s="47"/>
    </row>
    <row r="645" ht="15.75" customHeight="1">
      <c r="Z645" s="47"/>
    </row>
    <row r="646" ht="15.75" customHeight="1">
      <c r="Z646" s="47"/>
    </row>
    <row r="647" ht="15.75" customHeight="1">
      <c r="Z647" s="47"/>
    </row>
    <row r="648" ht="15.75" customHeight="1">
      <c r="Z648" s="47"/>
    </row>
    <row r="649" ht="15.75" customHeight="1">
      <c r="Z649" s="47"/>
    </row>
    <row r="650" ht="15.75" customHeight="1">
      <c r="Z650" s="47"/>
    </row>
    <row r="651" ht="15.75" customHeight="1">
      <c r="Z651" s="47"/>
    </row>
    <row r="652" ht="15.75" customHeight="1">
      <c r="Z652" s="47"/>
    </row>
    <row r="653" ht="15.75" customHeight="1">
      <c r="Z653" s="47"/>
    </row>
    <row r="654" ht="15.75" customHeight="1">
      <c r="Z654" s="47"/>
    </row>
    <row r="655" ht="15.75" customHeight="1">
      <c r="Z655" s="47"/>
    </row>
    <row r="656" ht="15.75" customHeight="1">
      <c r="Z656" s="47"/>
    </row>
    <row r="657" ht="15.75" customHeight="1">
      <c r="Z657" s="47"/>
    </row>
    <row r="658" ht="15.75" customHeight="1">
      <c r="Z658" s="47"/>
    </row>
    <row r="659" ht="15.75" customHeight="1">
      <c r="Z659" s="47"/>
    </row>
    <row r="660" ht="15.75" customHeight="1">
      <c r="Z660" s="47"/>
    </row>
    <row r="661" ht="15.75" customHeight="1">
      <c r="Z661" s="47"/>
    </row>
    <row r="662" ht="15.75" customHeight="1">
      <c r="Z662" s="47"/>
    </row>
    <row r="663" ht="15.75" customHeight="1">
      <c r="Z663" s="47"/>
    </row>
    <row r="664" ht="15.75" customHeight="1">
      <c r="Z664" s="47"/>
    </row>
    <row r="665" ht="15.75" customHeight="1">
      <c r="Z665" s="47"/>
    </row>
    <row r="666" ht="15.75" customHeight="1">
      <c r="Z666" s="47"/>
    </row>
    <row r="667" ht="15.75" customHeight="1">
      <c r="Z667" s="47"/>
    </row>
    <row r="668" ht="15.75" customHeight="1">
      <c r="Z668" s="47"/>
    </row>
    <row r="669" ht="15.75" customHeight="1">
      <c r="Z669" s="47"/>
    </row>
    <row r="670" ht="15.75" customHeight="1">
      <c r="Z670" s="47"/>
    </row>
    <row r="671" ht="15.75" customHeight="1">
      <c r="Z671" s="47"/>
    </row>
    <row r="672" ht="15.75" customHeight="1">
      <c r="Z672" s="47"/>
    </row>
    <row r="673" ht="15.75" customHeight="1">
      <c r="Z673" s="47"/>
    </row>
    <row r="674" ht="15.75" customHeight="1">
      <c r="Z674" s="47"/>
    </row>
    <row r="675" ht="15.75" customHeight="1">
      <c r="Z675" s="47"/>
    </row>
    <row r="676" ht="15.75" customHeight="1">
      <c r="Z676" s="47"/>
    </row>
    <row r="677" ht="15.75" customHeight="1">
      <c r="Z677" s="47"/>
    </row>
    <row r="678" ht="15.75" customHeight="1">
      <c r="Z678" s="47"/>
    </row>
    <row r="679" ht="15.75" customHeight="1">
      <c r="Z679" s="47"/>
    </row>
    <row r="680" ht="15.75" customHeight="1">
      <c r="Z680" s="47"/>
    </row>
    <row r="681" ht="15.75" customHeight="1">
      <c r="Z681" s="47"/>
    </row>
    <row r="682" ht="15.75" customHeight="1">
      <c r="Z682" s="47"/>
    </row>
    <row r="683" ht="15.75" customHeight="1">
      <c r="Z683" s="47"/>
    </row>
    <row r="684" ht="15.75" customHeight="1">
      <c r="Z684" s="47"/>
    </row>
    <row r="685" ht="15.75" customHeight="1">
      <c r="Z685" s="47"/>
    </row>
    <row r="686" ht="15.75" customHeight="1">
      <c r="Z686" s="47"/>
    </row>
    <row r="687" ht="15.75" customHeight="1">
      <c r="Z687" s="47"/>
    </row>
    <row r="688" ht="15.75" customHeight="1">
      <c r="Z688" s="47"/>
    </row>
    <row r="689" ht="15.75" customHeight="1">
      <c r="Z689" s="47"/>
    </row>
    <row r="690" ht="15.75" customHeight="1">
      <c r="Z690" s="47"/>
    </row>
    <row r="691" ht="15.75" customHeight="1">
      <c r="Z691" s="47"/>
    </row>
    <row r="692" ht="15.75" customHeight="1">
      <c r="Z692" s="47"/>
    </row>
    <row r="693" ht="15.75" customHeight="1">
      <c r="Z693" s="47"/>
    </row>
    <row r="694" ht="15.75" customHeight="1">
      <c r="Z694" s="47"/>
    </row>
    <row r="695" ht="15.75" customHeight="1">
      <c r="Z695" s="47"/>
    </row>
    <row r="696" ht="15.75" customHeight="1">
      <c r="Z696" s="47"/>
    </row>
    <row r="697" ht="15.75" customHeight="1">
      <c r="Z697" s="47"/>
    </row>
    <row r="698" ht="15.75" customHeight="1">
      <c r="Z698" s="47"/>
    </row>
    <row r="699" ht="15.75" customHeight="1">
      <c r="Z699" s="47"/>
    </row>
    <row r="700" ht="15.75" customHeight="1">
      <c r="Z700" s="47"/>
    </row>
    <row r="701" ht="15.75" customHeight="1">
      <c r="Z701" s="47"/>
    </row>
    <row r="702" ht="15.75" customHeight="1">
      <c r="Z702" s="47"/>
    </row>
    <row r="703" ht="15.75" customHeight="1">
      <c r="Z703" s="47"/>
    </row>
    <row r="704" ht="15.75" customHeight="1">
      <c r="Z704" s="47"/>
    </row>
    <row r="705" ht="15.75" customHeight="1">
      <c r="Z705" s="47"/>
    </row>
    <row r="706" ht="15.75" customHeight="1">
      <c r="Z706" s="47"/>
    </row>
    <row r="707" ht="15.75" customHeight="1">
      <c r="Z707" s="47"/>
    </row>
    <row r="708" ht="15.75" customHeight="1">
      <c r="Z708" s="47"/>
    </row>
    <row r="709" ht="15.75" customHeight="1">
      <c r="Z709" s="47"/>
    </row>
    <row r="710" ht="15.75" customHeight="1">
      <c r="Z710" s="47"/>
    </row>
    <row r="711" ht="15.75" customHeight="1">
      <c r="Z711" s="47"/>
    </row>
    <row r="712" ht="15.75" customHeight="1">
      <c r="Z712" s="47"/>
    </row>
    <row r="713" ht="15.75" customHeight="1">
      <c r="Z713" s="47"/>
    </row>
    <row r="714" ht="15.75" customHeight="1">
      <c r="Z714" s="47"/>
    </row>
    <row r="715" ht="15.75" customHeight="1">
      <c r="Z715" s="47"/>
    </row>
    <row r="716" ht="15.75" customHeight="1">
      <c r="Z716" s="47"/>
    </row>
    <row r="717" ht="15.75" customHeight="1">
      <c r="Z717" s="47"/>
    </row>
    <row r="718" ht="15.75" customHeight="1">
      <c r="Z718" s="47"/>
    </row>
    <row r="719" ht="15.75" customHeight="1">
      <c r="Z719" s="47"/>
    </row>
    <row r="720" ht="15.75" customHeight="1">
      <c r="Z720" s="47"/>
    </row>
    <row r="721" ht="15.75" customHeight="1">
      <c r="Z721" s="47"/>
    </row>
    <row r="722" ht="15.75" customHeight="1">
      <c r="Z722" s="47"/>
    </row>
    <row r="723" ht="15.75" customHeight="1">
      <c r="Z723" s="47"/>
    </row>
    <row r="724" ht="15.75" customHeight="1">
      <c r="Z724" s="47"/>
    </row>
    <row r="725" ht="15.75" customHeight="1">
      <c r="Z725" s="47"/>
    </row>
    <row r="726" ht="15.75" customHeight="1">
      <c r="Z726" s="47"/>
    </row>
    <row r="727" ht="15.75" customHeight="1">
      <c r="Z727" s="47"/>
    </row>
    <row r="728" ht="15.75" customHeight="1">
      <c r="Z728" s="47"/>
    </row>
    <row r="729" ht="15.75" customHeight="1">
      <c r="Z729" s="47"/>
    </row>
    <row r="730" ht="15.75" customHeight="1">
      <c r="Z730" s="47"/>
    </row>
    <row r="731" ht="15.75" customHeight="1">
      <c r="Z731" s="47"/>
    </row>
    <row r="732" ht="15.75" customHeight="1">
      <c r="Z732" s="47"/>
    </row>
    <row r="733" ht="15.75" customHeight="1">
      <c r="Z733" s="47"/>
    </row>
    <row r="734" ht="15.75" customHeight="1">
      <c r="Z734" s="47"/>
    </row>
    <row r="735" ht="15.75" customHeight="1">
      <c r="Z735" s="47"/>
    </row>
    <row r="736" ht="15.75" customHeight="1">
      <c r="Z736" s="47"/>
    </row>
    <row r="737" ht="15.75" customHeight="1">
      <c r="Z737" s="47"/>
    </row>
    <row r="738" ht="15.75" customHeight="1">
      <c r="Z738" s="47"/>
    </row>
    <row r="739" ht="15.75" customHeight="1">
      <c r="Z739" s="47"/>
    </row>
    <row r="740" ht="15.75" customHeight="1">
      <c r="Z740" s="47"/>
    </row>
    <row r="741" ht="15.75" customHeight="1">
      <c r="Z741" s="47"/>
    </row>
    <row r="742" ht="15.75" customHeight="1">
      <c r="Z742" s="47"/>
    </row>
    <row r="743" ht="15.75" customHeight="1">
      <c r="Z743" s="47"/>
    </row>
    <row r="744" ht="15.75" customHeight="1">
      <c r="Z744" s="47"/>
    </row>
    <row r="745" ht="15.75" customHeight="1">
      <c r="Z745" s="47"/>
    </row>
    <row r="746" ht="15.75" customHeight="1">
      <c r="Z746" s="47"/>
    </row>
    <row r="747" ht="15.75" customHeight="1">
      <c r="Z747" s="47"/>
    </row>
    <row r="748" ht="15.75" customHeight="1">
      <c r="Z748" s="47"/>
    </row>
    <row r="749" ht="15.75" customHeight="1">
      <c r="Z749" s="47"/>
    </row>
    <row r="750" ht="15.75" customHeight="1">
      <c r="Z750" s="47"/>
    </row>
    <row r="751" ht="15.75" customHeight="1">
      <c r="Z751" s="47"/>
    </row>
    <row r="752" ht="15.75" customHeight="1">
      <c r="Z752" s="47"/>
    </row>
    <row r="753" ht="15.75" customHeight="1">
      <c r="Z753" s="47"/>
    </row>
    <row r="754" ht="15.75" customHeight="1">
      <c r="Z754" s="47"/>
    </row>
    <row r="755" ht="15.75" customHeight="1">
      <c r="Z755" s="47"/>
    </row>
    <row r="756" ht="15.75" customHeight="1">
      <c r="Z756" s="47"/>
    </row>
    <row r="757" ht="15.75" customHeight="1">
      <c r="Z757" s="47"/>
    </row>
    <row r="758" ht="15.75" customHeight="1">
      <c r="Z758" s="47"/>
    </row>
    <row r="759" ht="15.75" customHeight="1">
      <c r="Z759" s="47"/>
    </row>
    <row r="760" ht="15.75" customHeight="1">
      <c r="Z760" s="47"/>
    </row>
    <row r="761" ht="15.75" customHeight="1">
      <c r="Z761" s="47"/>
    </row>
    <row r="762" ht="15.75" customHeight="1">
      <c r="Z762" s="47"/>
    </row>
    <row r="763" ht="15.75" customHeight="1">
      <c r="Z763" s="47"/>
    </row>
    <row r="764" ht="15.75" customHeight="1">
      <c r="Z764" s="47"/>
    </row>
    <row r="765" ht="15.75" customHeight="1">
      <c r="Z765" s="47"/>
    </row>
    <row r="766" ht="15.75" customHeight="1">
      <c r="Z766" s="47"/>
    </row>
    <row r="767" ht="15.75" customHeight="1">
      <c r="Z767" s="47"/>
    </row>
    <row r="768" ht="15.75" customHeight="1">
      <c r="Z768" s="47"/>
    </row>
    <row r="769" ht="15.75" customHeight="1">
      <c r="Z769" s="47"/>
    </row>
    <row r="770" ht="15.75" customHeight="1">
      <c r="Z770" s="47"/>
    </row>
    <row r="771" ht="15.75" customHeight="1">
      <c r="Z771" s="47"/>
    </row>
    <row r="772" ht="15.75" customHeight="1">
      <c r="Z772" s="47"/>
    </row>
    <row r="773" ht="15.75" customHeight="1">
      <c r="Z773" s="47"/>
    </row>
    <row r="774" ht="15.75" customHeight="1">
      <c r="Z774" s="47"/>
    </row>
    <row r="775" ht="15.75" customHeight="1">
      <c r="Z775" s="47"/>
    </row>
    <row r="776" ht="15.75" customHeight="1">
      <c r="Z776" s="47"/>
    </row>
    <row r="777" ht="15.75" customHeight="1">
      <c r="Z777" s="47"/>
    </row>
    <row r="778" ht="15.75" customHeight="1">
      <c r="Z778" s="47"/>
    </row>
    <row r="779" ht="15.75" customHeight="1">
      <c r="Z779" s="47"/>
    </row>
    <row r="780" ht="15.75" customHeight="1">
      <c r="Z780" s="47"/>
    </row>
    <row r="781" ht="15.75" customHeight="1">
      <c r="Z781" s="47"/>
    </row>
    <row r="782" ht="15.75" customHeight="1">
      <c r="Z782" s="47"/>
    </row>
    <row r="783" ht="15.75" customHeight="1">
      <c r="Z783" s="47"/>
    </row>
    <row r="784" ht="15.75" customHeight="1">
      <c r="Z784" s="47"/>
    </row>
    <row r="785" ht="15.75" customHeight="1">
      <c r="Z785" s="47"/>
    </row>
    <row r="786" ht="15.75" customHeight="1">
      <c r="Z786" s="47"/>
    </row>
    <row r="787" ht="15.75" customHeight="1">
      <c r="Z787" s="47"/>
    </row>
    <row r="788" ht="15.75" customHeight="1">
      <c r="Z788" s="47"/>
    </row>
    <row r="789" ht="15.75" customHeight="1">
      <c r="Z789" s="47"/>
    </row>
    <row r="790" ht="15.75" customHeight="1">
      <c r="Z790" s="47"/>
    </row>
    <row r="791" ht="15.75" customHeight="1">
      <c r="Z791" s="47"/>
    </row>
    <row r="792" ht="15.75" customHeight="1">
      <c r="Z792" s="47"/>
    </row>
    <row r="793" ht="15.75" customHeight="1">
      <c r="Z793" s="47"/>
    </row>
    <row r="794" ht="15.75" customHeight="1">
      <c r="Z794" s="47"/>
    </row>
    <row r="795" ht="15.75" customHeight="1">
      <c r="Z795" s="47"/>
    </row>
    <row r="796" ht="15.75" customHeight="1">
      <c r="Z796" s="47"/>
    </row>
    <row r="797" ht="15.75" customHeight="1">
      <c r="Z797" s="47"/>
    </row>
    <row r="798" ht="15.75" customHeight="1">
      <c r="Z798" s="47"/>
    </row>
    <row r="799" ht="15.75" customHeight="1">
      <c r="Z799" s="47"/>
    </row>
    <row r="800" ht="15.75" customHeight="1">
      <c r="Z800" s="47"/>
    </row>
    <row r="801" ht="15.75" customHeight="1">
      <c r="Z801" s="47"/>
    </row>
    <row r="802" ht="15.75" customHeight="1">
      <c r="Z802" s="47"/>
    </row>
    <row r="803" ht="15.75" customHeight="1">
      <c r="Z803" s="47"/>
    </row>
    <row r="804" ht="15.75" customHeight="1">
      <c r="Z804" s="47"/>
    </row>
    <row r="805" ht="15.75" customHeight="1">
      <c r="Z805" s="47"/>
    </row>
    <row r="806" ht="15.75" customHeight="1">
      <c r="Z806" s="47"/>
    </row>
    <row r="807" ht="15.75" customHeight="1">
      <c r="Z807" s="47"/>
    </row>
    <row r="808" ht="15.75" customHeight="1">
      <c r="Z808" s="47"/>
    </row>
    <row r="809" ht="15.75" customHeight="1">
      <c r="Z809" s="47"/>
    </row>
    <row r="810" ht="15.75" customHeight="1">
      <c r="Z810" s="47"/>
    </row>
    <row r="811" ht="15.75" customHeight="1">
      <c r="Z811" s="47"/>
    </row>
    <row r="812" ht="15.75" customHeight="1">
      <c r="Z812" s="47"/>
    </row>
    <row r="813" ht="15.75" customHeight="1">
      <c r="Z813" s="47"/>
    </row>
    <row r="814" ht="15.75" customHeight="1">
      <c r="Z814" s="47"/>
    </row>
    <row r="815" ht="15.75" customHeight="1">
      <c r="Z815" s="47"/>
    </row>
    <row r="816" ht="15.75" customHeight="1">
      <c r="Z816" s="47"/>
    </row>
    <row r="817" ht="15.75" customHeight="1">
      <c r="Z817" s="47"/>
    </row>
    <row r="818" ht="15.75" customHeight="1">
      <c r="Z818" s="47"/>
    </row>
    <row r="819" ht="15.75" customHeight="1">
      <c r="Z819" s="47"/>
    </row>
    <row r="820" ht="15.75" customHeight="1">
      <c r="Z820" s="47"/>
    </row>
    <row r="821" ht="15.75" customHeight="1">
      <c r="Z821" s="47"/>
    </row>
    <row r="822" ht="15.75" customHeight="1">
      <c r="Z822" s="47"/>
    </row>
    <row r="823" ht="15.75" customHeight="1">
      <c r="Z823" s="47"/>
    </row>
    <row r="824" ht="15.75" customHeight="1">
      <c r="Z824" s="47"/>
    </row>
    <row r="825" ht="15.75" customHeight="1">
      <c r="Z825" s="47"/>
    </row>
    <row r="826" ht="15.75" customHeight="1">
      <c r="Z826" s="47"/>
    </row>
    <row r="827" ht="15.75" customHeight="1">
      <c r="Z827" s="47"/>
    </row>
    <row r="828" ht="15.75" customHeight="1">
      <c r="Z828" s="47"/>
    </row>
    <row r="829" ht="15.75" customHeight="1">
      <c r="Z829" s="47"/>
    </row>
    <row r="830" ht="15.75" customHeight="1">
      <c r="Z830" s="47"/>
    </row>
    <row r="831" ht="15.75" customHeight="1">
      <c r="Z831" s="47"/>
    </row>
    <row r="832" ht="15.75" customHeight="1">
      <c r="Z832" s="47"/>
    </row>
    <row r="833" ht="15.75" customHeight="1">
      <c r="Z833" s="47"/>
    </row>
    <row r="834" ht="15.75" customHeight="1">
      <c r="Z834" s="47"/>
    </row>
    <row r="835" ht="15.75" customHeight="1">
      <c r="Z835" s="47"/>
    </row>
    <row r="836" ht="15.75" customHeight="1">
      <c r="Z836" s="47"/>
    </row>
    <row r="837" ht="15.75" customHeight="1">
      <c r="Z837" s="47"/>
    </row>
    <row r="838" ht="15.75" customHeight="1">
      <c r="Z838" s="47"/>
    </row>
    <row r="839" ht="15.75" customHeight="1">
      <c r="Z839" s="47"/>
    </row>
    <row r="840" ht="15.75" customHeight="1">
      <c r="Z840" s="47"/>
    </row>
    <row r="841" ht="15.75" customHeight="1">
      <c r="Z841" s="47"/>
    </row>
    <row r="842" ht="15.75" customHeight="1">
      <c r="Z842" s="47"/>
    </row>
    <row r="843" ht="15.75" customHeight="1">
      <c r="Z843" s="47"/>
    </row>
    <row r="844" ht="15.75" customHeight="1">
      <c r="Z844" s="47"/>
    </row>
    <row r="845" ht="15.75" customHeight="1">
      <c r="Z845" s="47"/>
    </row>
    <row r="846" ht="15.75" customHeight="1">
      <c r="Z846" s="47"/>
    </row>
    <row r="847" ht="15.75" customHeight="1">
      <c r="Z847" s="47"/>
    </row>
    <row r="848" ht="15.75" customHeight="1">
      <c r="Z848" s="47"/>
    </row>
    <row r="849" ht="15.75" customHeight="1">
      <c r="Z849" s="47"/>
    </row>
    <row r="850" ht="15.75" customHeight="1">
      <c r="Z850" s="47"/>
    </row>
    <row r="851" ht="15.75" customHeight="1">
      <c r="Z851" s="47"/>
    </row>
    <row r="852" ht="15.75" customHeight="1">
      <c r="Z852" s="47"/>
    </row>
    <row r="853" ht="15.75" customHeight="1">
      <c r="Z853" s="47"/>
    </row>
    <row r="854" ht="15.75" customHeight="1">
      <c r="Z854" s="47"/>
    </row>
    <row r="855" ht="15.75" customHeight="1">
      <c r="Z855" s="47"/>
    </row>
    <row r="856" ht="15.75" customHeight="1">
      <c r="Z856" s="47"/>
    </row>
    <row r="857" ht="15.75" customHeight="1">
      <c r="Z857" s="47"/>
    </row>
    <row r="858" ht="15.75" customHeight="1">
      <c r="Z858" s="47"/>
    </row>
    <row r="859" ht="15.75" customHeight="1">
      <c r="Z859" s="47"/>
    </row>
    <row r="860" ht="15.75" customHeight="1">
      <c r="Z860" s="47"/>
    </row>
    <row r="861" ht="15.75" customHeight="1">
      <c r="Z861" s="47"/>
    </row>
    <row r="862" ht="15.75" customHeight="1">
      <c r="Z862" s="47"/>
    </row>
    <row r="863" ht="15.75" customHeight="1">
      <c r="Z863" s="47"/>
    </row>
    <row r="864" ht="15.75" customHeight="1">
      <c r="Z864" s="47"/>
    </row>
    <row r="865" ht="15.75" customHeight="1">
      <c r="Z865" s="47"/>
    </row>
    <row r="866" ht="15.75" customHeight="1">
      <c r="Z866" s="47"/>
    </row>
    <row r="867" ht="15.75" customHeight="1">
      <c r="Z867" s="47"/>
    </row>
    <row r="868" ht="15.75" customHeight="1">
      <c r="Z868" s="47"/>
    </row>
    <row r="869" ht="15.75" customHeight="1">
      <c r="Z869" s="47"/>
    </row>
    <row r="870" ht="15.75" customHeight="1">
      <c r="Z870" s="47"/>
    </row>
    <row r="871" ht="15.75" customHeight="1">
      <c r="Z871" s="47"/>
    </row>
    <row r="872" ht="15.75" customHeight="1">
      <c r="Z872" s="47"/>
    </row>
    <row r="873" ht="15.75" customHeight="1">
      <c r="Z873" s="47"/>
    </row>
    <row r="874" ht="15.75" customHeight="1">
      <c r="Z874" s="47"/>
    </row>
    <row r="875" ht="15.75" customHeight="1">
      <c r="Z875" s="47"/>
    </row>
    <row r="876" ht="15.75" customHeight="1">
      <c r="Z876" s="47"/>
    </row>
    <row r="877" ht="15.75" customHeight="1">
      <c r="Z877" s="47"/>
    </row>
    <row r="878" ht="15.75" customHeight="1">
      <c r="Z878" s="47"/>
    </row>
    <row r="879" ht="15.75" customHeight="1">
      <c r="Z879" s="47"/>
    </row>
    <row r="880" ht="15.75" customHeight="1">
      <c r="Z880" s="47"/>
    </row>
    <row r="881" ht="15.75" customHeight="1">
      <c r="Z881" s="47"/>
    </row>
    <row r="882" ht="15.75" customHeight="1">
      <c r="Z882" s="47"/>
    </row>
    <row r="883" ht="15.75" customHeight="1">
      <c r="Z883" s="47"/>
    </row>
    <row r="884" ht="15.75" customHeight="1">
      <c r="Z884" s="47"/>
    </row>
    <row r="885" ht="15.75" customHeight="1">
      <c r="Z885" s="47"/>
    </row>
    <row r="886" ht="15.75" customHeight="1">
      <c r="Z886" s="47"/>
    </row>
    <row r="887" ht="15.75" customHeight="1">
      <c r="Z887" s="47"/>
    </row>
    <row r="888" ht="15.75" customHeight="1">
      <c r="Z888" s="47"/>
    </row>
    <row r="889" ht="15.75" customHeight="1">
      <c r="Z889" s="47"/>
    </row>
    <row r="890" ht="15.75" customHeight="1">
      <c r="Z890" s="47"/>
    </row>
    <row r="891" ht="15.75" customHeight="1">
      <c r="Z891" s="47"/>
    </row>
    <row r="892" ht="15.75" customHeight="1">
      <c r="Z892" s="47"/>
    </row>
    <row r="893" ht="15.75" customHeight="1">
      <c r="Z893" s="47"/>
    </row>
    <row r="894" ht="15.75" customHeight="1">
      <c r="Z894" s="47"/>
    </row>
    <row r="895" ht="15.75" customHeight="1">
      <c r="Z895" s="47"/>
    </row>
    <row r="896" ht="15.75" customHeight="1">
      <c r="Z896" s="47"/>
    </row>
    <row r="897" ht="15.75" customHeight="1">
      <c r="Z897" s="47"/>
    </row>
    <row r="898" ht="15.75" customHeight="1">
      <c r="Z898" s="47"/>
    </row>
    <row r="899" ht="15.75" customHeight="1">
      <c r="Z899" s="47"/>
    </row>
    <row r="900" ht="15.75" customHeight="1">
      <c r="Z900" s="47"/>
    </row>
    <row r="901" ht="15.75" customHeight="1">
      <c r="Z901" s="47"/>
    </row>
    <row r="902" ht="15.75" customHeight="1">
      <c r="Z902" s="47"/>
    </row>
    <row r="903" ht="15.75" customHeight="1">
      <c r="Z903" s="47"/>
    </row>
    <row r="904" ht="15.75" customHeight="1">
      <c r="Z904" s="47"/>
    </row>
    <row r="905" ht="15.75" customHeight="1">
      <c r="Z905" s="47"/>
    </row>
    <row r="906" ht="15.75" customHeight="1">
      <c r="Z906" s="47"/>
    </row>
    <row r="907" ht="15.75" customHeight="1">
      <c r="Z907" s="47"/>
    </row>
    <row r="908" ht="15.75" customHeight="1">
      <c r="Z908" s="47"/>
    </row>
    <row r="909" ht="15.75" customHeight="1">
      <c r="Z909" s="47"/>
    </row>
    <row r="910" ht="15.75" customHeight="1">
      <c r="Z910" s="47"/>
    </row>
    <row r="911" ht="15.75" customHeight="1">
      <c r="Z911" s="47"/>
    </row>
    <row r="912" ht="15.75" customHeight="1">
      <c r="Z912" s="47"/>
    </row>
    <row r="913" ht="15.75" customHeight="1">
      <c r="Z913" s="47"/>
    </row>
    <row r="914" ht="15.75" customHeight="1">
      <c r="Z914" s="47"/>
    </row>
    <row r="915" ht="15.75" customHeight="1">
      <c r="Z915" s="47"/>
    </row>
    <row r="916" ht="15.75" customHeight="1">
      <c r="Z916" s="47"/>
    </row>
    <row r="917" ht="15.75" customHeight="1">
      <c r="Z917" s="47"/>
    </row>
    <row r="918" ht="15.75" customHeight="1">
      <c r="Z918" s="47"/>
    </row>
    <row r="919" ht="15.75" customHeight="1">
      <c r="Z919" s="47"/>
    </row>
    <row r="920" ht="15.75" customHeight="1">
      <c r="Z920" s="47"/>
    </row>
    <row r="921" ht="15.75" customHeight="1">
      <c r="Z921" s="47"/>
    </row>
    <row r="922" ht="15.75" customHeight="1">
      <c r="Z922" s="47"/>
    </row>
    <row r="923" ht="15.75" customHeight="1">
      <c r="Z923" s="47"/>
    </row>
    <row r="924" ht="15.75" customHeight="1">
      <c r="Z924" s="47"/>
    </row>
    <row r="925" ht="15.75" customHeight="1">
      <c r="Z925" s="47"/>
    </row>
    <row r="926" ht="15.75" customHeight="1">
      <c r="Z926" s="47"/>
    </row>
    <row r="927" ht="15.75" customHeight="1">
      <c r="Z927" s="47"/>
    </row>
    <row r="928" ht="15.75" customHeight="1">
      <c r="Z928" s="47"/>
    </row>
    <row r="929" ht="15.75" customHeight="1">
      <c r="Z929" s="47"/>
    </row>
    <row r="930" ht="15.75" customHeight="1">
      <c r="Z930" s="47"/>
    </row>
    <row r="931" ht="15.75" customHeight="1">
      <c r="Z931" s="47"/>
    </row>
    <row r="932" ht="15.75" customHeight="1">
      <c r="Z932" s="47"/>
    </row>
    <row r="933" ht="15.75" customHeight="1">
      <c r="Z933" s="47"/>
    </row>
    <row r="934" ht="15.75" customHeight="1">
      <c r="Z934" s="47"/>
    </row>
    <row r="935" ht="15.75" customHeight="1">
      <c r="Z935" s="47"/>
    </row>
    <row r="936" ht="15.75" customHeight="1">
      <c r="Z936" s="47"/>
    </row>
    <row r="937" ht="15.75" customHeight="1">
      <c r="Z937" s="47"/>
    </row>
    <row r="938" ht="15.75" customHeight="1">
      <c r="Z938" s="47"/>
    </row>
    <row r="939" ht="15.75" customHeight="1">
      <c r="Z939" s="47"/>
    </row>
    <row r="940" ht="15.75" customHeight="1">
      <c r="Z940" s="47"/>
    </row>
    <row r="941" ht="15.75" customHeight="1">
      <c r="Z941" s="47"/>
    </row>
    <row r="942" ht="15.75" customHeight="1">
      <c r="Z942" s="47"/>
    </row>
    <row r="943" ht="15.75" customHeight="1">
      <c r="Z943" s="47"/>
    </row>
    <row r="944" ht="15.75" customHeight="1">
      <c r="Z944" s="47"/>
    </row>
    <row r="945" ht="15.75" customHeight="1">
      <c r="Z945" s="47"/>
    </row>
    <row r="946" ht="15.75" customHeight="1">
      <c r="Z946" s="47"/>
    </row>
    <row r="947" ht="15.75" customHeight="1">
      <c r="Z947" s="47"/>
    </row>
    <row r="948" ht="15.75" customHeight="1">
      <c r="Z948" s="47"/>
    </row>
    <row r="949" ht="15.75" customHeight="1">
      <c r="Z949" s="47"/>
    </row>
    <row r="950" ht="15.75" customHeight="1">
      <c r="Z950" s="47"/>
    </row>
    <row r="951" ht="15.75" customHeight="1">
      <c r="Z951" s="47"/>
    </row>
    <row r="952" ht="15.75" customHeight="1">
      <c r="Z952" s="47"/>
    </row>
    <row r="953" ht="15.75" customHeight="1">
      <c r="Z953" s="47"/>
    </row>
    <row r="954" ht="15.75" customHeight="1">
      <c r="Z954" s="47"/>
    </row>
    <row r="955" ht="15.75" customHeight="1">
      <c r="Z955" s="47"/>
    </row>
    <row r="956" ht="15.75" customHeight="1">
      <c r="Z956" s="47"/>
    </row>
    <row r="957" ht="15.75" customHeight="1">
      <c r="Z957" s="47"/>
    </row>
    <row r="958" ht="15.75" customHeight="1">
      <c r="Z958" s="47"/>
    </row>
    <row r="959" ht="15.75" customHeight="1">
      <c r="Z959" s="47"/>
    </row>
    <row r="960" ht="15.75" customHeight="1">
      <c r="Z960" s="47"/>
    </row>
    <row r="961" ht="15.75" customHeight="1">
      <c r="Z961" s="47"/>
    </row>
    <row r="962" ht="15.75" customHeight="1">
      <c r="Z962" s="47"/>
    </row>
    <row r="963" ht="15.75" customHeight="1">
      <c r="Z963" s="47"/>
    </row>
    <row r="964" ht="15.75" customHeight="1">
      <c r="Z964" s="47"/>
    </row>
    <row r="965" ht="15.75" customHeight="1">
      <c r="Z965" s="47"/>
    </row>
    <row r="966" ht="15.75" customHeight="1">
      <c r="Z966" s="47"/>
    </row>
    <row r="967" ht="15.75" customHeight="1">
      <c r="Z967" s="47"/>
    </row>
    <row r="968" ht="15.75" customHeight="1">
      <c r="Z968" s="47"/>
    </row>
    <row r="969" ht="15.75" customHeight="1">
      <c r="Z969" s="47"/>
    </row>
    <row r="970" ht="15.75" customHeight="1">
      <c r="Z970" s="47"/>
    </row>
    <row r="971" ht="15.75" customHeight="1">
      <c r="Z971" s="47"/>
    </row>
    <row r="972" ht="15.75" customHeight="1">
      <c r="Z972" s="47"/>
    </row>
    <row r="973" ht="15.75" customHeight="1">
      <c r="Z973" s="47"/>
    </row>
    <row r="974" ht="15.75" customHeight="1">
      <c r="Z974" s="47"/>
    </row>
    <row r="975" ht="15.75" customHeight="1">
      <c r="Z975" s="47"/>
    </row>
    <row r="976" ht="15.75" customHeight="1">
      <c r="Z976" s="47"/>
    </row>
    <row r="977" ht="15.75" customHeight="1">
      <c r="Z977" s="47"/>
    </row>
    <row r="978" ht="15.75" customHeight="1">
      <c r="Z978" s="47"/>
    </row>
    <row r="979" ht="15.75" customHeight="1">
      <c r="Z979" s="47"/>
    </row>
    <row r="980" ht="15.75" customHeight="1">
      <c r="Z980" s="47"/>
    </row>
    <row r="981" ht="15.75" customHeight="1">
      <c r="Z981" s="47"/>
    </row>
    <row r="982" ht="15.75" customHeight="1">
      <c r="Z982" s="47"/>
    </row>
    <row r="983" ht="15.75" customHeight="1">
      <c r="Z983" s="47"/>
    </row>
    <row r="984" ht="15.75" customHeight="1">
      <c r="Z984" s="47"/>
    </row>
    <row r="985" ht="15.75" customHeight="1">
      <c r="Z985" s="47"/>
    </row>
    <row r="986" ht="15.75" customHeight="1">
      <c r="Z986" s="47"/>
    </row>
    <row r="987" ht="15.75" customHeight="1">
      <c r="Z987" s="47"/>
    </row>
    <row r="988" ht="15.75" customHeight="1">
      <c r="Z988" s="47"/>
    </row>
    <row r="989" ht="15.75" customHeight="1">
      <c r="Z989" s="47"/>
    </row>
    <row r="990" ht="15.75" customHeight="1">
      <c r="Z990" s="47"/>
    </row>
    <row r="991" ht="15.75" customHeight="1">
      <c r="Z991" s="47"/>
    </row>
    <row r="992" ht="15.75" customHeight="1">
      <c r="Z992" s="47"/>
    </row>
    <row r="993" ht="15.75" customHeight="1">
      <c r="Z993" s="47"/>
    </row>
    <row r="994" ht="15.75" customHeight="1">
      <c r="Z994" s="47"/>
    </row>
    <row r="995" ht="15.75" customHeight="1">
      <c r="Z995" s="47"/>
    </row>
    <row r="996" ht="15.75" customHeight="1">
      <c r="Z996" s="47"/>
    </row>
    <row r="997" ht="15.75" customHeight="1">
      <c r="Z997" s="47"/>
    </row>
    <row r="998" ht="15.75" customHeight="1">
      <c r="Z998" s="47"/>
    </row>
  </sheetData>
  <customSheetViews>
    <customSheetView guid="{6F12489C-4517-4172-B81F-D3FE2318872D}" filter="1" showAutoFilter="1">
      <autoFilter ref="$A$7:$AC$998">
        <filterColumn colId="12">
          <filters>
            <filter val="20/07/2025"/>
            <filter val="23/09/2025"/>
            <filter val="20/06/2025"/>
            <filter val="05/08/2025"/>
            <filter val="15/08/2025"/>
            <filter val="10/12/2025"/>
            <filter val="31/07/2025"/>
            <filter val="25/08/2025"/>
            <filter val="02/09/2025"/>
            <filter val="08/07/2025"/>
            <filter val="23/06/2025"/>
            <filter val="29/07/2025"/>
            <filter val="03/06/2025"/>
            <filter val="14/10/2025"/>
            <filter val="30/11/2025"/>
            <filter val="22/04/2025"/>
          </filters>
        </filterColumn>
      </autoFilter>
      <extLst>
        <ext uri="GoogleSheetsCustomDataVersion1">
          <go:sheetsCustomData xmlns:go="http://customooxmlschemas.google.com/" filterViewId="1257608661"/>
        </ext>
      </extLst>
    </customSheetView>
  </customSheetViews>
  <mergeCells count="9">
    <mergeCell ref="W7:Y7"/>
    <mergeCell ref="Z7:AB7"/>
    <mergeCell ref="B1:H1"/>
    <mergeCell ref="B2:C2"/>
    <mergeCell ref="E7:F7"/>
    <mergeCell ref="J7:K7"/>
    <mergeCell ref="N7:P7"/>
    <mergeCell ref="Q7:S7"/>
    <mergeCell ref="T7:V7"/>
  </mergeCells>
  <conditionalFormatting sqref="A9:AC200">
    <cfRule type="expression" dxfId="0" priority="1">
      <formula>AND(TODAY()&gt;($N9+2),$O9="")</formula>
    </cfRule>
  </conditionalFormatting>
  <conditionalFormatting sqref="A9:AC200">
    <cfRule type="expression" dxfId="1" priority="2">
      <formula>$F9="Contratação"</formula>
    </cfRule>
  </conditionalFormatting>
  <dataValidations>
    <dataValidation type="list" allowBlank="1" sqref="H9:I106">
      <formula1>'Lista Orientadores'!$A$6:$A$36</formula1>
    </dataValidation>
    <dataValidation type="list" allowBlank="1" sqref="F9 F109">
      <formula1>"Contratação,Rescisão,Encerramento do Prazo Máximo"</formula1>
    </dataValidation>
    <dataValidation type="list" allowBlank="1" sqref="C9:C110">
      <formula1>'Lista de Empresas'!$A$6:$A$100</formula1>
    </dataValidation>
    <dataValidation type="list" allowBlank="1" showInputMessage="1" prompt="Selecione SIM para estágio OBRIGATÓRIO" sqref="B9:B104">
      <formula1>"SIM,NÃO"</formula1>
    </dataValidation>
    <dataValidation type="list" allowBlank="1" sqref="F10:F69 F72:F102">
      <formula1>"Contratação,Desistência,Demissão,Encerramento do Prazo Máximo"</formula1>
    </dataValidation>
  </dataValidations>
  <printOptions/>
  <pageMargins bottom="0.75" footer="0.0" header="0.0" left="0.25" right="0.25" top="0.75"/>
  <pageSetup fitToHeight="0" paperSize="9" orientation="landscape"/>
  <headerFooter>
    <oddHeader>&amp;C&amp;A</oddHeader>
    <oddFooter>&amp;CPágina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pageSetUpPr fitToPage="1"/>
  </sheetPr>
  <sheetViews>
    <sheetView workbookViewId="0">
      <pane xSplit="1.0" ySplit="8.0" topLeftCell="B9" activePane="bottomRight" state="frozen"/>
      <selection activeCell="B1" sqref="B1" pane="topRight"/>
      <selection activeCell="A9" sqref="A9" pane="bottomLeft"/>
      <selection activeCell="B9" sqref="B9" pane="bottomRight"/>
    </sheetView>
  </sheetViews>
  <sheetFormatPr customHeight="1" defaultColWidth="14.43" defaultRowHeight="15.0"/>
  <cols>
    <col customWidth="1" min="1" max="1" width="41.29"/>
    <col customWidth="1" min="2" max="2" width="8.29"/>
    <col customWidth="1" min="3" max="3" width="18.0"/>
    <col customWidth="1" min="4" max="4" width="12.29"/>
    <col customWidth="1" min="5" max="6" width="12.86"/>
    <col customWidth="1" min="7" max="7" width="11.57"/>
    <col customWidth="1" min="8" max="9" width="27.29"/>
    <col customWidth="1" min="10" max="10" width="11.0"/>
    <col customWidth="1" min="11" max="11" width="9.57"/>
    <col customWidth="1" min="12" max="12" width="14.57"/>
    <col customWidth="1" min="13" max="13" width="12.86"/>
    <col customWidth="1" min="14" max="16" width="11.0"/>
    <col customWidth="1" min="17" max="19" width="10.71"/>
    <col customWidth="1" min="20" max="25" width="10.29"/>
    <col customWidth="1" min="26" max="28" width="16.14"/>
    <col customWidth="1" min="29" max="29" width="33.71"/>
  </cols>
  <sheetData>
    <row r="1" ht="60.0" customHeight="1">
      <c r="A1" s="1"/>
      <c r="B1" s="2" t="s">
        <v>0</v>
      </c>
      <c r="I1" s="3"/>
      <c r="J1" s="3"/>
      <c r="K1" s="3"/>
      <c r="L1" s="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ht="15.75" customHeight="1">
      <c r="A2" s="7"/>
      <c r="B2" s="8" t="s">
        <v>1</v>
      </c>
      <c r="D2" s="9"/>
      <c r="E2" s="9"/>
      <c r="F2" s="9"/>
      <c r="G2" s="10"/>
      <c r="H2" s="9"/>
      <c r="I2" s="9"/>
      <c r="J2" s="9"/>
      <c r="K2" s="9"/>
      <c r="L2" s="11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20.25" customHeight="1">
      <c r="A3" s="13"/>
      <c r="B3" s="14"/>
      <c r="C3" s="15" t="s">
        <v>2</v>
      </c>
      <c r="D3" s="16"/>
      <c r="E3" s="16"/>
      <c r="F3" s="16"/>
      <c r="G3" s="17"/>
      <c r="H3" s="16"/>
      <c r="I3" s="16"/>
      <c r="J3" s="16"/>
      <c r="K3" s="16"/>
      <c r="L3" s="18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20.25" customHeight="1">
      <c r="A4" s="7"/>
      <c r="B4" s="20"/>
      <c r="C4" s="21" t="s">
        <v>3</v>
      </c>
      <c r="D4" s="9"/>
      <c r="E4" s="9"/>
      <c r="F4" s="9"/>
      <c r="G4" s="10"/>
      <c r="H4" s="9"/>
      <c r="I4" s="9"/>
      <c r="J4" s="9"/>
      <c r="K4" s="9"/>
      <c r="L4" s="1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ht="20.25" customHeight="1">
      <c r="A5" s="13"/>
      <c r="B5" s="22"/>
      <c r="C5" s="15" t="s">
        <v>4</v>
      </c>
      <c r="D5" s="16"/>
      <c r="E5" s="16"/>
      <c r="F5" s="16"/>
      <c r="G5" s="17"/>
      <c r="H5" s="16"/>
      <c r="I5" s="16"/>
      <c r="J5" s="16"/>
      <c r="K5" s="16"/>
      <c r="L5" s="18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ht="20.25" customHeight="1">
      <c r="A6" s="7"/>
      <c r="B6" s="9"/>
      <c r="C6" s="23"/>
      <c r="D6" s="9"/>
      <c r="E6" s="9"/>
      <c r="F6" s="9"/>
      <c r="G6" s="10"/>
      <c r="H6" s="9"/>
      <c r="I6" s="9"/>
      <c r="J6" s="9"/>
      <c r="K6" s="9"/>
      <c r="L6" s="1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ht="37.5" customHeight="1">
      <c r="A7" s="132" t="s">
        <v>5</v>
      </c>
      <c r="B7" s="133" t="s">
        <v>6</v>
      </c>
      <c r="C7" s="134" t="s">
        <v>7</v>
      </c>
      <c r="D7" s="133" t="s">
        <v>8</v>
      </c>
      <c r="E7" s="135" t="s">
        <v>9</v>
      </c>
      <c r="F7" s="28"/>
      <c r="G7" s="136" t="s">
        <v>10</v>
      </c>
      <c r="H7" s="133" t="s">
        <v>476</v>
      </c>
      <c r="I7" s="133" t="s">
        <v>477</v>
      </c>
      <c r="J7" s="135" t="s">
        <v>13</v>
      </c>
      <c r="K7" s="28"/>
      <c r="L7" s="137" t="s">
        <v>14</v>
      </c>
      <c r="M7" s="133" t="s">
        <v>15</v>
      </c>
      <c r="N7" s="135" t="s">
        <v>16</v>
      </c>
      <c r="P7" s="28"/>
      <c r="Q7" s="135" t="s">
        <v>17</v>
      </c>
      <c r="S7" s="28"/>
      <c r="T7" s="135" t="s">
        <v>18</v>
      </c>
      <c r="V7" s="28"/>
      <c r="W7" s="135" t="s">
        <v>19</v>
      </c>
      <c r="Y7" s="28"/>
      <c r="Z7" s="135" t="s">
        <v>478</v>
      </c>
      <c r="AB7" s="28"/>
      <c r="AC7" s="138" t="s">
        <v>21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>
      <c r="A8" s="139"/>
      <c r="B8" s="139"/>
      <c r="C8" s="139"/>
      <c r="D8" s="140" t="s">
        <v>22</v>
      </c>
      <c r="E8" s="141" t="s">
        <v>23</v>
      </c>
      <c r="F8" s="141" t="s">
        <v>24</v>
      </c>
      <c r="G8" s="139"/>
      <c r="H8" s="139"/>
      <c r="I8" s="139"/>
      <c r="J8" s="140" t="s">
        <v>25</v>
      </c>
      <c r="K8" s="140" t="s">
        <v>22</v>
      </c>
      <c r="L8" s="139"/>
      <c r="M8" s="139"/>
      <c r="N8" s="140" t="s">
        <v>25</v>
      </c>
      <c r="O8" s="140" t="s">
        <v>26</v>
      </c>
      <c r="P8" s="140" t="s">
        <v>27</v>
      </c>
      <c r="Q8" s="140" t="s">
        <v>25</v>
      </c>
      <c r="R8" s="140" t="s">
        <v>26</v>
      </c>
      <c r="S8" s="140" t="s">
        <v>27</v>
      </c>
      <c r="T8" s="140" t="s">
        <v>25</v>
      </c>
      <c r="U8" s="140" t="s">
        <v>26</v>
      </c>
      <c r="V8" s="140" t="s">
        <v>27</v>
      </c>
      <c r="W8" s="140" t="s">
        <v>25</v>
      </c>
      <c r="X8" s="140" t="s">
        <v>26</v>
      </c>
      <c r="Y8" s="140" t="s">
        <v>27</v>
      </c>
      <c r="Z8" s="140" t="s">
        <v>28</v>
      </c>
      <c r="AA8" s="140" t="s">
        <v>29</v>
      </c>
      <c r="AB8" s="140" t="s">
        <v>30</v>
      </c>
      <c r="AC8" s="142"/>
    </row>
    <row r="9" ht="15.0" customHeight="1">
      <c r="A9" s="39" t="s">
        <v>31</v>
      </c>
      <c r="B9" s="40" t="s">
        <v>32</v>
      </c>
      <c r="C9" s="41" t="s">
        <v>33</v>
      </c>
      <c r="D9" s="40" t="s">
        <v>34</v>
      </c>
      <c r="E9" s="42"/>
      <c r="F9" s="42"/>
      <c r="G9" s="42">
        <f t="shared" ref="G9:G106" si="1">L9+730</f>
        <v>44623</v>
      </c>
      <c r="H9" s="43" t="s">
        <v>36</v>
      </c>
      <c r="I9" s="43" t="s">
        <v>37</v>
      </c>
      <c r="J9" s="42" t="str">
        <f>D9+4</f>
        <v>#VALUE!</v>
      </c>
      <c r="K9" s="44" t="s">
        <v>34</v>
      </c>
      <c r="L9" s="45">
        <v>43893.0</v>
      </c>
      <c r="M9" s="42">
        <v>43893.0</v>
      </c>
      <c r="N9" s="42">
        <f t="shared" ref="N9:N91" si="2">L9+183</f>
        <v>44076</v>
      </c>
      <c r="O9" s="40" t="s">
        <v>38</v>
      </c>
      <c r="P9" s="42"/>
      <c r="Q9" s="42">
        <f t="shared" ref="Q9:Q106" si="3">L9+365</f>
        <v>44258</v>
      </c>
      <c r="R9" s="40" t="s">
        <v>38</v>
      </c>
      <c r="S9" s="40"/>
      <c r="T9" s="42">
        <f t="shared" ref="T9:T106" si="4">L9+365+183</f>
        <v>44441</v>
      </c>
      <c r="U9" s="40" t="s">
        <v>38</v>
      </c>
      <c r="V9" s="40"/>
      <c r="W9" s="42">
        <f t="shared" ref="W9:W106" si="5">L9+730</f>
        <v>44623</v>
      </c>
      <c r="X9" s="40" t="s">
        <v>38</v>
      </c>
      <c r="Y9" s="46"/>
      <c r="AA9" s="41"/>
      <c r="AB9" s="41"/>
      <c r="AC9" s="48" t="s">
        <v>39</v>
      </c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ht="15.0" customHeight="1">
      <c r="A10" s="50" t="s">
        <v>40</v>
      </c>
      <c r="B10" s="51" t="s">
        <v>32</v>
      </c>
      <c r="C10" s="52" t="s">
        <v>41</v>
      </c>
      <c r="D10" s="51" t="s">
        <v>34</v>
      </c>
      <c r="E10" s="53"/>
      <c r="F10" s="53"/>
      <c r="G10" s="53">
        <f t="shared" si="1"/>
        <v>44251</v>
      </c>
      <c r="H10" s="54" t="s">
        <v>36</v>
      </c>
      <c r="I10" s="54" t="s">
        <v>37</v>
      </c>
      <c r="J10" s="53" t="str">
        <f t="shared" ref="J10:J88" si="6">D10+2</f>
        <v>#VALUE!</v>
      </c>
      <c r="K10" s="55" t="s">
        <v>34</v>
      </c>
      <c r="L10" s="56">
        <v>43521.0</v>
      </c>
      <c r="M10" s="53">
        <v>43886.0</v>
      </c>
      <c r="N10" s="53">
        <f t="shared" si="2"/>
        <v>43704</v>
      </c>
      <c r="O10" s="51" t="s">
        <v>38</v>
      </c>
      <c r="P10" s="51"/>
      <c r="Q10" s="53">
        <f t="shared" si="3"/>
        <v>43886</v>
      </c>
      <c r="R10" s="51" t="s">
        <v>38</v>
      </c>
      <c r="S10" s="51"/>
      <c r="T10" s="53">
        <f t="shared" si="4"/>
        <v>44069</v>
      </c>
      <c r="U10" s="51" t="s">
        <v>38</v>
      </c>
      <c r="V10" s="51"/>
      <c r="W10" s="53">
        <f t="shared" si="5"/>
        <v>44251</v>
      </c>
      <c r="X10" s="51" t="s">
        <v>38</v>
      </c>
      <c r="Y10" s="57"/>
      <c r="AA10" s="52"/>
      <c r="AB10" s="52"/>
      <c r="AC10" s="58" t="s">
        <v>42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ht="15.0" customHeight="1">
      <c r="A11" s="39" t="s">
        <v>43</v>
      </c>
      <c r="B11" s="40" t="s">
        <v>32</v>
      </c>
      <c r="C11" s="41" t="s">
        <v>44</v>
      </c>
      <c r="D11" s="40" t="s">
        <v>34</v>
      </c>
      <c r="E11" s="42"/>
      <c r="F11" s="42"/>
      <c r="G11" s="42">
        <f t="shared" si="1"/>
        <v>44247</v>
      </c>
      <c r="H11" s="43" t="s">
        <v>45</v>
      </c>
      <c r="I11" s="43" t="s">
        <v>37</v>
      </c>
      <c r="J11" s="42" t="str">
        <f t="shared" si="6"/>
        <v>#VALUE!</v>
      </c>
      <c r="K11" s="44" t="s">
        <v>34</v>
      </c>
      <c r="L11" s="45">
        <v>43517.0</v>
      </c>
      <c r="M11" s="42">
        <v>43881.0</v>
      </c>
      <c r="N11" s="42">
        <f t="shared" si="2"/>
        <v>43700</v>
      </c>
      <c r="O11" s="40" t="s">
        <v>38</v>
      </c>
      <c r="P11" s="42"/>
      <c r="Q11" s="42">
        <f t="shared" si="3"/>
        <v>43882</v>
      </c>
      <c r="R11" s="40" t="s">
        <v>38</v>
      </c>
      <c r="S11" s="40"/>
      <c r="T11" s="42">
        <f t="shared" si="4"/>
        <v>44065</v>
      </c>
      <c r="U11" s="40" t="s">
        <v>38</v>
      </c>
      <c r="V11" s="40"/>
      <c r="W11" s="42">
        <f t="shared" si="5"/>
        <v>44247</v>
      </c>
      <c r="X11" s="40" t="s">
        <v>38</v>
      </c>
      <c r="Y11" s="46"/>
      <c r="AA11" s="41"/>
      <c r="AB11" s="41"/>
      <c r="AC11" s="48" t="s">
        <v>46</v>
      </c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ht="15.0" customHeight="1">
      <c r="A12" s="50" t="s">
        <v>47</v>
      </c>
      <c r="B12" s="51" t="s">
        <v>32</v>
      </c>
      <c r="C12" s="52" t="s">
        <v>33</v>
      </c>
      <c r="D12" s="51" t="s">
        <v>34</v>
      </c>
      <c r="E12" s="53"/>
      <c r="F12" s="53"/>
      <c r="G12" s="53">
        <f t="shared" si="1"/>
        <v>44354</v>
      </c>
      <c r="H12" s="54" t="s">
        <v>36</v>
      </c>
      <c r="I12" s="54" t="s">
        <v>37</v>
      </c>
      <c r="J12" s="53" t="str">
        <f t="shared" si="6"/>
        <v>#VALUE!</v>
      </c>
      <c r="K12" s="55" t="s">
        <v>34</v>
      </c>
      <c r="L12" s="56">
        <v>43624.0</v>
      </c>
      <c r="M12" s="53">
        <v>43833.0</v>
      </c>
      <c r="N12" s="53">
        <f t="shared" si="2"/>
        <v>43807</v>
      </c>
      <c r="O12" s="51" t="s">
        <v>38</v>
      </c>
      <c r="P12" s="53"/>
      <c r="Q12" s="53">
        <f t="shared" si="3"/>
        <v>43989</v>
      </c>
      <c r="R12" s="51" t="s">
        <v>38</v>
      </c>
      <c r="S12" s="51"/>
      <c r="T12" s="53">
        <f t="shared" si="4"/>
        <v>44172</v>
      </c>
      <c r="U12" s="51" t="s">
        <v>38</v>
      </c>
      <c r="V12" s="51"/>
      <c r="W12" s="53">
        <f t="shared" si="5"/>
        <v>44354</v>
      </c>
      <c r="X12" s="51" t="s">
        <v>38</v>
      </c>
      <c r="Y12" s="57"/>
      <c r="AA12" s="52"/>
      <c r="AB12" s="52"/>
      <c r="AC12" s="58" t="s">
        <v>48</v>
      </c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ht="15.0" customHeight="1">
      <c r="A13" s="39" t="s">
        <v>192</v>
      </c>
      <c r="B13" s="40" t="s">
        <v>193</v>
      </c>
      <c r="C13" s="41" t="s">
        <v>194</v>
      </c>
      <c r="D13" s="40" t="s">
        <v>34</v>
      </c>
      <c r="E13" s="42"/>
      <c r="F13" s="42"/>
      <c r="G13" s="42">
        <f t="shared" si="1"/>
        <v>44792</v>
      </c>
      <c r="H13" s="43" t="s">
        <v>109</v>
      </c>
      <c r="I13" s="43" t="s">
        <v>37</v>
      </c>
      <c r="J13" s="42" t="str">
        <f t="shared" si="6"/>
        <v>#VALUE!</v>
      </c>
      <c r="K13" s="44" t="s">
        <v>34</v>
      </c>
      <c r="L13" s="45">
        <v>44062.0</v>
      </c>
      <c r="M13" s="42">
        <v>44196.0</v>
      </c>
      <c r="N13" s="42">
        <f t="shared" si="2"/>
        <v>44245</v>
      </c>
      <c r="O13" s="40" t="s">
        <v>38</v>
      </c>
      <c r="P13" s="42"/>
      <c r="Q13" s="42">
        <f t="shared" si="3"/>
        <v>44427</v>
      </c>
      <c r="R13" s="40" t="s">
        <v>38</v>
      </c>
      <c r="S13" s="40"/>
      <c r="T13" s="42">
        <f t="shared" si="4"/>
        <v>44610</v>
      </c>
      <c r="U13" s="40" t="s">
        <v>38</v>
      </c>
      <c r="V13" s="40"/>
      <c r="W13" s="42">
        <f t="shared" si="5"/>
        <v>44792</v>
      </c>
      <c r="X13" s="40" t="s">
        <v>38</v>
      </c>
      <c r="Y13" s="46"/>
      <c r="AA13" s="41"/>
      <c r="AB13" s="41"/>
      <c r="AC13" s="48" t="s">
        <v>195</v>
      </c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ht="15.0" customHeight="1">
      <c r="A14" s="50" t="s">
        <v>49</v>
      </c>
      <c r="B14" s="51" t="s">
        <v>32</v>
      </c>
      <c r="C14" s="52" t="s">
        <v>50</v>
      </c>
      <c r="D14" s="51" t="s">
        <v>34</v>
      </c>
      <c r="E14" s="53"/>
      <c r="F14" s="53"/>
      <c r="G14" s="53">
        <f t="shared" si="1"/>
        <v>44598</v>
      </c>
      <c r="H14" s="54" t="s">
        <v>36</v>
      </c>
      <c r="I14" s="54" t="s">
        <v>37</v>
      </c>
      <c r="J14" s="53" t="str">
        <f t="shared" si="6"/>
        <v>#VALUE!</v>
      </c>
      <c r="K14" s="55" t="s">
        <v>34</v>
      </c>
      <c r="L14" s="56">
        <v>43868.0</v>
      </c>
      <c r="M14" s="53">
        <v>44377.0</v>
      </c>
      <c r="N14" s="53">
        <f t="shared" si="2"/>
        <v>44051</v>
      </c>
      <c r="O14" s="51" t="s">
        <v>38</v>
      </c>
      <c r="P14" s="53"/>
      <c r="Q14" s="53">
        <f t="shared" si="3"/>
        <v>44233</v>
      </c>
      <c r="R14" s="51" t="s">
        <v>38</v>
      </c>
      <c r="S14" s="51"/>
      <c r="T14" s="53">
        <f t="shared" si="4"/>
        <v>44416</v>
      </c>
      <c r="U14" s="51" t="s">
        <v>38</v>
      </c>
      <c r="V14" s="51"/>
      <c r="W14" s="53">
        <f t="shared" si="5"/>
        <v>44598</v>
      </c>
      <c r="X14" s="51" t="s">
        <v>38</v>
      </c>
      <c r="Y14" s="57"/>
      <c r="AA14" s="52"/>
      <c r="AB14" s="52"/>
      <c r="AC14" s="58" t="s">
        <v>52</v>
      </c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ht="15.0" customHeight="1">
      <c r="A15" s="39" t="s">
        <v>53</v>
      </c>
      <c r="B15" s="40" t="s">
        <v>32</v>
      </c>
      <c r="C15" s="41" t="s">
        <v>54</v>
      </c>
      <c r="D15" s="40" t="s">
        <v>34</v>
      </c>
      <c r="E15" s="42"/>
      <c r="F15" s="42"/>
      <c r="G15" s="42">
        <f t="shared" si="1"/>
        <v>44422</v>
      </c>
      <c r="H15" s="43" t="s">
        <v>45</v>
      </c>
      <c r="I15" s="43" t="s">
        <v>37</v>
      </c>
      <c r="J15" s="42" t="str">
        <f t="shared" si="6"/>
        <v>#VALUE!</v>
      </c>
      <c r="K15" s="44" t="s">
        <v>34</v>
      </c>
      <c r="L15" s="45">
        <v>43692.0</v>
      </c>
      <c r="M15" s="42">
        <v>44058.0</v>
      </c>
      <c r="N15" s="42">
        <f t="shared" si="2"/>
        <v>43875</v>
      </c>
      <c r="O15" s="40" t="s">
        <v>38</v>
      </c>
      <c r="P15" s="42"/>
      <c r="Q15" s="42">
        <f t="shared" si="3"/>
        <v>44057</v>
      </c>
      <c r="R15" s="40" t="s">
        <v>38</v>
      </c>
      <c r="S15" s="40"/>
      <c r="T15" s="42">
        <f t="shared" si="4"/>
        <v>44240</v>
      </c>
      <c r="U15" s="40" t="s">
        <v>38</v>
      </c>
      <c r="V15" s="40"/>
      <c r="W15" s="42">
        <f t="shared" si="5"/>
        <v>44422</v>
      </c>
      <c r="X15" s="40" t="s">
        <v>38</v>
      </c>
      <c r="Y15" s="46"/>
      <c r="AA15" s="41"/>
      <c r="AB15" s="41"/>
      <c r="AC15" s="48" t="s">
        <v>55</v>
      </c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ht="15.0" customHeight="1">
      <c r="A16" s="50" t="s">
        <v>196</v>
      </c>
      <c r="B16" s="51" t="s">
        <v>193</v>
      </c>
      <c r="C16" s="52" t="s">
        <v>87</v>
      </c>
      <c r="D16" s="51" t="s">
        <v>34</v>
      </c>
      <c r="E16" s="53"/>
      <c r="F16" s="53"/>
      <c r="G16" s="53">
        <f t="shared" si="1"/>
        <v>44205</v>
      </c>
      <c r="H16" s="54" t="s">
        <v>36</v>
      </c>
      <c r="I16" s="54" t="s">
        <v>37</v>
      </c>
      <c r="J16" s="53" t="str">
        <f t="shared" si="6"/>
        <v>#VALUE!</v>
      </c>
      <c r="K16" s="55" t="s">
        <v>34</v>
      </c>
      <c r="L16" s="56">
        <v>43475.0</v>
      </c>
      <c r="M16" s="53">
        <v>43840.0</v>
      </c>
      <c r="N16" s="53">
        <f t="shared" si="2"/>
        <v>43658</v>
      </c>
      <c r="O16" s="51" t="s">
        <v>38</v>
      </c>
      <c r="P16" s="53"/>
      <c r="Q16" s="53">
        <f t="shared" si="3"/>
        <v>43840</v>
      </c>
      <c r="R16" s="51" t="s">
        <v>38</v>
      </c>
      <c r="S16" s="51"/>
      <c r="T16" s="53">
        <f t="shared" si="4"/>
        <v>44023</v>
      </c>
      <c r="U16" s="51" t="s">
        <v>38</v>
      </c>
      <c r="V16" s="51"/>
      <c r="W16" s="53">
        <f t="shared" si="5"/>
        <v>44205</v>
      </c>
      <c r="X16" s="51" t="s">
        <v>38</v>
      </c>
      <c r="Y16" s="57"/>
      <c r="AA16" s="52"/>
      <c r="AB16" s="52"/>
      <c r="AC16" s="58" t="s">
        <v>197</v>
      </c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ht="15.0" customHeight="1">
      <c r="A17" s="39" t="s">
        <v>56</v>
      </c>
      <c r="B17" s="40" t="s">
        <v>32</v>
      </c>
      <c r="C17" s="41" t="s">
        <v>57</v>
      </c>
      <c r="D17" s="40" t="s">
        <v>34</v>
      </c>
      <c r="E17" s="42"/>
      <c r="F17" s="42"/>
      <c r="G17" s="42">
        <f t="shared" si="1"/>
        <v>44391</v>
      </c>
      <c r="H17" s="43" t="s">
        <v>36</v>
      </c>
      <c r="I17" s="43" t="s">
        <v>37</v>
      </c>
      <c r="J17" s="42" t="str">
        <f t="shared" si="6"/>
        <v>#VALUE!</v>
      </c>
      <c r="K17" s="44" t="s">
        <v>34</v>
      </c>
      <c r="L17" s="45">
        <v>43661.0</v>
      </c>
      <c r="M17" s="42">
        <v>44026.0</v>
      </c>
      <c r="N17" s="42">
        <f t="shared" si="2"/>
        <v>43844</v>
      </c>
      <c r="O17" s="40" t="s">
        <v>38</v>
      </c>
      <c r="P17" s="42"/>
      <c r="Q17" s="42">
        <f t="shared" si="3"/>
        <v>44026</v>
      </c>
      <c r="R17" s="40" t="s">
        <v>38</v>
      </c>
      <c r="S17" s="40"/>
      <c r="T17" s="42">
        <f t="shared" si="4"/>
        <v>44209</v>
      </c>
      <c r="U17" s="40" t="s">
        <v>38</v>
      </c>
      <c r="V17" s="40"/>
      <c r="W17" s="42">
        <f t="shared" si="5"/>
        <v>44391</v>
      </c>
      <c r="X17" s="40" t="s">
        <v>38</v>
      </c>
      <c r="Y17" s="46"/>
      <c r="AA17" s="41"/>
      <c r="AB17" s="41"/>
      <c r="AC17" s="48" t="s">
        <v>58</v>
      </c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ht="15.0" customHeight="1">
      <c r="A18" s="50" t="s">
        <v>59</v>
      </c>
      <c r="B18" s="51" t="s">
        <v>32</v>
      </c>
      <c r="C18" s="52" t="s">
        <v>33</v>
      </c>
      <c r="D18" s="51" t="s">
        <v>34</v>
      </c>
      <c r="E18" s="53"/>
      <c r="F18" s="53"/>
      <c r="G18" s="53">
        <f t="shared" si="1"/>
        <v>44235</v>
      </c>
      <c r="H18" s="54" t="s">
        <v>45</v>
      </c>
      <c r="I18" s="54" t="s">
        <v>37</v>
      </c>
      <c r="J18" s="53" t="str">
        <f t="shared" si="6"/>
        <v>#VALUE!</v>
      </c>
      <c r="K18" s="55" t="s">
        <v>34</v>
      </c>
      <c r="L18" s="56">
        <v>43505.0</v>
      </c>
      <c r="M18" s="53">
        <v>43833.0</v>
      </c>
      <c r="N18" s="53">
        <f t="shared" si="2"/>
        <v>43688</v>
      </c>
      <c r="O18" s="51" t="s">
        <v>38</v>
      </c>
      <c r="P18" s="53"/>
      <c r="Q18" s="53">
        <f t="shared" si="3"/>
        <v>43870</v>
      </c>
      <c r="R18" s="51" t="s">
        <v>38</v>
      </c>
      <c r="S18" s="51"/>
      <c r="T18" s="53">
        <f t="shared" si="4"/>
        <v>44053</v>
      </c>
      <c r="U18" s="51" t="s">
        <v>38</v>
      </c>
      <c r="V18" s="51"/>
      <c r="W18" s="53">
        <f t="shared" si="5"/>
        <v>44235</v>
      </c>
      <c r="X18" s="51" t="s">
        <v>38</v>
      </c>
      <c r="Y18" s="57"/>
      <c r="AA18" s="52"/>
      <c r="AB18" s="52"/>
      <c r="AC18" s="58" t="s">
        <v>60</v>
      </c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ht="15.0" customHeight="1">
      <c r="A19" s="39" t="s">
        <v>198</v>
      </c>
      <c r="B19" s="40" t="s">
        <v>193</v>
      </c>
      <c r="C19" s="41" t="s">
        <v>87</v>
      </c>
      <c r="D19" s="40" t="s">
        <v>34</v>
      </c>
      <c r="E19" s="42"/>
      <c r="F19" s="42"/>
      <c r="G19" s="42">
        <f t="shared" si="1"/>
        <v>44205</v>
      </c>
      <c r="H19" s="43" t="s">
        <v>36</v>
      </c>
      <c r="I19" s="43" t="s">
        <v>37</v>
      </c>
      <c r="J19" s="42" t="str">
        <f t="shared" si="6"/>
        <v>#VALUE!</v>
      </c>
      <c r="K19" s="44" t="s">
        <v>34</v>
      </c>
      <c r="L19" s="45">
        <v>43475.0</v>
      </c>
      <c r="M19" s="42">
        <v>43840.0</v>
      </c>
      <c r="N19" s="42">
        <f t="shared" si="2"/>
        <v>43658</v>
      </c>
      <c r="O19" s="40" t="s">
        <v>38</v>
      </c>
      <c r="P19" s="42"/>
      <c r="Q19" s="42">
        <f t="shared" si="3"/>
        <v>43840</v>
      </c>
      <c r="R19" s="40" t="s">
        <v>38</v>
      </c>
      <c r="S19" s="40"/>
      <c r="T19" s="42">
        <f t="shared" si="4"/>
        <v>44023</v>
      </c>
      <c r="U19" s="40" t="s">
        <v>38</v>
      </c>
      <c r="V19" s="40"/>
      <c r="W19" s="42">
        <f t="shared" si="5"/>
        <v>44205</v>
      </c>
      <c r="X19" s="40" t="s">
        <v>38</v>
      </c>
      <c r="Y19" s="46"/>
      <c r="AA19" s="41"/>
      <c r="AB19" s="41"/>
      <c r="AC19" s="48" t="s">
        <v>92</v>
      </c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ht="15.0" customHeight="1">
      <c r="A20" s="50" t="s">
        <v>199</v>
      </c>
      <c r="B20" s="51" t="s">
        <v>193</v>
      </c>
      <c r="C20" s="52" t="s">
        <v>50</v>
      </c>
      <c r="D20" s="51" t="s">
        <v>34</v>
      </c>
      <c r="E20" s="53"/>
      <c r="F20" s="53"/>
      <c r="G20" s="53">
        <f t="shared" si="1"/>
        <v>44216</v>
      </c>
      <c r="H20" s="54" t="s">
        <v>69</v>
      </c>
      <c r="I20" s="54" t="s">
        <v>37</v>
      </c>
      <c r="J20" s="53" t="str">
        <f t="shared" si="6"/>
        <v>#VALUE!</v>
      </c>
      <c r="K20" s="55" t="s">
        <v>34</v>
      </c>
      <c r="L20" s="56">
        <v>43486.0</v>
      </c>
      <c r="M20" s="53">
        <v>43850.0</v>
      </c>
      <c r="N20" s="53">
        <f t="shared" si="2"/>
        <v>43669</v>
      </c>
      <c r="O20" s="51" t="s">
        <v>38</v>
      </c>
      <c r="P20" s="53"/>
      <c r="Q20" s="53">
        <f t="shared" si="3"/>
        <v>43851</v>
      </c>
      <c r="R20" s="51" t="s">
        <v>38</v>
      </c>
      <c r="S20" s="51"/>
      <c r="T20" s="53">
        <f t="shared" si="4"/>
        <v>44034</v>
      </c>
      <c r="U20" s="51" t="s">
        <v>38</v>
      </c>
      <c r="V20" s="51"/>
      <c r="W20" s="53">
        <f t="shared" si="5"/>
        <v>44216</v>
      </c>
      <c r="X20" s="51" t="s">
        <v>38</v>
      </c>
      <c r="Y20" s="57"/>
      <c r="AA20" s="52"/>
      <c r="AB20" s="52"/>
      <c r="AC20" s="58" t="s">
        <v>200</v>
      </c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ht="15.0" customHeight="1">
      <c r="A21" s="39" t="s">
        <v>61</v>
      </c>
      <c r="B21" s="40" t="s">
        <v>32</v>
      </c>
      <c r="C21" s="41" t="s">
        <v>33</v>
      </c>
      <c r="D21" s="40" t="s">
        <v>34</v>
      </c>
      <c r="E21" s="42"/>
      <c r="F21" s="42"/>
      <c r="G21" s="42">
        <f t="shared" si="1"/>
        <v>44235</v>
      </c>
      <c r="H21" s="43" t="s">
        <v>36</v>
      </c>
      <c r="I21" s="43" t="s">
        <v>37</v>
      </c>
      <c r="J21" s="42" t="str">
        <f t="shared" si="6"/>
        <v>#VALUE!</v>
      </c>
      <c r="K21" s="44" t="s">
        <v>34</v>
      </c>
      <c r="L21" s="45">
        <v>43505.0</v>
      </c>
      <c r="M21" s="42">
        <v>43833.0</v>
      </c>
      <c r="N21" s="42">
        <f t="shared" si="2"/>
        <v>43688</v>
      </c>
      <c r="O21" s="40" t="s">
        <v>38</v>
      </c>
      <c r="P21" s="42"/>
      <c r="Q21" s="42">
        <f t="shared" si="3"/>
        <v>43870</v>
      </c>
      <c r="R21" s="40" t="s">
        <v>38</v>
      </c>
      <c r="S21" s="40"/>
      <c r="T21" s="42">
        <f t="shared" si="4"/>
        <v>44053</v>
      </c>
      <c r="U21" s="40" t="s">
        <v>38</v>
      </c>
      <c r="V21" s="40"/>
      <c r="W21" s="42">
        <f t="shared" si="5"/>
        <v>44235</v>
      </c>
      <c r="X21" s="40" t="s">
        <v>38</v>
      </c>
      <c r="Y21" s="46"/>
      <c r="AA21" s="41"/>
      <c r="AB21" s="41"/>
      <c r="AC21" s="48" t="s">
        <v>62</v>
      </c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ht="15.0" customHeight="1">
      <c r="A22" s="50" t="s">
        <v>63</v>
      </c>
      <c r="B22" s="51" t="s">
        <v>32</v>
      </c>
      <c r="C22" s="52" t="s">
        <v>41</v>
      </c>
      <c r="D22" s="51" t="s">
        <v>34</v>
      </c>
      <c r="E22" s="53"/>
      <c r="F22" s="53"/>
      <c r="G22" s="53">
        <f t="shared" si="1"/>
        <v>44311</v>
      </c>
      <c r="H22" s="54" t="s">
        <v>36</v>
      </c>
      <c r="I22" s="54" t="s">
        <v>37</v>
      </c>
      <c r="J22" s="53" t="str">
        <f t="shared" si="6"/>
        <v>#VALUE!</v>
      </c>
      <c r="K22" s="55" t="s">
        <v>34</v>
      </c>
      <c r="L22" s="56">
        <v>43581.0</v>
      </c>
      <c r="M22" s="53">
        <v>43942.0</v>
      </c>
      <c r="N22" s="53">
        <f t="shared" si="2"/>
        <v>43764</v>
      </c>
      <c r="O22" s="51" t="s">
        <v>38</v>
      </c>
      <c r="P22" s="53"/>
      <c r="Q22" s="53">
        <f t="shared" si="3"/>
        <v>43946</v>
      </c>
      <c r="R22" s="51" t="s">
        <v>38</v>
      </c>
      <c r="S22" s="51"/>
      <c r="T22" s="53">
        <f t="shared" si="4"/>
        <v>44129</v>
      </c>
      <c r="U22" s="51" t="s">
        <v>38</v>
      </c>
      <c r="V22" s="51"/>
      <c r="W22" s="53">
        <f t="shared" si="5"/>
        <v>44311</v>
      </c>
      <c r="X22" s="51" t="s">
        <v>38</v>
      </c>
      <c r="Y22" s="57"/>
      <c r="AA22" s="52"/>
      <c r="AB22" s="52"/>
      <c r="AC22" s="58" t="s">
        <v>42</v>
      </c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ht="15.0" customHeight="1">
      <c r="A23" s="39" t="s">
        <v>64</v>
      </c>
      <c r="B23" s="40" t="s">
        <v>32</v>
      </c>
      <c r="C23" s="41" t="s">
        <v>33</v>
      </c>
      <c r="D23" s="40" t="s">
        <v>34</v>
      </c>
      <c r="E23" s="42"/>
      <c r="F23" s="42"/>
      <c r="G23" s="42">
        <f t="shared" si="1"/>
        <v>44445</v>
      </c>
      <c r="H23" s="43" t="s">
        <v>36</v>
      </c>
      <c r="I23" s="43" t="s">
        <v>65</v>
      </c>
      <c r="J23" s="42" t="str">
        <f t="shared" si="6"/>
        <v>#VALUE!</v>
      </c>
      <c r="K23" s="44" t="s">
        <v>34</v>
      </c>
      <c r="L23" s="45">
        <v>43715.0</v>
      </c>
      <c r="M23" s="42">
        <v>43833.0</v>
      </c>
      <c r="N23" s="42">
        <f t="shared" si="2"/>
        <v>43898</v>
      </c>
      <c r="O23" s="40" t="s">
        <v>38</v>
      </c>
      <c r="P23" s="42"/>
      <c r="Q23" s="42">
        <f t="shared" si="3"/>
        <v>44080</v>
      </c>
      <c r="R23" s="40" t="s">
        <v>38</v>
      </c>
      <c r="S23" s="40"/>
      <c r="T23" s="42">
        <f t="shared" si="4"/>
        <v>44263</v>
      </c>
      <c r="U23" s="40" t="s">
        <v>38</v>
      </c>
      <c r="V23" s="40"/>
      <c r="W23" s="42">
        <f t="shared" si="5"/>
        <v>44445</v>
      </c>
      <c r="X23" s="40" t="s">
        <v>38</v>
      </c>
      <c r="Y23" s="46"/>
      <c r="AA23" s="41"/>
      <c r="AB23" s="41"/>
      <c r="AC23" s="48" t="s">
        <v>66</v>
      </c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ht="15.0" customHeight="1">
      <c r="A24" s="50" t="s">
        <v>67</v>
      </c>
      <c r="B24" s="51" t="s">
        <v>32</v>
      </c>
      <c r="C24" s="52" t="s">
        <v>68</v>
      </c>
      <c r="D24" s="51" t="s">
        <v>34</v>
      </c>
      <c r="E24" s="53"/>
      <c r="F24" s="53"/>
      <c r="G24" s="53">
        <f t="shared" si="1"/>
        <v>44447</v>
      </c>
      <c r="H24" s="54" t="s">
        <v>69</v>
      </c>
      <c r="I24" s="54" t="s">
        <v>37</v>
      </c>
      <c r="J24" s="53" t="str">
        <f t="shared" si="6"/>
        <v>#VALUE!</v>
      </c>
      <c r="K24" s="55" t="s">
        <v>34</v>
      </c>
      <c r="L24" s="56">
        <v>43717.0</v>
      </c>
      <c r="M24" s="53">
        <v>43819.0</v>
      </c>
      <c r="N24" s="53">
        <f t="shared" si="2"/>
        <v>43900</v>
      </c>
      <c r="O24" s="51" t="s">
        <v>38</v>
      </c>
      <c r="P24" s="53"/>
      <c r="Q24" s="53">
        <f t="shared" si="3"/>
        <v>44082</v>
      </c>
      <c r="R24" s="51" t="s">
        <v>38</v>
      </c>
      <c r="S24" s="51"/>
      <c r="T24" s="53">
        <f t="shared" si="4"/>
        <v>44265</v>
      </c>
      <c r="U24" s="51" t="s">
        <v>38</v>
      </c>
      <c r="V24" s="51"/>
      <c r="W24" s="53">
        <f t="shared" si="5"/>
        <v>44447</v>
      </c>
      <c r="X24" s="51" t="s">
        <v>38</v>
      </c>
      <c r="Y24" s="57"/>
      <c r="AA24" s="52"/>
      <c r="AB24" s="52"/>
      <c r="AC24" s="58" t="s">
        <v>70</v>
      </c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ht="15.0" customHeight="1">
      <c r="A25" s="143" t="s">
        <v>201</v>
      </c>
      <c r="B25" s="40" t="s">
        <v>193</v>
      </c>
      <c r="C25" s="41" t="s">
        <v>87</v>
      </c>
      <c r="D25" s="40" t="s">
        <v>34</v>
      </c>
      <c r="E25" s="42"/>
      <c r="F25" s="42"/>
      <c r="G25" s="42">
        <f t="shared" si="1"/>
        <v>44510</v>
      </c>
      <c r="H25" s="43" t="s">
        <v>45</v>
      </c>
      <c r="I25" s="43" t="s">
        <v>69</v>
      </c>
      <c r="J25" s="42" t="str">
        <f t="shared" si="6"/>
        <v>#VALUE!</v>
      </c>
      <c r="K25" s="44" t="s">
        <v>34</v>
      </c>
      <c r="L25" s="45">
        <v>43780.0</v>
      </c>
      <c r="M25" s="42">
        <v>44146.0</v>
      </c>
      <c r="N25" s="42">
        <f t="shared" si="2"/>
        <v>43963</v>
      </c>
      <c r="O25" s="40" t="s">
        <v>38</v>
      </c>
      <c r="P25" s="42"/>
      <c r="Q25" s="42">
        <f t="shared" si="3"/>
        <v>44145</v>
      </c>
      <c r="R25" s="40" t="s">
        <v>38</v>
      </c>
      <c r="S25" s="40"/>
      <c r="T25" s="42">
        <f t="shared" si="4"/>
        <v>44328</v>
      </c>
      <c r="U25" s="40" t="s">
        <v>38</v>
      </c>
      <c r="V25" s="40"/>
      <c r="W25" s="42">
        <f t="shared" si="5"/>
        <v>44510</v>
      </c>
      <c r="X25" s="40" t="s">
        <v>38</v>
      </c>
      <c r="Y25" s="46"/>
      <c r="AA25" s="41"/>
      <c r="AB25" s="41"/>
      <c r="AC25" s="48" t="s">
        <v>119</v>
      </c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ht="15.0" customHeight="1">
      <c r="A26" s="50" t="s">
        <v>71</v>
      </c>
      <c r="B26" s="51" t="s">
        <v>32</v>
      </c>
      <c r="C26" s="52" t="s">
        <v>72</v>
      </c>
      <c r="D26" s="51" t="s">
        <v>34</v>
      </c>
      <c r="E26" s="53"/>
      <c r="F26" s="53"/>
      <c r="G26" s="53">
        <f t="shared" si="1"/>
        <v>45056</v>
      </c>
      <c r="H26" s="54" t="s">
        <v>73</v>
      </c>
      <c r="I26" s="54" t="s">
        <v>69</v>
      </c>
      <c r="J26" s="53" t="str">
        <f t="shared" si="6"/>
        <v>#VALUE!</v>
      </c>
      <c r="K26" s="55" t="s">
        <v>34</v>
      </c>
      <c r="L26" s="56">
        <v>44326.0</v>
      </c>
      <c r="M26" s="53">
        <v>44690.0</v>
      </c>
      <c r="N26" s="53">
        <f t="shared" si="2"/>
        <v>44509</v>
      </c>
      <c r="O26" s="66">
        <v>44479.0</v>
      </c>
      <c r="P26" s="53"/>
      <c r="Q26" s="53">
        <f t="shared" si="3"/>
        <v>44691</v>
      </c>
      <c r="R26" s="51" t="s">
        <v>38</v>
      </c>
      <c r="S26" s="51"/>
      <c r="T26" s="53">
        <f t="shared" si="4"/>
        <v>44874</v>
      </c>
      <c r="U26" s="51" t="s">
        <v>38</v>
      </c>
      <c r="V26" s="51"/>
      <c r="W26" s="53">
        <f t="shared" si="5"/>
        <v>45056</v>
      </c>
      <c r="X26" s="51" t="s">
        <v>38</v>
      </c>
      <c r="Y26" s="57"/>
      <c r="AA26" s="52"/>
      <c r="AB26" s="52"/>
      <c r="AC26" s="58" t="s">
        <v>74</v>
      </c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ht="15.0" customHeight="1">
      <c r="A27" s="39" t="s">
        <v>202</v>
      </c>
      <c r="B27" s="40" t="s">
        <v>193</v>
      </c>
      <c r="C27" s="41" t="s">
        <v>33</v>
      </c>
      <c r="D27" s="40" t="s">
        <v>34</v>
      </c>
      <c r="E27" s="42"/>
      <c r="F27" s="42"/>
      <c r="G27" s="42">
        <f t="shared" si="1"/>
        <v>44475</v>
      </c>
      <c r="H27" s="43" t="s">
        <v>36</v>
      </c>
      <c r="I27" s="43" t="s">
        <v>37</v>
      </c>
      <c r="J27" s="42" t="str">
        <f t="shared" si="6"/>
        <v>#VALUE!</v>
      </c>
      <c r="K27" s="44" t="s">
        <v>34</v>
      </c>
      <c r="L27" s="45">
        <v>43745.0</v>
      </c>
      <c r="M27" s="42">
        <v>43833.0</v>
      </c>
      <c r="N27" s="42">
        <f t="shared" si="2"/>
        <v>43928</v>
      </c>
      <c r="O27" s="40" t="s">
        <v>38</v>
      </c>
      <c r="P27" s="42"/>
      <c r="Q27" s="42">
        <f t="shared" si="3"/>
        <v>44110</v>
      </c>
      <c r="R27" s="40" t="s">
        <v>38</v>
      </c>
      <c r="S27" s="40"/>
      <c r="T27" s="42">
        <f t="shared" si="4"/>
        <v>44293</v>
      </c>
      <c r="U27" s="40" t="s">
        <v>38</v>
      </c>
      <c r="V27" s="40"/>
      <c r="W27" s="42">
        <f t="shared" si="5"/>
        <v>44475</v>
      </c>
      <c r="X27" s="40" t="s">
        <v>38</v>
      </c>
      <c r="Y27" s="46"/>
      <c r="AA27" s="41"/>
      <c r="AB27" s="41"/>
      <c r="AC27" s="48" t="s">
        <v>60</v>
      </c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ht="15.0" customHeight="1">
      <c r="A28" s="50" t="s">
        <v>203</v>
      </c>
      <c r="B28" s="51" t="s">
        <v>193</v>
      </c>
      <c r="C28" s="52" t="s">
        <v>204</v>
      </c>
      <c r="D28" s="51" t="s">
        <v>34</v>
      </c>
      <c r="E28" s="53"/>
      <c r="F28" s="53"/>
      <c r="G28" s="53">
        <f t="shared" si="1"/>
        <v>44203</v>
      </c>
      <c r="H28" s="54" t="s">
        <v>45</v>
      </c>
      <c r="I28" s="54" t="s">
        <v>37</v>
      </c>
      <c r="J28" s="53" t="str">
        <f t="shared" si="6"/>
        <v>#VALUE!</v>
      </c>
      <c r="K28" s="55" t="s">
        <v>34</v>
      </c>
      <c r="L28" s="56">
        <v>43473.0</v>
      </c>
      <c r="M28" s="53">
        <v>43832.0</v>
      </c>
      <c r="N28" s="53">
        <f t="shared" si="2"/>
        <v>43656</v>
      </c>
      <c r="O28" s="51" t="s">
        <v>38</v>
      </c>
      <c r="P28" s="53"/>
      <c r="Q28" s="53">
        <f t="shared" si="3"/>
        <v>43838</v>
      </c>
      <c r="R28" s="51" t="s">
        <v>38</v>
      </c>
      <c r="S28" s="51"/>
      <c r="T28" s="53">
        <f t="shared" si="4"/>
        <v>44021</v>
      </c>
      <c r="U28" s="51" t="s">
        <v>38</v>
      </c>
      <c r="V28" s="51"/>
      <c r="W28" s="53">
        <f t="shared" si="5"/>
        <v>44203</v>
      </c>
      <c r="X28" s="51" t="s">
        <v>38</v>
      </c>
      <c r="Y28" s="57"/>
      <c r="AA28" s="52"/>
      <c r="AB28" s="52"/>
      <c r="AC28" s="58" t="s">
        <v>205</v>
      </c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ht="15.0" customHeight="1">
      <c r="A29" s="39" t="s">
        <v>206</v>
      </c>
      <c r="B29" s="40" t="s">
        <v>32</v>
      </c>
      <c r="C29" s="41" t="s">
        <v>76</v>
      </c>
      <c r="D29" s="40" t="s">
        <v>34</v>
      </c>
      <c r="E29" s="42"/>
      <c r="F29" s="42"/>
      <c r="G29" s="42">
        <f t="shared" si="1"/>
        <v>44484</v>
      </c>
      <c r="H29" s="43" t="s">
        <v>69</v>
      </c>
      <c r="I29" s="43" t="s">
        <v>69</v>
      </c>
      <c r="J29" s="42" t="str">
        <f t="shared" si="6"/>
        <v>#VALUE!</v>
      </c>
      <c r="K29" s="44" t="s">
        <v>34</v>
      </c>
      <c r="L29" s="45">
        <v>43754.0</v>
      </c>
      <c r="M29" s="42">
        <v>44043.0</v>
      </c>
      <c r="N29" s="42">
        <f t="shared" si="2"/>
        <v>43937</v>
      </c>
      <c r="O29" s="40" t="s">
        <v>38</v>
      </c>
      <c r="P29" s="42"/>
      <c r="Q29" s="42">
        <f t="shared" si="3"/>
        <v>44119</v>
      </c>
      <c r="R29" s="40" t="s">
        <v>38</v>
      </c>
      <c r="S29" s="40"/>
      <c r="T29" s="42">
        <f t="shared" si="4"/>
        <v>44302</v>
      </c>
      <c r="U29" s="40" t="s">
        <v>38</v>
      </c>
      <c r="V29" s="40"/>
      <c r="W29" s="42">
        <f t="shared" si="5"/>
        <v>44484</v>
      </c>
      <c r="X29" s="40" t="s">
        <v>38</v>
      </c>
      <c r="Y29" s="46"/>
      <c r="AA29" s="41"/>
      <c r="AB29" s="41"/>
      <c r="AC29" s="48" t="s">
        <v>207</v>
      </c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ht="15.0" customHeight="1">
      <c r="A30" s="50" t="s">
        <v>75</v>
      </c>
      <c r="B30" s="51" t="s">
        <v>193</v>
      </c>
      <c r="C30" s="52" t="s">
        <v>76</v>
      </c>
      <c r="D30" s="51" t="s">
        <v>34</v>
      </c>
      <c r="E30" s="53"/>
      <c r="F30" s="53"/>
      <c r="G30" s="53">
        <f t="shared" si="1"/>
        <v>44311</v>
      </c>
      <c r="H30" s="54" t="s">
        <v>45</v>
      </c>
      <c r="I30" s="54" t="s">
        <v>37</v>
      </c>
      <c r="J30" s="53" t="str">
        <f t="shared" si="6"/>
        <v>#VALUE!</v>
      </c>
      <c r="K30" s="55" t="s">
        <v>34</v>
      </c>
      <c r="L30" s="56">
        <v>43581.0</v>
      </c>
      <c r="M30" s="53">
        <v>43834.0</v>
      </c>
      <c r="N30" s="53">
        <f t="shared" si="2"/>
        <v>43764</v>
      </c>
      <c r="O30" s="51" t="s">
        <v>38</v>
      </c>
      <c r="P30" s="53"/>
      <c r="Q30" s="53">
        <f t="shared" si="3"/>
        <v>43946</v>
      </c>
      <c r="R30" s="51" t="s">
        <v>38</v>
      </c>
      <c r="S30" s="51"/>
      <c r="T30" s="53">
        <f t="shared" si="4"/>
        <v>44129</v>
      </c>
      <c r="U30" s="51" t="s">
        <v>38</v>
      </c>
      <c r="V30" s="51"/>
      <c r="W30" s="53">
        <f t="shared" si="5"/>
        <v>44311</v>
      </c>
      <c r="X30" s="51" t="s">
        <v>38</v>
      </c>
      <c r="Y30" s="57"/>
      <c r="AA30" s="52"/>
      <c r="AB30" s="52"/>
      <c r="AC30" s="58" t="s">
        <v>77</v>
      </c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ht="15.0" customHeight="1">
      <c r="A31" s="39" t="s">
        <v>208</v>
      </c>
      <c r="B31" s="40" t="s">
        <v>193</v>
      </c>
      <c r="C31" s="41" t="s">
        <v>33</v>
      </c>
      <c r="D31" s="40" t="s">
        <v>34</v>
      </c>
      <c r="E31" s="42"/>
      <c r="F31" s="42"/>
      <c r="G31" s="42">
        <f t="shared" si="1"/>
        <v>44354</v>
      </c>
      <c r="H31" s="43" t="s">
        <v>36</v>
      </c>
      <c r="I31" s="43" t="s">
        <v>37</v>
      </c>
      <c r="J31" s="42" t="str">
        <f t="shared" si="6"/>
        <v>#VALUE!</v>
      </c>
      <c r="K31" s="44" t="s">
        <v>34</v>
      </c>
      <c r="L31" s="45">
        <v>43624.0</v>
      </c>
      <c r="M31" s="42">
        <v>43833.0</v>
      </c>
      <c r="N31" s="42">
        <f t="shared" si="2"/>
        <v>43807</v>
      </c>
      <c r="O31" s="40" t="s">
        <v>38</v>
      </c>
      <c r="P31" s="42"/>
      <c r="Q31" s="42">
        <f t="shared" si="3"/>
        <v>43989</v>
      </c>
      <c r="R31" s="40" t="s">
        <v>38</v>
      </c>
      <c r="S31" s="40"/>
      <c r="T31" s="42">
        <f t="shared" si="4"/>
        <v>44172</v>
      </c>
      <c r="U31" s="40" t="s">
        <v>38</v>
      </c>
      <c r="V31" s="40"/>
      <c r="W31" s="42">
        <f t="shared" si="5"/>
        <v>44354</v>
      </c>
      <c r="X31" s="40" t="s">
        <v>38</v>
      </c>
      <c r="Y31" s="46"/>
      <c r="AA31" s="41"/>
      <c r="AB31" s="41"/>
      <c r="AC31" s="48" t="s">
        <v>209</v>
      </c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ht="15.0" customHeight="1">
      <c r="A32" s="50" t="s">
        <v>210</v>
      </c>
      <c r="B32" s="51" t="s">
        <v>193</v>
      </c>
      <c r="C32" s="52" t="s">
        <v>211</v>
      </c>
      <c r="D32" s="51" t="s">
        <v>34</v>
      </c>
      <c r="E32" s="53"/>
      <c r="F32" s="53"/>
      <c r="G32" s="53">
        <f t="shared" si="1"/>
        <v>44363</v>
      </c>
      <c r="H32" s="54" t="s">
        <v>45</v>
      </c>
      <c r="I32" s="54" t="s">
        <v>37</v>
      </c>
      <c r="J32" s="53" t="str">
        <f t="shared" si="6"/>
        <v>#VALUE!</v>
      </c>
      <c r="K32" s="55" t="s">
        <v>34</v>
      </c>
      <c r="L32" s="56">
        <v>43633.0</v>
      </c>
      <c r="M32" s="53">
        <v>43799.0</v>
      </c>
      <c r="N32" s="53">
        <f t="shared" si="2"/>
        <v>43816</v>
      </c>
      <c r="O32" s="51" t="s">
        <v>38</v>
      </c>
      <c r="P32" s="53"/>
      <c r="Q32" s="53">
        <f t="shared" si="3"/>
        <v>43998</v>
      </c>
      <c r="R32" s="51" t="s">
        <v>38</v>
      </c>
      <c r="S32" s="51"/>
      <c r="T32" s="53">
        <f t="shared" si="4"/>
        <v>44181</v>
      </c>
      <c r="U32" s="51" t="s">
        <v>38</v>
      </c>
      <c r="V32" s="51"/>
      <c r="W32" s="53">
        <f t="shared" si="5"/>
        <v>44363</v>
      </c>
      <c r="X32" s="51" t="s">
        <v>38</v>
      </c>
      <c r="Y32" s="57"/>
      <c r="AA32" s="52"/>
      <c r="AB32" s="52"/>
      <c r="AC32" s="58" t="s">
        <v>77</v>
      </c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ht="15.0" customHeight="1">
      <c r="A33" s="39" t="s">
        <v>78</v>
      </c>
      <c r="B33" s="40" t="s">
        <v>32</v>
      </c>
      <c r="C33" s="41" t="s">
        <v>79</v>
      </c>
      <c r="D33" s="40" t="s">
        <v>34</v>
      </c>
      <c r="E33" s="42">
        <v>44456.0</v>
      </c>
      <c r="F33" s="40" t="s">
        <v>80</v>
      </c>
      <c r="G33" s="42">
        <f t="shared" si="1"/>
        <v>44446</v>
      </c>
      <c r="H33" s="43" t="s">
        <v>69</v>
      </c>
      <c r="I33" s="43" t="s">
        <v>37</v>
      </c>
      <c r="J33" s="42" t="str">
        <f t="shared" si="6"/>
        <v>#VALUE!</v>
      </c>
      <c r="K33" s="44" t="s">
        <v>34</v>
      </c>
      <c r="L33" s="45">
        <v>43716.0</v>
      </c>
      <c r="M33" s="42">
        <v>44082.0</v>
      </c>
      <c r="N33" s="42">
        <f t="shared" si="2"/>
        <v>43899</v>
      </c>
      <c r="O33" s="40" t="s">
        <v>38</v>
      </c>
      <c r="P33" s="42"/>
      <c r="Q33" s="42">
        <f t="shared" si="3"/>
        <v>44081</v>
      </c>
      <c r="R33" s="40" t="s">
        <v>38</v>
      </c>
      <c r="S33" s="40"/>
      <c r="T33" s="42">
        <f t="shared" si="4"/>
        <v>44264</v>
      </c>
      <c r="U33" s="40" t="s">
        <v>38</v>
      </c>
      <c r="V33" s="40"/>
      <c r="W33" s="42">
        <f t="shared" si="5"/>
        <v>44446</v>
      </c>
      <c r="X33" s="40" t="s">
        <v>38</v>
      </c>
      <c r="Y33" s="46"/>
      <c r="Z33" s="144"/>
      <c r="AA33" s="41"/>
      <c r="AB33" s="41"/>
      <c r="AC33" s="48" t="s">
        <v>81</v>
      </c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ht="15.0" customHeight="1">
      <c r="A34" s="50" t="s">
        <v>212</v>
      </c>
      <c r="B34" s="51" t="s">
        <v>193</v>
      </c>
      <c r="C34" s="52" t="s">
        <v>68</v>
      </c>
      <c r="D34" s="51" t="s">
        <v>34</v>
      </c>
      <c r="E34" s="53"/>
      <c r="F34" s="53"/>
      <c r="G34" s="53">
        <f t="shared" si="1"/>
        <v>44349</v>
      </c>
      <c r="H34" s="54" t="s">
        <v>69</v>
      </c>
      <c r="I34" s="54" t="s">
        <v>37</v>
      </c>
      <c r="J34" s="53" t="str">
        <f t="shared" si="6"/>
        <v>#VALUE!</v>
      </c>
      <c r="K34" s="55" t="s">
        <v>34</v>
      </c>
      <c r="L34" s="56">
        <v>43619.0</v>
      </c>
      <c r="M34" s="53">
        <v>43985.0</v>
      </c>
      <c r="N34" s="53">
        <f t="shared" si="2"/>
        <v>43802</v>
      </c>
      <c r="O34" s="51" t="s">
        <v>38</v>
      </c>
      <c r="P34" s="53"/>
      <c r="Q34" s="53">
        <f t="shared" si="3"/>
        <v>43984</v>
      </c>
      <c r="R34" s="51" t="s">
        <v>38</v>
      </c>
      <c r="S34" s="51"/>
      <c r="T34" s="53">
        <f t="shared" si="4"/>
        <v>44167</v>
      </c>
      <c r="U34" s="51" t="s">
        <v>38</v>
      </c>
      <c r="V34" s="51"/>
      <c r="W34" s="53">
        <f t="shared" si="5"/>
        <v>44349</v>
      </c>
      <c r="X34" s="51" t="s">
        <v>38</v>
      </c>
      <c r="Y34" s="57"/>
      <c r="AA34" s="52"/>
      <c r="AB34" s="52"/>
      <c r="AC34" s="58" t="s">
        <v>213</v>
      </c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ht="15.0" customHeight="1">
      <c r="A35" s="39" t="s">
        <v>82</v>
      </c>
      <c r="B35" s="40" t="s">
        <v>32</v>
      </c>
      <c r="C35" s="41" t="s">
        <v>83</v>
      </c>
      <c r="D35" s="40" t="s">
        <v>34</v>
      </c>
      <c r="E35" s="42"/>
      <c r="F35" s="42"/>
      <c r="G35" s="42">
        <f t="shared" si="1"/>
        <v>44227</v>
      </c>
      <c r="H35" s="43" t="s">
        <v>69</v>
      </c>
      <c r="I35" s="43" t="s">
        <v>37</v>
      </c>
      <c r="J35" s="42" t="str">
        <f t="shared" si="6"/>
        <v>#VALUE!</v>
      </c>
      <c r="K35" s="44" t="s">
        <v>34</v>
      </c>
      <c r="L35" s="45">
        <v>43497.0</v>
      </c>
      <c r="M35" s="42">
        <v>43829.0</v>
      </c>
      <c r="N35" s="42">
        <f t="shared" si="2"/>
        <v>43680</v>
      </c>
      <c r="O35" s="40" t="s">
        <v>38</v>
      </c>
      <c r="P35" s="42"/>
      <c r="Q35" s="42">
        <f t="shared" si="3"/>
        <v>43862</v>
      </c>
      <c r="R35" s="40" t="s">
        <v>38</v>
      </c>
      <c r="S35" s="40"/>
      <c r="T35" s="42">
        <f t="shared" si="4"/>
        <v>44045</v>
      </c>
      <c r="U35" s="40" t="s">
        <v>38</v>
      </c>
      <c r="V35" s="40"/>
      <c r="W35" s="42">
        <f t="shared" si="5"/>
        <v>44227</v>
      </c>
      <c r="X35" s="40" t="s">
        <v>38</v>
      </c>
      <c r="Y35" s="46"/>
      <c r="AA35" s="41"/>
      <c r="AB35" s="41"/>
      <c r="AC35" s="48" t="s">
        <v>85</v>
      </c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ht="15.0" customHeight="1">
      <c r="A36" s="50" t="s">
        <v>86</v>
      </c>
      <c r="B36" s="51" t="s">
        <v>32</v>
      </c>
      <c r="C36" s="52" t="s">
        <v>87</v>
      </c>
      <c r="D36" s="51" t="s">
        <v>34</v>
      </c>
      <c r="E36" s="53"/>
      <c r="F36" s="53"/>
      <c r="G36" s="53">
        <f t="shared" si="1"/>
        <v>44303</v>
      </c>
      <c r="H36" s="54" t="s">
        <v>36</v>
      </c>
      <c r="I36" s="54" t="s">
        <v>37</v>
      </c>
      <c r="J36" s="53" t="str">
        <f t="shared" si="6"/>
        <v>#VALUE!</v>
      </c>
      <c r="K36" s="55" t="s">
        <v>34</v>
      </c>
      <c r="L36" s="56">
        <v>43573.0</v>
      </c>
      <c r="M36" s="53">
        <v>43921.0</v>
      </c>
      <c r="N36" s="53">
        <f t="shared" si="2"/>
        <v>43756</v>
      </c>
      <c r="O36" s="51" t="s">
        <v>38</v>
      </c>
      <c r="P36" s="53"/>
      <c r="Q36" s="53">
        <f t="shared" si="3"/>
        <v>43938</v>
      </c>
      <c r="R36" s="51" t="s">
        <v>38</v>
      </c>
      <c r="S36" s="51"/>
      <c r="T36" s="53">
        <f t="shared" si="4"/>
        <v>44121</v>
      </c>
      <c r="U36" s="51" t="s">
        <v>38</v>
      </c>
      <c r="V36" s="51"/>
      <c r="W36" s="53">
        <f t="shared" si="5"/>
        <v>44303</v>
      </c>
      <c r="X36" s="51" t="s">
        <v>38</v>
      </c>
      <c r="Y36" s="57"/>
      <c r="AA36" s="52"/>
      <c r="AB36" s="52"/>
      <c r="AC36" s="58" t="s">
        <v>88</v>
      </c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ht="15.0" customHeight="1">
      <c r="A37" s="39" t="s">
        <v>89</v>
      </c>
      <c r="B37" s="40" t="s">
        <v>32</v>
      </c>
      <c r="C37" s="41" t="s">
        <v>33</v>
      </c>
      <c r="D37" s="40" t="s">
        <v>34</v>
      </c>
      <c r="E37" s="42"/>
      <c r="F37" s="42"/>
      <c r="G37" s="42">
        <f t="shared" si="1"/>
        <v>44235</v>
      </c>
      <c r="H37" s="43" t="s">
        <v>69</v>
      </c>
      <c r="I37" s="43" t="s">
        <v>37</v>
      </c>
      <c r="J37" s="42" t="str">
        <f t="shared" si="6"/>
        <v>#VALUE!</v>
      </c>
      <c r="K37" s="44" t="s">
        <v>34</v>
      </c>
      <c r="L37" s="45">
        <v>43505.0</v>
      </c>
      <c r="M37" s="42">
        <v>44026.0</v>
      </c>
      <c r="N37" s="42">
        <f t="shared" si="2"/>
        <v>43688</v>
      </c>
      <c r="O37" s="40" t="s">
        <v>38</v>
      </c>
      <c r="P37" s="42"/>
      <c r="Q37" s="42">
        <f t="shared" si="3"/>
        <v>43870</v>
      </c>
      <c r="R37" s="40" t="s">
        <v>38</v>
      </c>
      <c r="S37" s="40"/>
      <c r="T37" s="42">
        <f t="shared" si="4"/>
        <v>44053</v>
      </c>
      <c r="U37" s="40" t="s">
        <v>38</v>
      </c>
      <c r="V37" s="40"/>
      <c r="W37" s="42">
        <f t="shared" si="5"/>
        <v>44235</v>
      </c>
      <c r="X37" s="40" t="s">
        <v>38</v>
      </c>
      <c r="Y37" s="46"/>
      <c r="AA37" s="41"/>
      <c r="AB37" s="41"/>
      <c r="AC37" s="48" t="s">
        <v>48</v>
      </c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ht="15.0" customHeight="1">
      <c r="A38" s="64" t="s">
        <v>214</v>
      </c>
      <c r="B38" s="51" t="s">
        <v>193</v>
      </c>
      <c r="C38" s="52" t="s">
        <v>215</v>
      </c>
      <c r="D38" s="51" t="s">
        <v>34</v>
      </c>
      <c r="E38" s="53"/>
      <c r="F38" s="53"/>
      <c r="G38" s="53">
        <f t="shared" si="1"/>
        <v>44650</v>
      </c>
      <c r="H38" s="54" t="s">
        <v>104</v>
      </c>
      <c r="I38" s="54"/>
      <c r="J38" s="53" t="str">
        <f t="shared" si="6"/>
        <v>#VALUE!</v>
      </c>
      <c r="K38" s="55" t="s">
        <v>34</v>
      </c>
      <c r="L38" s="56">
        <v>43920.0</v>
      </c>
      <c r="M38" s="53">
        <v>44104.0</v>
      </c>
      <c r="N38" s="53">
        <f t="shared" si="2"/>
        <v>44103</v>
      </c>
      <c r="O38" s="51" t="s">
        <v>38</v>
      </c>
      <c r="P38" s="53"/>
      <c r="Q38" s="53">
        <f t="shared" si="3"/>
        <v>44285</v>
      </c>
      <c r="R38" s="51" t="s">
        <v>38</v>
      </c>
      <c r="S38" s="51"/>
      <c r="T38" s="53">
        <f t="shared" si="4"/>
        <v>44468</v>
      </c>
      <c r="U38" s="51" t="s">
        <v>38</v>
      </c>
      <c r="V38" s="51"/>
      <c r="W38" s="53">
        <f t="shared" si="5"/>
        <v>44650</v>
      </c>
      <c r="X38" s="51" t="s">
        <v>38</v>
      </c>
      <c r="Y38" s="57"/>
      <c r="AA38" s="52"/>
      <c r="AB38" s="52"/>
      <c r="AC38" s="58" t="s">
        <v>479</v>
      </c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ht="15.0" customHeight="1">
      <c r="A39" s="63" t="s">
        <v>90</v>
      </c>
      <c r="B39" s="40" t="s">
        <v>32</v>
      </c>
      <c r="C39" s="41" t="s">
        <v>87</v>
      </c>
      <c r="D39" s="59">
        <v>43950.0</v>
      </c>
      <c r="E39" s="42"/>
      <c r="F39" s="42"/>
      <c r="G39" s="42">
        <f t="shared" si="1"/>
        <v>44656</v>
      </c>
      <c r="H39" s="43" t="s">
        <v>36</v>
      </c>
      <c r="I39" s="43"/>
      <c r="J39" s="42">
        <f t="shared" si="6"/>
        <v>43952</v>
      </c>
      <c r="K39" s="60">
        <v>43956.0</v>
      </c>
      <c r="L39" s="45">
        <v>43926.0</v>
      </c>
      <c r="M39" s="42">
        <v>44260.0</v>
      </c>
      <c r="N39" s="42">
        <f t="shared" si="2"/>
        <v>44109</v>
      </c>
      <c r="O39" s="59">
        <v>44306.0</v>
      </c>
      <c r="P39" s="42"/>
      <c r="Q39" s="42">
        <f t="shared" si="3"/>
        <v>44291</v>
      </c>
      <c r="R39" s="61">
        <v>44480.0</v>
      </c>
      <c r="S39" s="40"/>
      <c r="T39" s="42">
        <f t="shared" si="4"/>
        <v>44474</v>
      </c>
      <c r="U39" s="40" t="s">
        <v>38</v>
      </c>
      <c r="V39" s="40"/>
      <c r="W39" s="42">
        <f t="shared" si="5"/>
        <v>44656</v>
      </c>
      <c r="X39" s="40" t="s">
        <v>38</v>
      </c>
      <c r="Y39" s="46"/>
      <c r="Z39" s="144" t="s">
        <v>91</v>
      </c>
      <c r="AA39" s="41"/>
      <c r="AB39" s="41"/>
      <c r="AC39" s="48" t="s">
        <v>92</v>
      </c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ht="15.0" customHeight="1">
      <c r="A40" s="64" t="s">
        <v>93</v>
      </c>
      <c r="B40" s="51" t="s">
        <v>32</v>
      </c>
      <c r="C40" s="52" t="s">
        <v>83</v>
      </c>
      <c r="D40" s="51" t="s">
        <v>34</v>
      </c>
      <c r="E40" s="53"/>
      <c r="F40" s="53"/>
      <c r="G40" s="53">
        <f t="shared" si="1"/>
        <v>44870</v>
      </c>
      <c r="H40" s="54" t="s">
        <v>94</v>
      </c>
      <c r="I40" s="54"/>
      <c r="J40" s="53" t="str">
        <f t="shared" si="6"/>
        <v>#VALUE!</v>
      </c>
      <c r="K40" s="55" t="s">
        <v>34</v>
      </c>
      <c r="L40" s="56">
        <v>44140.0</v>
      </c>
      <c r="M40" s="53">
        <v>44475.0</v>
      </c>
      <c r="N40" s="53">
        <f t="shared" si="2"/>
        <v>44323</v>
      </c>
      <c r="O40" s="51" t="s">
        <v>38</v>
      </c>
      <c r="P40" s="53"/>
      <c r="Q40" s="53">
        <f t="shared" si="3"/>
        <v>44505</v>
      </c>
      <c r="R40" s="51" t="s">
        <v>38</v>
      </c>
      <c r="S40" s="51"/>
      <c r="T40" s="53">
        <f t="shared" si="4"/>
        <v>44688</v>
      </c>
      <c r="U40" s="51" t="s">
        <v>38</v>
      </c>
      <c r="V40" s="51"/>
      <c r="W40" s="53">
        <f t="shared" si="5"/>
        <v>44870</v>
      </c>
      <c r="X40" s="51" t="s">
        <v>38</v>
      </c>
      <c r="Y40" s="57"/>
      <c r="AA40" s="52"/>
      <c r="AB40" s="52"/>
      <c r="AC40" s="58" t="s">
        <v>85</v>
      </c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ht="15.0" customHeight="1">
      <c r="A41" s="63" t="s">
        <v>203</v>
      </c>
      <c r="B41" s="40" t="s">
        <v>193</v>
      </c>
      <c r="C41" s="41" t="s">
        <v>204</v>
      </c>
      <c r="D41" s="40" t="s">
        <v>34</v>
      </c>
      <c r="E41" s="42"/>
      <c r="F41" s="42"/>
      <c r="G41" s="42">
        <f t="shared" si="1"/>
        <v>44598</v>
      </c>
      <c r="H41" s="43" t="s">
        <v>45</v>
      </c>
      <c r="I41" s="43"/>
      <c r="J41" s="42" t="str">
        <f t="shared" si="6"/>
        <v>#VALUE!</v>
      </c>
      <c r="K41" s="44" t="s">
        <v>34</v>
      </c>
      <c r="L41" s="45">
        <v>43868.0</v>
      </c>
      <c r="M41" s="42">
        <v>44186.0</v>
      </c>
      <c r="N41" s="42">
        <f t="shared" si="2"/>
        <v>44051</v>
      </c>
      <c r="O41" s="40" t="s">
        <v>38</v>
      </c>
      <c r="P41" s="42"/>
      <c r="Q41" s="42">
        <f t="shared" si="3"/>
        <v>44233</v>
      </c>
      <c r="R41" s="40" t="s">
        <v>38</v>
      </c>
      <c r="S41" s="40"/>
      <c r="T41" s="42">
        <f t="shared" si="4"/>
        <v>44416</v>
      </c>
      <c r="U41" s="40" t="s">
        <v>38</v>
      </c>
      <c r="V41" s="40"/>
      <c r="W41" s="42">
        <f t="shared" si="5"/>
        <v>44598</v>
      </c>
      <c r="X41" s="40" t="s">
        <v>38</v>
      </c>
      <c r="Y41" s="46"/>
      <c r="AA41" s="41"/>
      <c r="AB41" s="41"/>
      <c r="AC41" s="48" t="s">
        <v>205</v>
      </c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ht="15.0" customHeight="1">
      <c r="A42" s="64" t="s">
        <v>95</v>
      </c>
      <c r="B42" s="51" t="s">
        <v>32</v>
      </c>
      <c r="C42" s="52" t="s">
        <v>79</v>
      </c>
      <c r="D42" s="51" t="s">
        <v>34</v>
      </c>
      <c r="E42" s="53"/>
      <c r="F42" s="53"/>
      <c r="G42" s="53">
        <f t="shared" si="1"/>
        <v>44567</v>
      </c>
      <c r="H42" s="54" t="s">
        <v>96</v>
      </c>
      <c r="I42" s="54"/>
      <c r="J42" s="53" t="str">
        <f t="shared" si="6"/>
        <v>#VALUE!</v>
      </c>
      <c r="K42" s="55" t="s">
        <v>34</v>
      </c>
      <c r="L42" s="56">
        <v>43837.0</v>
      </c>
      <c r="M42" s="53">
        <v>44203.0</v>
      </c>
      <c r="N42" s="53">
        <f t="shared" si="2"/>
        <v>44020</v>
      </c>
      <c r="O42" s="51" t="s">
        <v>38</v>
      </c>
      <c r="P42" s="53"/>
      <c r="Q42" s="53">
        <f t="shared" si="3"/>
        <v>44202</v>
      </c>
      <c r="R42" s="51" t="s">
        <v>38</v>
      </c>
      <c r="S42" s="51"/>
      <c r="T42" s="53">
        <f t="shared" si="4"/>
        <v>44385</v>
      </c>
      <c r="U42" s="51" t="s">
        <v>38</v>
      </c>
      <c r="V42" s="51"/>
      <c r="W42" s="53">
        <f t="shared" si="5"/>
        <v>44567</v>
      </c>
      <c r="X42" s="51" t="s">
        <v>38</v>
      </c>
      <c r="Y42" s="57"/>
      <c r="AA42" s="52"/>
      <c r="AB42" s="52"/>
      <c r="AC42" s="58" t="s">
        <v>81</v>
      </c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ht="15.0" customHeight="1">
      <c r="A43" s="63" t="s">
        <v>220</v>
      </c>
      <c r="B43" s="40" t="s">
        <v>193</v>
      </c>
      <c r="C43" s="41" t="s">
        <v>87</v>
      </c>
      <c r="D43" s="40" t="s">
        <v>34</v>
      </c>
      <c r="E43" s="42"/>
      <c r="F43" s="42"/>
      <c r="G43" s="42">
        <f t="shared" si="1"/>
        <v>44762</v>
      </c>
      <c r="H43" s="43" t="s">
        <v>45</v>
      </c>
      <c r="I43" s="43"/>
      <c r="J43" s="42" t="str">
        <f t="shared" si="6"/>
        <v>#VALUE!</v>
      </c>
      <c r="K43" s="44" t="s">
        <v>34</v>
      </c>
      <c r="L43" s="45">
        <v>44032.0</v>
      </c>
      <c r="M43" s="42">
        <v>44396.0</v>
      </c>
      <c r="N43" s="42">
        <f t="shared" si="2"/>
        <v>44215</v>
      </c>
      <c r="O43" s="40" t="s">
        <v>38</v>
      </c>
      <c r="P43" s="42"/>
      <c r="Q43" s="42">
        <f t="shared" si="3"/>
        <v>44397</v>
      </c>
      <c r="R43" s="40" t="s">
        <v>38</v>
      </c>
      <c r="S43" s="40"/>
      <c r="T43" s="42">
        <f t="shared" si="4"/>
        <v>44580</v>
      </c>
      <c r="U43" s="40" t="s">
        <v>38</v>
      </c>
      <c r="V43" s="40"/>
      <c r="W43" s="42">
        <f t="shared" si="5"/>
        <v>44762</v>
      </c>
      <c r="X43" s="40" t="s">
        <v>38</v>
      </c>
      <c r="Y43" s="46"/>
      <c r="AA43" s="41"/>
      <c r="AB43" s="41"/>
      <c r="AC43" s="48" t="s">
        <v>221</v>
      </c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ht="15.0" customHeight="1">
      <c r="A44" s="64" t="s">
        <v>97</v>
      </c>
      <c r="B44" s="51" t="s">
        <v>32</v>
      </c>
      <c r="C44" s="52" t="s">
        <v>98</v>
      </c>
      <c r="D44" s="51" t="s">
        <v>34</v>
      </c>
      <c r="E44" s="53"/>
      <c r="F44" s="53"/>
      <c r="G44" s="53">
        <f t="shared" si="1"/>
        <v>44790</v>
      </c>
      <c r="H44" s="54" t="s">
        <v>94</v>
      </c>
      <c r="I44" s="54"/>
      <c r="J44" s="53" t="str">
        <f t="shared" si="6"/>
        <v>#VALUE!</v>
      </c>
      <c r="K44" s="55" t="s">
        <v>34</v>
      </c>
      <c r="L44" s="56">
        <v>44060.0</v>
      </c>
      <c r="M44" s="53">
        <v>44424.0</v>
      </c>
      <c r="N44" s="53">
        <f t="shared" si="2"/>
        <v>44243</v>
      </c>
      <c r="O44" s="51" t="s">
        <v>38</v>
      </c>
      <c r="P44" s="53"/>
      <c r="Q44" s="53">
        <f t="shared" si="3"/>
        <v>44425</v>
      </c>
      <c r="R44" s="51" t="s">
        <v>38</v>
      </c>
      <c r="S44" s="51"/>
      <c r="T44" s="53">
        <f t="shared" si="4"/>
        <v>44608</v>
      </c>
      <c r="U44" s="51" t="s">
        <v>38</v>
      </c>
      <c r="V44" s="51"/>
      <c r="W44" s="53">
        <f t="shared" si="5"/>
        <v>44790</v>
      </c>
      <c r="X44" s="51" t="s">
        <v>38</v>
      </c>
      <c r="Y44" s="57"/>
      <c r="AA44" s="52"/>
      <c r="AB44" s="52"/>
      <c r="AC44" s="58" t="s">
        <v>99</v>
      </c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ht="15.0" customHeight="1">
      <c r="A45" s="63" t="s">
        <v>222</v>
      </c>
      <c r="B45" s="40" t="s">
        <v>193</v>
      </c>
      <c r="C45" s="41" t="s">
        <v>79</v>
      </c>
      <c r="D45" s="40" t="s">
        <v>34</v>
      </c>
      <c r="E45" s="42"/>
      <c r="F45" s="42"/>
      <c r="G45" s="42">
        <f t="shared" si="1"/>
        <v>44755</v>
      </c>
      <c r="H45" s="43" t="s">
        <v>96</v>
      </c>
      <c r="I45" s="43"/>
      <c r="J45" s="42" t="str">
        <f t="shared" si="6"/>
        <v>#VALUE!</v>
      </c>
      <c r="K45" s="44" t="s">
        <v>34</v>
      </c>
      <c r="L45" s="45">
        <v>44025.0</v>
      </c>
      <c r="M45" s="42">
        <v>43961.0</v>
      </c>
      <c r="N45" s="42">
        <f t="shared" si="2"/>
        <v>44208</v>
      </c>
      <c r="O45" s="40" t="s">
        <v>38</v>
      </c>
      <c r="P45" s="42"/>
      <c r="Q45" s="42">
        <f t="shared" si="3"/>
        <v>44390</v>
      </c>
      <c r="R45" s="40" t="s">
        <v>38</v>
      </c>
      <c r="S45" s="40"/>
      <c r="T45" s="42">
        <f t="shared" si="4"/>
        <v>44573</v>
      </c>
      <c r="U45" s="40" t="s">
        <v>38</v>
      </c>
      <c r="V45" s="40"/>
      <c r="W45" s="42">
        <f t="shared" si="5"/>
        <v>44755</v>
      </c>
      <c r="X45" s="40" t="s">
        <v>38</v>
      </c>
      <c r="Y45" s="46"/>
      <c r="AA45" s="41"/>
      <c r="AB45" s="41"/>
      <c r="AC45" s="48" t="s">
        <v>81</v>
      </c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ht="15.0" customHeight="1">
      <c r="A46" s="64" t="s">
        <v>100</v>
      </c>
      <c r="B46" s="51" t="s">
        <v>32</v>
      </c>
      <c r="C46" s="52" t="s">
        <v>83</v>
      </c>
      <c r="D46" s="51" t="s">
        <v>34</v>
      </c>
      <c r="E46" s="53"/>
      <c r="F46" s="53"/>
      <c r="G46" s="53">
        <f t="shared" si="1"/>
        <v>45017</v>
      </c>
      <c r="H46" s="54" t="s">
        <v>94</v>
      </c>
      <c r="I46" s="54"/>
      <c r="J46" s="53" t="str">
        <f t="shared" si="6"/>
        <v>#VALUE!</v>
      </c>
      <c r="K46" s="55" t="s">
        <v>34</v>
      </c>
      <c r="L46" s="56">
        <v>44287.0</v>
      </c>
      <c r="M46" s="53">
        <v>44651.0</v>
      </c>
      <c r="N46" s="53">
        <f t="shared" si="2"/>
        <v>44470</v>
      </c>
      <c r="O46" s="68">
        <v>44470.0</v>
      </c>
      <c r="P46" s="53"/>
      <c r="Q46" s="53">
        <f t="shared" si="3"/>
        <v>44652</v>
      </c>
      <c r="R46" s="51" t="s">
        <v>38</v>
      </c>
      <c r="S46" s="51"/>
      <c r="T46" s="53">
        <f t="shared" si="4"/>
        <v>44835</v>
      </c>
      <c r="U46" s="51" t="s">
        <v>38</v>
      </c>
      <c r="V46" s="51"/>
      <c r="W46" s="53">
        <f t="shared" si="5"/>
        <v>45017</v>
      </c>
      <c r="X46" s="51" t="s">
        <v>38</v>
      </c>
      <c r="Y46" s="57"/>
      <c r="AA46" s="52"/>
      <c r="AB46" s="52"/>
      <c r="AC46" s="58" t="s">
        <v>101</v>
      </c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ht="15.0" customHeight="1">
      <c r="A47" s="63" t="s">
        <v>480</v>
      </c>
      <c r="B47" s="40" t="s">
        <v>32</v>
      </c>
      <c r="C47" s="41"/>
      <c r="D47" s="40" t="s">
        <v>34</v>
      </c>
      <c r="E47" s="42"/>
      <c r="F47" s="42"/>
      <c r="G47" s="42">
        <f t="shared" si="1"/>
        <v>730</v>
      </c>
      <c r="H47" s="43" t="s">
        <v>104</v>
      </c>
      <c r="I47" s="43"/>
      <c r="J47" s="42" t="str">
        <f t="shared" si="6"/>
        <v>#VALUE!</v>
      </c>
      <c r="K47" s="44" t="s">
        <v>34</v>
      </c>
      <c r="L47" s="45"/>
      <c r="M47" s="42"/>
      <c r="N47" s="42">
        <f t="shared" si="2"/>
        <v>183</v>
      </c>
      <c r="O47" s="40" t="s">
        <v>38</v>
      </c>
      <c r="P47" s="42"/>
      <c r="Q47" s="42">
        <f t="shared" si="3"/>
        <v>365</v>
      </c>
      <c r="R47" s="40" t="s">
        <v>38</v>
      </c>
      <c r="S47" s="40"/>
      <c r="T47" s="42">
        <f t="shared" si="4"/>
        <v>548</v>
      </c>
      <c r="U47" s="40" t="s">
        <v>38</v>
      </c>
      <c r="V47" s="40"/>
      <c r="W47" s="42">
        <f t="shared" si="5"/>
        <v>730</v>
      </c>
      <c r="X47" s="40" t="s">
        <v>38</v>
      </c>
      <c r="Y47" s="46"/>
      <c r="AA47" s="41"/>
      <c r="AB47" s="41"/>
      <c r="AC47" s="48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ht="15.0" customHeight="1">
      <c r="A48" s="64" t="s">
        <v>105</v>
      </c>
      <c r="B48" s="51" t="s">
        <v>32</v>
      </c>
      <c r="C48" s="52" t="s">
        <v>106</v>
      </c>
      <c r="D48" s="51" t="s">
        <v>34</v>
      </c>
      <c r="E48" s="53"/>
      <c r="F48" s="53"/>
      <c r="G48" s="53">
        <f t="shared" si="1"/>
        <v>44611</v>
      </c>
      <c r="H48" s="54" t="s">
        <v>36</v>
      </c>
      <c r="I48" s="54" t="s">
        <v>37</v>
      </c>
      <c r="J48" s="53" t="str">
        <f t="shared" si="6"/>
        <v>#VALUE!</v>
      </c>
      <c r="K48" s="55" t="s">
        <v>34</v>
      </c>
      <c r="L48" s="56">
        <v>43881.0</v>
      </c>
      <c r="M48" s="53">
        <v>43840.0</v>
      </c>
      <c r="N48" s="53">
        <f t="shared" si="2"/>
        <v>44064</v>
      </c>
      <c r="O48" s="51" t="s">
        <v>38</v>
      </c>
      <c r="P48" s="53"/>
      <c r="Q48" s="53">
        <f t="shared" si="3"/>
        <v>44246</v>
      </c>
      <c r="R48" s="51" t="s">
        <v>38</v>
      </c>
      <c r="S48" s="51"/>
      <c r="T48" s="53">
        <f t="shared" si="4"/>
        <v>44429</v>
      </c>
      <c r="U48" s="51" t="s">
        <v>38</v>
      </c>
      <c r="V48" s="51"/>
      <c r="W48" s="53">
        <f t="shared" si="5"/>
        <v>44611</v>
      </c>
      <c r="X48" s="51" t="s">
        <v>38</v>
      </c>
      <c r="Y48" s="57"/>
      <c r="AA48" s="52"/>
      <c r="AB48" s="52"/>
      <c r="AC48" s="58" t="s">
        <v>107</v>
      </c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ht="15.0" customHeight="1">
      <c r="A49" s="63" t="s">
        <v>108</v>
      </c>
      <c r="B49" s="40" t="s">
        <v>32</v>
      </c>
      <c r="C49" s="41" t="s">
        <v>33</v>
      </c>
      <c r="D49" s="40" t="s">
        <v>34</v>
      </c>
      <c r="E49" s="42"/>
      <c r="F49" s="42"/>
      <c r="G49" s="42">
        <f t="shared" si="1"/>
        <v>44798</v>
      </c>
      <c r="H49" s="43" t="s">
        <v>109</v>
      </c>
      <c r="I49" s="43"/>
      <c r="J49" s="42" t="str">
        <f t="shared" si="6"/>
        <v>#VALUE!</v>
      </c>
      <c r="K49" s="44" t="s">
        <v>34</v>
      </c>
      <c r="L49" s="45">
        <v>44068.0</v>
      </c>
      <c r="M49" s="42">
        <v>44200.0</v>
      </c>
      <c r="N49" s="42">
        <f t="shared" si="2"/>
        <v>44251</v>
      </c>
      <c r="O49" s="40" t="s">
        <v>38</v>
      </c>
      <c r="P49" s="42"/>
      <c r="Q49" s="42">
        <f t="shared" si="3"/>
        <v>44433</v>
      </c>
      <c r="R49" s="40" t="s">
        <v>38</v>
      </c>
      <c r="S49" s="40"/>
      <c r="T49" s="42">
        <f t="shared" si="4"/>
        <v>44616</v>
      </c>
      <c r="U49" s="40" t="s">
        <v>38</v>
      </c>
      <c r="V49" s="40"/>
      <c r="W49" s="42">
        <f t="shared" si="5"/>
        <v>44798</v>
      </c>
      <c r="X49" s="40" t="s">
        <v>38</v>
      </c>
      <c r="Y49" s="46"/>
      <c r="AA49" s="41"/>
      <c r="AB49" s="41"/>
      <c r="AC49" s="48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</row>
    <row r="50" ht="15.0" customHeight="1">
      <c r="A50" s="64" t="s">
        <v>110</v>
      </c>
      <c r="B50" s="51" t="s">
        <v>32</v>
      </c>
      <c r="C50" s="52" t="s">
        <v>33</v>
      </c>
      <c r="D50" s="51" t="s">
        <v>34</v>
      </c>
      <c r="E50" s="53"/>
      <c r="F50" s="53"/>
      <c r="G50" s="53">
        <f t="shared" si="1"/>
        <v>44826</v>
      </c>
      <c r="H50" s="54" t="s">
        <v>109</v>
      </c>
      <c r="I50" s="54"/>
      <c r="J50" s="53" t="str">
        <f t="shared" si="6"/>
        <v>#VALUE!</v>
      </c>
      <c r="K50" s="55" t="s">
        <v>34</v>
      </c>
      <c r="L50" s="56">
        <v>44096.0</v>
      </c>
      <c r="M50" s="53">
        <v>44287.0</v>
      </c>
      <c r="N50" s="53">
        <f t="shared" si="2"/>
        <v>44279</v>
      </c>
      <c r="O50" s="51" t="s">
        <v>38</v>
      </c>
      <c r="P50" s="53"/>
      <c r="Q50" s="53">
        <f t="shared" si="3"/>
        <v>44461</v>
      </c>
      <c r="R50" s="51" t="s">
        <v>38</v>
      </c>
      <c r="S50" s="51"/>
      <c r="T50" s="53">
        <f t="shared" si="4"/>
        <v>44644</v>
      </c>
      <c r="U50" s="51" t="s">
        <v>38</v>
      </c>
      <c r="V50" s="51"/>
      <c r="W50" s="53">
        <f t="shared" si="5"/>
        <v>44826</v>
      </c>
      <c r="X50" s="51" t="s">
        <v>38</v>
      </c>
      <c r="Y50" s="57"/>
      <c r="AA50" s="52"/>
      <c r="AB50" s="52"/>
      <c r="AC50" s="58" t="s">
        <v>111</v>
      </c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</row>
    <row r="51" ht="15.0" customHeight="1">
      <c r="A51" s="63" t="s">
        <v>78</v>
      </c>
      <c r="B51" s="40" t="s">
        <v>32</v>
      </c>
      <c r="C51" s="41" t="s">
        <v>87</v>
      </c>
      <c r="D51" s="40" t="s">
        <v>34</v>
      </c>
      <c r="E51" s="42">
        <v>44453.0</v>
      </c>
      <c r="F51" s="40" t="s">
        <v>80</v>
      </c>
      <c r="G51" s="42">
        <f t="shared" si="1"/>
        <v>44825</v>
      </c>
      <c r="H51" s="43" t="s">
        <v>69</v>
      </c>
      <c r="I51" s="43"/>
      <c r="J51" s="42" t="str">
        <f t="shared" si="6"/>
        <v>#VALUE!</v>
      </c>
      <c r="K51" s="44" t="s">
        <v>34</v>
      </c>
      <c r="L51" s="45">
        <v>44095.0</v>
      </c>
      <c r="M51" s="42">
        <v>44459.0</v>
      </c>
      <c r="N51" s="42">
        <f t="shared" si="2"/>
        <v>44278</v>
      </c>
      <c r="O51" s="40" t="s">
        <v>38</v>
      </c>
      <c r="P51" s="42"/>
      <c r="Q51" s="42">
        <f t="shared" si="3"/>
        <v>44460</v>
      </c>
      <c r="R51" s="40" t="s">
        <v>38</v>
      </c>
      <c r="S51" s="40"/>
      <c r="T51" s="42">
        <f t="shared" si="4"/>
        <v>44643</v>
      </c>
      <c r="U51" s="40" t="s">
        <v>38</v>
      </c>
      <c r="V51" s="40"/>
      <c r="W51" s="42">
        <f t="shared" si="5"/>
        <v>44825</v>
      </c>
      <c r="X51" s="40" t="s">
        <v>38</v>
      </c>
      <c r="Y51" s="46"/>
      <c r="Z51" s="144"/>
      <c r="AA51" s="41"/>
      <c r="AB51" s="41"/>
      <c r="AC51" s="48" t="s">
        <v>112</v>
      </c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</row>
    <row r="52" ht="15.0" customHeight="1">
      <c r="A52" s="64" t="s">
        <v>113</v>
      </c>
      <c r="B52" s="51" t="s">
        <v>32</v>
      </c>
      <c r="C52" s="52" t="s">
        <v>33</v>
      </c>
      <c r="D52" s="51" t="s">
        <v>34</v>
      </c>
      <c r="E52" s="53"/>
      <c r="F52" s="53"/>
      <c r="G52" s="53">
        <f t="shared" si="1"/>
        <v>45087</v>
      </c>
      <c r="H52" s="54" t="s">
        <v>114</v>
      </c>
      <c r="I52" s="54"/>
      <c r="J52" s="53" t="str">
        <f t="shared" si="6"/>
        <v>#VALUE!</v>
      </c>
      <c r="K52" s="55" t="s">
        <v>34</v>
      </c>
      <c r="L52" s="56">
        <v>44357.0</v>
      </c>
      <c r="M52" s="53">
        <v>44200.0</v>
      </c>
      <c r="N52" s="53">
        <f t="shared" si="2"/>
        <v>44540</v>
      </c>
      <c r="O52" s="51" t="s">
        <v>38</v>
      </c>
      <c r="P52" s="53"/>
      <c r="Q52" s="53">
        <f t="shared" si="3"/>
        <v>44722</v>
      </c>
      <c r="R52" s="51" t="s">
        <v>38</v>
      </c>
      <c r="S52" s="51"/>
      <c r="T52" s="53">
        <f t="shared" si="4"/>
        <v>44905</v>
      </c>
      <c r="U52" s="51" t="s">
        <v>38</v>
      </c>
      <c r="V52" s="51"/>
      <c r="W52" s="53">
        <f t="shared" si="5"/>
        <v>45087</v>
      </c>
      <c r="X52" s="51" t="s">
        <v>38</v>
      </c>
      <c r="Y52" s="57"/>
      <c r="AA52" s="52"/>
      <c r="AB52" s="52"/>
      <c r="AC52" s="58" t="s">
        <v>115</v>
      </c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ht="15.0" customHeight="1">
      <c r="A53" s="63" t="s">
        <v>116</v>
      </c>
      <c r="B53" s="40" t="s">
        <v>32</v>
      </c>
      <c r="C53" s="41" t="s">
        <v>33</v>
      </c>
      <c r="D53" s="40" t="s">
        <v>34</v>
      </c>
      <c r="E53" s="42"/>
      <c r="F53" s="42"/>
      <c r="G53" s="42">
        <f t="shared" si="1"/>
        <v>44847</v>
      </c>
      <c r="H53" s="43" t="s">
        <v>114</v>
      </c>
      <c r="I53" s="43"/>
      <c r="J53" s="42" t="str">
        <f t="shared" si="6"/>
        <v>#VALUE!</v>
      </c>
      <c r="K53" s="44" t="s">
        <v>34</v>
      </c>
      <c r="L53" s="45">
        <v>44117.0</v>
      </c>
      <c r="M53" s="42">
        <v>44200.0</v>
      </c>
      <c r="N53" s="42">
        <f t="shared" si="2"/>
        <v>44300</v>
      </c>
      <c r="O53" s="40" t="s">
        <v>38</v>
      </c>
      <c r="P53" s="42"/>
      <c r="Q53" s="42">
        <f t="shared" si="3"/>
        <v>44482</v>
      </c>
      <c r="R53" s="40" t="s">
        <v>38</v>
      </c>
      <c r="S53" s="40"/>
      <c r="T53" s="42">
        <f t="shared" si="4"/>
        <v>44665</v>
      </c>
      <c r="U53" s="40" t="s">
        <v>38</v>
      </c>
      <c r="V53" s="40"/>
      <c r="W53" s="42">
        <f t="shared" si="5"/>
        <v>44847</v>
      </c>
      <c r="X53" s="40" t="s">
        <v>38</v>
      </c>
      <c r="Y53" s="46"/>
      <c r="AA53" s="41"/>
      <c r="AB53" s="41"/>
      <c r="AC53" s="48" t="s">
        <v>111</v>
      </c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</row>
    <row r="54" ht="15.0" customHeight="1">
      <c r="A54" s="64" t="s">
        <v>223</v>
      </c>
      <c r="B54" s="51" t="s">
        <v>193</v>
      </c>
      <c r="C54" s="52" t="s">
        <v>79</v>
      </c>
      <c r="D54" s="51" t="s">
        <v>34</v>
      </c>
      <c r="E54" s="53"/>
      <c r="F54" s="53"/>
      <c r="G54" s="53">
        <f t="shared" si="1"/>
        <v>44832</v>
      </c>
      <c r="H54" s="54" t="s">
        <v>96</v>
      </c>
      <c r="I54" s="54"/>
      <c r="J54" s="53" t="str">
        <f t="shared" si="6"/>
        <v>#VALUE!</v>
      </c>
      <c r="K54" s="55" t="s">
        <v>34</v>
      </c>
      <c r="L54" s="56">
        <v>44102.0</v>
      </c>
      <c r="M54" s="53">
        <v>44187.0</v>
      </c>
      <c r="N54" s="53">
        <f t="shared" si="2"/>
        <v>44285</v>
      </c>
      <c r="O54" s="51" t="s">
        <v>38</v>
      </c>
      <c r="P54" s="53"/>
      <c r="Q54" s="53">
        <f t="shared" si="3"/>
        <v>44467</v>
      </c>
      <c r="R54" s="51" t="s">
        <v>38</v>
      </c>
      <c r="S54" s="51"/>
      <c r="T54" s="53">
        <f t="shared" si="4"/>
        <v>44650</v>
      </c>
      <c r="U54" s="51" t="s">
        <v>38</v>
      </c>
      <c r="V54" s="51"/>
      <c r="W54" s="53">
        <f t="shared" si="5"/>
        <v>44832</v>
      </c>
      <c r="X54" s="51" t="s">
        <v>38</v>
      </c>
      <c r="Y54" s="57"/>
      <c r="AA54" s="52"/>
      <c r="AB54" s="52"/>
      <c r="AC54" s="58" t="s">
        <v>135</v>
      </c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</row>
    <row r="55" ht="15.0" customHeight="1">
      <c r="A55" s="63" t="s">
        <v>481</v>
      </c>
      <c r="B55" s="40" t="s">
        <v>193</v>
      </c>
      <c r="C55" s="41" t="s">
        <v>225</v>
      </c>
      <c r="D55" s="40" t="s">
        <v>34</v>
      </c>
      <c r="E55" s="42"/>
      <c r="F55" s="42"/>
      <c r="G55" s="42">
        <f t="shared" si="1"/>
        <v>44815</v>
      </c>
      <c r="H55" s="43" t="s">
        <v>94</v>
      </c>
      <c r="I55" s="43"/>
      <c r="J55" s="42" t="str">
        <f t="shared" si="6"/>
        <v>#VALUE!</v>
      </c>
      <c r="K55" s="44" t="s">
        <v>34</v>
      </c>
      <c r="L55" s="45">
        <v>44085.0</v>
      </c>
      <c r="M55" s="42">
        <v>44419.0</v>
      </c>
      <c r="N55" s="42">
        <f t="shared" si="2"/>
        <v>44268</v>
      </c>
      <c r="O55" s="40" t="s">
        <v>38</v>
      </c>
      <c r="P55" s="42"/>
      <c r="Q55" s="42">
        <f t="shared" si="3"/>
        <v>44450</v>
      </c>
      <c r="R55" s="40" t="s">
        <v>38</v>
      </c>
      <c r="S55" s="40"/>
      <c r="T55" s="42">
        <f t="shared" si="4"/>
        <v>44633</v>
      </c>
      <c r="U55" s="40" t="s">
        <v>38</v>
      </c>
      <c r="V55" s="40"/>
      <c r="W55" s="42">
        <f t="shared" si="5"/>
        <v>44815</v>
      </c>
      <c r="X55" s="40" t="s">
        <v>38</v>
      </c>
      <c r="Y55" s="46"/>
      <c r="AA55" s="41"/>
      <c r="AB55" s="41"/>
      <c r="AC55" s="48" t="s">
        <v>227</v>
      </c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</row>
    <row r="56" ht="15.0" customHeight="1">
      <c r="A56" s="64" t="s">
        <v>117</v>
      </c>
      <c r="B56" s="51" t="s">
        <v>32</v>
      </c>
      <c r="C56" s="52" t="s">
        <v>33</v>
      </c>
      <c r="D56" s="51" t="s">
        <v>34</v>
      </c>
      <c r="E56" s="53"/>
      <c r="F56" s="53"/>
      <c r="G56" s="53">
        <f t="shared" si="1"/>
        <v>44889</v>
      </c>
      <c r="H56" s="54" t="s">
        <v>104</v>
      </c>
      <c r="I56" s="54"/>
      <c r="J56" s="53" t="str">
        <f t="shared" si="6"/>
        <v>#VALUE!</v>
      </c>
      <c r="K56" s="55" t="s">
        <v>34</v>
      </c>
      <c r="L56" s="56">
        <v>44159.0</v>
      </c>
      <c r="M56" s="53">
        <v>44200.0</v>
      </c>
      <c r="N56" s="53">
        <f t="shared" si="2"/>
        <v>44342</v>
      </c>
      <c r="O56" s="51" t="s">
        <v>38</v>
      </c>
      <c r="P56" s="53"/>
      <c r="Q56" s="53">
        <f t="shared" si="3"/>
        <v>44524</v>
      </c>
      <c r="R56" s="51" t="s">
        <v>38</v>
      </c>
      <c r="S56" s="51"/>
      <c r="T56" s="53">
        <f t="shared" si="4"/>
        <v>44707</v>
      </c>
      <c r="U56" s="51" t="s">
        <v>38</v>
      </c>
      <c r="V56" s="51"/>
      <c r="W56" s="53">
        <f t="shared" si="5"/>
        <v>44889</v>
      </c>
      <c r="X56" s="51" t="s">
        <v>38</v>
      </c>
      <c r="Y56" s="57"/>
      <c r="AA56" s="52"/>
      <c r="AB56" s="52"/>
      <c r="AC56" s="58" t="s">
        <v>48</v>
      </c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</row>
    <row r="57" ht="15.0" customHeight="1">
      <c r="A57" s="63" t="s">
        <v>118</v>
      </c>
      <c r="B57" s="40" t="s">
        <v>32</v>
      </c>
      <c r="C57" s="41" t="s">
        <v>87</v>
      </c>
      <c r="D57" s="40" t="s">
        <v>34</v>
      </c>
      <c r="E57" s="42"/>
      <c r="F57" s="40" t="s">
        <v>84</v>
      </c>
      <c r="G57" s="42">
        <f t="shared" si="1"/>
        <v>44906</v>
      </c>
      <c r="H57" s="43" t="s">
        <v>69</v>
      </c>
      <c r="I57" s="43"/>
      <c r="J57" s="42" t="str">
        <f t="shared" si="6"/>
        <v>#VALUE!</v>
      </c>
      <c r="K57" s="44" t="s">
        <v>34</v>
      </c>
      <c r="L57" s="45">
        <v>44176.0</v>
      </c>
      <c r="M57" s="42">
        <v>44534.0</v>
      </c>
      <c r="N57" s="42">
        <f t="shared" si="2"/>
        <v>44359</v>
      </c>
      <c r="O57" s="40" t="s">
        <v>38</v>
      </c>
      <c r="P57" s="42"/>
      <c r="Q57" s="42">
        <f t="shared" si="3"/>
        <v>44541</v>
      </c>
      <c r="R57" s="40" t="s">
        <v>38</v>
      </c>
      <c r="S57" s="40"/>
      <c r="T57" s="42">
        <f t="shared" si="4"/>
        <v>44724</v>
      </c>
      <c r="U57" s="40" t="s">
        <v>38</v>
      </c>
      <c r="V57" s="40"/>
      <c r="W57" s="42">
        <f t="shared" si="5"/>
        <v>44906</v>
      </c>
      <c r="X57" s="40" t="s">
        <v>38</v>
      </c>
      <c r="Y57" s="46"/>
      <c r="AA57" s="41"/>
      <c r="AB57" s="41"/>
      <c r="AC57" s="48" t="s">
        <v>119</v>
      </c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</row>
    <row r="58" ht="15.0" customHeight="1">
      <c r="A58" s="64" t="s">
        <v>95</v>
      </c>
      <c r="B58" s="51" t="s">
        <v>32</v>
      </c>
      <c r="C58" s="52" t="s">
        <v>83</v>
      </c>
      <c r="D58" s="51" t="s">
        <v>34</v>
      </c>
      <c r="E58" s="53"/>
      <c r="F58" s="51" t="s">
        <v>80</v>
      </c>
      <c r="G58" s="53">
        <f t="shared" si="1"/>
        <v>44572</v>
      </c>
      <c r="H58" s="54" t="s">
        <v>96</v>
      </c>
      <c r="I58" s="54"/>
      <c r="J58" s="53" t="str">
        <f t="shared" si="6"/>
        <v>#VALUE!</v>
      </c>
      <c r="K58" s="55" t="s">
        <v>34</v>
      </c>
      <c r="L58" s="56">
        <v>43842.0</v>
      </c>
      <c r="M58" s="53">
        <v>44208.0</v>
      </c>
      <c r="N58" s="53">
        <f t="shared" si="2"/>
        <v>44025</v>
      </c>
      <c r="O58" s="51" t="s">
        <v>38</v>
      </c>
      <c r="P58" s="53"/>
      <c r="Q58" s="53">
        <f t="shared" si="3"/>
        <v>44207</v>
      </c>
      <c r="R58" s="51" t="s">
        <v>38</v>
      </c>
      <c r="S58" s="51"/>
      <c r="T58" s="53">
        <f t="shared" si="4"/>
        <v>44390</v>
      </c>
      <c r="U58" s="51" t="s">
        <v>38</v>
      </c>
      <c r="V58" s="51"/>
      <c r="W58" s="53">
        <f t="shared" si="5"/>
        <v>44572</v>
      </c>
      <c r="X58" s="51" t="s">
        <v>38</v>
      </c>
      <c r="Y58" s="57"/>
      <c r="Z58" s="118"/>
      <c r="AA58" s="52"/>
      <c r="AB58" s="52"/>
      <c r="AC58" s="58" t="s">
        <v>120</v>
      </c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</row>
    <row r="59" ht="15.0" customHeight="1">
      <c r="A59" s="63" t="s">
        <v>228</v>
      </c>
      <c r="B59" s="40" t="s">
        <v>193</v>
      </c>
      <c r="C59" s="41" t="s">
        <v>229</v>
      </c>
      <c r="D59" s="59">
        <v>44166.0</v>
      </c>
      <c r="E59" s="42"/>
      <c r="F59" s="42"/>
      <c r="G59" s="42">
        <f t="shared" si="1"/>
        <v>44896</v>
      </c>
      <c r="H59" s="43" t="s">
        <v>161</v>
      </c>
      <c r="I59" s="43"/>
      <c r="J59" s="42">
        <f t="shared" si="6"/>
        <v>44168</v>
      </c>
      <c r="K59" s="60">
        <v>44168.0</v>
      </c>
      <c r="L59" s="45">
        <v>44166.0</v>
      </c>
      <c r="M59" s="42">
        <v>44530.0</v>
      </c>
      <c r="N59" s="42">
        <f t="shared" si="2"/>
        <v>44349</v>
      </c>
      <c r="O59" s="59">
        <v>44348.0</v>
      </c>
      <c r="P59" s="42"/>
      <c r="Q59" s="42">
        <f t="shared" si="3"/>
        <v>44531</v>
      </c>
      <c r="R59" s="40" t="s">
        <v>38</v>
      </c>
      <c r="S59" s="40"/>
      <c r="T59" s="42">
        <f t="shared" si="4"/>
        <v>44714</v>
      </c>
      <c r="U59" s="40" t="s">
        <v>38</v>
      </c>
      <c r="V59" s="40"/>
      <c r="W59" s="42">
        <f t="shared" si="5"/>
        <v>44896</v>
      </c>
      <c r="X59" s="40" t="s">
        <v>38</v>
      </c>
      <c r="Y59" s="46"/>
      <c r="AA59" s="41"/>
      <c r="AB59" s="41"/>
      <c r="AC59" s="48" t="s">
        <v>230</v>
      </c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</row>
    <row r="60" ht="15.0" customHeight="1">
      <c r="A60" s="64" t="s">
        <v>121</v>
      </c>
      <c r="B60" s="51" t="s">
        <v>32</v>
      </c>
      <c r="C60" s="52" t="s">
        <v>41</v>
      </c>
      <c r="D60" s="66">
        <v>44186.0</v>
      </c>
      <c r="E60" s="53"/>
      <c r="F60" s="53"/>
      <c r="G60" s="53">
        <f t="shared" si="1"/>
        <v>44916</v>
      </c>
      <c r="H60" s="54" t="s">
        <v>36</v>
      </c>
      <c r="I60" s="54"/>
      <c r="J60" s="53">
        <f t="shared" si="6"/>
        <v>44188</v>
      </c>
      <c r="K60" s="67">
        <v>44187.0</v>
      </c>
      <c r="L60" s="56">
        <v>44186.0</v>
      </c>
      <c r="M60" s="53">
        <v>44550.0</v>
      </c>
      <c r="N60" s="53">
        <f t="shared" si="2"/>
        <v>44369</v>
      </c>
      <c r="O60" s="68">
        <v>44316.0</v>
      </c>
      <c r="P60" s="53"/>
      <c r="Q60" s="53">
        <f t="shared" si="3"/>
        <v>44551</v>
      </c>
      <c r="R60" s="51" t="s">
        <v>38</v>
      </c>
      <c r="S60" s="51"/>
      <c r="T60" s="53">
        <f t="shared" si="4"/>
        <v>44734</v>
      </c>
      <c r="U60" s="51" t="s">
        <v>38</v>
      </c>
      <c r="V60" s="51"/>
      <c r="W60" s="53">
        <f t="shared" si="5"/>
        <v>44916</v>
      </c>
      <c r="X60" s="51" t="s">
        <v>38</v>
      </c>
      <c r="Y60" s="57"/>
      <c r="AA60" s="52"/>
      <c r="AB60" s="52"/>
      <c r="AC60" s="58" t="s">
        <v>122</v>
      </c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ht="15.0" customHeight="1">
      <c r="A61" s="63" t="s">
        <v>56</v>
      </c>
      <c r="B61" s="40" t="s">
        <v>193</v>
      </c>
      <c r="C61" s="41" t="s">
        <v>87</v>
      </c>
      <c r="D61" s="40" t="s">
        <v>231</v>
      </c>
      <c r="E61" s="42"/>
      <c r="F61" s="40" t="s">
        <v>80</v>
      </c>
      <c r="G61" s="42">
        <f t="shared" si="1"/>
        <v>44594</v>
      </c>
      <c r="H61" s="43" t="s">
        <v>69</v>
      </c>
      <c r="I61" s="43"/>
      <c r="J61" s="42" t="str">
        <f t="shared" si="6"/>
        <v>#VALUE!</v>
      </c>
      <c r="K61" s="44" t="s">
        <v>34</v>
      </c>
      <c r="L61" s="45">
        <v>43864.0</v>
      </c>
      <c r="M61" s="42">
        <v>44229.0</v>
      </c>
      <c r="N61" s="42">
        <f t="shared" si="2"/>
        <v>44047</v>
      </c>
      <c r="O61" s="59">
        <v>44041.0</v>
      </c>
      <c r="P61" s="42"/>
      <c r="Q61" s="42">
        <f t="shared" si="3"/>
        <v>44229</v>
      </c>
      <c r="R61" s="59">
        <v>44218.0</v>
      </c>
      <c r="S61" s="40"/>
      <c r="T61" s="42">
        <f t="shared" si="4"/>
        <v>44412</v>
      </c>
      <c r="U61" s="40" t="s">
        <v>38</v>
      </c>
      <c r="V61" s="40"/>
      <c r="W61" s="42">
        <f t="shared" si="5"/>
        <v>44594</v>
      </c>
      <c r="X61" s="40" t="s">
        <v>38</v>
      </c>
      <c r="Y61" s="46"/>
      <c r="Z61" s="144" t="s">
        <v>232</v>
      </c>
      <c r="AA61" s="41"/>
      <c r="AB61" s="41"/>
      <c r="AC61" s="48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ht="15.0" customHeight="1">
      <c r="A62" s="64" t="s">
        <v>123</v>
      </c>
      <c r="B62" s="51" t="s">
        <v>32</v>
      </c>
      <c r="C62" s="52" t="s">
        <v>124</v>
      </c>
      <c r="D62" s="68">
        <v>44237.0</v>
      </c>
      <c r="E62" s="53"/>
      <c r="F62" s="53"/>
      <c r="G62" s="53">
        <f t="shared" si="1"/>
        <v>44972</v>
      </c>
      <c r="H62" s="54" t="s">
        <v>125</v>
      </c>
      <c r="I62" s="54"/>
      <c r="J62" s="53">
        <f t="shared" si="6"/>
        <v>44239</v>
      </c>
      <c r="K62" s="69">
        <v>44239.0</v>
      </c>
      <c r="L62" s="56">
        <v>44242.0</v>
      </c>
      <c r="M62" s="53">
        <v>44423.0</v>
      </c>
      <c r="N62" s="53">
        <f t="shared" si="2"/>
        <v>44425</v>
      </c>
      <c r="O62" s="68">
        <v>44418.0</v>
      </c>
      <c r="P62" s="53"/>
      <c r="Q62" s="53">
        <f t="shared" si="3"/>
        <v>44607</v>
      </c>
      <c r="R62" s="51" t="s">
        <v>38</v>
      </c>
      <c r="S62" s="51"/>
      <c r="T62" s="53">
        <f t="shared" si="4"/>
        <v>44790</v>
      </c>
      <c r="U62" s="51" t="s">
        <v>38</v>
      </c>
      <c r="V62" s="51"/>
      <c r="W62" s="53">
        <f t="shared" si="5"/>
        <v>44972</v>
      </c>
      <c r="X62" s="51" t="s">
        <v>38</v>
      </c>
      <c r="Y62" s="57"/>
      <c r="Z62" s="118" t="s">
        <v>126</v>
      </c>
      <c r="AA62" s="52"/>
      <c r="AB62" s="52"/>
      <c r="AC62" s="58" t="s">
        <v>127</v>
      </c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ht="15.0" customHeight="1">
      <c r="A63" s="63" t="s">
        <v>71</v>
      </c>
      <c r="B63" s="40" t="s">
        <v>32</v>
      </c>
      <c r="C63" s="41" t="s">
        <v>128</v>
      </c>
      <c r="D63" s="59">
        <v>44326.0</v>
      </c>
      <c r="E63" s="42"/>
      <c r="F63" s="42"/>
      <c r="G63" s="42">
        <f t="shared" si="1"/>
        <v>44972</v>
      </c>
      <c r="H63" s="43" t="s">
        <v>125</v>
      </c>
      <c r="I63" s="43"/>
      <c r="J63" s="42">
        <f t="shared" si="6"/>
        <v>44328</v>
      </c>
      <c r="K63" s="60">
        <v>44330.0</v>
      </c>
      <c r="L63" s="45">
        <v>44242.0</v>
      </c>
      <c r="M63" s="42">
        <v>44606.0</v>
      </c>
      <c r="N63" s="42">
        <f t="shared" si="2"/>
        <v>44425</v>
      </c>
      <c r="O63" s="40" t="s">
        <v>38</v>
      </c>
      <c r="P63" s="42"/>
      <c r="Q63" s="42">
        <f t="shared" si="3"/>
        <v>44607</v>
      </c>
      <c r="R63" s="40" t="s">
        <v>38</v>
      </c>
      <c r="S63" s="40"/>
      <c r="T63" s="42">
        <f t="shared" si="4"/>
        <v>44790</v>
      </c>
      <c r="U63" s="40" t="s">
        <v>38</v>
      </c>
      <c r="V63" s="40"/>
      <c r="W63" s="42">
        <f t="shared" si="5"/>
        <v>44972</v>
      </c>
      <c r="X63" s="40" t="s">
        <v>38</v>
      </c>
      <c r="Y63" s="46"/>
      <c r="AA63" s="41"/>
      <c r="AB63" s="41"/>
      <c r="AC63" s="48" t="s">
        <v>129</v>
      </c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ht="15.0" customHeight="1">
      <c r="A64" s="64" t="s">
        <v>130</v>
      </c>
      <c r="B64" s="51" t="s">
        <v>32</v>
      </c>
      <c r="C64" s="52" t="s">
        <v>33</v>
      </c>
      <c r="D64" s="68">
        <v>44097.0</v>
      </c>
      <c r="E64" s="53"/>
      <c r="F64" s="51" t="s">
        <v>35</v>
      </c>
      <c r="G64" s="53">
        <f t="shared" si="1"/>
        <v>44840</v>
      </c>
      <c r="H64" s="54" t="s">
        <v>114</v>
      </c>
      <c r="I64" s="54"/>
      <c r="J64" s="53">
        <f t="shared" si="6"/>
        <v>44099</v>
      </c>
      <c r="K64" s="69">
        <v>44098.0</v>
      </c>
      <c r="L64" s="56">
        <v>44110.0</v>
      </c>
      <c r="M64" s="53">
        <v>44287.0</v>
      </c>
      <c r="N64" s="53">
        <f t="shared" si="2"/>
        <v>44293</v>
      </c>
      <c r="O64" s="68">
        <v>44279.0</v>
      </c>
      <c r="P64" s="53"/>
      <c r="Q64" s="53">
        <f t="shared" si="3"/>
        <v>44475</v>
      </c>
      <c r="R64" s="68">
        <v>44470.0</v>
      </c>
      <c r="S64" s="51"/>
      <c r="T64" s="53">
        <f t="shared" si="4"/>
        <v>44658</v>
      </c>
      <c r="U64" s="51" t="s">
        <v>38</v>
      </c>
      <c r="V64" s="51"/>
      <c r="W64" s="53">
        <f t="shared" si="5"/>
        <v>44840</v>
      </c>
      <c r="X64" s="51" t="s">
        <v>38</v>
      </c>
      <c r="Y64" s="57"/>
      <c r="Z64" s="118" t="s">
        <v>131</v>
      </c>
      <c r="AA64" s="52"/>
      <c r="AB64" s="52"/>
      <c r="AC64" s="58" t="s">
        <v>132</v>
      </c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ht="15.0" customHeight="1">
      <c r="A65" s="63" t="s">
        <v>117</v>
      </c>
      <c r="B65" s="40" t="s">
        <v>32</v>
      </c>
      <c r="C65" s="41" t="s">
        <v>33</v>
      </c>
      <c r="D65" s="61">
        <v>44146.0</v>
      </c>
      <c r="E65" s="42"/>
      <c r="F65" s="40" t="s">
        <v>80</v>
      </c>
      <c r="G65" s="42">
        <f t="shared" si="1"/>
        <v>44889</v>
      </c>
      <c r="H65" s="43" t="s">
        <v>104</v>
      </c>
      <c r="I65" s="43"/>
      <c r="J65" s="42">
        <f t="shared" si="6"/>
        <v>44148</v>
      </c>
      <c r="K65" s="145">
        <v>44160.0</v>
      </c>
      <c r="L65" s="45">
        <v>44159.0</v>
      </c>
      <c r="M65" s="42">
        <v>44287.0</v>
      </c>
      <c r="N65" s="42">
        <f t="shared" si="2"/>
        <v>44342</v>
      </c>
      <c r="O65" s="59">
        <v>44270.0</v>
      </c>
      <c r="P65" s="42"/>
      <c r="Q65" s="42">
        <f t="shared" si="3"/>
        <v>44524</v>
      </c>
      <c r="R65" s="40" t="s">
        <v>38</v>
      </c>
      <c r="S65" s="40"/>
      <c r="T65" s="42">
        <f t="shared" si="4"/>
        <v>44707</v>
      </c>
      <c r="U65" s="40" t="s">
        <v>38</v>
      </c>
      <c r="V65" s="40"/>
      <c r="W65" s="42">
        <f t="shared" si="5"/>
        <v>44889</v>
      </c>
      <c r="X65" s="40" t="s">
        <v>38</v>
      </c>
      <c r="Y65" s="46"/>
      <c r="Z65" s="144" t="s">
        <v>131</v>
      </c>
      <c r="AA65" s="41"/>
      <c r="AB65" s="41"/>
      <c r="AC65" s="48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ht="15.0" customHeight="1">
      <c r="A66" s="64" t="s">
        <v>482</v>
      </c>
      <c r="B66" s="51" t="s">
        <v>32</v>
      </c>
      <c r="C66" s="52" t="s">
        <v>79</v>
      </c>
      <c r="D66" s="68">
        <v>44273.0</v>
      </c>
      <c r="E66" s="53"/>
      <c r="F66" s="53"/>
      <c r="G66" s="53">
        <f t="shared" si="1"/>
        <v>45016</v>
      </c>
      <c r="H66" s="54" t="s">
        <v>69</v>
      </c>
      <c r="I66" s="54"/>
      <c r="J66" s="53">
        <f t="shared" si="6"/>
        <v>44275</v>
      </c>
      <c r="K66" s="69">
        <v>44285.0</v>
      </c>
      <c r="L66" s="56">
        <v>44286.0</v>
      </c>
      <c r="M66" s="53">
        <v>44651.0</v>
      </c>
      <c r="N66" s="53">
        <f t="shared" si="2"/>
        <v>44469</v>
      </c>
      <c r="O66" s="68">
        <v>44397.0</v>
      </c>
      <c r="P66" s="53"/>
      <c r="Q66" s="53">
        <f t="shared" si="3"/>
        <v>44651</v>
      </c>
      <c r="R66" s="51" t="s">
        <v>38</v>
      </c>
      <c r="S66" s="51"/>
      <c r="T66" s="53">
        <f t="shared" si="4"/>
        <v>44834</v>
      </c>
      <c r="U66" s="51" t="s">
        <v>38</v>
      </c>
      <c r="V66" s="51"/>
      <c r="W66" s="53">
        <f t="shared" si="5"/>
        <v>45016</v>
      </c>
      <c r="X66" s="51" t="s">
        <v>38</v>
      </c>
      <c r="Y66" s="57"/>
      <c r="AA66" s="52"/>
      <c r="AB66" s="52"/>
      <c r="AC66" s="58" t="s">
        <v>135</v>
      </c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ht="15.0" customHeight="1">
      <c r="A67" s="63" t="s">
        <v>136</v>
      </c>
      <c r="B67" s="40" t="s">
        <v>32</v>
      </c>
      <c r="C67" s="41" t="s">
        <v>83</v>
      </c>
      <c r="D67" s="59">
        <v>44281.0</v>
      </c>
      <c r="E67" s="42"/>
      <c r="F67" s="42"/>
      <c r="G67" s="42">
        <f t="shared" si="1"/>
        <v>44930</v>
      </c>
      <c r="H67" s="43" t="s">
        <v>94</v>
      </c>
      <c r="I67" s="43"/>
      <c r="J67" s="42">
        <f t="shared" si="6"/>
        <v>44283</v>
      </c>
      <c r="K67" s="60">
        <v>44284.0</v>
      </c>
      <c r="L67" s="45">
        <v>44200.0</v>
      </c>
      <c r="M67" s="42">
        <v>44651.0</v>
      </c>
      <c r="N67" s="42">
        <f t="shared" si="2"/>
        <v>44383</v>
      </c>
      <c r="O67" s="59">
        <v>44377.0</v>
      </c>
      <c r="P67" s="42"/>
      <c r="Q67" s="42">
        <f t="shared" si="3"/>
        <v>44565</v>
      </c>
      <c r="R67" s="40" t="s">
        <v>38</v>
      </c>
      <c r="S67" s="40"/>
      <c r="T67" s="42">
        <f t="shared" si="4"/>
        <v>44748</v>
      </c>
      <c r="U67" s="40" t="s">
        <v>38</v>
      </c>
      <c r="V67" s="40"/>
      <c r="W67" s="42">
        <f t="shared" si="5"/>
        <v>44930</v>
      </c>
      <c r="X67" s="40" t="s">
        <v>38</v>
      </c>
      <c r="Y67" s="46"/>
      <c r="AA67" s="41"/>
      <c r="AB67" s="41"/>
      <c r="AC67" s="48" t="s">
        <v>137</v>
      </c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ht="15.0" customHeight="1">
      <c r="A68" s="64" t="s">
        <v>138</v>
      </c>
      <c r="B68" s="51" t="s">
        <v>32</v>
      </c>
      <c r="C68" s="52" t="s">
        <v>139</v>
      </c>
      <c r="D68" s="68">
        <v>44286.0</v>
      </c>
      <c r="E68" s="53"/>
      <c r="F68" s="53"/>
      <c r="G68" s="53">
        <f t="shared" si="1"/>
        <v>45014</v>
      </c>
      <c r="H68" s="54" t="s">
        <v>36</v>
      </c>
      <c r="I68" s="54"/>
      <c r="J68" s="53">
        <f t="shared" si="6"/>
        <v>44288</v>
      </c>
      <c r="K68" s="69">
        <v>44287.0</v>
      </c>
      <c r="L68" s="56">
        <v>44284.0</v>
      </c>
      <c r="M68" s="53">
        <v>44651.0</v>
      </c>
      <c r="N68" s="53">
        <f t="shared" si="2"/>
        <v>44467</v>
      </c>
      <c r="O68" s="68">
        <v>44396.0</v>
      </c>
      <c r="P68" s="53"/>
      <c r="Q68" s="53">
        <f t="shared" si="3"/>
        <v>44649</v>
      </c>
      <c r="R68" s="51" t="s">
        <v>38</v>
      </c>
      <c r="S68" s="51"/>
      <c r="T68" s="53">
        <f t="shared" si="4"/>
        <v>44832</v>
      </c>
      <c r="U68" s="51" t="s">
        <v>38</v>
      </c>
      <c r="V68" s="51"/>
      <c r="W68" s="53">
        <f t="shared" si="5"/>
        <v>45014</v>
      </c>
      <c r="X68" s="51" t="s">
        <v>38</v>
      </c>
      <c r="Y68" s="57"/>
      <c r="AA68" s="52"/>
      <c r="AB68" s="52"/>
      <c r="AC68" s="58" t="s">
        <v>140</v>
      </c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ht="15.0" customHeight="1">
      <c r="A69" s="63" t="s">
        <v>141</v>
      </c>
      <c r="B69" s="40" t="s">
        <v>32</v>
      </c>
      <c r="C69" s="41" t="s">
        <v>33</v>
      </c>
      <c r="D69" s="59">
        <v>44298.0</v>
      </c>
      <c r="E69" s="42"/>
      <c r="F69" s="42"/>
      <c r="G69" s="42">
        <f t="shared" si="1"/>
        <v>45036</v>
      </c>
      <c r="H69" s="43" t="s">
        <v>142</v>
      </c>
      <c r="I69" s="43"/>
      <c r="J69" s="42">
        <f t="shared" si="6"/>
        <v>44300</v>
      </c>
      <c r="K69" s="60">
        <v>44300.0</v>
      </c>
      <c r="L69" s="45">
        <v>44306.0</v>
      </c>
      <c r="M69" s="42">
        <v>44470.0</v>
      </c>
      <c r="N69" s="42">
        <f t="shared" si="2"/>
        <v>44489</v>
      </c>
      <c r="O69" s="59">
        <v>44426.0</v>
      </c>
      <c r="P69" s="42"/>
      <c r="Q69" s="42">
        <f t="shared" si="3"/>
        <v>44671</v>
      </c>
      <c r="R69" s="40" t="s">
        <v>38</v>
      </c>
      <c r="S69" s="40"/>
      <c r="T69" s="42">
        <f t="shared" si="4"/>
        <v>44854</v>
      </c>
      <c r="U69" s="40" t="s">
        <v>38</v>
      </c>
      <c r="V69" s="40"/>
      <c r="W69" s="42">
        <f t="shared" si="5"/>
        <v>45036</v>
      </c>
      <c r="X69" s="40" t="s">
        <v>38</v>
      </c>
      <c r="Y69" s="46"/>
      <c r="Z69" s="144" t="s">
        <v>143</v>
      </c>
      <c r="AA69" s="41"/>
      <c r="AB69" s="41"/>
      <c r="AC69" s="48" t="s">
        <v>144</v>
      </c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ht="15.0" customHeight="1">
      <c r="A70" s="64" t="s">
        <v>145</v>
      </c>
      <c r="B70" s="51" t="s">
        <v>32</v>
      </c>
      <c r="C70" s="52" t="s">
        <v>146</v>
      </c>
      <c r="D70" s="51" t="s">
        <v>147</v>
      </c>
      <c r="E70" s="53"/>
      <c r="F70" s="53"/>
      <c r="G70" s="53">
        <f t="shared" si="1"/>
        <v>44631</v>
      </c>
      <c r="H70" s="54" t="s">
        <v>36</v>
      </c>
      <c r="I70" s="54"/>
      <c r="J70" s="53" t="str">
        <f t="shared" si="6"/>
        <v>#VALUE!</v>
      </c>
      <c r="K70" s="55" t="s">
        <v>34</v>
      </c>
      <c r="L70" s="56">
        <v>43901.0</v>
      </c>
      <c r="M70" s="53">
        <v>44265.0</v>
      </c>
      <c r="N70" s="53">
        <f t="shared" si="2"/>
        <v>44084</v>
      </c>
      <c r="O70" s="68">
        <v>44293.0</v>
      </c>
      <c r="P70" s="53"/>
      <c r="Q70" s="53">
        <f t="shared" si="3"/>
        <v>44266</v>
      </c>
      <c r="R70" s="51" t="s">
        <v>38</v>
      </c>
      <c r="S70" s="51"/>
      <c r="T70" s="53">
        <f t="shared" si="4"/>
        <v>44449</v>
      </c>
      <c r="U70" s="51" t="s">
        <v>38</v>
      </c>
      <c r="V70" s="51"/>
      <c r="W70" s="53">
        <f t="shared" si="5"/>
        <v>44631</v>
      </c>
      <c r="X70" s="51" t="s">
        <v>38</v>
      </c>
      <c r="Y70" s="57"/>
      <c r="Z70" s="118" t="s">
        <v>148</v>
      </c>
      <c r="AA70" s="52"/>
      <c r="AB70" s="52"/>
      <c r="AC70" s="58" t="s">
        <v>149</v>
      </c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</row>
    <row r="71" ht="15.0" customHeight="1">
      <c r="A71" s="63" t="s">
        <v>233</v>
      </c>
      <c r="B71" s="40" t="s">
        <v>193</v>
      </c>
      <c r="C71" s="41" t="s">
        <v>87</v>
      </c>
      <c r="D71" s="59">
        <v>43950.0</v>
      </c>
      <c r="E71" s="42"/>
      <c r="F71" s="42"/>
      <c r="G71" s="42">
        <f t="shared" si="1"/>
        <v>44685</v>
      </c>
      <c r="H71" s="43" t="s">
        <v>45</v>
      </c>
      <c r="I71" s="43"/>
      <c r="J71" s="42">
        <f t="shared" si="6"/>
        <v>43952</v>
      </c>
      <c r="K71" s="60">
        <v>43956.0</v>
      </c>
      <c r="L71" s="45">
        <v>43955.0</v>
      </c>
      <c r="M71" s="42">
        <v>44319.0</v>
      </c>
      <c r="N71" s="42">
        <f t="shared" si="2"/>
        <v>44138</v>
      </c>
      <c r="O71" s="59">
        <v>44314.0</v>
      </c>
      <c r="P71" s="42"/>
      <c r="Q71" s="42">
        <f t="shared" si="3"/>
        <v>44320</v>
      </c>
      <c r="R71" s="40" t="s">
        <v>38</v>
      </c>
      <c r="S71" s="61">
        <v>44480.0</v>
      </c>
      <c r="T71" s="42">
        <f t="shared" si="4"/>
        <v>44503</v>
      </c>
      <c r="U71" s="40" t="s">
        <v>38</v>
      </c>
      <c r="V71" s="40"/>
      <c r="W71" s="42">
        <f t="shared" si="5"/>
        <v>44685</v>
      </c>
      <c r="X71" s="40" t="s">
        <v>38</v>
      </c>
      <c r="Y71" s="46"/>
      <c r="Z71" s="144" t="s">
        <v>234</v>
      </c>
      <c r="AA71" s="41"/>
      <c r="AB71" s="41"/>
      <c r="AC71" s="48" t="s">
        <v>155</v>
      </c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</row>
    <row r="72" ht="15.0" customHeight="1">
      <c r="A72" s="71" t="s">
        <v>150</v>
      </c>
      <c r="B72" s="51" t="s">
        <v>32</v>
      </c>
      <c r="C72" s="52" t="s">
        <v>87</v>
      </c>
      <c r="D72" s="68">
        <v>44314.0</v>
      </c>
      <c r="E72" s="53"/>
      <c r="F72" s="53"/>
      <c r="G72" s="53">
        <f t="shared" si="1"/>
        <v>44990</v>
      </c>
      <c r="H72" s="54" t="s">
        <v>151</v>
      </c>
      <c r="I72" s="54"/>
      <c r="J72" s="53">
        <f t="shared" si="6"/>
        <v>44316</v>
      </c>
      <c r="K72" s="69">
        <v>44316.0</v>
      </c>
      <c r="L72" s="56">
        <v>44260.0</v>
      </c>
      <c r="M72" s="53">
        <v>44597.0</v>
      </c>
      <c r="N72" s="53">
        <f t="shared" si="2"/>
        <v>44443</v>
      </c>
      <c r="O72" s="68">
        <v>44425.0</v>
      </c>
      <c r="P72" s="53"/>
      <c r="Q72" s="53">
        <f t="shared" si="3"/>
        <v>44625</v>
      </c>
      <c r="R72" s="51" t="s">
        <v>38</v>
      </c>
      <c r="S72" s="51"/>
      <c r="T72" s="53">
        <f t="shared" si="4"/>
        <v>44808</v>
      </c>
      <c r="U72" s="51" t="s">
        <v>38</v>
      </c>
      <c r="V72" s="51"/>
      <c r="W72" s="53">
        <f t="shared" si="5"/>
        <v>44990</v>
      </c>
      <c r="X72" s="51" t="s">
        <v>38</v>
      </c>
      <c r="Y72" s="57"/>
      <c r="AA72" s="52"/>
      <c r="AB72" s="52"/>
      <c r="AC72" s="58" t="s">
        <v>152</v>
      </c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</row>
    <row r="73" ht="15.0" customHeight="1">
      <c r="A73" s="63" t="s">
        <v>153</v>
      </c>
      <c r="B73" s="40" t="s">
        <v>32</v>
      </c>
      <c r="C73" s="41" t="s">
        <v>83</v>
      </c>
      <c r="D73" s="59">
        <v>44427.0</v>
      </c>
      <c r="E73" s="42"/>
      <c r="F73" s="42"/>
      <c r="G73" s="42">
        <f t="shared" si="1"/>
        <v>45161</v>
      </c>
      <c r="H73" s="43" t="s">
        <v>151</v>
      </c>
      <c r="I73" s="43"/>
      <c r="J73" s="42">
        <f t="shared" si="6"/>
        <v>44429</v>
      </c>
      <c r="K73" s="60">
        <v>44430.0</v>
      </c>
      <c r="L73" s="45">
        <v>44431.0</v>
      </c>
      <c r="M73" s="42">
        <v>44795.0</v>
      </c>
      <c r="N73" s="42">
        <f t="shared" si="2"/>
        <v>44614</v>
      </c>
      <c r="O73" s="40" t="s">
        <v>38</v>
      </c>
      <c r="P73" s="42"/>
      <c r="Q73" s="42">
        <f t="shared" si="3"/>
        <v>44796</v>
      </c>
      <c r="R73" s="40" t="s">
        <v>38</v>
      </c>
      <c r="S73" s="40"/>
      <c r="T73" s="42">
        <f t="shared" si="4"/>
        <v>44979</v>
      </c>
      <c r="U73" s="40" t="s">
        <v>38</v>
      </c>
      <c r="V73" s="40"/>
      <c r="W73" s="42">
        <f t="shared" si="5"/>
        <v>45161</v>
      </c>
      <c r="X73" s="40" t="s">
        <v>38</v>
      </c>
      <c r="Y73" s="46"/>
      <c r="AA73" s="41"/>
      <c r="AB73" s="41"/>
      <c r="AC73" s="48" t="s">
        <v>85</v>
      </c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</row>
    <row r="74" ht="15.0" customHeight="1">
      <c r="A74" s="64" t="s">
        <v>90</v>
      </c>
      <c r="B74" s="51" t="s">
        <v>32</v>
      </c>
      <c r="C74" s="52" t="s">
        <v>87</v>
      </c>
      <c r="D74" s="68">
        <v>43950.0</v>
      </c>
      <c r="E74" s="53"/>
      <c r="F74" s="53"/>
      <c r="G74" s="53">
        <f t="shared" si="1"/>
        <v>44685</v>
      </c>
      <c r="H74" s="54" t="s">
        <v>36</v>
      </c>
      <c r="I74" s="54"/>
      <c r="J74" s="53">
        <f t="shared" si="6"/>
        <v>43952</v>
      </c>
      <c r="K74" s="69">
        <v>43956.0</v>
      </c>
      <c r="L74" s="56">
        <v>43955.0</v>
      </c>
      <c r="M74" s="53">
        <v>44319.0</v>
      </c>
      <c r="N74" s="53">
        <f t="shared" si="2"/>
        <v>44138</v>
      </c>
      <c r="O74" s="68">
        <v>44306.0</v>
      </c>
      <c r="P74" s="53"/>
      <c r="Q74" s="53">
        <f t="shared" si="3"/>
        <v>44320</v>
      </c>
      <c r="R74" s="51" t="s">
        <v>38</v>
      </c>
      <c r="S74" s="51"/>
      <c r="T74" s="53">
        <f t="shared" si="4"/>
        <v>44503</v>
      </c>
      <c r="U74" s="51" t="s">
        <v>38</v>
      </c>
      <c r="V74" s="51"/>
      <c r="W74" s="53">
        <f t="shared" si="5"/>
        <v>44685</v>
      </c>
      <c r="X74" s="51" t="s">
        <v>38</v>
      </c>
      <c r="Y74" s="57"/>
      <c r="Z74" s="118" t="s">
        <v>154</v>
      </c>
      <c r="AA74" s="52"/>
      <c r="AB74" s="52"/>
      <c r="AC74" s="58" t="s">
        <v>155</v>
      </c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</row>
    <row r="75" ht="15.0" customHeight="1">
      <c r="A75" s="72" t="s">
        <v>102</v>
      </c>
      <c r="B75" s="40" t="s">
        <v>32</v>
      </c>
      <c r="C75" s="41" t="s">
        <v>33</v>
      </c>
      <c r="D75" s="59">
        <v>44320.0</v>
      </c>
      <c r="E75" s="42"/>
      <c r="F75" s="42"/>
      <c r="G75" s="42">
        <f t="shared" si="1"/>
        <v>45057</v>
      </c>
      <c r="H75" s="43" t="s">
        <v>142</v>
      </c>
      <c r="I75" s="43"/>
      <c r="J75" s="42">
        <f t="shared" si="6"/>
        <v>44322</v>
      </c>
      <c r="K75" s="59">
        <v>44321.0</v>
      </c>
      <c r="L75" s="45">
        <v>44327.0</v>
      </c>
      <c r="M75" s="42">
        <v>44470.0</v>
      </c>
      <c r="N75" s="42">
        <f t="shared" si="2"/>
        <v>44510</v>
      </c>
      <c r="O75" s="42">
        <v>44455.0</v>
      </c>
      <c r="P75" s="42"/>
      <c r="Q75" s="42">
        <f t="shared" si="3"/>
        <v>44692</v>
      </c>
      <c r="R75" s="40" t="s">
        <v>38</v>
      </c>
      <c r="S75" s="40"/>
      <c r="T75" s="42">
        <f t="shared" si="4"/>
        <v>44875</v>
      </c>
      <c r="U75" s="40" t="s">
        <v>38</v>
      </c>
      <c r="V75" s="40"/>
      <c r="W75" s="42">
        <f t="shared" si="5"/>
        <v>45057</v>
      </c>
      <c r="X75" s="40" t="s">
        <v>38</v>
      </c>
      <c r="Y75" s="46"/>
      <c r="Z75" s="144" t="s">
        <v>143</v>
      </c>
      <c r="AA75" s="41"/>
      <c r="AB75" s="41"/>
      <c r="AC75" s="48" t="s">
        <v>144</v>
      </c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</row>
    <row r="76" ht="15.0" customHeight="1">
      <c r="A76" s="71" t="s">
        <v>71</v>
      </c>
      <c r="B76" s="51" t="s">
        <v>32</v>
      </c>
      <c r="C76" s="52" t="s">
        <v>72</v>
      </c>
      <c r="D76" s="68">
        <v>44328.0</v>
      </c>
      <c r="E76" s="53"/>
      <c r="F76" s="53"/>
      <c r="G76" s="53">
        <f t="shared" si="1"/>
        <v>45056</v>
      </c>
      <c r="H76" s="54" t="s">
        <v>73</v>
      </c>
      <c r="I76" s="54"/>
      <c r="J76" s="53">
        <f t="shared" si="6"/>
        <v>44330</v>
      </c>
      <c r="K76" s="68">
        <v>44330.0</v>
      </c>
      <c r="L76" s="56">
        <v>44326.0</v>
      </c>
      <c r="M76" s="53">
        <v>44809.0</v>
      </c>
      <c r="N76" s="53">
        <f t="shared" si="2"/>
        <v>44509</v>
      </c>
      <c r="O76" s="53" t="s">
        <v>157</v>
      </c>
      <c r="P76" s="53"/>
      <c r="Q76" s="53">
        <f t="shared" si="3"/>
        <v>44691</v>
      </c>
      <c r="R76" s="51" t="s">
        <v>38</v>
      </c>
      <c r="S76" s="51"/>
      <c r="T76" s="53">
        <f t="shared" si="4"/>
        <v>44874</v>
      </c>
      <c r="U76" s="51" t="s">
        <v>38</v>
      </c>
      <c r="V76" s="51"/>
      <c r="W76" s="53">
        <f t="shared" si="5"/>
        <v>45056</v>
      </c>
      <c r="X76" s="51" t="s">
        <v>38</v>
      </c>
      <c r="Y76" s="57"/>
      <c r="AA76" s="52"/>
      <c r="AB76" s="52"/>
      <c r="AC76" s="58" t="s">
        <v>158</v>
      </c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</row>
    <row r="77" ht="15.0" customHeight="1">
      <c r="A77" s="72" t="s">
        <v>40</v>
      </c>
      <c r="B77" s="40" t="s">
        <v>193</v>
      </c>
      <c r="C77" s="41" t="s">
        <v>204</v>
      </c>
      <c r="D77" s="59">
        <v>44323.0</v>
      </c>
      <c r="E77" s="42"/>
      <c r="F77" s="42"/>
      <c r="G77" s="42">
        <f t="shared" si="1"/>
        <v>45063</v>
      </c>
      <c r="H77" s="43" t="s">
        <v>235</v>
      </c>
      <c r="I77" s="43"/>
      <c r="J77" s="42">
        <f t="shared" si="6"/>
        <v>44325</v>
      </c>
      <c r="K77" s="59">
        <v>44333.0</v>
      </c>
      <c r="L77" s="45">
        <v>44333.0</v>
      </c>
      <c r="M77" s="42">
        <v>44698.0</v>
      </c>
      <c r="N77" s="42">
        <f t="shared" si="2"/>
        <v>44516</v>
      </c>
      <c r="O77" s="40" t="s">
        <v>38</v>
      </c>
      <c r="P77" s="42"/>
      <c r="Q77" s="42">
        <f t="shared" si="3"/>
        <v>44698</v>
      </c>
      <c r="R77" s="40" t="s">
        <v>38</v>
      </c>
      <c r="S77" s="40"/>
      <c r="T77" s="42">
        <f t="shared" si="4"/>
        <v>44881</v>
      </c>
      <c r="U77" s="40" t="s">
        <v>38</v>
      </c>
      <c r="V77" s="40"/>
      <c r="W77" s="42">
        <f t="shared" si="5"/>
        <v>45063</v>
      </c>
      <c r="X77" s="40" t="s">
        <v>38</v>
      </c>
      <c r="Y77" s="46"/>
      <c r="AA77" s="41"/>
      <c r="AB77" s="41"/>
      <c r="AC77" s="48" t="s">
        <v>236</v>
      </c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</row>
    <row r="78" ht="15.0" customHeight="1">
      <c r="A78" s="71" t="s">
        <v>159</v>
      </c>
      <c r="B78" s="51" t="s">
        <v>32</v>
      </c>
      <c r="C78" s="52" t="s">
        <v>33</v>
      </c>
      <c r="D78" s="51" t="s">
        <v>160</v>
      </c>
      <c r="E78" s="53"/>
      <c r="F78" s="53"/>
      <c r="G78" s="53">
        <f t="shared" si="1"/>
        <v>44567</v>
      </c>
      <c r="H78" s="54" t="s">
        <v>161</v>
      </c>
      <c r="I78" s="54"/>
      <c r="J78" s="53" t="str">
        <f t="shared" si="6"/>
        <v>#VALUE!</v>
      </c>
      <c r="K78" s="51" t="s">
        <v>34</v>
      </c>
      <c r="L78" s="56">
        <v>43837.0</v>
      </c>
      <c r="M78" s="53">
        <v>44075.0</v>
      </c>
      <c r="N78" s="53">
        <f t="shared" si="2"/>
        <v>44020</v>
      </c>
      <c r="O78" s="51" t="s">
        <v>38</v>
      </c>
      <c r="P78" s="53"/>
      <c r="Q78" s="53">
        <f t="shared" si="3"/>
        <v>44202</v>
      </c>
      <c r="R78" s="51" t="s">
        <v>38</v>
      </c>
      <c r="S78" s="51"/>
      <c r="T78" s="53">
        <f t="shared" si="4"/>
        <v>44385</v>
      </c>
      <c r="U78" s="51" t="s">
        <v>38</v>
      </c>
      <c r="V78" s="51"/>
      <c r="W78" s="53">
        <f t="shared" si="5"/>
        <v>44567</v>
      </c>
      <c r="X78" s="51" t="s">
        <v>38</v>
      </c>
      <c r="Y78" s="57"/>
      <c r="Z78" s="118" t="s">
        <v>162</v>
      </c>
      <c r="AA78" s="52" t="s">
        <v>163</v>
      </c>
      <c r="AB78" s="52" t="s">
        <v>483</v>
      </c>
      <c r="AC78" s="58" t="s">
        <v>165</v>
      </c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</row>
    <row r="79" ht="15.0" customHeight="1">
      <c r="A79" s="88" t="s">
        <v>237</v>
      </c>
      <c r="B79" s="40" t="s">
        <v>193</v>
      </c>
      <c r="C79" s="41" t="s">
        <v>238</v>
      </c>
      <c r="D79" s="59">
        <v>44340.0</v>
      </c>
      <c r="E79" s="89"/>
      <c r="F79" s="42"/>
      <c r="G79" s="42">
        <f t="shared" si="1"/>
        <v>44932</v>
      </c>
      <c r="H79" s="90" t="s">
        <v>36</v>
      </c>
      <c r="I79" s="90"/>
      <c r="J79" s="42">
        <f t="shared" si="6"/>
        <v>44342</v>
      </c>
      <c r="K79" s="59">
        <v>44344.0</v>
      </c>
      <c r="L79" s="91">
        <v>44202.0</v>
      </c>
      <c r="M79" s="89">
        <v>44462.0</v>
      </c>
      <c r="N79" s="42">
        <f t="shared" si="2"/>
        <v>44385</v>
      </c>
      <c r="O79" s="42">
        <v>44462.0</v>
      </c>
      <c r="P79" s="42"/>
      <c r="Q79" s="42">
        <f t="shared" si="3"/>
        <v>44567</v>
      </c>
      <c r="R79" s="40" t="s">
        <v>38</v>
      </c>
      <c r="S79" s="40"/>
      <c r="T79" s="42">
        <f t="shared" si="4"/>
        <v>44750</v>
      </c>
      <c r="U79" s="40" t="s">
        <v>38</v>
      </c>
      <c r="V79" s="40"/>
      <c r="W79" s="42">
        <f t="shared" si="5"/>
        <v>44932</v>
      </c>
      <c r="X79" s="40" t="s">
        <v>38</v>
      </c>
      <c r="Y79" s="46"/>
      <c r="AA79" s="92"/>
      <c r="AB79" s="92"/>
      <c r="AC79" s="93" t="s">
        <v>239</v>
      </c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</row>
    <row r="80" ht="15.0" customHeight="1">
      <c r="A80" s="95" t="s">
        <v>240</v>
      </c>
      <c r="B80" s="51" t="s">
        <v>193</v>
      </c>
      <c r="C80" s="52" t="s">
        <v>238</v>
      </c>
      <c r="D80" s="68">
        <v>44342.0</v>
      </c>
      <c r="E80" s="96"/>
      <c r="F80" s="53"/>
      <c r="G80" s="53">
        <f t="shared" si="1"/>
        <v>44932</v>
      </c>
      <c r="H80" s="97" t="s">
        <v>36</v>
      </c>
      <c r="I80" s="97"/>
      <c r="J80" s="53">
        <f t="shared" si="6"/>
        <v>44344</v>
      </c>
      <c r="K80" s="51" t="s">
        <v>241</v>
      </c>
      <c r="L80" s="98">
        <v>44202.0</v>
      </c>
      <c r="M80" s="96">
        <v>44462.0</v>
      </c>
      <c r="N80" s="53">
        <f t="shared" si="2"/>
        <v>44385</v>
      </c>
      <c r="O80" s="53">
        <v>44462.0</v>
      </c>
      <c r="P80" s="53"/>
      <c r="Q80" s="53">
        <f t="shared" si="3"/>
        <v>44567</v>
      </c>
      <c r="R80" s="51" t="s">
        <v>38</v>
      </c>
      <c r="S80" s="51"/>
      <c r="T80" s="53">
        <f t="shared" si="4"/>
        <v>44750</v>
      </c>
      <c r="U80" s="51" t="s">
        <v>38</v>
      </c>
      <c r="V80" s="51"/>
      <c r="W80" s="53">
        <f t="shared" si="5"/>
        <v>44932</v>
      </c>
      <c r="X80" s="51" t="s">
        <v>38</v>
      </c>
      <c r="Y80" s="57"/>
      <c r="AA80" s="99"/>
      <c r="AB80" s="99"/>
      <c r="AC80" s="100" t="s">
        <v>239</v>
      </c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</row>
    <row r="81" ht="15.0" customHeight="1">
      <c r="A81" s="72" t="s">
        <v>242</v>
      </c>
      <c r="B81" s="40" t="s">
        <v>193</v>
      </c>
      <c r="C81" s="41" t="s">
        <v>243</v>
      </c>
      <c r="D81" s="59">
        <v>44349.0</v>
      </c>
      <c r="E81" s="42"/>
      <c r="F81" s="42"/>
      <c r="G81" s="42">
        <f t="shared" si="1"/>
        <v>44932</v>
      </c>
      <c r="H81" s="43" t="s">
        <v>69</v>
      </c>
      <c r="I81" s="43"/>
      <c r="J81" s="42">
        <f t="shared" si="6"/>
        <v>44351</v>
      </c>
      <c r="K81" s="59">
        <v>44355.0</v>
      </c>
      <c r="L81" s="45">
        <v>44202.0</v>
      </c>
      <c r="M81" s="42">
        <v>44567.0</v>
      </c>
      <c r="N81" s="42">
        <f t="shared" si="2"/>
        <v>44385</v>
      </c>
      <c r="O81" s="40" t="s">
        <v>38</v>
      </c>
      <c r="P81" s="42"/>
      <c r="Q81" s="42">
        <f t="shared" si="3"/>
        <v>44567</v>
      </c>
      <c r="R81" s="40" t="s">
        <v>38</v>
      </c>
      <c r="S81" s="40"/>
      <c r="T81" s="42">
        <f t="shared" si="4"/>
        <v>44750</v>
      </c>
      <c r="U81" s="40" t="s">
        <v>38</v>
      </c>
      <c r="V81" s="40"/>
      <c r="W81" s="42">
        <f t="shared" si="5"/>
        <v>44932</v>
      </c>
      <c r="X81" s="40" t="s">
        <v>38</v>
      </c>
      <c r="Y81" s="46"/>
      <c r="AA81" s="41"/>
      <c r="AB81" s="41"/>
      <c r="AC81" s="48" t="s">
        <v>244</v>
      </c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</row>
    <row r="82" ht="15.0" customHeight="1">
      <c r="A82" s="71" t="s">
        <v>166</v>
      </c>
      <c r="B82" s="51" t="s">
        <v>32</v>
      </c>
      <c r="C82" s="52" t="s">
        <v>87</v>
      </c>
      <c r="D82" s="68">
        <v>44348.0</v>
      </c>
      <c r="E82" s="53"/>
      <c r="F82" s="53"/>
      <c r="G82" s="53">
        <f t="shared" si="1"/>
        <v>45113</v>
      </c>
      <c r="H82" s="54" t="s">
        <v>167</v>
      </c>
      <c r="I82" s="54"/>
      <c r="J82" s="53">
        <f t="shared" si="6"/>
        <v>44350</v>
      </c>
      <c r="K82" s="68">
        <v>44348.0</v>
      </c>
      <c r="L82" s="56">
        <v>44383.0</v>
      </c>
      <c r="M82" s="53">
        <v>44718.0</v>
      </c>
      <c r="N82" s="53">
        <f t="shared" si="2"/>
        <v>44566</v>
      </c>
      <c r="O82" s="73">
        <v>44476.0</v>
      </c>
      <c r="P82" s="74"/>
      <c r="Q82" s="53">
        <f t="shared" si="3"/>
        <v>44748</v>
      </c>
      <c r="R82" s="51" t="s">
        <v>38</v>
      </c>
      <c r="S82" s="51"/>
      <c r="T82" s="53">
        <f t="shared" si="4"/>
        <v>44931</v>
      </c>
      <c r="U82" s="51" t="s">
        <v>38</v>
      </c>
      <c r="V82" s="51"/>
      <c r="W82" s="53">
        <f t="shared" si="5"/>
        <v>45113</v>
      </c>
      <c r="X82" s="51" t="s">
        <v>38</v>
      </c>
      <c r="Y82" s="57"/>
      <c r="AA82" s="52"/>
      <c r="AB82" s="52"/>
      <c r="AC82" s="58" t="s">
        <v>169</v>
      </c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</row>
    <row r="83" ht="15.0" customHeight="1">
      <c r="A83" s="72" t="s">
        <v>170</v>
      </c>
      <c r="B83" s="40" t="s">
        <v>32</v>
      </c>
      <c r="C83" s="41" t="s">
        <v>171</v>
      </c>
      <c r="D83" s="59">
        <v>44354.0</v>
      </c>
      <c r="E83" s="42"/>
      <c r="F83" s="42"/>
      <c r="G83" s="42">
        <f t="shared" si="1"/>
        <v>45091</v>
      </c>
      <c r="H83" s="43" t="s">
        <v>151</v>
      </c>
      <c r="I83" s="43"/>
      <c r="J83" s="42">
        <f t="shared" si="6"/>
        <v>44356</v>
      </c>
      <c r="K83" s="59">
        <v>44356.0</v>
      </c>
      <c r="L83" s="45">
        <v>44361.0</v>
      </c>
      <c r="M83" s="42">
        <v>44524.0</v>
      </c>
      <c r="N83" s="42">
        <f t="shared" si="2"/>
        <v>44544</v>
      </c>
      <c r="O83" s="40" t="s">
        <v>38</v>
      </c>
      <c r="P83" s="42"/>
      <c r="Q83" s="42">
        <f t="shared" si="3"/>
        <v>44726</v>
      </c>
      <c r="R83" s="40" t="s">
        <v>38</v>
      </c>
      <c r="S83" s="40"/>
      <c r="T83" s="42">
        <f t="shared" si="4"/>
        <v>44909</v>
      </c>
      <c r="U83" s="40" t="s">
        <v>38</v>
      </c>
      <c r="V83" s="40"/>
      <c r="W83" s="42">
        <f t="shared" si="5"/>
        <v>45091</v>
      </c>
      <c r="X83" s="40" t="s">
        <v>38</v>
      </c>
      <c r="Y83" s="46"/>
      <c r="AA83" s="41"/>
      <c r="AB83" s="41"/>
      <c r="AC83" s="48" t="s">
        <v>173</v>
      </c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</row>
    <row r="84" ht="15.0" customHeight="1">
      <c r="A84" s="71" t="s">
        <v>174</v>
      </c>
      <c r="B84" s="51" t="s">
        <v>32</v>
      </c>
      <c r="C84" s="52" t="s">
        <v>41</v>
      </c>
      <c r="D84" s="68">
        <v>44362.0</v>
      </c>
      <c r="E84" s="53"/>
      <c r="F84" s="53"/>
      <c r="G84" s="53">
        <f t="shared" si="1"/>
        <v>45091</v>
      </c>
      <c r="H84" s="54" t="s">
        <v>175</v>
      </c>
      <c r="I84" s="54"/>
      <c r="J84" s="53">
        <f t="shared" si="6"/>
        <v>44364</v>
      </c>
      <c r="K84" s="68">
        <v>44363.0</v>
      </c>
      <c r="L84" s="56">
        <v>44361.0</v>
      </c>
      <c r="M84" s="53">
        <v>44726.0</v>
      </c>
      <c r="N84" s="53">
        <f t="shared" si="2"/>
        <v>44544</v>
      </c>
      <c r="O84" s="51" t="s">
        <v>38</v>
      </c>
      <c r="P84" s="53"/>
      <c r="Q84" s="53">
        <f t="shared" si="3"/>
        <v>44726</v>
      </c>
      <c r="R84" s="51" t="s">
        <v>38</v>
      </c>
      <c r="S84" s="51"/>
      <c r="T84" s="53">
        <f t="shared" si="4"/>
        <v>44909</v>
      </c>
      <c r="U84" s="51" t="s">
        <v>38</v>
      </c>
      <c r="V84" s="51"/>
      <c r="W84" s="53">
        <f t="shared" si="5"/>
        <v>45091</v>
      </c>
      <c r="X84" s="51" t="s">
        <v>38</v>
      </c>
      <c r="Y84" s="57"/>
      <c r="AA84" s="52"/>
      <c r="AB84" s="52"/>
      <c r="AC84" s="58" t="s">
        <v>122</v>
      </c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</row>
    <row r="85" ht="15.0" customHeight="1">
      <c r="A85" s="72" t="s">
        <v>176</v>
      </c>
      <c r="B85" s="40" t="s">
        <v>32</v>
      </c>
      <c r="C85" s="41" t="s">
        <v>33</v>
      </c>
      <c r="D85" s="59">
        <v>44364.0</v>
      </c>
      <c r="E85" s="42"/>
      <c r="F85" s="42"/>
      <c r="G85" s="42">
        <f t="shared" si="1"/>
        <v>45113</v>
      </c>
      <c r="H85" s="43" t="s">
        <v>109</v>
      </c>
      <c r="I85" s="43"/>
      <c r="J85" s="42">
        <f t="shared" si="6"/>
        <v>44366</v>
      </c>
      <c r="K85" s="59">
        <v>44369.0</v>
      </c>
      <c r="L85" s="45">
        <v>44383.0</v>
      </c>
      <c r="M85" s="42">
        <v>44470.0</v>
      </c>
      <c r="N85" s="42">
        <f t="shared" si="2"/>
        <v>44566</v>
      </c>
      <c r="O85" s="42">
        <v>44454.0</v>
      </c>
      <c r="P85" s="42"/>
      <c r="Q85" s="42">
        <f t="shared" si="3"/>
        <v>44748</v>
      </c>
      <c r="R85" s="40" t="s">
        <v>38</v>
      </c>
      <c r="S85" s="40"/>
      <c r="T85" s="42">
        <f t="shared" si="4"/>
        <v>44931</v>
      </c>
      <c r="U85" s="40" t="s">
        <v>38</v>
      </c>
      <c r="V85" s="40"/>
      <c r="W85" s="42">
        <f t="shared" si="5"/>
        <v>45113</v>
      </c>
      <c r="X85" s="40" t="s">
        <v>38</v>
      </c>
      <c r="Y85" s="46"/>
      <c r="Z85" s="144" t="s">
        <v>177</v>
      </c>
      <c r="AA85" s="41"/>
      <c r="AB85" s="41"/>
      <c r="AC85" s="48" t="s">
        <v>111</v>
      </c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</row>
    <row r="86" ht="15.0" customHeight="1">
      <c r="A86" s="71" t="s">
        <v>178</v>
      </c>
      <c r="B86" s="51" t="s">
        <v>32</v>
      </c>
      <c r="C86" s="52" t="s">
        <v>33</v>
      </c>
      <c r="D86" s="68">
        <v>44372.0</v>
      </c>
      <c r="E86" s="53"/>
      <c r="F86" s="53"/>
      <c r="G86" s="53">
        <f t="shared" si="1"/>
        <v>45113</v>
      </c>
      <c r="H86" s="54" t="s">
        <v>109</v>
      </c>
      <c r="I86" s="54"/>
      <c r="J86" s="53">
        <f t="shared" si="6"/>
        <v>44374</v>
      </c>
      <c r="K86" s="68">
        <v>44375.0</v>
      </c>
      <c r="L86" s="56">
        <v>44383.0</v>
      </c>
      <c r="M86" s="53">
        <v>44470.0</v>
      </c>
      <c r="N86" s="53">
        <f t="shared" si="2"/>
        <v>44566</v>
      </c>
      <c r="O86" s="53">
        <v>44470.0</v>
      </c>
      <c r="P86" s="53"/>
      <c r="Q86" s="53">
        <f t="shared" si="3"/>
        <v>44748</v>
      </c>
      <c r="R86" s="51" t="s">
        <v>38</v>
      </c>
      <c r="S86" s="51"/>
      <c r="T86" s="53">
        <f t="shared" si="4"/>
        <v>44931</v>
      </c>
      <c r="U86" s="51" t="s">
        <v>38</v>
      </c>
      <c r="V86" s="51"/>
      <c r="W86" s="53">
        <f t="shared" si="5"/>
        <v>45113</v>
      </c>
      <c r="X86" s="51" t="s">
        <v>38</v>
      </c>
      <c r="Y86" s="57"/>
      <c r="Z86" s="118" t="s">
        <v>177</v>
      </c>
      <c r="AA86" s="52"/>
      <c r="AB86" s="52"/>
      <c r="AC86" s="58" t="s">
        <v>111</v>
      </c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</row>
    <row r="87" ht="15.0" customHeight="1">
      <c r="A87" s="72" t="s">
        <v>220</v>
      </c>
      <c r="B87" s="40" t="s">
        <v>193</v>
      </c>
      <c r="C87" s="41" t="s">
        <v>87</v>
      </c>
      <c r="D87" s="59">
        <v>44390.0</v>
      </c>
      <c r="E87" s="42">
        <v>44464.0</v>
      </c>
      <c r="F87" s="40" t="s">
        <v>80</v>
      </c>
      <c r="G87" s="42">
        <f t="shared" si="1"/>
        <v>44762</v>
      </c>
      <c r="H87" s="43" t="s">
        <v>45</v>
      </c>
      <c r="I87" s="43"/>
      <c r="J87" s="42">
        <f t="shared" si="6"/>
        <v>44392</v>
      </c>
      <c r="K87" s="59">
        <v>44040.0</v>
      </c>
      <c r="L87" s="45">
        <v>44032.0</v>
      </c>
      <c r="M87" s="42">
        <v>44396.0</v>
      </c>
      <c r="N87" s="42">
        <f t="shared" si="2"/>
        <v>44215</v>
      </c>
      <c r="O87" s="42">
        <v>44275.0</v>
      </c>
      <c r="P87" s="42"/>
      <c r="Q87" s="42">
        <f t="shared" si="3"/>
        <v>44397</v>
      </c>
      <c r="R87" s="75">
        <v>44397.0</v>
      </c>
      <c r="S87" s="75"/>
      <c r="T87" s="42">
        <f t="shared" si="4"/>
        <v>44580</v>
      </c>
      <c r="U87" s="40" t="s">
        <v>38</v>
      </c>
      <c r="V87" s="40"/>
      <c r="W87" s="42">
        <f t="shared" si="5"/>
        <v>44762</v>
      </c>
      <c r="X87" s="40" t="s">
        <v>38</v>
      </c>
      <c r="Y87" s="46"/>
      <c r="Z87" s="144" t="s">
        <v>245</v>
      </c>
      <c r="AA87" s="41"/>
      <c r="AB87" s="41"/>
      <c r="AC87" s="48" t="s">
        <v>221</v>
      </c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</row>
    <row r="88" ht="15.0" customHeight="1">
      <c r="A88" s="146" t="s">
        <v>246</v>
      </c>
      <c r="B88" s="51" t="s">
        <v>193</v>
      </c>
      <c r="C88" s="52" t="s">
        <v>79</v>
      </c>
      <c r="D88" s="68">
        <v>44398.0</v>
      </c>
      <c r="E88" s="53"/>
      <c r="F88" s="53"/>
      <c r="G88" s="53">
        <f t="shared" si="1"/>
        <v>45129</v>
      </c>
      <c r="H88" s="54" t="s">
        <v>94</v>
      </c>
      <c r="I88" s="54"/>
      <c r="J88" s="53">
        <f t="shared" si="6"/>
        <v>44400</v>
      </c>
      <c r="K88" s="68">
        <v>44404.0</v>
      </c>
      <c r="L88" s="56">
        <v>44399.0</v>
      </c>
      <c r="M88" s="53">
        <v>44583.0</v>
      </c>
      <c r="N88" s="53">
        <f t="shared" si="2"/>
        <v>44582</v>
      </c>
      <c r="O88" s="51" t="s">
        <v>38</v>
      </c>
      <c r="P88" s="53"/>
      <c r="Q88" s="53">
        <f t="shared" si="3"/>
        <v>44764</v>
      </c>
      <c r="R88" s="51" t="s">
        <v>38</v>
      </c>
      <c r="S88" s="51"/>
      <c r="T88" s="53">
        <f t="shared" si="4"/>
        <v>44947</v>
      </c>
      <c r="U88" s="51" t="s">
        <v>38</v>
      </c>
      <c r="V88" s="51"/>
      <c r="W88" s="53">
        <f t="shared" si="5"/>
        <v>45129</v>
      </c>
      <c r="X88" s="51" t="s">
        <v>38</v>
      </c>
      <c r="Y88" s="57"/>
      <c r="AA88" s="52"/>
      <c r="AB88" s="52"/>
      <c r="AC88" s="58" t="s">
        <v>230</v>
      </c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</row>
    <row r="89" ht="15.0" customHeight="1">
      <c r="A89" s="72" t="s">
        <v>247</v>
      </c>
      <c r="B89" s="40" t="s">
        <v>193</v>
      </c>
      <c r="C89" s="41" t="s">
        <v>124</v>
      </c>
      <c r="D89" s="59">
        <v>44237.0</v>
      </c>
      <c r="E89" s="42"/>
      <c r="F89" s="42"/>
      <c r="G89" s="42">
        <f t="shared" si="1"/>
        <v>44972</v>
      </c>
      <c r="H89" s="43" t="s">
        <v>125</v>
      </c>
      <c r="I89" s="43"/>
      <c r="J89" s="42">
        <v>44238.0</v>
      </c>
      <c r="K89" s="59">
        <v>44239.0</v>
      </c>
      <c r="L89" s="45">
        <v>44242.0</v>
      </c>
      <c r="M89" s="42">
        <v>44423.0</v>
      </c>
      <c r="N89" s="42">
        <f t="shared" si="2"/>
        <v>44425</v>
      </c>
      <c r="O89" s="42">
        <v>44418.0</v>
      </c>
      <c r="P89" s="42"/>
      <c r="Q89" s="42">
        <f t="shared" si="3"/>
        <v>44607</v>
      </c>
      <c r="R89" s="40" t="s">
        <v>38</v>
      </c>
      <c r="S89" s="40"/>
      <c r="T89" s="42">
        <f t="shared" si="4"/>
        <v>44790</v>
      </c>
      <c r="U89" s="40" t="s">
        <v>38</v>
      </c>
      <c r="V89" s="40"/>
      <c r="W89" s="42">
        <f t="shared" si="5"/>
        <v>44972</v>
      </c>
      <c r="X89" s="40" t="s">
        <v>38</v>
      </c>
      <c r="Y89" s="46"/>
      <c r="Z89" s="144" t="s">
        <v>248</v>
      </c>
      <c r="AA89" s="41"/>
      <c r="AB89" s="41"/>
      <c r="AC89" s="48" t="s">
        <v>127</v>
      </c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</row>
    <row r="90" ht="15.0" customHeight="1">
      <c r="A90" s="71" t="s">
        <v>179</v>
      </c>
      <c r="B90" s="51" t="s">
        <v>32</v>
      </c>
      <c r="C90" s="52" t="s">
        <v>87</v>
      </c>
      <c r="D90" s="68">
        <v>44420.0</v>
      </c>
      <c r="E90" s="53"/>
      <c r="F90" s="53"/>
      <c r="G90" s="53">
        <f t="shared" si="1"/>
        <v>45154</v>
      </c>
      <c r="H90" s="54" t="s">
        <v>142</v>
      </c>
      <c r="I90" s="54"/>
      <c r="J90" s="53">
        <f t="shared" ref="J90:J106" si="7">D90+2</f>
        <v>44422</v>
      </c>
      <c r="K90" s="84">
        <v>44424.0</v>
      </c>
      <c r="L90" s="56">
        <v>44424.0</v>
      </c>
      <c r="M90" s="53">
        <v>44788.0</v>
      </c>
      <c r="N90" s="53">
        <f t="shared" si="2"/>
        <v>44607</v>
      </c>
      <c r="O90" s="51" t="s">
        <v>38</v>
      </c>
      <c r="P90" s="53"/>
      <c r="Q90" s="53">
        <f t="shared" si="3"/>
        <v>44789</v>
      </c>
      <c r="R90" s="51" t="s">
        <v>38</v>
      </c>
      <c r="S90" s="51"/>
      <c r="T90" s="53">
        <f t="shared" si="4"/>
        <v>44972</v>
      </c>
      <c r="U90" s="51" t="s">
        <v>38</v>
      </c>
      <c r="V90" s="51"/>
      <c r="W90" s="53">
        <f t="shared" si="5"/>
        <v>45154</v>
      </c>
      <c r="X90" s="51" t="s">
        <v>38</v>
      </c>
      <c r="Y90" s="57"/>
      <c r="AA90" s="52"/>
      <c r="AB90" s="52"/>
      <c r="AC90" s="58" t="s">
        <v>180</v>
      </c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</row>
    <row r="91" ht="15.0" customHeight="1">
      <c r="A91" s="63" t="s">
        <v>153</v>
      </c>
      <c r="B91" s="40" t="s">
        <v>32</v>
      </c>
      <c r="C91" s="41" t="s">
        <v>83</v>
      </c>
      <c r="D91" s="59">
        <v>44427.0</v>
      </c>
      <c r="E91" s="42"/>
      <c r="F91" s="42"/>
      <c r="G91" s="42">
        <f t="shared" si="1"/>
        <v>45161</v>
      </c>
      <c r="H91" s="43" t="s">
        <v>151</v>
      </c>
      <c r="I91" s="43"/>
      <c r="J91" s="42">
        <f t="shared" si="7"/>
        <v>44429</v>
      </c>
      <c r="K91" s="42">
        <v>44431.0</v>
      </c>
      <c r="L91" s="45">
        <v>44431.0</v>
      </c>
      <c r="M91" s="42">
        <v>44795.0</v>
      </c>
      <c r="N91" s="42">
        <f t="shared" si="2"/>
        <v>44614</v>
      </c>
      <c r="O91" s="40" t="s">
        <v>38</v>
      </c>
      <c r="P91" s="42"/>
      <c r="Q91" s="42">
        <f t="shared" si="3"/>
        <v>44796</v>
      </c>
      <c r="R91" s="40" t="s">
        <v>38</v>
      </c>
      <c r="S91" s="42"/>
      <c r="T91" s="42">
        <f t="shared" si="4"/>
        <v>44979</v>
      </c>
      <c r="U91" s="40" t="s">
        <v>38</v>
      </c>
      <c r="V91" s="42"/>
      <c r="W91" s="42">
        <f t="shared" si="5"/>
        <v>45161</v>
      </c>
      <c r="X91" s="40" t="s">
        <v>38</v>
      </c>
      <c r="Y91" s="79"/>
      <c r="AA91" s="80"/>
      <c r="AB91" s="80"/>
      <c r="AC91" s="81" t="s">
        <v>85</v>
      </c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</row>
    <row r="92" ht="15.0" customHeight="1">
      <c r="A92" s="64" t="s">
        <v>181</v>
      </c>
      <c r="B92" s="51" t="s">
        <v>32</v>
      </c>
      <c r="C92" s="52" t="s">
        <v>33</v>
      </c>
      <c r="D92" s="68">
        <v>44363.0</v>
      </c>
      <c r="E92" s="53"/>
      <c r="F92" s="53"/>
      <c r="G92" s="53">
        <f t="shared" si="1"/>
        <v>45099</v>
      </c>
      <c r="H92" s="54" t="s">
        <v>94</v>
      </c>
      <c r="I92" s="54"/>
      <c r="J92" s="53">
        <f t="shared" si="7"/>
        <v>44365</v>
      </c>
      <c r="K92" s="53">
        <v>44427.0</v>
      </c>
      <c r="L92" s="56">
        <v>44369.0</v>
      </c>
      <c r="M92" s="53">
        <v>44470.0</v>
      </c>
      <c r="N92" s="53"/>
      <c r="O92" s="53">
        <v>44454.0</v>
      </c>
      <c r="P92" s="53"/>
      <c r="Q92" s="53">
        <f t="shared" si="3"/>
        <v>44734</v>
      </c>
      <c r="R92" s="51" t="s">
        <v>38</v>
      </c>
      <c r="S92" s="53"/>
      <c r="T92" s="53">
        <f t="shared" si="4"/>
        <v>44917</v>
      </c>
      <c r="U92" s="51" t="s">
        <v>38</v>
      </c>
      <c r="V92" s="53"/>
      <c r="W92" s="53">
        <f t="shared" si="5"/>
        <v>45099</v>
      </c>
      <c r="X92" s="51" t="s">
        <v>38</v>
      </c>
      <c r="Y92" s="76"/>
      <c r="Z92" s="118" t="s">
        <v>182</v>
      </c>
      <c r="AA92" s="77"/>
      <c r="AB92" s="77"/>
      <c r="AC92" s="78" t="s">
        <v>111</v>
      </c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</row>
    <row r="93" ht="15.0" customHeight="1">
      <c r="A93" s="63" t="s">
        <v>249</v>
      </c>
      <c r="B93" s="40" t="s">
        <v>193</v>
      </c>
      <c r="C93" s="41" t="s">
        <v>87</v>
      </c>
      <c r="D93" s="59">
        <v>44452.0</v>
      </c>
      <c r="E93" s="42">
        <v>44464.0</v>
      </c>
      <c r="F93" s="40"/>
      <c r="G93" s="42">
        <f t="shared" si="1"/>
        <v>45189</v>
      </c>
      <c r="H93" s="43" t="s">
        <v>235</v>
      </c>
      <c r="I93" s="43"/>
      <c r="J93" s="42">
        <f t="shared" si="7"/>
        <v>44454</v>
      </c>
      <c r="K93" s="42">
        <v>44454.0</v>
      </c>
      <c r="L93" s="45">
        <v>44459.0</v>
      </c>
      <c r="M93" s="42">
        <v>44792.0</v>
      </c>
      <c r="N93" s="42">
        <f t="shared" ref="N93:N106" si="8">L93+183</f>
        <v>44642</v>
      </c>
      <c r="O93" s="40" t="s">
        <v>38</v>
      </c>
      <c r="P93" s="42"/>
      <c r="Q93" s="42">
        <f t="shared" si="3"/>
        <v>44824</v>
      </c>
      <c r="R93" s="40" t="s">
        <v>38</v>
      </c>
      <c r="S93" s="42"/>
      <c r="T93" s="42">
        <f t="shared" si="4"/>
        <v>45007</v>
      </c>
      <c r="U93" s="40" t="s">
        <v>38</v>
      </c>
      <c r="V93" s="42"/>
      <c r="W93" s="42">
        <f t="shared" si="5"/>
        <v>45189</v>
      </c>
      <c r="X93" s="40" t="s">
        <v>38</v>
      </c>
      <c r="Y93" s="79"/>
      <c r="AA93" s="80"/>
      <c r="AB93" s="80"/>
      <c r="AC93" s="81" t="s">
        <v>180</v>
      </c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</row>
    <row r="94" ht="15.0" customHeight="1">
      <c r="A94" s="64" t="s">
        <v>183</v>
      </c>
      <c r="B94" s="51" t="s">
        <v>32</v>
      </c>
      <c r="C94" s="52" t="s">
        <v>184</v>
      </c>
      <c r="D94" s="51" t="s">
        <v>34</v>
      </c>
      <c r="E94" s="53">
        <v>44448.0</v>
      </c>
      <c r="F94" s="51" t="s">
        <v>80</v>
      </c>
      <c r="G94" s="53" t="str">
        <f t="shared" si="1"/>
        <v>#VALUE!</v>
      </c>
      <c r="H94" s="54"/>
      <c r="I94" s="54"/>
      <c r="J94" s="53" t="str">
        <f t="shared" si="7"/>
        <v>#VALUE!</v>
      </c>
      <c r="K94" s="53"/>
      <c r="L94" s="82" t="s">
        <v>184</v>
      </c>
      <c r="M94" s="53"/>
      <c r="N94" s="53" t="str">
        <f t="shared" si="8"/>
        <v>#VALUE!</v>
      </c>
      <c r="O94" s="51" t="s">
        <v>38</v>
      </c>
      <c r="P94" s="53"/>
      <c r="Q94" s="53" t="str">
        <f t="shared" si="3"/>
        <v>#VALUE!</v>
      </c>
      <c r="R94" s="51" t="s">
        <v>38</v>
      </c>
      <c r="S94" s="53"/>
      <c r="T94" s="53" t="str">
        <f t="shared" si="4"/>
        <v>#VALUE!</v>
      </c>
      <c r="U94" s="51" t="s">
        <v>38</v>
      </c>
      <c r="V94" s="53"/>
      <c r="W94" s="53" t="str">
        <f t="shared" si="5"/>
        <v>#VALUE!</v>
      </c>
      <c r="X94" s="51" t="s">
        <v>38</v>
      </c>
      <c r="Y94" s="76"/>
      <c r="Z94" s="118"/>
      <c r="AA94" s="77"/>
      <c r="AB94" s="77"/>
      <c r="AC94" s="78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</row>
    <row r="95" ht="15.0" customHeight="1">
      <c r="A95" s="63" t="s">
        <v>250</v>
      </c>
      <c r="B95" s="40" t="s">
        <v>193</v>
      </c>
      <c r="C95" s="41" t="s">
        <v>87</v>
      </c>
      <c r="D95" s="59">
        <v>44475.0</v>
      </c>
      <c r="E95" s="42"/>
      <c r="F95" s="42"/>
      <c r="G95" s="42">
        <f t="shared" si="1"/>
        <v>45217</v>
      </c>
      <c r="H95" s="43"/>
      <c r="I95" s="43"/>
      <c r="J95" s="42">
        <f t="shared" si="7"/>
        <v>44477</v>
      </c>
      <c r="K95" s="42"/>
      <c r="L95" s="147">
        <v>44487.0</v>
      </c>
      <c r="M95" s="42">
        <v>44851.0</v>
      </c>
      <c r="N95" s="42">
        <f t="shared" si="8"/>
        <v>44670</v>
      </c>
      <c r="O95" s="42"/>
      <c r="P95" s="42"/>
      <c r="Q95" s="42">
        <f t="shared" si="3"/>
        <v>44852</v>
      </c>
      <c r="R95" s="42"/>
      <c r="S95" s="42"/>
      <c r="T95" s="42">
        <f t="shared" si="4"/>
        <v>45035</v>
      </c>
      <c r="U95" s="42"/>
      <c r="V95" s="42"/>
      <c r="W95" s="42">
        <f t="shared" si="5"/>
        <v>45217</v>
      </c>
      <c r="X95" s="42"/>
      <c r="Y95" s="79"/>
      <c r="Z95" s="144"/>
      <c r="AA95" s="80"/>
      <c r="AB95" s="80"/>
      <c r="AC95" s="81" t="s">
        <v>169</v>
      </c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</row>
    <row r="96" ht="15.0" customHeight="1">
      <c r="A96" s="64"/>
      <c r="B96" s="51" t="s">
        <v>32</v>
      </c>
      <c r="C96" s="52" t="s">
        <v>184</v>
      </c>
      <c r="D96" s="51" t="s">
        <v>34</v>
      </c>
      <c r="E96" s="53"/>
      <c r="F96" s="53"/>
      <c r="G96" s="53" t="str">
        <f t="shared" si="1"/>
        <v>#VALUE!</v>
      </c>
      <c r="H96" s="54"/>
      <c r="I96" s="54"/>
      <c r="J96" s="53" t="str">
        <f t="shared" si="7"/>
        <v>#VALUE!</v>
      </c>
      <c r="K96" s="53"/>
      <c r="L96" s="82" t="s">
        <v>184</v>
      </c>
      <c r="M96" s="53"/>
      <c r="N96" s="53" t="str">
        <f t="shared" si="8"/>
        <v>#VALUE!</v>
      </c>
      <c r="O96" s="53"/>
      <c r="P96" s="53"/>
      <c r="Q96" s="53" t="str">
        <f t="shared" si="3"/>
        <v>#VALUE!</v>
      </c>
      <c r="R96" s="53"/>
      <c r="S96" s="53"/>
      <c r="T96" s="53" t="str">
        <f t="shared" si="4"/>
        <v>#VALUE!</v>
      </c>
      <c r="U96" s="53"/>
      <c r="V96" s="53"/>
      <c r="W96" s="53" t="str">
        <f t="shared" si="5"/>
        <v>#VALUE!</v>
      </c>
      <c r="X96" s="53"/>
      <c r="Y96" s="76"/>
      <c r="AA96" s="77"/>
      <c r="AB96" s="77"/>
      <c r="AC96" s="78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</row>
    <row r="97" ht="15.0" customHeight="1">
      <c r="A97" s="63"/>
      <c r="B97" s="40" t="s">
        <v>32</v>
      </c>
      <c r="C97" s="41" t="s">
        <v>184</v>
      </c>
      <c r="D97" s="40" t="s">
        <v>34</v>
      </c>
      <c r="E97" s="42"/>
      <c r="F97" s="42"/>
      <c r="G97" s="42" t="str">
        <f t="shared" si="1"/>
        <v>#VALUE!</v>
      </c>
      <c r="H97" s="43"/>
      <c r="I97" s="43"/>
      <c r="J97" s="42" t="str">
        <f t="shared" si="7"/>
        <v>#VALUE!</v>
      </c>
      <c r="K97" s="42"/>
      <c r="L97" s="86" t="s">
        <v>184</v>
      </c>
      <c r="M97" s="42"/>
      <c r="N97" s="42" t="str">
        <f t="shared" si="8"/>
        <v>#VALUE!</v>
      </c>
      <c r="O97" s="42"/>
      <c r="P97" s="42"/>
      <c r="Q97" s="42" t="str">
        <f t="shared" si="3"/>
        <v>#VALUE!</v>
      </c>
      <c r="R97" s="42"/>
      <c r="S97" s="42"/>
      <c r="T97" s="42" t="str">
        <f t="shared" si="4"/>
        <v>#VALUE!</v>
      </c>
      <c r="U97" s="42"/>
      <c r="V97" s="42"/>
      <c r="W97" s="42" t="str">
        <f t="shared" si="5"/>
        <v>#VALUE!</v>
      </c>
      <c r="X97" s="42"/>
      <c r="Y97" s="79"/>
      <c r="AA97" s="80"/>
      <c r="AB97" s="80"/>
      <c r="AC97" s="81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</row>
    <row r="98" ht="15.0" customHeight="1">
      <c r="A98" s="64"/>
      <c r="B98" s="51" t="s">
        <v>32</v>
      </c>
      <c r="C98" s="52" t="s">
        <v>184</v>
      </c>
      <c r="D98" s="51" t="s">
        <v>34</v>
      </c>
      <c r="E98" s="53"/>
      <c r="F98" s="53"/>
      <c r="G98" s="53" t="str">
        <f t="shared" si="1"/>
        <v>#VALUE!</v>
      </c>
      <c r="H98" s="54"/>
      <c r="I98" s="54"/>
      <c r="J98" s="53" t="str">
        <f t="shared" si="7"/>
        <v>#VALUE!</v>
      </c>
      <c r="K98" s="53"/>
      <c r="L98" s="82" t="s">
        <v>184</v>
      </c>
      <c r="M98" s="53"/>
      <c r="N98" s="53" t="str">
        <f t="shared" si="8"/>
        <v>#VALUE!</v>
      </c>
      <c r="O98" s="53"/>
      <c r="P98" s="53"/>
      <c r="Q98" s="53" t="str">
        <f t="shared" si="3"/>
        <v>#VALUE!</v>
      </c>
      <c r="R98" s="53"/>
      <c r="S98" s="53"/>
      <c r="T98" s="53" t="str">
        <f t="shared" si="4"/>
        <v>#VALUE!</v>
      </c>
      <c r="U98" s="53"/>
      <c r="V98" s="53"/>
      <c r="W98" s="53" t="str">
        <f t="shared" si="5"/>
        <v>#VALUE!</v>
      </c>
      <c r="X98" s="53"/>
      <c r="Y98" s="76"/>
      <c r="AA98" s="77"/>
      <c r="AB98" s="77"/>
      <c r="AC98" s="78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</row>
    <row r="99" ht="15.0" customHeight="1">
      <c r="A99" s="63"/>
      <c r="B99" s="40" t="s">
        <v>32</v>
      </c>
      <c r="C99" s="41" t="s">
        <v>184</v>
      </c>
      <c r="D99" s="40" t="s">
        <v>34</v>
      </c>
      <c r="E99" s="42"/>
      <c r="F99" s="42"/>
      <c r="G99" s="42" t="str">
        <f t="shared" si="1"/>
        <v>#VALUE!</v>
      </c>
      <c r="H99" s="43"/>
      <c r="I99" s="43"/>
      <c r="J99" s="42" t="str">
        <f t="shared" si="7"/>
        <v>#VALUE!</v>
      </c>
      <c r="K99" s="42"/>
      <c r="L99" s="86" t="s">
        <v>184</v>
      </c>
      <c r="M99" s="42"/>
      <c r="N99" s="42" t="str">
        <f t="shared" si="8"/>
        <v>#VALUE!</v>
      </c>
      <c r="O99" s="42"/>
      <c r="P99" s="42"/>
      <c r="Q99" s="42" t="str">
        <f t="shared" si="3"/>
        <v>#VALUE!</v>
      </c>
      <c r="R99" s="42"/>
      <c r="S99" s="42"/>
      <c r="T99" s="42" t="str">
        <f t="shared" si="4"/>
        <v>#VALUE!</v>
      </c>
      <c r="U99" s="42"/>
      <c r="V99" s="42"/>
      <c r="W99" s="42" t="str">
        <f t="shared" si="5"/>
        <v>#VALUE!</v>
      </c>
      <c r="X99" s="42"/>
      <c r="Y99" s="79"/>
      <c r="AA99" s="80"/>
      <c r="AB99" s="80"/>
      <c r="AC99" s="81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</row>
    <row r="100" ht="15.0" customHeight="1">
      <c r="A100" s="64"/>
      <c r="B100" s="51" t="s">
        <v>32</v>
      </c>
      <c r="C100" s="52" t="s">
        <v>184</v>
      </c>
      <c r="D100" s="51" t="s">
        <v>34</v>
      </c>
      <c r="E100" s="53"/>
      <c r="F100" s="53"/>
      <c r="G100" s="53" t="str">
        <f t="shared" si="1"/>
        <v>#VALUE!</v>
      </c>
      <c r="H100" s="54"/>
      <c r="I100" s="54"/>
      <c r="J100" s="53" t="str">
        <f t="shared" si="7"/>
        <v>#VALUE!</v>
      </c>
      <c r="K100" s="53"/>
      <c r="L100" s="82" t="s">
        <v>184</v>
      </c>
      <c r="M100" s="53"/>
      <c r="N100" s="53" t="str">
        <f t="shared" si="8"/>
        <v>#VALUE!</v>
      </c>
      <c r="O100" s="53"/>
      <c r="P100" s="53"/>
      <c r="Q100" s="53" t="str">
        <f t="shared" si="3"/>
        <v>#VALUE!</v>
      </c>
      <c r="R100" s="53"/>
      <c r="S100" s="53"/>
      <c r="T100" s="53" t="str">
        <f t="shared" si="4"/>
        <v>#VALUE!</v>
      </c>
      <c r="U100" s="53"/>
      <c r="V100" s="53"/>
      <c r="W100" s="53" t="str">
        <f t="shared" si="5"/>
        <v>#VALUE!</v>
      </c>
      <c r="X100" s="53"/>
      <c r="Y100" s="76"/>
      <c r="AA100" s="77"/>
      <c r="AB100" s="77"/>
      <c r="AC100" s="78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</row>
    <row r="101" ht="15.0" customHeight="1">
      <c r="A101" s="63"/>
      <c r="B101" s="40" t="s">
        <v>32</v>
      </c>
      <c r="C101" s="41" t="s">
        <v>184</v>
      </c>
      <c r="D101" s="40" t="s">
        <v>34</v>
      </c>
      <c r="E101" s="42"/>
      <c r="F101" s="42"/>
      <c r="G101" s="42" t="str">
        <f t="shared" si="1"/>
        <v>#VALUE!</v>
      </c>
      <c r="H101" s="43"/>
      <c r="I101" s="43"/>
      <c r="J101" s="42" t="str">
        <f t="shared" si="7"/>
        <v>#VALUE!</v>
      </c>
      <c r="K101" s="42"/>
      <c r="L101" s="86" t="s">
        <v>184</v>
      </c>
      <c r="M101" s="42"/>
      <c r="N101" s="42" t="str">
        <f t="shared" si="8"/>
        <v>#VALUE!</v>
      </c>
      <c r="O101" s="42"/>
      <c r="P101" s="42"/>
      <c r="Q101" s="42" t="str">
        <f t="shared" si="3"/>
        <v>#VALUE!</v>
      </c>
      <c r="R101" s="42"/>
      <c r="S101" s="42"/>
      <c r="T101" s="42" t="str">
        <f t="shared" si="4"/>
        <v>#VALUE!</v>
      </c>
      <c r="U101" s="42"/>
      <c r="V101" s="42"/>
      <c r="W101" s="42" t="str">
        <f t="shared" si="5"/>
        <v>#VALUE!</v>
      </c>
      <c r="X101" s="42"/>
      <c r="Y101" s="79"/>
      <c r="AA101" s="80"/>
      <c r="AB101" s="80"/>
      <c r="AC101" s="81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</row>
    <row r="102" ht="15.0" customHeight="1">
      <c r="A102" s="64"/>
      <c r="B102" s="51" t="s">
        <v>32</v>
      </c>
      <c r="C102" s="52" t="s">
        <v>184</v>
      </c>
      <c r="D102" s="51" t="s">
        <v>34</v>
      </c>
      <c r="E102" s="53"/>
      <c r="F102" s="53"/>
      <c r="G102" s="53" t="str">
        <f t="shared" si="1"/>
        <v>#VALUE!</v>
      </c>
      <c r="H102" s="54"/>
      <c r="I102" s="54"/>
      <c r="J102" s="53" t="str">
        <f t="shared" si="7"/>
        <v>#VALUE!</v>
      </c>
      <c r="K102" s="53"/>
      <c r="L102" s="82" t="s">
        <v>184</v>
      </c>
      <c r="M102" s="53"/>
      <c r="N102" s="53" t="str">
        <f t="shared" si="8"/>
        <v>#VALUE!</v>
      </c>
      <c r="O102" s="53"/>
      <c r="P102" s="53"/>
      <c r="Q102" s="53" t="str">
        <f t="shared" si="3"/>
        <v>#VALUE!</v>
      </c>
      <c r="R102" s="53"/>
      <c r="S102" s="53"/>
      <c r="T102" s="53" t="str">
        <f t="shared" si="4"/>
        <v>#VALUE!</v>
      </c>
      <c r="U102" s="53"/>
      <c r="V102" s="53"/>
      <c r="W102" s="53" t="str">
        <f t="shared" si="5"/>
        <v>#VALUE!</v>
      </c>
      <c r="X102" s="53"/>
      <c r="Y102" s="76"/>
      <c r="AA102" s="77"/>
      <c r="AB102" s="77"/>
      <c r="AC102" s="78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</row>
    <row r="103" ht="15.0" customHeight="1">
      <c r="A103" s="63"/>
      <c r="B103" s="40" t="s">
        <v>32</v>
      </c>
      <c r="C103" s="41" t="s">
        <v>184</v>
      </c>
      <c r="D103" s="40" t="s">
        <v>34</v>
      </c>
      <c r="E103" s="42"/>
      <c r="F103" s="42"/>
      <c r="G103" s="42" t="str">
        <f t="shared" si="1"/>
        <v>#VALUE!</v>
      </c>
      <c r="H103" s="43"/>
      <c r="I103" s="43"/>
      <c r="J103" s="42" t="str">
        <f t="shared" si="7"/>
        <v>#VALUE!</v>
      </c>
      <c r="K103" s="42"/>
      <c r="L103" s="86" t="s">
        <v>184</v>
      </c>
      <c r="M103" s="42"/>
      <c r="N103" s="42" t="str">
        <f t="shared" si="8"/>
        <v>#VALUE!</v>
      </c>
      <c r="O103" s="42"/>
      <c r="P103" s="42"/>
      <c r="Q103" s="42" t="str">
        <f t="shared" si="3"/>
        <v>#VALUE!</v>
      </c>
      <c r="R103" s="42"/>
      <c r="S103" s="42"/>
      <c r="T103" s="42" t="str">
        <f t="shared" si="4"/>
        <v>#VALUE!</v>
      </c>
      <c r="U103" s="42"/>
      <c r="V103" s="42"/>
      <c r="W103" s="42" t="str">
        <f t="shared" si="5"/>
        <v>#VALUE!</v>
      </c>
      <c r="X103" s="42"/>
      <c r="Y103" s="79"/>
      <c r="AA103" s="80"/>
      <c r="AB103" s="80"/>
      <c r="AC103" s="81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</row>
    <row r="104" ht="15.0" customHeight="1">
      <c r="A104" s="64"/>
      <c r="B104" s="51" t="s">
        <v>32</v>
      </c>
      <c r="C104" s="52" t="s">
        <v>184</v>
      </c>
      <c r="D104" s="51" t="s">
        <v>34</v>
      </c>
      <c r="E104" s="53"/>
      <c r="F104" s="53"/>
      <c r="G104" s="53" t="str">
        <f t="shared" si="1"/>
        <v>#VALUE!</v>
      </c>
      <c r="H104" s="54"/>
      <c r="I104" s="54"/>
      <c r="J104" s="53" t="str">
        <f t="shared" si="7"/>
        <v>#VALUE!</v>
      </c>
      <c r="K104" s="53"/>
      <c r="L104" s="82" t="s">
        <v>184</v>
      </c>
      <c r="M104" s="53"/>
      <c r="N104" s="53" t="str">
        <f t="shared" si="8"/>
        <v>#VALUE!</v>
      </c>
      <c r="O104" s="53"/>
      <c r="P104" s="53"/>
      <c r="Q104" s="53" t="str">
        <f t="shared" si="3"/>
        <v>#VALUE!</v>
      </c>
      <c r="R104" s="53"/>
      <c r="S104" s="53"/>
      <c r="T104" s="53" t="str">
        <f t="shared" si="4"/>
        <v>#VALUE!</v>
      </c>
      <c r="U104" s="53"/>
      <c r="V104" s="53"/>
      <c r="W104" s="53" t="str">
        <f t="shared" si="5"/>
        <v>#VALUE!</v>
      </c>
      <c r="X104" s="53"/>
      <c r="Y104" s="76"/>
      <c r="AA104" s="77"/>
      <c r="AB104" s="77"/>
      <c r="AC104" s="78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</row>
    <row r="105" ht="15.0" customHeight="1">
      <c r="A105" s="63"/>
      <c r="B105" s="40"/>
      <c r="C105" s="41" t="s">
        <v>184</v>
      </c>
      <c r="D105" s="40" t="s">
        <v>34</v>
      </c>
      <c r="E105" s="42"/>
      <c r="F105" s="42"/>
      <c r="G105" s="42" t="str">
        <f t="shared" si="1"/>
        <v>#VALUE!</v>
      </c>
      <c r="H105" s="43"/>
      <c r="I105" s="43"/>
      <c r="J105" s="42" t="str">
        <f t="shared" si="7"/>
        <v>#VALUE!</v>
      </c>
      <c r="K105" s="42"/>
      <c r="L105" s="86" t="s">
        <v>184</v>
      </c>
      <c r="M105" s="42"/>
      <c r="N105" s="42" t="str">
        <f t="shared" si="8"/>
        <v>#VALUE!</v>
      </c>
      <c r="O105" s="42"/>
      <c r="P105" s="42"/>
      <c r="Q105" s="42" t="str">
        <f t="shared" si="3"/>
        <v>#VALUE!</v>
      </c>
      <c r="R105" s="42"/>
      <c r="S105" s="42"/>
      <c r="T105" s="42" t="str">
        <f t="shared" si="4"/>
        <v>#VALUE!</v>
      </c>
      <c r="U105" s="42"/>
      <c r="V105" s="42"/>
      <c r="W105" s="42" t="str">
        <f t="shared" si="5"/>
        <v>#VALUE!</v>
      </c>
      <c r="X105" s="42"/>
      <c r="Y105" s="79"/>
      <c r="AA105" s="80"/>
      <c r="AB105" s="80"/>
      <c r="AC105" s="81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</row>
    <row r="106" ht="15.0" customHeight="1">
      <c r="A106" s="64"/>
      <c r="B106" s="51"/>
      <c r="C106" s="52" t="s">
        <v>184</v>
      </c>
      <c r="D106" s="51" t="s">
        <v>34</v>
      </c>
      <c r="E106" s="53"/>
      <c r="F106" s="53"/>
      <c r="G106" s="53" t="str">
        <f t="shared" si="1"/>
        <v>#VALUE!</v>
      </c>
      <c r="H106" s="54"/>
      <c r="I106" s="54"/>
      <c r="J106" s="53" t="str">
        <f t="shared" si="7"/>
        <v>#VALUE!</v>
      </c>
      <c r="K106" s="53"/>
      <c r="L106" s="82" t="s">
        <v>184</v>
      </c>
      <c r="M106" s="53"/>
      <c r="N106" s="53" t="str">
        <f t="shared" si="8"/>
        <v>#VALUE!</v>
      </c>
      <c r="O106" s="53"/>
      <c r="P106" s="53"/>
      <c r="Q106" s="53" t="str">
        <f t="shared" si="3"/>
        <v>#VALUE!</v>
      </c>
      <c r="R106" s="53"/>
      <c r="S106" s="53"/>
      <c r="T106" s="53" t="str">
        <f t="shared" si="4"/>
        <v>#VALUE!</v>
      </c>
      <c r="U106" s="53"/>
      <c r="V106" s="53"/>
      <c r="W106" s="53" t="str">
        <f t="shared" si="5"/>
        <v>#VALUE!</v>
      </c>
      <c r="X106" s="53"/>
      <c r="Y106" s="76"/>
      <c r="AA106" s="77"/>
      <c r="AB106" s="77"/>
      <c r="AC106" s="78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</row>
    <row r="107" ht="15.0" customHeight="1">
      <c r="A107" s="63"/>
      <c r="B107" s="40"/>
      <c r="C107" s="41" t="s">
        <v>184</v>
      </c>
      <c r="D107" s="40" t="s">
        <v>34</v>
      </c>
      <c r="E107" s="42"/>
      <c r="F107" s="42"/>
      <c r="G107" s="42"/>
      <c r="H107" s="43"/>
      <c r="I107" s="43"/>
      <c r="J107" s="42"/>
      <c r="K107" s="42"/>
      <c r="L107" s="86" t="s">
        <v>184</v>
      </c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79"/>
      <c r="AA107" s="80"/>
      <c r="AB107" s="80"/>
      <c r="AC107" s="81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</row>
    <row r="108" ht="15.0" customHeight="1">
      <c r="A108" s="64"/>
      <c r="B108" s="51"/>
      <c r="C108" s="52" t="s">
        <v>184</v>
      </c>
      <c r="D108" s="51" t="s">
        <v>34</v>
      </c>
      <c r="E108" s="53"/>
      <c r="F108" s="53"/>
      <c r="G108" s="53"/>
      <c r="H108" s="54"/>
      <c r="I108" s="54"/>
      <c r="J108" s="53"/>
      <c r="K108" s="53"/>
      <c r="L108" s="82" t="s">
        <v>184</v>
      </c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76"/>
      <c r="AA108" s="77"/>
      <c r="AB108" s="77"/>
      <c r="AC108" s="78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</row>
    <row r="109" ht="15.0" customHeight="1">
      <c r="A109" s="63"/>
      <c r="B109" s="40"/>
      <c r="C109" s="41" t="s">
        <v>184</v>
      </c>
      <c r="D109" s="40" t="s">
        <v>184</v>
      </c>
      <c r="E109" s="42"/>
      <c r="F109" s="42"/>
      <c r="G109" s="42"/>
      <c r="H109" s="43"/>
      <c r="I109" s="43"/>
      <c r="J109" s="42"/>
      <c r="K109" s="42"/>
      <c r="L109" s="86" t="s">
        <v>184</v>
      </c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79"/>
      <c r="AA109" s="80"/>
      <c r="AB109" s="80"/>
      <c r="AC109" s="81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</row>
    <row r="110" ht="15.0" customHeight="1">
      <c r="A110" s="124"/>
      <c r="B110" s="125"/>
      <c r="C110" s="148" t="s">
        <v>184</v>
      </c>
      <c r="D110" s="126"/>
      <c r="E110" s="126"/>
      <c r="F110" s="126"/>
      <c r="G110" s="126"/>
      <c r="H110" s="49"/>
      <c r="I110" s="49"/>
      <c r="J110" s="126"/>
      <c r="K110" s="126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AA110" s="128"/>
      <c r="AB110" s="128"/>
      <c r="AC110" s="12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</row>
    <row r="111" ht="15.0" customHeight="1">
      <c r="A111" s="124"/>
      <c r="B111" s="125"/>
      <c r="D111" s="126"/>
      <c r="E111" s="126"/>
      <c r="F111" s="126"/>
      <c r="G111" s="126"/>
      <c r="H111" s="49"/>
      <c r="I111" s="49"/>
      <c r="J111" s="126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8"/>
      <c r="AA111" s="128"/>
      <c r="AB111" s="128"/>
      <c r="AC111" s="12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</row>
    <row r="112" ht="15.0" customHeight="1">
      <c r="A112" s="124"/>
      <c r="B112" s="125"/>
      <c r="D112" s="126"/>
      <c r="E112" s="126"/>
      <c r="F112" s="126"/>
      <c r="G112" s="126"/>
      <c r="H112" s="49"/>
      <c r="I112" s="49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8"/>
      <c r="AA112" s="128"/>
      <c r="AB112" s="128"/>
      <c r="AC112" s="12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</row>
    <row r="113" ht="15.0" customHeight="1">
      <c r="A113" s="124"/>
      <c r="B113" s="125"/>
      <c r="D113" s="126"/>
      <c r="E113" s="126"/>
      <c r="F113" s="126"/>
      <c r="G113" s="126"/>
      <c r="H113" s="49"/>
      <c r="I113" s="49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8"/>
      <c r="AA113" s="128"/>
      <c r="AB113" s="128"/>
      <c r="AC113" s="12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</row>
    <row r="114" ht="15.0" customHeight="1">
      <c r="A114" s="124"/>
      <c r="B114" s="125"/>
      <c r="D114" s="126"/>
      <c r="E114" s="126"/>
      <c r="F114" s="126"/>
      <c r="G114" s="126"/>
      <c r="H114" s="49"/>
      <c r="I114" s="49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8"/>
      <c r="AA114" s="128"/>
      <c r="AB114" s="128"/>
      <c r="AC114" s="12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</row>
    <row r="115" ht="15.0" customHeight="1">
      <c r="A115" s="124"/>
      <c r="B115" s="125"/>
      <c r="D115" s="126"/>
      <c r="E115" s="126"/>
      <c r="F115" s="126"/>
      <c r="G115" s="126"/>
      <c r="H115" s="49"/>
      <c r="I115" s="49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8"/>
      <c r="AA115" s="128"/>
      <c r="AB115" s="128"/>
      <c r="AC115" s="12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</row>
    <row r="116" ht="15.0" customHeight="1">
      <c r="A116" s="124"/>
      <c r="B116" s="125"/>
      <c r="D116" s="126"/>
      <c r="E116" s="126"/>
      <c r="F116" s="126"/>
      <c r="G116" s="126"/>
      <c r="H116" s="49"/>
      <c r="I116" s="49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8"/>
      <c r="AA116" s="128"/>
      <c r="AB116" s="128"/>
      <c r="AC116" s="12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</row>
    <row r="117" ht="15.0" customHeight="1">
      <c r="A117" s="124"/>
      <c r="B117" s="125"/>
      <c r="D117" s="126"/>
      <c r="E117" s="126"/>
      <c r="F117" s="126"/>
      <c r="G117" s="126"/>
      <c r="H117" s="49"/>
      <c r="I117" s="49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8"/>
      <c r="AA117" s="128"/>
      <c r="AB117" s="128"/>
      <c r="AC117" s="12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</row>
    <row r="118" ht="15.0" customHeight="1">
      <c r="A118" s="124"/>
      <c r="B118" s="125"/>
      <c r="D118" s="126"/>
      <c r="E118" s="126"/>
      <c r="F118" s="126"/>
      <c r="G118" s="126"/>
      <c r="H118" s="49"/>
      <c r="I118" s="49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8"/>
      <c r="AA118" s="128"/>
      <c r="AB118" s="128"/>
      <c r="AC118" s="12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</row>
    <row r="119" ht="15.0" customHeight="1">
      <c r="A119" s="124"/>
      <c r="B119" s="125"/>
      <c r="D119" s="126"/>
      <c r="E119" s="126"/>
      <c r="F119" s="126"/>
      <c r="G119" s="126"/>
      <c r="H119" s="49"/>
      <c r="I119" s="49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8"/>
      <c r="AA119" s="128"/>
      <c r="AB119" s="128"/>
      <c r="AC119" s="12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</row>
    <row r="120" ht="15.0" customHeight="1">
      <c r="A120" s="124"/>
      <c r="B120" s="125"/>
      <c r="D120" s="126"/>
      <c r="E120" s="126"/>
      <c r="F120" s="126"/>
      <c r="G120" s="126"/>
      <c r="H120" s="49"/>
      <c r="I120" s="49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8"/>
      <c r="AA120" s="128"/>
      <c r="AB120" s="128"/>
      <c r="AC120" s="12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</row>
    <row r="121" ht="15.0" customHeight="1">
      <c r="A121" s="124"/>
      <c r="B121" s="125"/>
      <c r="D121" s="126"/>
      <c r="E121" s="126"/>
      <c r="F121" s="126"/>
      <c r="G121" s="126"/>
      <c r="H121" s="49"/>
      <c r="I121" s="49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8"/>
      <c r="AA121" s="128"/>
      <c r="AB121" s="128"/>
      <c r="AC121" s="12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</row>
    <row r="122" ht="15.0" customHeight="1">
      <c r="A122" s="124"/>
      <c r="B122" s="125"/>
      <c r="D122" s="126"/>
      <c r="E122" s="126"/>
      <c r="F122" s="126"/>
      <c r="G122" s="126"/>
      <c r="H122" s="49"/>
      <c r="I122" s="49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8"/>
      <c r="AA122" s="128"/>
      <c r="AB122" s="128"/>
      <c r="AC122" s="12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</row>
    <row r="123" ht="15.0" customHeight="1">
      <c r="A123" s="124"/>
      <c r="B123" s="125"/>
      <c r="D123" s="126"/>
      <c r="E123" s="126"/>
      <c r="F123" s="126"/>
      <c r="G123" s="126"/>
      <c r="H123" s="49"/>
      <c r="I123" s="49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8"/>
      <c r="AA123" s="128"/>
      <c r="AB123" s="128"/>
      <c r="AC123" s="12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</row>
    <row r="124" ht="15.0" customHeight="1">
      <c r="A124" s="124"/>
      <c r="B124" s="125"/>
      <c r="D124" s="126"/>
      <c r="E124" s="126"/>
      <c r="F124" s="126"/>
      <c r="G124" s="126"/>
      <c r="H124" s="49"/>
      <c r="I124" s="49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8"/>
      <c r="AA124" s="128"/>
      <c r="AB124" s="128"/>
      <c r="AC124" s="12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</row>
    <row r="125" ht="15.0" customHeight="1">
      <c r="A125" s="124"/>
      <c r="B125" s="125"/>
      <c r="D125" s="126"/>
      <c r="E125" s="126"/>
      <c r="F125" s="126"/>
      <c r="G125" s="126"/>
      <c r="H125" s="49"/>
      <c r="I125" s="49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8"/>
      <c r="AA125" s="128"/>
      <c r="AB125" s="128"/>
      <c r="AC125" s="12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</row>
    <row r="126" ht="15.0" customHeight="1">
      <c r="A126" s="124"/>
      <c r="B126" s="125"/>
      <c r="D126" s="126"/>
      <c r="E126" s="126"/>
      <c r="F126" s="126"/>
      <c r="G126" s="126"/>
      <c r="H126" s="49"/>
      <c r="I126" s="49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8"/>
      <c r="AA126" s="128"/>
      <c r="AB126" s="128"/>
      <c r="AC126" s="12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</row>
    <row r="127" ht="15.0" customHeight="1">
      <c r="A127" s="124"/>
      <c r="B127" s="125"/>
      <c r="D127" s="126"/>
      <c r="E127" s="126"/>
      <c r="F127" s="126"/>
      <c r="G127" s="126"/>
      <c r="H127" s="49"/>
      <c r="I127" s="49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8"/>
      <c r="AA127" s="128"/>
      <c r="AB127" s="128"/>
      <c r="AC127" s="12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</row>
    <row r="128" ht="15.0" customHeight="1">
      <c r="A128" s="124"/>
      <c r="B128" s="125"/>
      <c r="D128" s="126"/>
      <c r="E128" s="126"/>
      <c r="F128" s="126"/>
      <c r="G128" s="126"/>
      <c r="H128" s="49"/>
      <c r="I128" s="49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8"/>
      <c r="AA128" s="128"/>
      <c r="AB128" s="128"/>
      <c r="AC128" s="12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</row>
    <row r="129" ht="15.0" customHeight="1">
      <c r="A129" s="124"/>
      <c r="B129" s="125"/>
      <c r="D129" s="126"/>
      <c r="E129" s="126"/>
      <c r="F129" s="126"/>
      <c r="G129" s="126"/>
      <c r="H129" s="49"/>
      <c r="I129" s="49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8"/>
      <c r="AA129" s="128"/>
      <c r="AB129" s="128"/>
      <c r="AC129" s="12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</row>
    <row r="130" ht="15.0" customHeight="1">
      <c r="A130" s="124"/>
      <c r="B130" s="125"/>
      <c r="D130" s="126"/>
      <c r="E130" s="126"/>
      <c r="F130" s="126"/>
      <c r="G130" s="126"/>
      <c r="H130" s="49"/>
      <c r="I130" s="49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8"/>
      <c r="AA130" s="128"/>
      <c r="AB130" s="128"/>
      <c r="AC130" s="12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</row>
    <row r="131" ht="15.0" customHeight="1">
      <c r="A131" s="124"/>
      <c r="B131" s="125"/>
      <c r="D131" s="126"/>
      <c r="E131" s="126"/>
      <c r="F131" s="126"/>
      <c r="G131" s="126"/>
      <c r="H131" s="49"/>
      <c r="I131" s="49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8"/>
      <c r="AA131" s="128"/>
      <c r="AB131" s="128"/>
      <c r="AC131" s="12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</row>
    <row r="132" ht="15.0" customHeight="1">
      <c r="A132" s="124"/>
      <c r="B132" s="125"/>
      <c r="D132" s="126"/>
      <c r="E132" s="126"/>
      <c r="F132" s="126"/>
      <c r="G132" s="126"/>
      <c r="H132" s="49"/>
      <c r="I132" s="49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8"/>
      <c r="AA132" s="128"/>
      <c r="AB132" s="128"/>
      <c r="AC132" s="12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</row>
    <row r="133" ht="15.0" customHeight="1">
      <c r="A133" s="124"/>
      <c r="B133" s="125"/>
      <c r="D133" s="126"/>
      <c r="E133" s="126"/>
      <c r="F133" s="126"/>
      <c r="G133" s="126"/>
      <c r="H133" s="49"/>
      <c r="I133" s="49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8"/>
      <c r="AA133" s="128"/>
      <c r="AB133" s="128"/>
      <c r="AC133" s="12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</row>
    <row r="134" ht="15.0" customHeight="1">
      <c r="A134" s="124"/>
      <c r="B134" s="125"/>
      <c r="D134" s="126"/>
      <c r="E134" s="126"/>
      <c r="F134" s="126"/>
      <c r="G134" s="126"/>
      <c r="H134" s="49"/>
      <c r="I134" s="49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8"/>
      <c r="AA134" s="128"/>
      <c r="AB134" s="128"/>
      <c r="AC134" s="12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</row>
    <row r="135" ht="15.0" customHeight="1">
      <c r="A135" s="124"/>
      <c r="B135" s="125"/>
      <c r="D135" s="126"/>
      <c r="E135" s="126"/>
      <c r="F135" s="126"/>
      <c r="G135" s="126"/>
      <c r="H135" s="49"/>
      <c r="I135" s="49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8"/>
      <c r="AA135" s="128"/>
      <c r="AB135" s="128"/>
      <c r="AC135" s="12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</row>
    <row r="136" ht="15.0" customHeight="1">
      <c r="A136" s="124"/>
      <c r="B136" s="125"/>
      <c r="D136" s="126"/>
      <c r="E136" s="126"/>
      <c r="F136" s="126"/>
      <c r="G136" s="126"/>
      <c r="H136" s="49"/>
      <c r="I136" s="49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8"/>
      <c r="AA136" s="128"/>
      <c r="AB136" s="128"/>
      <c r="AC136" s="12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</row>
    <row r="137" ht="15.0" customHeight="1">
      <c r="A137" s="124"/>
      <c r="B137" s="125"/>
      <c r="D137" s="126"/>
      <c r="E137" s="126"/>
      <c r="F137" s="126"/>
      <c r="G137" s="126"/>
      <c r="H137" s="49"/>
      <c r="I137" s="49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8"/>
      <c r="AA137" s="128"/>
      <c r="AB137" s="128"/>
      <c r="AC137" s="12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</row>
    <row r="138" ht="15.0" customHeight="1">
      <c r="A138" s="124"/>
      <c r="B138" s="125"/>
      <c r="D138" s="126"/>
      <c r="E138" s="126"/>
      <c r="F138" s="126"/>
      <c r="G138" s="126"/>
      <c r="H138" s="49"/>
      <c r="I138" s="49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8"/>
      <c r="AA138" s="128"/>
      <c r="AB138" s="128"/>
      <c r="AC138" s="12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</row>
    <row r="139" ht="15.0" customHeight="1">
      <c r="A139" s="124"/>
      <c r="B139" s="125"/>
      <c r="D139" s="126"/>
      <c r="E139" s="126"/>
      <c r="F139" s="126"/>
      <c r="G139" s="126"/>
      <c r="H139" s="49"/>
      <c r="I139" s="49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8"/>
      <c r="AA139" s="128"/>
      <c r="AB139" s="128"/>
      <c r="AC139" s="12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</row>
    <row r="140" ht="15.0" customHeight="1">
      <c r="A140" s="124"/>
      <c r="B140" s="125"/>
      <c r="D140" s="126"/>
      <c r="E140" s="126"/>
      <c r="F140" s="126"/>
      <c r="G140" s="126"/>
      <c r="H140" s="49"/>
      <c r="I140" s="49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8"/>
      <c r="AA140" s="128"/>
      <c r="AB140" s="128"/>
      <c r="AC140" s="12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</row>
    <row r="141" ht="15.0" customHeight="1">
      <c r="A141" s="124"/>
      <c r="B141" s="125"/>
      <c r="D141" s="126"/>
      <c r="E141" s="126"/>
      <c r="F141" s="126"/>
      <c r="G141" s="126"/>
      <c r="H141" s="49"/>
      <c r="I141" s="49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8"/>
      <c r="AA141" s="128"/>
      <c r="AB141" s="128"/>
      <c r="AC141" s="12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</row>
    <row r="142" ht="15.0" customHeight="1">
      <c r="A142" s="124"/>
      <c r="B142" s="125"/>
      <c r="D142" s="126"/>
      <c r="E142" s="126"/>
      <c r="F142" s="126"/>
      <c r="G142" s="126"/>
      <c r="H142" s="49"/>
      <c r="I142" s="49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8"/>
      <c r="AA142" s="128"/>
      <c r="AB142" s="128"/>
      <c r="AC142" s="12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</row>
    <row r="143" ht="15.0" customHeight="1">
      <c r="A143" s="124"/>
      <c r="B143" s="125"/>
      <c r="D143" s="126"/>
      <c r="E143" s="126"/>
      <c r="F143" s="126"/>
      <c r="G143" s="126"/>
      <c r="H143" s="49"/>
      <c r="I143" s="49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8"/>
      <c r="AA143" s="128"/>
      <c r="AB143" s="128"/>
      <c r="AC143" s="12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</row>
    <row r="144" ht="15.0" customHeight="1">
      <c r="A144" s="124"/>
      <c r="B144" s="125"/>
      <c r="D144" s="126"/>
      <c r="E144" s="126"/>
      <c r="F144" s="126"/>
      <c r="G144" s="126"/>
      <c r="H144" s="49"/>
      <c r="I144" s="49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8"/>
      <c r="AA144" s="128"/>
      <c r="AB144" s="128"/>
      <c r="AC144" s="12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</row>
    <row r="145" ht="15.0" customHeight="1">
      <c r="A145" s="124"/>
      <c r="B145" s="125"/>
      <c r="D145" s="126"/>
      <c r="E145" s="126"/>
      <c r="F145" s="126"/>
      <c r="G145" s="126"/>
      <c r="H145" s="49"/>
      <c r="I145" s="49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8"/>
      <c r="AA145" s="128"/>
      <c r="AB145" s="128"/>
      <c r="AC145" s="12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</row>
    <row r="146" ht="15.0" customHeight="1">
      <c r="A146" s="124"/>
      <c r="B146" s="125"/>
      <c r="D146" s="126"/>
      <c r="E146" s="126"/>
      <c r="F146" s="126"/>
      <c r="G146" s="126"/>
      <c r="H146" s="49"/>
      <c r="I146" s="49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8"/>
      <c r="AA146" s="128"/>
      <c r="AB146" s="128"/>
      <c r="AC146" s="12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</row>
    <row r="147" ht="15.0" customHeight="1">
      <c r="A147" s="124"/>
      <c r="B147" s="125"/>
      <c r="D147" s="126"/>
      <c r="E147" s="126"/>
      <c r="F147" s="126"/>
      <c r="G147" s="126"/>
      <c r="H147" s="49"/>
      <c r="I147" s="49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8"/>
      <c r="AA147" s="128"/>
      <c r="AB147" s="128"/>
      <c r="AC147" s="12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</row>
    <row r="148" ht="15.0" customHeight="1">
      <c r="A148" s="124"/>
      <c r="B148" s="125"/>
      <c r="D148" s="126"/>
      <c r="E148" s="126"/>
      <c r="F148" s="126"/>
      <c r="G148" s="126"/>
      <c r="H148" s="49"/>
      <c r="I148" s="49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8"/>
      <c r="AA148" s="128"/>
      <c r="AB148" s="128"/>
      <c r="AC148" s="12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</row>
    <row r="149" ht="15.0" customHeight="1">
      <c r="A149" s="124"/>
      <c r="B149" s="125"/>
      <c r="D149" s="126"/>
      <c r="E149" s="126"/>
      <c r="F149" s="126"/>
      <c r="G149" s="126"/>
      <c r="H149" s="49"/>
      <c r="I149" s="49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8"/>
      <c r="AA149" s="128"/>
      <c r="AB149" s="128"/>
      <c r="AC149" s="12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</row>
    <row r="150" ht="15.0" customHeight="1">
      <c r="A150" s="124"/>
      <c r="B150" s="125"/>
      <c r="D150" s="126"/>
      <c r="E150" s="126"/>
      <c r="F150" s="126"/>
      <c r="G150" s="126"/>
      <c r="H150" s="49"/>
      <c r="I150" s="49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8"/>
      <c r="AA150" s="128"/>
      <c r="AB150" s="128"/>
      <c r="AC150" s="12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</row>
    <row r="151" ht="15.0" customHeight="1">
      <c r="A151" s="124"/>
      <c r="B151" s="125"/>
      <c r="D151" s="126"/>
      <c r="E151" s="126"/>
      <c r="F151" s="126"/>
      <c r="G151" s="126"/>
      <c r="H151" s="49"/>
      <c r="I151" s="49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8"/>
      <c r="AA151" s="128"/>
      <c r="AB151" s="128"/>
      <c r="AC151" s="12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</row>
    <row r="152" ht="15.0" customHeight="1">
      <c r="A152" s="124"/>
      <c r="B152" s="125"/>
      <c r="D152" s="126"/>
      <c r="E152" s="126"/>
      <c r="F152" s="126"/>
      <c r="G152" s="126"/>
      <c r="H152" s="49"/>
      <c r="I152" s="49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8"/>
      <c r="AA152" s="128"/>
      <c r="AB152" s="128"/>
      <c r="AC152" s="12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</row>
    <row r="153" ht="15.0" customHeight="1">
      <c r="A153" s="124"/>
      <c r="B153" s="125"/>
      <c r="D153" s="126"/>
      <c r="E153" s="126"/>
      <c r="F153" s="126"/>
      <c r="G153" s="126"/>
      <c r="H153" s="49"/>
      <c r="I153" s="49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8"/>
      <c r="AA153" s="128"/>
      <c r="AB153" s="128"/>
      <c r="AC153" s="12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</row>
    <row r="154" ht="15.0" customHeight="1">
      <c r="A154" s="124"/>
      <c r="B154" s="125"/>
      <c r="D154" s="126"/>
      <c r="E154" s="126"/>
      <c r="F154" s="126"/>
      <c r="G154" s="126"/>
      <c r="H154" s="49"/>
      <c r="I154" s="49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8"/>
      <c r="AA154" s="128"/>
      <c r="AB154" s="128"/>
      <c r="AC154" s="12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</row>
    <row r="155" ht="15.0" customHeight="1">
      <c r="A155" s="124"/>
      <c r="B155" s="125"/>
      <c r="D155" s="126"/>
      <c r="E155" s="126"/>
      <c r="F155" s="126"/>
      <c r="G155" s="126"/>
      <c r="H155" s="49"/>
      <c r="I155" s="49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8"/>
      <c r="AA155" s="128"/>
      <c r="AB155" s="128"/>
      <c r="AC155" s="12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</row>
    <row r="156" ht="15.0" customHeight="1">
      <c r="A156" s="124"/>
      <c r="B156" s="125"/>
      <c r="D156" s="126"/>
      <c r="E156" s="126"/>
      <c r="F156" s="126"/>
      <c r="G156" s="126"/>
      <c r="H156" s="49"/>
      <c r="I156" s="49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8"/>
      <c r="AA156" s="128"/>
      <c r="AB156" s="128"/>
      <c r="AC156" s="12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</row>
    <row r="157" ht="15.0" customHeight="1">
      <c r="A157" s="124"/>
      <c r="B157" s="125"/>
      <c r="D157" s="126"/>
      <c r="E157" s="126"/>
      <c r="F157" s="126"/>
      <c r="G157" s="126"/>
      <c r="H157" s="49"/>
      <c r="I157" s="49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8"/>
      <c r="AA157" s="128"/>
      <c r="AB157" s="128"/>
      <c r="AC157" s="12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</row>
    <row r="158" ht="15.0" customHeight="1">
      <c r="A158" s="124"/>
      <c r="B158" s="125"/>
      <c r="D158" s="126"/>
      <c r="E158" s="126"/>
      <c r="F158" s="126"/>
      <c r="G158" s="126"/>
      <c r="H158" s="49"/>
      <c r="I158" s="49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8"/>
      <c r="AA158" s="128"/>
      <c r="AB158" s="128"/>
      <c r="AC158" s="12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</row>
    <row r="159" ht="15.0" customHeight="1">
      <c r="A159" s="124"/>
      <c r="B159" s="125"/>
      <c r="D159" s="126"/>
      <c r="E159" s="126"/>
      <c r="F159" s="126"/>
      <c r="G159" s="126"/>
      <c r="H159" s="49"/>
      <c r="I159" s="49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8"/>
      <c r="AA159" s="128"/>
      <c r="AB159" s="128"/>
      <c r="AC159" s="12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</row>
    <row r="160" ht="15.0" customHeight="1">
      <c r="A160" s="124"/>
      <c r="B160" s="125"/>
      <c r="D160" s="126"/>
      <c r="E160" s="126"/>
      <c r="F160" s="126"/>
      <c r="G160" s="126"/>
      <c r="H160" s="49"/>
      <c r="I160" s="49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8"/>
      <c r="AA160" s="128"/>
      <c r="AB160" s="128"/>
      <c r="AC160" s="12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</row>
    <row r="161" ht="15.0" customHeight="1">
      <c r="A161" s="124"/>
      <c r="B161" s="125"/>
      <c r="D161" s="126"/>
      <c r="E161" s="126"/>
      <c r="F161" s="126"/>
      <c r="G161" s="126"/>
      <c r="H161" s="49"/>
      <c r="I161" s="49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8"/>
      <c r="AA161" s="128"/>
      <c r="AB161" s="128"/>
      <c r="AC161" s="12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</row>
    <row r="162" ht="15.0" customHeight="1">
      <c r="A162" s="124"/>
      <c r="B162" s="125"/>
      <c r="D162" s="126"/>
      <c r="E162" s="126"/>
      <c r="F162" s="126"/>
      <c r="G162" s="126"/>
      <c r="H162" s="49"/>
      <c r="I162" s="49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8"/>
      <c r="AA162" s="128"/>
      <c r="AB162" s="128"/>
      <c r="AC162" s="12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</row>
    <row r="163" ht="15.0" customHeight="1">
      <c r="A163" s="124"/>
      <c r="B163" s="125"/>
      <c r="D163" s="126"/>
      <c r="E163" s="126"/>
      <c r="F163" s="126"/>
      <c r="G163" s="126"/>
      <c r="H163" s="49"/>
      <c r="I163" s="49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8"/>
      <c r="AA163" s="128"/>
      <c r="AB163" s="128"/>
      <c r="AC163" s="12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</row>
    <row r="164" ht="15.0" customHeight="1">
      <c r="A164" s="124"/>
      <c r="B164" s="125"/>
      <c r="D164" s="126"/>
      <c r="E164" s="126"/>
      <c r="F164" s="126"/>
      <c r="G164" s="126"/>
      <c r="H164" s="49"/>
      <c r="I164" s="49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8"/>
      <c r="AA164" s="128"/>
      <c r="AB164" s="128"/>
      <c r="AC164" s="12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</row>
    <row r="165" ht="15.0" customHeight="1">
      <c r="A165" s="124"/>
      <c r="B165" s="125"/>
      <c r="D165" s="126"/>
      <c r="E165" s="126"/>
      <c r="F165" s="126"/>
      <c r="G165" s="126"/>
      <c r="H165" s="49"/>
      <c r="I165" s="49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8"/>
      <c r="AA165" s="128"/>
      <c r="AB165" s="128"/>
      <c r="AC165" s="12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</row>
    <row r="166" ht="15.0" customHeight="1">
      <c r="A166" s="124"/>
      <c r="B166" s="125"/>
      <c r="D166" s="126"/>
      <c r="E166" s="126"/>
      <c r="F166" s="126"/>
      <c r="G166" s="126"/>
      <c r="H166" s="49"/>
      <c r="I166" s="49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8"/>
      <c r="AA166" s="128"/>
      <c r="AB166" s="128"/>
      <c r="AC166" s="12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</row>
    <row r="167" ht="15.0" customHeight="1">
      <c r="A167" s="124"/>
      <c r="B167" s="125"/>
      <c r="D167" s="126"/>
      <c r="E167" s="126"/>
      <c r="F167" s="126"/>
      <c r="G167" s="126"/>
      <c r="H167" s="49"/>
      <c r="I167" s="49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8"/>
      <c r="AA167" s="128"/>
      <c r="AB167" s="128"/>
      <c r="AC167" s="12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</row>
    <row r="168" ht="15.0" customHeight="1">
      <c r="A168" s="124"/>
      <c r="B168" s="125"/>
      <c r="D168" s="126"/>
      <c r="E168" s="126"/>
      <c r="F168" s="126"/>
      <c r="G168" s="126"/>
      <c r="H168" s="49"/>
      <c r="I168" s="49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8"/>
      <c r="AA168" s="128"/>
      <c r="AB168" s="128"/>
      <c r="AC168" s="12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</row>
    <row r="169" ht="15.0" customHeight="1">
      <c r="A169" s="124"/>
      <c r="B169" s="125"/>
      <c r="D169" s="126"/>
      <c r="E169" s="126"/>
      <c r="F169" s="126"/>
      <c r="G169" s="126"/>
      <c r="H169" s="49"/>
      <c r="I169" s="49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8"/>
      <c r="AA169" s="128"/>
      <c r="AB169" s="128"/>
      <c r="AC169" s="12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</row>
    <row r="170" ht="15.0" customHeight="1">
      <c r="A170" s="124"/>
      <c r="B170" s="125"/>
      <c r="D170" s="126"/>
      <c r="E170" s="126"/>
      <c r="F170" s="126"/>
      <c r="G170" s="126"/>
      <c r="H170" s="49"/>
      <c r="I170" s="49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8"/>
      <c r="AA170" s="128"/>
      <c r="AB170" s="128"/>
      <c r="AC170" s="12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</row>
    <row r="171" ht="15.0" customHeight="1">
      <c r="A171" s="124"/>
      <c r="B171" s="125"/>
      <c r="D171" s="126"/>
      <c r="E171" s="126"/>
      <c r="F171" s="126"/>
      <c r="G171" s="126"/>
      <c r="H171" s="49"/>
      <c r="I171" s="49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8"/>
      <c r="AA171" s="128"/>
      <c r="AB171" s="128"/>
      <c r="AC171" s="12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</row>
    <row r="172" ht="15.0" customHeight="1">
      <c r="A172" s="124"/>
      <c r="B172" s="125"/>
      <c r="D172" s="126"/>
      <c r="E172" s="126"/>
      <c r="F172" s="126"/>
      <c r="G172" s="126"/>
      <c r="H172" s="49"/>
      <c r="I172" s="49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8"/>
      <c r="AA172" s="128"/>
      <c r="AB172" s="128"/>
      <c r="AC172" s="12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</row>
    <row r="173" ht="15.0" customHeight="1">
      <c r="A173" s="124"/>
      <c r="B173" s="125"/>
      <c r="D173" s="126"/>
      <c r="E173" s="126"/>
      <c r="F173" s="126"/>
      <c r="G173" s="126"/>
      <c r="H173" s="49"/>
      <c r="I173" s="49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8"/>
      <c r="AA173" s="128"/>
      <c r="AB173" s="128"/>
      <c r="AC173" s="12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</row>
    <row r="174" ht="15.0" customHeight="1">
      <c r="A174" s="124"/>
      <c r="B174" s="125"/>
      <c r="D174" s="126"/>
      <c r="E174" s="126"/>
      <c r="F174" s="126"/>
      <c r="G174" s="126"/>
      <c r="H174" s="49"/>
      <c r="I174" s="49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8"/>
      <c r="AA174" s="128"/>
      <c r="AB174" s="128"/>
      <c r="AC174" s="12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</row>
    <row r="175" ht="15.0" customHeight="1">
      <c r="A175" s="124"/>
      <c r="B175" s="125"/>
      <c r="D175" s="126"/>
      <c r="E175" s="126"/>
      <c r="F175" s="126"/>
      <c r="G175" s="126"/>
      <c r="H175" s="49"/>
      <c r="I175" s="49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8"/>
      <c r="AA175" s="128"/>
      <c r="AB175" s="128"/>
      <c r="AC175" s="12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</row>
    <row r="176" ht="15.0" customHeight="1">
      <c r="A176" s="124"/>
      <c r="B176" s="125"/>
      <c r="D176" s="126"/>
      <c r="E176" s="126"/>
      <c r="F176" s="126"/>
      <c r="G176" s="126"/>
      <c r="H176" s="49"/>
      <c r="I176" s="49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8"/>
      <c r="AA176" s="128"/>
      <c r="AB176" s="128"/>
      <c r="AC176" s="12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</row>
    <row r="177" ht="15.0" customHeight="1">
      <c r="A177" s="124"/>
      <c r="B177" s="125"/>
      <c r="D177" s="126"/>
      <c r="E177" s="126"/>
      <c r="F177" s="126"/>
      <c r="G177" s="126"/>
      <c r="H177" s="49"/>
      <c r="I177" s="49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8"/>
      <c r="AA177" s="128"/>
      <c r="AB177" s="128"/>
      <c r="AC177" s="12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</row>
    <row r="178" ht="15.0" customHeight="1">
      <c r="A178" s="124"/>
      <c r="B178" s="125"/>
      <c r="D178" s="126"/>
      <c r="E178" s="126"/>
      <c r="F178" s="126"/>
      <c r="G178" s="126"/>
      <c r="H178" s="49"/>
      <c r="I178" s="49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8"/>
      <c r="AA178" s="128"/>
      <c r="AB178" s="128"/>
      <c r="AC178" s="12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</row>
    <row r="179" ht="15.0" customHeight="1">
      <c r="A179" s="124"/>
      <c r="B179" s="125"/>
      <c r="D179" s="126"/>
      <c r="E179" s="126"/>
      <c r="F179" s="126"/>
      <c r="G179" s="126"/>
      <c r="H179" s="49"/>
      <c r="I179" s="49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8"/>
      <c r="AA179" s="128"/>
      <c r="AB179" s="128"/>
      <c r="AC179" s="12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</row>
    <row r="180" ht="15.0" customHeight="1">
      <c r="A180" s="124"/>
      <c r="B180" s="125"/>
      <c r="D180" s="126"/>
      <c r="E180" s="126"/>
      <c r="F180" s="126"/>
      <c r="G180" s="126"/>
      <c r="H180" s="49"/>
      <c r="I180" s="49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8"/>
      <c r="AA180" s="128"/>
      <c r="AB180" s="128"/>
      <c r="AC180" s="12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</row>
    <row r="181" ht="15.0" customHeight="1">
      <c r="A181" s="124"/>
      <c r="B181" s="125"/>
      <c r="D181" s="126"/>
      <c r="E181" s="126"/>
      <c r="F181" s="126"/>
      <c r="G181" s="126"/>
      <c r="H181" s="49"/>
      <c r="I181" s="49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8"/>
      <c r="AA181" s="128"/>
      <c r="AB181" s="128"/>
      <c r="AC181" s="12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</row>
    <row r="182" ht="15.0" customHeight="1">
      <c r="A182" s="124"/>
      <c r="B182" s="125"/>
      <c r="D182" s="126"/>
      <c r="E182" s="126"/>
      <c r="F182" s="126"/>
      <c r="G182" s="126"/>
      <c r="H182" s="49"/>
      <c r="I182" s="49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8"/>
      <c r="AA182" s="128"/>
      <c r="AB182" s="128"/>
      <c r="AC182" s="12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</row>
    <row r="183" ht="15.0" customHeight="1">
      <c r="A183" s="124"/>
      <c r="B183" s="125"/>
      <c r="D183" s="126"/>
      <c r="E183" s="126"/>
      <c r="F183" s="126"/>
      <c r="G183" s="126"/>
      <c r="H183" s="49"/>
      <c r="I183" s="49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8"/>
      <c r="AA183" s="128"/>
      <c r="AB183" s="128"/>
      <c r="AC183" s="12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</row>
    <row r="184" ht="15.0" customHeight="1">
      <c r="A184" s="124"/>
      <c r="B184" s="125"/>
      <c r="D184" s="126"/>
      <c r="E184" s="126"/>
      <c r="F184" s="126"/>
      <c r="G184" s="126"/>
      <c r="H184" s="49"/>
      <c r="I184" s="49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8"/>
      <c r="AA184" s="128"/>
      <c r="AB184" s="128"/>
      <c r="AC184" s="12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</row>
    <row r="185" ht="15.0" customHeight="1">
      <c r="A185" s="124"/>
      <c r="B185" s="125"/>
      <c r="D185" s="126"/>
      <c r="E185" s="126"/>
      <c r="F185" s="126"/>
      <c r="G185" s="126"/>
      <c r="H185" s="49"/>
      <c r="I185" s="49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8"/>
      <c r="AA185" s="128"/>
      <c r="AB185" s="128"/>
      <c r="AC185" s="12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</row>
    <row r="186" ht="15.0" customHeight="1">
      <c r="A186" s="124"/>
      <c r="B186" s="125"/>
      <c r="D186" s="126"/>
      <c r="E186" s="126"/>
      <c r="F186" s="126"/>
      <c r="G186" s="126"/>
      <c r="H186" s="49"/>
      <c r="I186" s="49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8"/>
      <c r="AA186" s="128"/>
      <c r="AB186" s="128"/>
      <c r="AC186" s="12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</row>
    <row r="187" ht="15.0" customHeight="1">
      <c r="A187" s="124"/>
      <c r="B187" s="125"/>
      <c r="D187" s="126"/>
      <c r="E187" s="126"/>
      <c r="F187" s="126"/>
      <c r="G187" s="126"/>
      <c r="H187" s="49"/>
      <c r="I187" s="49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8"/>
      <c r="AA187" s="128"/>
      <c r="AB187" s="128"/>
      <c r="AC187" s="12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</row>
    <row r="188" ht="15.0" customHeight="1">
      <c r="A188" s="124"/>
      <c r="B188" s="125"/>
      <c r="D188" s="126"/>
      <c r="E188" s="126"/>
      <c r="F188" s="126"/>
      <c r="G188" s="126"/>
      <c r="H188" s="49"/>
      <c r="I188" s="49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8"/>
      <c r="AA188" s="128"/>
      <c r="AB188" s="128"/>
      <c r="AC188" s="12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</row>
    <row r="189" ht="15.0" customHeight="1">
      <c r="A189" s="124"/>
      <c r="B189" s="125"/>
      <c r="D189" s="126"/>
      <c r="E189" s="126"/>
      <c r="F189" s="126"/>
      <c r="G189" s="126"/>
      <c r="H189" s="49"/>
      <c r="I189" s="49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8"/>
      <c r="AA189" s="128"/>
      <c r="AB189" s="128"/>
      <c r="AC189" s="12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</row>
    <row r="190" ht="15.0" customHeight="1">
      <c r="A190" s="124"/>
      <c r="B190" s="125"/>
      <c r="D190" s="126"/>
      <c r="E190" s="126"/>
      <c r="F190" s="126"/>
      <c r="G190" s="126"/>
      <c r="H190" s="49"/>
      <c r="I190" s="49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8"/>
      <c r="AA190" s="128"/>
      <c r="AB190" s="128"/>
      <c r="AC190" s="12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</row>
    <row r="191" ht="15.0" customHeight="1">
      <c r="A191" s="124"/>
      <c r="B191" s="125"/>
      <c r="D191" s="126"/>
      <c r="E191" s="126"/>
      <c r="F191" s="126"/>
      <c r="G191" s="126"/>
      <c r="H191" s="49"/>
      <c r="I191" s="49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8"/>
      <c r="AA191" s="128"/>
      <c r="AB191" s="128"/>
      <c r="AC191" s="12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</row>
    <row r="192" ht="15.0" customHeight="1">
      <c r="A192" s="124"/>
      <c r="B192" s="125"/>
      <c r="D192" s="126"/>
      <c r="E192" s="126"/>
      <c r="F192" s="126"/>
      <c r="G192" s="126"/>
      <c r="H192" s="49"/>
      <c r="I192" s="49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8"/>
      <c r="AA192" s="128"/>
      <c r="AB192" s="128"/>
      <c r="AC192" s="12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</row>
    <row r="193" ht="15.0" customHeight="1">
      <c r="A193" s="124"/>
      <c r="B193" s="125"/>
      <c r="D193" s="126"/>
      <c r="E193" s="126"/>
      <c r="F193" s="126"/>
      <c r="G193" s="126"/>
      <c r="H193" s="49"/>
      <c r="I193" s="49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8"/>
      <c r="AA193" s="128"/>
      <c r="AB193" s="128"/>
      <c r="AC193" s="12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</row>
    <row r="194" ht="15.0" customHeight="1">
      <c r="A194" s="124"/>
      <c r="B194" s="125"/>
      <c r="D194" s="126"/>
      <c r="E194" s="126"/>
      <c r="F194" s="126"/>
      <c r="G194" s="126"/>
      <c r="H194" s="49"/>
      <c r="I194" s="49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8"/>
      <c r="AA194" s="128"/>
      <c r="AB194" s="128"/>
      <c r="AC194" s="12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</row>
    <row r="195" ht="15.0" customHeight="1">
      <c r="A195" s="124"/>
      <c r="B195" s="125"/>
      <c r="D195" s="126"/>
      <c r="E195" s="126"/>
      <c r="F195" s="126"/>
      <c r="G195" s="126"/>
      <c r="H195" s="49"/>
      <c r="I195" s="49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8"/>
      <c r="AA195" s="128"/>
      <c r="AB195" s="128"/>
      <c r="AC195" s="12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</row>
    <row r="196" ht="15.0" customHeight="1">
      <c r="A196" s="124"/>
      <c r="B196" s="125"/>
      <c r="D196" s="126"/>
      <c r="E196" s="126"/>
      <c r="F196" s="126"/>
      <c r="G196" s="126"/>
      <c r="H196" s="49"/>
      <c r="I196" s="49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8"/>
      <c r="AA196" s="128"/>
      <c r="AB196" s="128"/>
      <c r="AC196" s="12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</row>
    <row r="197" ht="15.0" customHeight="1">
      <c r="A197" s="124"/>
      <c r="B197" s="125"/>
      <c r="D197" s="126"/>
      <c r="E197" s="126"/>
      <c r="F197" s="126"/>
      <c r="G197" s="126"/>
      <c r="H197" s="49"/>
      <c r="I197" s="49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8"/>
      <c r="AA197" s="128"/>
      <c r="AB197" s="128"/>
      <c r="AC197" s="12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</row>
    <row r="198" ht="15.0" customHeight="1">
      <c r="A198" s="124"/>
      <c r="B198" s="125"/>
      <c r="D198" s="126"/>
      <c r="E198" s="126"/>
      <c r="F198" s="126"/>
      <c r="G198" s="126"/>
      <c r="H198" s="49"/>
      <c r="I198" s="49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8"/>
      <c r="AA198" s="128"/>
      <c r="AB198" s="128"/>
      <c r="AC198" s="12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</row>
    <row r="199" ht="15.0" customHeight="1">
      <c r="A199" s="124"/>
      <c r="B199" s="125"/>
      <c r="D199" s="126"/>
      <c r="E199" s="126"/>
      <c r="F199" s="126"/>
      <c r="G199" s="126"/>
      <c r="H199" s="49"/>
      <c r="I199" s="49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8"/>
      <c r="AA199" s="128"/>
      <c r="AB199" s="128"/>
      <c r="AC199" s="12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</row>
    <row r="200" ht="15.0" customHeight="1">
      <c r="A200" s="124"/>
      <c r="B200" s="125"/>
      <c r="D200" s="126"/>
      <c r="E200" s="126"/>
      <c r="F200" s="126"/>
      <c r="G200" s="126"/>
      <c r="H200" s="49"/>
      <c r="I200" s="49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8"/>
      <c r="AA200" s="128"/>
      <c r="AB200" s="128"/>
      <c r="AC200" s="12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</row>
    <row r="201" ht="15.0" customHeight="1">
      <c r="A201" s="124"/>
      <c r="B201" s="125"/>
      <c r="D201" s="126"/>
      <c r="E201" s="126"/>
      <c r="F201" s="126"/>
      <c r="G201" s="126"/>
      <c r="H201" s="49"/>
      <c r="I201" s="49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8"/>
      <c r="AA201" s="128"/>
      <c r="AB201" s="128"/>
      <c r="AC201" s="12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</row>
    <row r="202" ht="15.0" customHeight="1">
      <c r="A202" s="124"/>
      <c r="B202" s="125"/>
      <c r="D202" s="126"/>
      <c r="E202" s="126"/>
      <c r="F202" s="126"/>
      <c r="G202" s="126"/>
      <c r="H202" s="49"/>
      <c r="I202" s="49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8"/>
      <c r="AA202" s="128"/>
      <c r="AB202" s="128"/>
      <c r="AC202" s="12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</row>
    <row r="203" ht="15.0" customHeight="1">
      <c r="A203" s="124"/>
      <c r="B203" s="125"/>
      <c r="D203" s="126"/>
      <c r="E203" s="126"/>
      <c r="F203" s="126"/>
      <c r="G203" s="126"/>
      <c r="H203" s="49"/>
      <c r="I203" s="49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8"/>
      <c r="AA203" s="128"/>
      <c r="AB203" s="128"/>
      <c r="AC203" s="12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</row>
    <row r="204" ht="15.0" customHeight="1">
      <c r="A204" s="124"/>
      <c r="B204" s="125"/>
      <c r="D204" s="126"/>
      <c r="E204" s="126"/>
      <c r="F204" s="126"/>
      <c r="G204" s="126"/>
      <c r="H204" s="49"/>
      <c r="I204" s="49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8"/>
      <c r="AA204" s="128"/>
      <c r="AB204" s="128"/>
      <c r="AC204" s="12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</row>
    <row r="205" ht="15.0" customHeight="1">
      <c r="A205" s="124"/>
      <c r="B205" s="125"/>
      <c r="D205" s="126"/>
      <c r="E205" s="126"/>
      <c r="F205" s="126"/>
      <c r="G205" s="126"/>
      <c r="H205" s="49"/>
      <c r="I205" s="49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8"/>
      <c r="AA205" s="128"/>
      <c r="AB205" s="128"/>
      <c r="AC205" s="12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</row>
    <row r="206" ht="15.0" customHeight="1">
      <c r="A206" s="124"/>
      <c r="B206" s="125"/>
      <c r="D206" s="126"/>
      <c r="E206" s="126"/>
      <c r="F206" s="126"/>
      <c r="G206" s="126"/>
      <c r="H206" s="49"/>
      <c r="I206" s="49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8"/>
      <c r="AA206" s="128"/>
      <c r="AB206" s="128"/>
      <c r="AC206" s="12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</row>
    <row r="207" ht="15.75" customHeight="1">
      <c r="A207" s="124"/>
      <c r="B207" s="125"/>
      <c r="D207" s="126"/>
      <c r="E207" s="126"/>
      <c r="F207" s="126"/>
      <c r="G207" s="126"/>
      <c r="H207" s="49"/>
      <c r="I207" s="49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8"/>
      <c r="AA207" s="128"/>
      <c r="AB207" s="128"/>
      <c r="AC207" s="12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</row>
    <row r="208" ht="15.75" customHeight="1">
      <c r="A208" s="124"/>
      <c r="B208" s="125"/>
      <c r="D208" s="126"/>
      <c r="E208" s="126"/>
      <c r="F208" s="126"/>
      <c r="G208" s="126"/>
      <c r="H208" s="49"/>
      <c r="I208" s="49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8"/>
      <c r="AA208" s="128"/>
      <c r="AB208" s="128"/>
      <c r="AC208" s="12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</row>
    <row r="209" ht="15.75" customHeight="1">
      <c r="A209" s="124"/>
      <c r="B209" s="125"/>
      <c r="D209" s="126"/>
      <c r="E209" s="126"/>
      <c r="F209" s="126"/>
      <c r="G209" s="126"/>
      <c r="H209" s="49"/>
      <c r="I209" s="49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8"/>
      <c r="AA209" s="128"/>
      <c r="AB209" s="128"/>
      <c r="AC209" s="12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</row>
    <row r="210" ht="15.75" customHeight="1">
      <c r="A210" s="124"/>
      <c r="B210" s="125"/>
      <c r="D210" s="126"/>
      <c r="E210" s="126"/>
      <c r="F210" s="126"/>
      <c r="G210" s="126"/>
      <c r="H210" s="49"/>
      <c r="I210" s="49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8"/>
      <c r="AA210" s="128"/>
      <c r="AB210" s="128"/>
      <c r="AC210" s="12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</row>
    <row r="211" ht="15.75" customHeight="1">
      <c r="A211" s="124"/>
      <c r="B211" s="125"/>
      <c r="D211" s="126"/>
      <c r="E211" s="126"/>
      <c r="F211" s="126"/>
      <c r="G211" s="126"/>
      <c r="H211" s="49"/>
      <c r="I211" s="49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8"/>
      <c r="AA211" s="128"/>
      <c r="AB211" s="128"/>
      <c r="AC211" s="12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</row>
    <row r="212" ht="15.75" customHeight="1">
      <c r="A212" s="124"/>
      <c r="B212" s="125"/>
      <c r="D212" s="126"/>
      <c r="E212" s="126"/>
      <c r="F212" s="126"/>
      <c r="G212" s="126"/>
      <c r="H212" s="49"/>
      <c r="I212" s="49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8"/>
      <c r="AA212" s="128"/>
      <c r="AB212" s="128"/>
      <c r="AC212" s="12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</row>
    <row r="213" ht="15.75" customHeight="1">
      <c r="A213" s="124"/>
      <c r="B213" s="125"/>
      <c r="D213" s="126"/>
      <c r="E213" s="126"/>
      <c r="F213" s="126"/>
      <c r="G213" s="126"/>
      <c r="H213" s="49"/>
      <c r="I213" s="49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8"/>
      <c r="AA213" s="128"/>
      <c r="AB213" s="128"/>
      <c r="AC213" s="12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</row>
    <row r="214" ht="15.75" customHeight="1">
      <c r="A214" s="124"/>
      <c r="B214" s="125"/>
      <c r="D214" s="126"/>
      <c r="E214" s="126"/>
      <c r="F214" s="126"/>
      <c r="G214" s="126"/>
      <c r="H214" s="49"/>
      <c r="I214" s="49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8"/>
      <c r="AA214" s="128"/>
      <c r="AB214" s="128"/>
      <c r="AC214" s="12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</row>
    <row r="215" ht="15.75" customHeight="1">
      <c r="A215" s="124"/>
      <c r="B215" s="125"/>
      <c r="D215" s="126"/>
      <c r="E215" s="126"/>
      <c r="F215" s="126"/>
      <c r="G215" s="126"/>
      <c r="H215" s="49"/>
      <c r="I215" s="49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8"/>
      <c r="AA215" s="128"/>
      <c r="AB215" s="128"/>
      <c r="AC215" s="12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</row>
    <row r="216" ht="15.75" customHeight="1">
      <c r="A216" s="124"/>
      <c r="B216" s="125"/>
      <c r="D216" s="126"/>
      <c r="E216" s="126"/>
      <c r="F216" s="126"/>
      <c r="G216" s="126"/>
      <c r="H216" s="49"/>
      <c r="I216" s="49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8"/>
      <c r="AA216" s="128"/>
      <c r="AB216" s="128"/>
      <c r="AC216" s="12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</row>
    <row r="217" ht="15.75" customHeight="1">
      <c r="A217" s="124"/>
      <c r="B217" s="125"/>
      <c r="D217" s="126"/>
      <c r="E217" s="126"/>
      <c r="F217" s="126"/>
      <c r="G217" s="126"/>
      <c r="H217" s="49"/>
      <c r="I217" s="49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8"/>
      <c r="AA217" s="128"/>
      <c r="AB217" s="128"/>
      <c r="AC217" s="12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</row>
    <row r="218" ht="15.75" customHeight="1">
      <c r="A218" s="124"/>
      <c r="B218" s="125"/>
      <c r="D218" s="126"/>
      <c r="E218" s="126"/>
      <c r="F218" s="126"/>
      <c r="G218" s="126"/>
      <c r="H218" s="49"/>
      <c r="I218" s="49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8"/>
      <c r="AA218" s="128"/>
      <c r="AB218" s="128"/>
      <c r="AC218" s="12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</row>
    <row r="219" ht="15.75" customHeight="1">
      <c r="A219" s="124"/>
      <c r="B219" s="125"/>
      <c r="D219" s="126"/>
      <c r="E219" s="126"/>
      <c r="F219" s="126"/>
      <c r="G219" s="126"/>
      <c r="H219" s="49"/>
      <c r="I219" s="49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8"/>
      <c r="AA219" s="128"/>
      <c r="AB219" s="128"/>
      <c r="AC219" s="12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</row>
    <row r="220" ht="15.75" customHeight="1">
      <c r="A220" s="124"/>
      <c r="B220" s="125"/>
      <c r="D220" s="126"/>
      <c r="E220" s="126"/>
      <c r="F220" s="126"/>
      <c r="G220" s="126"/>
      <c r="H220" s="49"/>
      <c r="I220" s="49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8"/>
      <c r="AA220" s="128"/>
      <c r="AB220" s="128"/>
      <c r="AC220" s="12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</row>
    <row r="221" ht="15.75" customHeight="1">
      <c r="A221" s="124"/>
      <c r="B221" s="125"/>
      <c r="D221" s="126"/>
      <c r="E221" s="126"/>
      <c r="F221" s="126"/>
      <c r="G221" s="126"/>
      <c r="H221" s="49"/>
      <c r="I221" s="49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8"/>
      <c r="AA221" s="128"/>
      <c r="AB221" s="128"/>
      <c r="AC221" s="12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</row>
    <row r="222" ht="15.75" customHeight="1">
      <c r="A222" s="124"/>
      <c r="B222" s="125"/>
      <c r="D222" s="126"/>
      <c r="E222" s="126"/>
      <c r="F222" s="126"/>
      <c r="G222" s="126"/>
      <c r="H222" s="49"/>
      <c r="I222" s="49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8"/>
      <c r="AA222" s="128"/>
      <c r="AB222" s="128"/>
      <c r="AC222" s="12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</row>
    <row r="223" ht="15.75" customHeight="1">
      <c r="A223" s="124"/>
      <c r="B223" s="125"/>
      <c r="D223" s="126"/>
      <c r="E223" s="126"/>
      <c r="F223" s="126"/>
      <c r="G223" s="126"/>
      <c r="H223" s="49"/>
      <c r="I223" s="49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8"/>
      <c r="AA223" s="128"/>
      <c r="AB223" s="128"/>
      <c r="AC223" s="12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</row>
    <row r="224" ht="15.75" customHeight="1">
      <c r="A224" s="124"/>
      <c r="B224" s="125"/>
      <c r="D224" s="126"/>
      <c r="E224" s="126"/>
      <c r="F224" s="126"/>
      <c r="G224" s="126"/>
      <c r="H224" s="49"/>
      <c r="I224" s="49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8"/>
      <c r="AA224" s="128"/>
      <c r="AB224" s="128"/>
      <c r="AC224" s="12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</row>
    <row r="225" ht="15.75" customHeight="1">
      <c r="A225" s="124"/>
      <c r="B225" s="125"/>
      <c r="D225" s="126"/>
      <c r="E225" s="126"/>
      <c r="F225" s="126"/>
      <c r="G225" s="126"/>
      <c r="H225" s="49"/>
      <c r="I225" s="49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8"/>
      <c r="AA225" s="128"/>
      <c r="AB225" s="128"/>
      <c r="AC225" s="12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</row>
    <row r="226" ht="15.75" customHeight="1">
      <c r="A226" s="124"/>
      <c r="B226" s="125"/>
      <c r="D226" s="126"/>
      <c r="E226" s="126"/>
      <c r="F226" s="126"/>
      <c r="G226" s="126"/>
      <c r="H226" s="49"/>
      <c r="I226" s="49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8"/>
      <c r="AA226" s="128"/>
      <c r="AB226" s="128"/>
      <c r="AC226" s="12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</row>
    <row r="227" ht="15.75" customHeight="1">
      <c r="A227" s="124"/>
      <c r="B227" s="125"/>
      <c r="D227" s="126"/>
      <c r="E227" s="126"/>
      <c r="F227" s="126"/>
      <c r="G227" s="126"/>
      <c r="H227" s="49"/>
      <c r="I227" s="49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8"/>
      <c r="AA227" s="128"/>
      <c r="AB227" s="128"/>
      <c r="AC227" s="12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</row>
    <row r="228" ht="15.75" customHeight="1">
      <c r="A228" s="124"/>
      <c r="B228" s="125"/>
      <c r="D228" s="126"/>
      <c r="E228" s="126"/>
      <c r="F228" s="126"/>
      <c r="G228" s="126"/>
      <c r="H228" s="49"/>
      <c r="I228" s="49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8"/>
      <c r="AA228" s="128"/>
      <c r="AB228" s="128"/>
      <c r="AC228" s="12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</row>
    <row r="229" ht="15.75" customHeight="1">
      <c r="A229" s="124"/>
      <c r="B229" s="125"/>
      <c r="D229" s="126"/>
      <c r="E229" s="126"/>
      <c r="F229" s="126"/>
      <c r="G229" s="126"/>
      <c r="H229" s="49"/>
      <c r="I229" s="49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8"/>
      <c r="AA229" s="128"/>
      <c r="AB229" s="128"/>
      <c r="AC229" s="12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</row>
    <row r="230" ht="15.75" customHeight="1">
      <c r="A230" s="124"/>
      <c r="B230" s="125"/>
      <c r="D230" s="126"/>
      <c r="E230" s="126"/>
      <c r="F230" s="126"/>
      <c r="G230" s="126"/>
      <c r="H230" s="49"/>
      <c r="I230" s="49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8"/>
      <c r="AA230" s="128"/>
      <c r="AB230" s="128"/>
      <c r="AC230" s="12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</row>
    <row r="231" ht="15.75" customHeight="1">
      <c r="A231" s="124"/>
      <c r="B231" s="125"/>
      <c r="D231" s="126"/>
      <c r="E231" s="126"/>
      <c r="F231" s="126"/>
      <c r="G231" s="126"/>
      <c r="H231" s="49"/>
      <c r="I231" s="49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8"/>
      <c r="AA231" s="128"/>
      <c r="AB231" s="128"/>
      <c r="AC231" s="12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</row>
    <row r="232" ht="15.75" customHeight="1">
      <c r="A232" s="124"/>
      <c r="B232" s="125"/>
      <c r="D232" s="126"/>
      <c r="E232" s="126"/>
      <c r="F232" s="126"/>
      <c r="G232" s="126"/>
      <c r="H232" s="49"/>
      <c r="I232" s="49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8"/>
      <c r="AA232" s="128"/>
      <c r="AB232" s="128"/>
      <c r="AC232" s="12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</row>
    <row r="233" ht="15.75" customHeight="1">
      <c r="A233" s="124"/>
      <c r="B233" s="125"/>
      <c r="D233" s="126"/>
      <c r="E233" s="126"/>
      <c r="F233" s="126"/>
      <c r="G233" s="126"/>
      <c r="H233" s="49"/>
      <c r="I233" s="49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8"/>
      <c r="AA233" s="128"/>
      <c r="AB233" s="128"/>
      <c r="AC233" s="12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</row>
    <row r="234" ht="15.75" customHeight="1">
      <c r="A234" s="124"/>
      <c r="B234" s="125"/>
      <c r="D234" s="126"/>
      <c r="E234" s="126"/>
      <c r="F234" s="126"/>
      <c r="G234" s="126"/>
      <c r="H234" s="49"/>
      <c r="I234" s="49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8"/>
      <c r="AA234" s="128"/>
      <c r="AB234" s="128"/>
      <c r="AC234" s="12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</row>
    <row r="235" ht="15.75" customHeight="1">
      <c r="A235" s="124"/>
      <c r="B235" s="125"/>
      <c r="D235" s="126"/>
      <c r="E235" s="126"/>
      <c r="F235" s="126"/>
      <c r="G235" s="126"/>
      <c r="H235" s="49"/>
      <c r="I235" s="49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8"/>
      <c r="AA235" s="128"/>
      <c r="AB235" s="128"/>
      <c r="AC235" s="12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</row>
    <row r="236" ht="15.75" customHeight="1">
      <c r="A236" s="124"/>
      <c r="B236" s="125"/>
      <c r="D236" s="126"/>
      <c r="E236" s="126"/>
      <c r="F236" s="126"/>
      <c r="G236" s="126"/>
      <c r="H236" s="49"/>
      <c r="I236" s="49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8"/>
      <c r="AA236" s="128"/>
      <c r="AB236" s="128"/>
      <c r="AC236" s="12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</row>
    <row r="237" ht="15.75" customHeight="1">
      <c r="A237" s="124"/>
      <c r="B237" s="125"/>
      <c r="D237" s="126"/>
      <c r="E237" s="126"/>
      <c r="F237" s="126"/>
      <c r="G237" s="126"/>
      <c r="H237" s="49"/>
      <c r="I237" s="49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8"/>
      <c r="AA237" s="128"/>
      <c r="AB237" s="128"/>
      <c r="AC237" s="12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</row>
    <row r="238" ht="15.75" customHeight="1">
      <c r="A238" s="124"/>
      <c r="B238" s="125"/>
      <c r="D238" s="126"/>
      <c r="E238" s="126"/>
      <c r="F238" s="126"/>
      <c r="G238" s="126"/>
      <c r="H238" s="49"/>
      <c r="I238" s="49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8"/>
      <c r="AA238" s="128"/>
      <c r="AB238" s="128"/>
      <c r="AC238" s="12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</row>
    <row r="239" ht="15.75" customHeight="1">
      <c r="A239" s="124"/>
      <c r="B239" s="125"/>
      <c r="D239" s="126"/>
      <c r="E239" s="126"/>
      <c r="F239" s="126"/>
      <c r="G239" s="126"/>
      <c r="H239" s="49"/>
      <c r="I239" s="49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8"/>
      <c r="AA239" s="128"/>
      <c r="AB239" s="128"/>
      <c r="AC239" s="12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</row>
    <row r="240" ht="15.75" customHeight="1">
      <c r="A240" s="124"/>
      <c r="B240" s="125"/>
      <c r="D240" s="126"/>
      <c r="E240" s="126"/>
      <c r="F240" s="126"/>
      <c r="G240" s="126"/>
      <c r="H240" s="49"/>
      <c r="I240" s="49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8"/>
      <c r="AA240" s="128"/>
      <c r="AB240" s="128"/>
      <c r="AC240" s="12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</row>
    <row r="241" ht="15.75" customHeight="1">
      <c r="A241" s="124"/>
      <c r="B241" s="125"/>
      <c r="D241" s="126"/>
      <c r="E241" s="126"/>
      <c r="F241" s="126"/>
      <c r="G241" s="126"/>
      <c r="H241" s="49"/>
      <c r="I241" s="49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8"/>
      <c r="AA241" s="128"/>
      <c r="AB241" s="128"/>
      <c r="AC241" s="12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</row>
    <row r="242" ht="15.75" customHeight="1">
      <c r="A242" s="124"/>
      <c r="B242" s="125"/>
      <c r="D242" s="126"/>
      <c r="E242" s="126"/>
      <c r="F242" s="126"/>
      <c r="G242" s="126"/>
      <c r="H242" s="49"/>
      <c r="I242" s="49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8"/>
      <c r="AA242" s="128"/>
      <c r="AB242" s="128"/>
      <c r="AC242" s="12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</row>
    <row r="243" ht="15.75" customHeight="1">
      <c r="A243" s="124"/>
      <c r="B243" s="125"/>
      <c r="D243" s="126"/>
      <c r="E243" s="126"/>
      <c r="F243" s="126"/>
      <c r="G243" s="126"/>
      <c r="H243" s="49"/>
      <c r="I243" s="49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8"/>
      <c r="AA243" s="128"/>
      <c r="AB243" s="128"/>
      <c r="AC243" s="12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</row>
    <row r="244" ht="15.75" customHeight="1">
      <c r="A244" s="124"/>
      <c r="B244" s="125"/>
      <c r="D244" s="126"/>
      <c r="E244" s="126"/>
      <c r="F244" s="126"/>
      <c r="G244" s="126"/>
      <c r="H244" s="49"/>
      <c r="I244" s="49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8"/>
      <c r="AA244" s="128"/>
      <c r="AB244" s="128"/>
      <c r="AC244" s="12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</row>
    <row r="245" ht="15.75" customHeight="1">
      <c r="A245" s="124"/>
      <c r="B245" s="125"/>
      <c r="D245" s="126"/>
      <c r="E245" s="126"/>
      <c r="F245" s="126"/>
      <c r="G245" s="126"/>
      <c r="H245" s="49"/>
      <c r="I245" s="49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8"/>
      <c r="AA245" s="128"/>
      <c r="AB245" s="128"/>
      <c r="AC245" s="12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</row>
    <row r="246" ht="15.75" customHeight="1">
      <c r="A246" s="124"/>
      <c r="B246" s="125"/>
      <c r="D246" s="126"/>
      <c r="E246" s="126"/>
      <c r="F246" s="126"/>
      <c r="G246" s="126"/>
      <c r="H246" s="49"/>
      <c r="I246" s="49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8"/>
      <c r="AA246" s="128"/>
      <c r="AB246" s="128"/>
      <c r="AC246" s="12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</row>
    <row r="247" ht="15.75" customHeight="1">
      <c r="A247" s="124"/>
      <c r="B247" s="125"/>
      <c r="D247" s="126"/>
      <c r="E247" s="126"/>
      <c r="F247" s="126"/>
      <c r="G247" s="126"/>
      <c r="H247" s="49"/>
      <c r="I247" s="49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8"/>
      <c r="AA247" s="128"/>
      <c r="AB247" s="128"/>
      <c r="AC247" s="12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</row>
    <row r="248" ht="15.75" customHeight="1">
      <c r="A248" s="124"/>
      <c r="B248" s="125"/>
      <c r="D248" s="126"/>
      <c r="E248" s="126"/>
      <c r="F248" s="126"/>
      <c r="G248" s="126"/>
      <c r="H248" s="49"/>
      <c r="I248" s="49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8"/>
      <c r="AA248" s="128"/>
      <c r="AB248" s="128"/>
      <c r="AC248" s="12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</row>
    <row r="249" ht="15.75" customHeight="1">
      <c r="A249" s="124"/>
      <c r="B249" s="125"/>
      <c r="D249" s="126"/>
      <c r="E249" s="126"/>
      <c r="F249" s="126"/>
      <c r="G249" s="126"/>
      <c r="H249" s="49"/>
      <c r="I249" s="49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8"/>
      <c r="AA249" s="128"/>
      <c r="AB249" s="128"/>
      <c r="AC249" s="12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</row>
    <row r="250" ht="15.75" customHeight="1">
      <c r="A250" s="124"/>
      <c r="B250" s="125"/>
      <c r="D250" s="126"/>
      <c r="E250" s="126"/>
      <c r="F250" s="126"/>
      <c r="G250" s="126"/>
      <c r="H250" s="49"/>
      <c r="I250" s="49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8"/>
      <c r="AA250" s="128"/>
      <c r="AB250" s="128"/>
      <c r="AC250" s="12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</row>
    <row r="251" ht="15.75" customHeight="1">
      <c r="A251" s="124"/>
      <c r="B251" s="125"/>
      <c r="D251" s="126"/>
      <c r="E251" s="126"/>
      <c r="F251" s="126"/>
      <c r="G251" s="126"/>
      <c r="H251" s="49"/>
      <c r="I251" s="49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8"/>
      <c r="AA251" s="128"/>
      <c r="AB251" s="128"/>
      <c r="AC251" s="12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</row>
    <row r="252" ht="15.75" customHeight="1">
      <c r="A252" s="124"/>
      <c r="B252" s="125"/>
      <c r="D252" s="126"/>
      <c r="E252" s="126"/>
      <c r="F252" s="126"/>
      <c r="G252" s="126"/>
      <c r="H252" s="49"/>
      <c r="I252" s="49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8"/>
      <c r="AA252" s="128"/>
      <c r="AB252" s="128"/>
      <c r="AC252" s="12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</row>
    <row r="253" ht="15.75" customHeight="1">
      <c r="A253" s="124"/>
      <c r="B253" s="125"/>
      <c r="D253" s="126"/>
      <c r="E253" s="126"/>
      <c r="F253" s="126"/>
      <c r="G253" s="126"/>
      <c r="H253" s="49"/>
      <c r="I253" s="49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8"/>
      <c r="AA253" s="128"/>
      <c r="AB253" s="128"/>
      <c r="AC253" s="12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</row>
    <row r="254" ht="15.75" customHeight="1">
      <c r="A254" s="124"/>
      <c r="B254" s="125"/>
      <c r="D254" s="126"/>
      <c r="E254" s="126"/>
      <c r="F254" s="126"/>
      <c r="G254" s="126"/>
      <c r="H254" s="49"/>
      <c r="I254" s="49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8"/>
      <c r="AA254" s="128"/>
      <c r="AB254" s="128"/>
      <c r="AC254" s="12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</row>
    <row r="255" ht="15.75" customHeight="1">
      <c r="A255" s="124"/>
      <c r="B255" s="125"/>
      <c r="D255" s="126"/>
      <c r="E255" s="126"/>
      <c r="F255" s="126"/>
      <c r="G255" s="126"/>
      <c r="H255" s="49"/>
      <c r="I255" s="49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8"/>
      <c r="AA255" s="128"/>
      <c r="AB255" s="128"/>
      <c r="AC255" s="12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</row>
    <row r="256" ht="15.75" customHeight="1">
      <c r="A256" s="124"/>
      <c r="B256" s="125"/>
      <c r="D256" s="126"/>
      <c r="E256" s="126"/>
      <c r="F256" s="126"/>
      <c r="G256" s="126"/>
      <c r="H256" s="49"/>
      <c r="I256" s="49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8"/>
      <c r="AA256" s="128"/>
      <c r="AB256" s="128"/>
      <c r="AC256" s="12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</row>
    <row r="257" ht="15.75" customHeight="1">
      <c r="A257" s="124"/>
      <c r="B257" s="125"/>
      <c r="D257" s="126"/>
      <c r="E257" s="126"/>
      <c r="F257" s="126"/>
      <c r="G257" s="126"/>
      <c r="H257" s="49"/>
      <c r="I257" s="49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8"/>
      <c r="AA257" s="128"/>
      <c r="AB257" s="128"/>
      <c r="AC257" s="12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</row>
    <row r="258" ht="15.75" customHeight="1">
      <c r="A258" s="124"/>
      <c r="B258" s="125"/>
      <c r="D258" s="126"/>
      <c r="E258" s="126"/>
      <c r="F258" s="126"/>
      <c r="G258" s="126"/>
      <c r="H258" s="49"/>
      <c r="I258" s="49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8"/>
      <c r="AA258" s="128"/>
      <c r="AB258" s="128"/>
      <c r="AC258" s="12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</row>
    <row r="259" ht="15.75" customHeight="1">
      <c r="A259" s="124"/>
      <c r="B259" s="125"/>
      <c r="D259" s="126"/>
      <c r="E259" s="126"/>
      <c r="F259" s="126"/>
      <c r="G259" s="126"/>
      <c r="H259" s="49"/>
      <c r="I259" s="49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8"/>
      <c r="AA259" s="128"/>
      <c r="AB259" s="128"/>
      <c r="AC259" s="12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</row>
    <row r="260" ht="15.75" customHeight="1">
      <c r="A260" s="124"/>
      <c r="B260" s="125"/>
      <c r="D260" s="126"/>
      <c r="E260" s="126"/>
      <c r="F260" s="126"/>
      <c r="G260" s="126"/>
      <c r="H260" s="49"/>
      <c r="I260" s="49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8"/>
      <c r="AA260" s="128"/>
      <c r="AB260" s="128"/>
      <c r="AC260" s="12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</row>
    <row r="261" ht="15.75" customHeight="1">
      <c r="A261" s="124"/>
      <c r="B261" s="125"/>
      <c r="D261" s="126"/>
      <c r="E261" s="126"/>
      <c r="F261" s="126"/>
      <c r="G261" s="126"/>
      <c r="H261" s="49"/>
      <c r="I261" s="49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8"/>
      <c r="AA261" s="128"/>
      <c r="AB261" s="128"/>
      <c r="AC261" s="12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</row>
    <row r="262" ht="15.75" customHeight="1">
      <c r="A262" s="124"/>
      <c r="B262" s="125"/>
      <c r="D262" s="126"/>
      <c r="E262" s="126"/>
      <c r="F262" s="126"/>
      <c r="G262" s="126"/>
      <c r="H262" s="49"/>
      <c r="I262" s="49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8"/>
      <c r="AA262" s="128"/>
      <c r="AB262" s="128"/>
      <c r="AC262" s="12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</row>
    <row r="263" ht="15.75" customHeight="1">
      <c r="A263" s="124"/>
      <c r="B263" s="125"/>
      <c r="D263" s="126"/>
      <c r="E263" s="126"/>
      <c r="F263" s="126"/>
      <c r="G263" s="126"/>
      <c r="H263" s="49"/>
      <c r="I263" s="49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8"/>
      <c r="AA263" s="128"/>
      <c r="AB263" s="128"/>
      <c r="AC263" s="12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</row>
    <row r="264" ht="15.75" customHeight="1">
      <c r="A264" s="124"/>
      <c r="B264" s="125"/>
      <c r="D264" s="126"/>
      <c r="E264" s="126"/>
      <c r="F264" s="126"/>
      <c r="G264" s="126"/>
      <c r="H264" s="49"/>
      <c r="I264" s="49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8"/>
      <c r="AA264" s="128"/>
      <c r="AB264" s="128"/>
      <c r="AC264" s="12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</row>
    <row r="265" ht="15.75" customHeight="1">
      <c r="A265" s="124"/>
      <c r="B265" s="125"/>
      <c r="D265" s="126"/>
      <c r="E265" s="126"/>
      <c r="F265" s="126"/>
      <c r="G265" s="126"/>
      <c r="H265" s="49"/>
      <c r="I265" s="49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8"/>
      <c r="AA265" s="128"/>
      <c r="AB265" s="128"/>
      <c r="AC265" s="12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</row>
    <row r="266" ht="15.75" customHeight="1">
      <c r="A266" s="124"/>
      <c r="B266" s="125"/>
      <c r="D266" s="126"/>
      <c r="E266" s="126"/>
      <c r="F266" s="126"/>
      <c r="G266" s="126"/>
      <c r="H266" s="49"/>
      <c r="I266" s="49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8"/>
      <c r="AA266" s="128"/>
      <c r="AB266" s="128"/>
      <c r="AC266" s="12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</row>
    <row r="267" ht="15.75" customHeight="1">
      <c r="A267" s="124"/>
      <c r="B267" s="125"/>
      <c r="D267" s="126"/>
      <c r="E267" s="126"/>
      <c r="F267" s="126"/>
      <c r="G267" s="126"/>
      <c r="H267" s="49"/>
      <c r="I267" s="49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8"/>
      <c r="AA267" s="128"/>
      <c r="AB267" s="128"/>
      <c r="AC267" s="12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</row>
    <row r="268" ht="15.75" customHeight="1">
      <c r="A268" s="124"/>
      <c r="B268" s="125"/>
      <c r="D268" s="126"/>
      <c r="E268" s="126"/>
      <c r="F268" s="126"/>
      <c r="G268" s="126"/>
      <c r="H268" s="49"/>
      <c r="I268" s="49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8"/>
      <c r="AA268" s="128"/>
      <c r="AB268" s="128"/>
      <c r="AC268" s="12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</row>
    <row r="269" ht="15.75" customHeight="1">
      <c r="A269" s="124"/>
      <c r="B269" s="125"/>
      <c r="D269" s="126"/>
      <c r="E269" s="126"/>
      <c r="F269" s="126"/>
      <c r="G269" s="126"/>
      <c r="H269" s="49"/>
      <c r="I269" s="49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8"/>
      <c r="AA269" s="128"/>
      <c r="AB269" s="128"/>
      <c r="AC269" s="12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</row>
    <row r="270" ht="15.75" customHeight="1">
      <c r="A270" s="124"/>
      <c r="B270" s="125"/>
      <c r="D270" s="126"/>
      <c r="E270" s="126"/>
      <c r="F270" s="126"/>
      <c r="G270" s="126"/>
      <c r="H270" s="49"/>
      <c r="I270" s="49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8"/>
      <c r="AA270" s="128"/>
      <c r="AB270" s="128"/>
      <c r="AC270" s="12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</row>
    <row r="271" ht="15.75" customHeight="1">
      <c r="A271" s="124"/>
      <c r="B271" s="125"/>
      <c r="D271" s="126"/>
      <c r="E271" s="126"/>
      <c r="F271" s="126"/>
      <c r="G271" s="126"/>
      <c r="H271" s="49"/>
      <c r="I271" s="49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8"/>
      <c r="AA271" s="128"/>
      <c r="AB271" s="128"/>
      <c r="AC271" s="12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</row>
    <row r="272" ht="15.75" customHeight="1">
      <c r="A272" s="124"/>
      <c r="B272" s="125"/>
      <c r="D272" s="126"/>
      <c r="E272" s="126"/>
      <c r="F272" s="126"/>
      <c r="G272" s="126"/>
      <c r="H272" s="49"/>
      <c r="I272" s="49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8"/>
      <c r="AA272" s="128"/>
      <c r="AB272" s="128"/>
      <c r="AC272" s="12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</row>
    <row r="273" ht="15.75" customHeight="1">
      <c r="A273" s="124"/>
      <c r="B273" s="125"/>
      <c r="D273" s="126"/>
      <c r="E273" s="126"/>
      <c r="F273" s="126"/>
      <c r="G273" s="126"/>
      <c r="H273" s="49"/>
      <c r="I273" s="49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8"/>
      <c r="AA273" s="128"/>
      <c r="AB273" s="128"/>
      <c r="AC273" s="12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</row>
    <row r="274" ht="15.75" customHeight="1">
      <c r="A274" s="124"/>
      <c r="B274" s="125"/>
      <c r="D274" s="126"/>
      <c r="E274" s="126"/>
      <c r="F274" s="126"/>
      <c r="G274" s="126"/>
      <c r="H274" s="49"/>
      <c r="I274" s="49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8"/>
      <c r="AA274" s="128"/>
      <c r="AB274" s="128"/>
      <c r="AC274" s="12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</row>
    <row r="275" ht="15.75" customHeight="1">
      <c r="A275" s="124"/>
      <c r="B275" s="125"/>
      <c r="D275" s="126"/>
      <c r="E275" s="126"/>
      <c r="F275" s="126"/>
      <c r="G275" s="126"/>
      <c r="H275" s="49"/>
      <c r="I275" s="49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8"/>
      <c r="AA275" s="128"/>
      <c r="AB275" s="128"/>
      <c r="AC275" s="12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</row>
    <row r="276" ht="15.75" customHeight="1">
      <c r="A276" s="124"/>
      <c r="B276" s="125"/>
      <c r="D276" s="126"/>
      <c r="E276" s="126"/>
      <c r="F276" s="126"/>
      <c r="G276" s="126"/>
      <c r="H276" s="49"/>
      <c r="I276" s="49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8"/>
      <c r="AA276" s="128"/>
      <c r="AB276" s="128"/>
      <c r="AC276" s="12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</row>
    <row r="277" ht="15.75" customHeight="1">
      <c r="A277" s="124"/>
      <c r="B277" s="125"/>
      <c r="D277" s="126"/>
      <c r="E277" s="126"/>
      <c r="F277" s="126"/>
      <c r="G277" s="126"/>
      <c r="H277" s="49"/>
      <c r="I277" s="49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8"/>
      <c r="AA277" s="128"/>
      <c r="AB277" s="128"/>
      <c r="AC277" s="12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</row>
    <row r="278" ht="15.75" customHeight="1">
      <c r="A278" s="124"/>
      <c r="B278" s="125"/>
      <c r="D278" s="126"/>
      <c r="E278" s="126"/>
      <c r="F278" s="126"/>
      <c r="G278" s="126"/>
      <c r="H278" s="49"/>
      <c r="I278" s="49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8"/>
      <c r="AA278" s="128"/>
      <c r="AB278" s="128"/>
      <c r="AC278" s="12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</row>
    <row r="279" ht="15.75" customHeight="1">
      <c r="A279" s="124"/>
      <c r="B279" s="125"/>
      <c r="D279" s="126"/>
      <c r="E279" s="126"/>
      <c r="F279" s="126"/>
      <c r="G279" s="126"/>
      <c r="H279" s="49"/>
      <c r="I279" s="49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8"/>
      <c r="AA279" s="128"/>
      <c r="AB279" s="128"/>
      <c r="AC279" s="12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</row>
    <row r="280" ht="15.75" customHeight="1">
      <c r="A280" s="124"/>
      <c r="B280" s="125"/>
      <c r="D280" s="126"/>
      <c r="E280" s="126"/>
      <c r="F280" s="126"/>
      <c r="G280" s="126"/>
      <c r="H280" s="49"/>
      <c r="I280" s="49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8"/>
      <c r="AA280" s="128"/>
      <c r="AB280" s="128"/>
      <c r="AC280" s="12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</row>
    <row r="281" ht="15.75" customHeight="1">
      <c r="A281" s="124"/>
      <c r="B281" s="125"/>
      <c r="D281" s="126"/>
      <c r="E281" s="126"/>
      <c r="F281" s="126"/>
      <c r="G281" s="126"/>
      <c r="H281" s="49"/>
      <c r="I281" s="49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8"/>
      <c r="AA281" s="128"/>
      <c r="AB281" s="128"/>
      <c r="AC281" s="12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</row>
    <row r="282" ht="15.75" customHeight="1">
      <c r="A282" s="124"/>
      <c r="B282" s="125"/>
      <c r="D282" s="126"/>
      <c r="E282" s="126"/>
      <c r="F282" s="126"/>
      <c r="G282" s="126"/>
      <c r="H282" s="49"/>
      <c r="I282" s="49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8"/>
      <c r="AA282" s="128"/>
      <c r="AB282" s="128"/>
      <c r="AC282" s="12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</row>
    <row r="283" ht="15.75" customHeight="1">
      <c r="A283" s="124"/>
      <c r="B283" s="125"/>
      <c r="D283" s="126"/>
      <c r="E283" s="126"/>
      <c r="F283" s="126"/>
      <c r="G283" s="126"/>
      <c r="H283" s="49"/>
      <c r="I283" s="49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8"/>
      <c r="AA283" s="128"/>
      <c r="AB283" s="128"/>
      <c r="AC283" s="12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</row>
    <row r="284" ht="15.75" customHeight="1">
      <c r="A284" s="124"/>
      <c r="B284" s="125"/>
      <c r="D284" s="126"/>
      <c r="E284" s="126"/>
      <c r="F284" s="126"/>
      <c r="G284" s="126"/>
      <c r="H284" s="49"/>
      <c r="I284" s="49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8"/>
      <c r="AA284" s="128"/>
      <c r="AB284" s="128"/>
      <c r="AC284" s="12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</row>
    <row r="285" ht="15.75" customHeight="1">
      <c r="A285" s="124"/>
      <c r="B285" s="125"/>
      <c r="D285" s="126"/>
      <c r="E285" s="126"/>
      <c r="F285" s="126"/>
      <c r="G285" s="126"/>
      <c r="H285" s="49"/>
      <c r="I285" s="49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8"/>
      <c r="AA285" s="128"/>
      <c r="AB285" s="128"/>
      <c r="AC285" s="12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</row>
    <row r="286" ht="15.75" customHeight="1">
      <c r="A286" s="124"/>
      <c r="B286" s="125"/>
      <c r="D286" s="126"/>
      <c r="E286" s="126"/>
      <c r="F286" s="126"/>
      <c r="G286" s="126"/>
      <c r="H286" s="49"/>
      <c r="I286" s="49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8"/>
      <c r="AA286" s="128"/>
      <c r="AB286" s="128"/>
      <c r="AC286" s="12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</row>
    <row r="287" ht="15.75" customHeight="1">
      <c r="A287" s="124"/>
      <c r="B287" s="125"/>
      <c r="D287" s="126"/>
      <c r="E287" s="126"/>
      <c r="F287" s="126"/>
      <c r="G287" s="126"/>
      <c r="H287" s="49"/>
      <c r="I287" s="49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8"/>
      <c r="AA287" s="128"/>
      <c r="AB287" s="128"/>
      <c r="AC287" s="12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</row>
    <row r="288" ht="15.75" customHeight="1">
      <c r="A288" s="124"/>
      <c r="B288" s="125"/>
      <c r="D288" s="126"/>
      <c r="E288" s="126"/>
      <c r="F288" s="126"/>
      <c r="G288" s="126"/>
      <c r="H288" s="49"/>
      <c r="I288" s="49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8"/>
      <c r="AA288" s="128"/>
      <c r="AB288" s="128"/>
      <c r="AC288" s="12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</row>
    <row r="289" ht="15.75" customHeight="1">
      <c r="A289" s="124"/>
      <c r="B289" s="125"/>
      <c r="D289" s="126"/>
      <c r="E289" s="126"/>
      <c r="F289" s="126"/>
      <c r="G289" s="126"/>
      <c r="H289" s="49"/>
      <c r="I289" s="49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8"/>
      <c r="AA289" s="128"/>
      <c r="AB289" s="128"/>
      <c r="AC289" s="12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</row>
    <row r="290" ht="15.75" customHeight="1">
      <c r="A290" s="124"/>
      <c r="B290" s="125"/>
      <c r="D290" s="126"/>
      <c r="E290" s="126"/>
      <c r="F290" s="126"/>
      <c r="G290" s="126"/>
      <c r="H290" s="49"/>
      <c r="I290" s="49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8"/>
      <c r="AA290" s="128"/>
      <c r="AB290" s="128"/>
      <c r="AC290" s="12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</row>
    <row r="291" ht="15.75" customHeight="1">
      <c r="A291" s="124"/>
      <c r="B291" s="125"/>
      <c r="D291" s="126"/>
      <c r="E291" s="126"/>
      <c r="F291" s="126"/>
      <c r="G291" s="126"/>
      <c r="H291" s="49"/>
      <c r="I291" s="49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8"/>
      <c r="AA291" s="128"/>
      <c r="AB291" s="128"/>
      <c r="AC291" s="12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</row>
    <row r="292" ht="15.75" customHeight="1">
      <c r="A292" s="124"/>
      <c r="B292" s="125"/>
      <c r="D292" s="126"/>
      <c r="E292" s="126"/>
      <c r="F292" s="126"/>
      <c r="G292" s="126"/>
      <c r="H292" s="49"/>
      <c r="I292" s="49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8"/>
      <c r="AA292" s="128"/>
      <c r="AB292" s="128"/>
      <c r="AC292" s="12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</row>
    <row r="293" ht="15.75" customHeight="1">
      <c r="A293" s="124"/>
      <c r="B293" s="125"/>
      <c r="D293" s="126"/>
      <c r="E293" s="126"/>
      <c r="F293" s="126"/>
      <c r="G293" s="126"/>
      <c r="H293" s="49"/>
      <c r="I293" s="49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8"/>
      <c r="AA293" s="128"/>
      <c r="AB293" s="128"/>
      <c r="AC293" s="12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</row>
    <row r="294" ht="15.75" customHeight="1">
      <c r="A294" s="124"/>
      <c r="B294" s="125"/>
      <c r="D294" s="126"/>
      <c r="E294" s="126"/>
      <c r="F294" s="126"/>
      <c r="G294" s="126"/>
      <c r="H294" s="49"/>
      <c r="I294" s="49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8"/>
      <c r="AA294" s="128"/>
      <c r="AB294" s="128"/>
      <c r="AC294" s="12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</row>
    <row r="295" ht="15.75" customHeight="1">
      <c r="A295" s="124"/>
      <c r="B295" s="125"/>
      <c r="D295" s="126"/>
      <c r="E295" s="126"/>
      <c r="F295" s="126"/>
      <c r="G295" s="126"/>
      <c r="H295" s="49"/>
      <c r="I295" s="49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8"/>
      <c r="AA295" s="128"/>
      <c r="AB295" s="128"/>
      <c r="AC295" s="12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</row>
    <row r="296" ht="15.75" customHeight="1">
      <c r="A296" s="124"/>
      <c r="B296" s="125"/>
      <c r="D296" s="126"/>
      <c r="E296" s="126"/>
      <c r="F296" s="126"/>
      <c r="G296" s="126"/>
      <c r="H296" s="49"/>
      <c r="I296" s="49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8"/>
      <c r="AA296" s="128"/>
      <c r="AB296" s="128"/>
      <c r="AC296" s="12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</row>
    <row r="297" ht="15.75" customHeight="1">
      <c r="A297" s="124"/>
      <c r="B297" s="125"/>
      <c r="D297" s="126"/>
      <c r="E297" s="126"/>
      <c r="F297" s="126"/>
      <c r="G297" s="126"/>
      <c r="H297" s="49"/>
      <c r="I297" s="49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8"/>
      <c r="AA297" s="128"/>
      <c r="AB297" s="128"/>
      <c r="AC297" s="12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</row>
    <row r="298" ht="15.75" customHeight="1">
      <c r="A298" s="124"/>
      <c r="B298" s="125"/>
      <c r="D298" s="126"/>
      <c r="E298" s="126"/>
      <c r="F298" s="126"/>
      <c r="G298" s="126"/>
      <c r="H298" s="49"/>
      <c r="I298" s="49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8"/>
      <c r="AA298" s="128"/>
      <c r="AB298" s="128"/>
      <c r="AC298" s="12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</row>
    <row r="299" ht="15.75" customHeight="1">
      <c r="A299" s="124"/>
      <c r="B299" s="125"/>
      <c r="D299" s="126"/>
      <c r="E299" s="126"/>
      <c r="F299" s="126"/>
      <c r="G299" s="126"/>
      <c r="H299" s="49"/>
      <c r="I299" s="49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8"/>
      <c r="AA299" s="128"/>
      <c r="AB299" s="128"/>
      <c r="AC299" s="12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</row>
    <row r="300" ht="15.75" customHeight="1">
      <c r="A300" s="124"/>
      <c r="B300" s="125"/>
      <c r="D300" s="126"/>
      <c r="E300" s="126"/>
      <c r="F300" s="126"/>
      <c r="G300" s="126"/>
      <c r="H300" s="49"/>
      <c r="I300" s="49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8"/>
      <c r="AA300" s="128"/>
      <c r="AB300" s="128"/>
      <c r="AC300" s="12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</row>
    <row r="301" ht="15.75" customHeight="1">
      <c r="A301" s="124"/>
      <c r="B301" s="125"/>
      <c r="D301" s="126"/>
      <c r="E301" s="126"/>
      <c r="F301" s="126"/>
      <c r="G301" s="126"/>
      <c r="H301" s="49"/>
      <c r="I301" s="49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8"/>
      <c r="AA301" s="128"/>
      <c r="AB301" s="128"/>
      <c r="AC301" s="12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</row>
    <row r="302" ht="15.75" customHeight="1">
      <c r="A302" s="124"/>
      <c r="B302" s="125"/>
      <c r="D302" s="126"/>
      <c r="E302" s="126"/>
      <c r="F302" s="126"/>
      <c r="G302" s="126"/>
      <c r="H302" s="49"/>
      <c r="I302" s="49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8"/>
      <c r="AA302" s="128"/>
      <c r="AB302" s="128"/>
      <c r="AC302" s="12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</row>
    <row r="303" ht="15.75" customHeight="1">
      <c r="A303" s="124"/>
      <c r="B303" s="125"/>
      <c r="D303" s="126"/>
      <c r="E303" s="126"/>
      <c r="F303" s="126"/>
      <c r="G303" s="126"/>
      <c r="H303" s="49"/>
      <c r="I303" s="49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8"/>
      <c r="AA303" s="128"/>
      <c r="AB303" s="128"/>
      <c r="AC303" s="12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</row>
    <row r="304" ht="15.75" customHeight="1">
      <c r="A304" s="124"/>
      <c r="B304" s="125"/>
      <c r="D304" s="126"/>
      <c r="E304" s="126"/>
      <c r="F304" s="126"/>
      <c r="G304" s="126"/>
      <c r="H304" s="49"/>
      <c r="I304" s="49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8"/>
      <c r="AA304" s="128"/>
      <c r="AB304" s="128"/>
      <c r="AC304" s="12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</row>
    <row r="305" ht="15.75" customHeight="1">
      <c r="A305" s="124"/>
      <c r="B305" s="125"/>
      <c r="D305" s="126"/>
      <c r="E305" s="126"/>
      <c r="F305" s="126"/>
      <c r="G305" s="126"/>
      <c r="H305" s="49"/>
      <c r="I305" s="49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8"/>
      <c r="AA305" s="128"/>
      <c r="AB305" s="128"/>
      <c r="AC305" s="12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</row>
    <row r="306" ht="15.75" customHeight="1">
      <c r="A306" s="124"/>
      <c r="B306" s="125"/>
      <c r="D306" s="126"/>
      <c r="E306" s="126"/>
      <c r="F306" s="126"/>
      <c r="G306" s="126"/>
      <c r="H306" s="49"/>
      <c r="I306" s="49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8"/>
      <c r="AA306" s="128"/>
      <c r="AB306" s="128"/>
      <c r="AC306" s="12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</row>
    <row r="307" ht="15.75" customHeight="1">
      <c r="A307" s="124"/>
      <c r="B307" s="125"/>
      <c r="D307" s="126"/>
      <c r="E307" s="126"/>
      <c r="F307" s="126"/>
      <c r="G307" s="126"/>
      <c r="H307" s="49"/>
      <c r="I307" s="49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8"/>
      <c r="AA307" s="128"/>
      <c r="AB307" s="128"/>
      <c r="AC307" s="12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</row>
    <row r="308" ht="15.75" customHeight="1">
      <c r="A308" s="124"/>
      <c r="B308" s="125"/>
      <c r="D308" s="126"/>
      <c r="E308" s="126"/>
      <c r="F308" s="126"/>
      <c r="G308" s="126"/>
      <c r="H308" s="49"/>
      <c r="I308" s="49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8"/>
      <c r="AA308" s="128"/>
      <c r="AB308" s="128"/>
      <c r="AC308" s="12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</row>
    <row r="309" ht="15.75" customHeight="1">
      <c r="A309" s="124"/>
      <c r="B309" s="125"/>
      <c r="D309" s="126"/>
      <c r="E309" s="126"/>
      <c r="F309" s="126"/>
      <c r="G309" s="126"/>
      <c r="H309" s="49"/>
      <c r="I309" s="49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8"/>
      <c r="AA309" s="128"/>
      <c r="AB309" s="128"/>
      <c r="AC309" s="12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</row>
    <row r="310" ht="15.75" customHeight="1">
      <c r="A310" s="124"/>
      <c r="B310" s="125"/>
      <c r="D310" s="126"/>
      <c r="E310" s="126"/>
      <c r="F310" s="126"/>
      <c r="G310" s="126"/>
      <c r="H310" s="49"/>
      <c r="I310" s="49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8"/>
      <c r="AA310" s="128"/>
      <c r="AB310" s="128"/>
      <c r="AC310" s="12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</row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6F12489C-4517-4172-B81F-D3FE2318872D}" filter="1" showAutoFilter="1">
      <autoFilter ref="$A$7:$AC$310">
        <filterColumn colId="12">
          <filters/>
        </filterColumn>
      </autoFilter>
      <extLst>
        <ext uri="GoogleSheetsCustomDataVersion1">
          <go:sheetsCustomData xmlns:go="http://customooxmlschemas.google.com/" filterViewId="685194857"/>
        </ext>
      </extLst>
    </customSheetView>
  </customSheetViews>
  <mergeCells count="9">
    <mergeCell ref="W7:Y7"/>
    <mergeCell ref="Z7:AB7"/>
    <mergeCell ref="B1:H1"/>
    <mergeCell ref="B2:C2"/>
    <mergeCell ref="E7:F7"/>
    <mergeCell ref="J7:K7"/>
    <mergeCell ref="N7:P7"/>
    <mergeCell ref="Q7:S7"/>
    <mergeCell ref="T7:V7"/>
  </mergeCells>
  <conditionalFormatting sqref="A9:C106 D9:D108 E9:AC106 F109">
    <cfRule type="expression" dxfId="0" priority="1">
      <formula>AND(TODAY()&gt;($N9+2),$O9="")</formula>
    </cfRule>
  </conditionalFormatting>
  <conditionalFormatting sqref="A9:C106 D9:D108 E9:AC106 F109">
    <cfRule type="expression" dxfId="1" priority="2">
      <formula>$F9="contratação"</formula>
    </cfRule>
  </conditionalFormatting>
  <dataValidations>
    <dataValidation type="list" allowBlank="1" sqref="H9:I106">
      <formula1>'Lista Orientadores'!$A$6:$A$36</formula1>
    </dataValidation>
    <dataValidation type="list" allowBlank="1" sqref="F9 F109">
      <formula1>"Contratação,Rescisão,Encerramento do Prazo Máximo"</formula1>
    </dataValidation>
    <dataValidation type="list" allowBlank="1" sqref="C9:C110">
      <formula1>'Lista de Empresas'!$A$6:$A$100</formula1>
    </dataValidation>
    <dataValidation type="list" allowBlank="1" showInputMessage="1" prompt="Selecione SIM para estágio OBRIGATÓRIO" sqref="B9:B104">
      <formula1>"SIM,NÃO"</formula1>
    </dataValidation>
    <dataValidation type="list" allowBlank="1" sqref="F10:F100">
      <formula1>"Contratação,Desistência,Demissão,Encerramento do Prazo Máximo"</formula1>
    </dataValidation>
  </dataValidations>
  <printOptions/>
  <pageMargins bottom="0.75" footer="0.0" header="0.0" left="0.25" right="0.25" top="0.75"/>
  <pageSetup fitToHeight="0" paperSize="9" orientation="landscape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40.29"/>
    <col customWidth="1" hidden="1" min="2" max="2" width="33.86"/>
    <col customWidth="1" hidden="1" min="3" max="3" width="29.14"/>
    <col customWidth="1" min="4" max="6" width="14.43"/>
  </cols>
  <sheetData>
    <row r="1">
      <c r="D1" s="149"/>
    </row>
    <row r="2">
      <c r="A2" s="150" t="s">
        <v>484</v>
      </c>
      <c r="B2" s="151"/>
      <c r="C2" s="151"/>
      <c r="D2" s="151"/>
      <c r="E2" s="152"/>
    </row>
    <row r="3">
      <c r="A3" s="153" t="s">
        <v>485</v>
      </c>
      <c r="D3" s="149"/>
    </row>
    <row r="4">
      <c r="D4" s="149"/>
    </row>
    <row r="5">
      <c r="A5" s="154" t="s">
        <v>486</v>
      </c>
      <c r="B5" s="154" t="s">
        <v>487</v>
      </c>
      <c r="C5" s="154" t="s">
        <v>488</v>
      </c>
      <c r="D5" s="155" t="str">
        <f>CONCATENATE("Estágios Orientados desde 2020-1 (", SUM(D6:D100),")")</f>
        <v>Estágios Orientados desde 2020-1 (111)</v>
      </c>
      <c r="E5" s="155" t="str">
        <f>CONCATENATE("Orientações Vigentes (", SUM(E6:E100),")")</f>
        <v>#REF!</v>
      </c>
    </row>
    <row r="6">
      <c r="A6" s="156" t="s">
        <v>161</v>
      </c>
      <c r="B6" s="156" t="s">
        <v>489</v>
      </c>
      <c r="C6" s="156" t="s">
        <v>490</v>
      </c>
      <c r="D6" s="157">
        <f>COUNTIF('Registro de Estágios'!$H$9:$H$199,A6)</f>
        <v>2</v>
      </c>
      <c r="E6" s="157">
        <f>COUNTIF('Estágios Ativos'!$H$26:$H$193,A6)</f>
        <v>2</v>
      </c>
    </row>
    <row r="7">
      <c r="A7" s="156" t="s">
        <v>491</v>
      </c>
      <c r="B7" s="156" t="s">
        <v>492</v>
      </c>
      <c r="C7" s="156" t="s">
        <v>493</v>
      </c>
      <c r="D7" s="157">
        <f>COUNTIF('Registro de Estágios'!$H$9:$H$199,A7)</f>
        <v>0</v>
      </c>
      <c r="E7" s="157">
        <f>COUNTIF('Estágios Ativos'!$H$26:$H$193,A7)</f>
        <v>0</v>
      </c>
    </row>
    <row r="8">
      <c r="A8" s="156" t="s">
        <v>494</v>
      </c>
      <c r="B8" s="156" t="s">
        <v>495</v>
      </c>
      <c r="C8" s="156" t="s">
        <v>496</v>
      </c>
      <c r="D8" s="157">
        <f>COUNTIF('Registro de Estágios'!$H$9:$H$199,A8)</f>
        <v>0</v>
      </c>
      <c r="E8" s="157">
        <f>COUNTIF('Estágios Ativos'!$H$26:$H$193,A8)</f>
        <v>0</v>
      </c>
    </row>
    <row r="9">
      <c r="A9" s="156" t="s">
        <v>497</v>
      </c>
      <c r="B9" s="156" t="s">
        <v>498</v>
      </c>
      <c r="C9" s="156" t="s">
        <v>499</v>
      </c>
      <c r="D9" s="157">
        <f>COUNTIF('Registro de Estágios'!$H$9:$H$199,A9)</f>
        <v>0</v>
      </c>
      <c r="E9" s="157">
        <f>COUNTIF('Estágios Ativos'!$H$26:$H$193,A9)</f>
        <v>0</v>
      </c>
    </row>
    <row r="10">
      <c r="A10" s="156" t="s">
        <v>500</v>
      </c>
      <c r="B10" s="156" t="s">
        <v>501</v>
      </c>
      <c r="C10" s="156" t="s">
        <v>502</v>
      </c>
      <c r="D10" s="157">
        <f>COUNTIF('Registro de Estágios'!$H$9:$H$199,A10)</f>
        <v>0</v>
      </c>
      <c r="E10" s="157">
        <f>COUNTIF('Estágios Ativos'!$H$26:$H$193,A10)</f>
        <v>0</v>
      </c>
    </row>
    <row r="11">
      <c r="A11" s="156" t="s">
        <v>73</v>
      </c>
      <c r="B11" s="156" t="s">
        <v>503</v>
      </c>
      <c r="C11" s="156" t="s">
        <v>504</v>
      </c>
      <c r="D11" s="157">
        <f>COUNTIF('Registro de Estágios'!$H$9:$H$199,A11)</f>
        <v>2</v>
      </c>
      <c r="E11" s="157">
        <f>COUNTIF('Estágios Ativos'!$H$26:$H$193,A11)</f>
        <v>2</v>
      </c>
    </row>
    <row r="12">
      <c r="A12" s="156" t="s">
        <v>505</v>
      </c>
      <c r="B12" s="156" t="s">
        <v>506</v>
      </c>
      <c r="C12" s="156" t="s">
        <v>507</v>
      </c>
      <c r="D12" s="157">
        <f>COUNTIF('Registro de Estágios'!$H$9:$H$199,A12)</f>
        <v>4</v>
      </c>
      <c r="E12" s="157">
        <f>COUNTIF('Estágios Ativos'!$H$26:$H$193,A12)</f>
        <v>0</v>
      </c>
    </row>
    <row r="13">
      <c r="A13" s="156" t="s">
        <v>94</v>
      </c>
      <c r="B13" s="156" t="s">
        <v>508</v>
      </c>
      <c r="C13" s="156" t="s">
        <v>509</v>
      </c>
      <c r="D13" s="157">
        <f>COUNTIF('Registro de Estágios'!$H$9:$H$199,A13)</f>
        <v>11</v>
      </c>
      <c r="E13" s="157">
        <f>COUNTIF('Estágios Ativos'!$H$26:$H$193,A13)</f>
        <v>7</v>
      </c>
    </row>
    <row r="14">
      <c r="A14" s="156" t="s">
        <v>510</v>
      </c>
      <c r="B14" s="156" t="s">
        <v>511</v>
      </c>
      <c r="C14" s="156" t="s">
        <v>512</v>
      </c>
      <c r="D14" s="157">
        <f>COUNTIF('Registro de Estágios'!$H$9:$H$199,A14)</f>
        <v>0</v>
      </c>
      <c r="E14" s="157">
        <f>COUNTIF('Estágios Ativos'!$H$26:$H$193,A14)</f>
        <v>0</v>
      </c>
    </row>
    <row r="15">
      <c r="A15" s="156" t="s">
        <v>104</v>
      </c>
      <c r="B15" s="156" t="s">
        <v>513</v>
      </c>
      <c r="C15" s="156" t="s">
        <v>514</v>
      </c>
      <c r="D15" s="157">
        <f>COUNTIF('Registro de Estágios'!$H$9:$H$199,A15)</f>
        <v>5</v>
      </c>
      <c r="E15" s="157">
        <f>COUNTIF('Estágios Ativos'!$H$26:$H$193,A15)</f>
        <v>4</v>
      </c>
    </row>
    <row r="16">
      <c r="A16" s="156" t="s">
        <v>69</v>
      </c>
      <c r="B16" s="156" t="s">
        <v>515</v>
      </c>
      <c r="C16" s="156" t="s">
        <v>516</v>
      </c>
      <c r="D16" s="157">
        <f>COUNTIF('Registro de Estágios'!$H$9:$H$199,A16)</f>
        <v>12</v>
      </c>
      <c r="E16" s="157">
        <f>COUNTIF('Estágios Ativos'!$H$26:$H$193,A16)</f>
        <v>10</v>
      </c>
    </row>
    <row r="17">
      <c r="A17" s="156" t="s">
        <v>114</v>
      </c>
      <c r="B17" s="156" t="s">
        <v>517</v>
      </c>
      <c r="C17" s="156" t="s">
        <v>518</v>
      </c>
      <c r="D17" s="157">
        <f>COUNTIF('Registro de Estágios'!$H$9:$H$199,A17)</f>
        <v>3</v>
      </c>
      <c r="E17" s="157">
        <f>COUNTIF('Estágios Ativos'!$H$26:$H$193,A17)</f>
        <v>3</v>
      </c>
    </row>
    <row r="18">
      <c r="A18" s="156" t="s">
        <v>142</v>
      </c>
      <c r="B18" s="156">
        <v>9.91872011E8</v>
      </c>
      <c r="C18" s="156" t="s">
        <v>519</v>
      </c>
      <c r="D18" s="157">
        <f>COUNTIF('Registro de Estágios'!$H$9:$H$199,A18)</f>
        <v>4</v>
      </c>
      <c r="E18" s="157">
        <f>COUNTIF('Estágios Ativos'!$H$26:$H$193,A18)</f>
        <v>3</v>
      </c>
    </row>
    <row r="19">
      <c r="A19" s="156" t="s">
        <v>36</v>
      </c>
      <c r="B19" s="156" t="s">
        <v>520</v>
      </c>
      <c r="C19" s="156" t="s">
        <v>521</v>
      </c>
      <c r="D19" s="157">
        <f>COUNTIF('Registro de Estágios'!$H$9:$H$199,A19)</f>
        <v>24</v>
      </c>
      <c r="E19" s="157">
        <f>COUNTIF('Estágios Ativos'!$H$26:$H$193,A19)</f>
        <v>11</v>
      </c>
    </row>
    <row r="20">
      <c r="A20" s="156" t="s">
        <v>96</v>
      </c>
      <c r="B20" s="156" t="s">
        <v>522</v>
      </c>
      <c r="C20" s="156" t="s">
        <v>523</v>
      </c>
      <c r="D20" s="157">
        <f>COUNTIF('Registro de Estágios'!$H$9:$H$199,A20)</f>
        <v>8</v>
      </c>
      <c r="E20" s="157">
        <f>COUNTIF('Estágios Ativos'!$H$26:$H$193,A20)</f>
        <v>4</v>
      </c>
    </row>
    <row r="21" ht="15.75" customHeight="1">
      <c r="A21" s="156" t="s">
        <v>175</v>
      </c>
      <c r="B21" s="156" t="s">
        <v>524</v>
      </c>
      <c r="C21" s="156" t="s">
        <v>525</v>
      </c>
      <c r="D21" s="157">
        <f>COUNTIF('Registro de Estágios'!$H$9:$H$199,A21)</f>
        <v>1</v>
      </c>
      <c r="E21" s="157">
        <f>COUNTIF('Estágios Ativos'!$H$26:$H$193,A21)</f>
        <v>1</v>
      </c>
    </row>
    <row r="22" ht="15.75" customHeight="1">
      <c r="A22" s="156" t="s">
        <v>526</v>
      </c>
      <c r="B22" s="156" t="s">
        <v>527</v>
      </c>
      <c r="C22" s="156" t="s">
        <v>528</v>
      </c>
      <c r="D22" s="157">
        <f>COUNTIF('Registro de Estágios'!$H$9:$H$199,A22)</f>
        <v>2</v>
      </c>
      <c r="E22" s="157">
        <f>COUNTIF('Estágios Ativos'!$H$26:$H$193,A22)</f>
        <v>0</v>
      </c>
    </row>
    <row r="23" ht="15.75" customHeight="1">
      <c r="A23" s="156" t="s">
        <v>45</v>
      </c>
      <c r="B23" s="156" t="s">
        <v>529</v>
      </c>
      <c r="C23" s="156" t="s">
        <v>530</v>
      </c>
      <c r="D23" s="157">
        <f>COUNTIF('Registro de Estágios'!$H$9:$H$199,A23)</f>
        <v>12</v>
      </c>
      <c r="E23" s="157">
        <f>COUNTIF('Estágios Ativos'!$H$26:$H$193,A23)</f>
        <v>7</v>
      </c>
    </row>
    <row r="24" ht="15.75" customHeight="1">
      <c r="A24" s="156" t="s">
        <v>531</v>
      </c>
      <c r="B24" s="156" t="s">
        <v>532</v>
      </c>
      <c r="C24" s="156" t="s">
        <v>533</v>
      </c>
      <c r="D24" s="157">
        <f>COUNTIF('Registro de Estágios'!$H$9:$H$199,A24)</f>
        <v>0</v>
      </c>
      <c r="E24" s="157">
        <f>COUNTIF('Estágios Ativos'!$H$26:$H$193,A24)</f>
        <v>0</v>
      </c>
    </row>
    <row r="25" ht="15.75" customHeight="1">
      <c r="A25" s="156" t="s">
        <v>534</v>
      </c>
      <c r="B25" s="156" t="s">
        <v>535</v>
      </c>
      <c r="C25" s="156" t="s">
        <v>536</v>
      </c>
      <c r="D25" s="157">
        <f>COUNTIF('Registro de Estágios'!$H$9:$H$199,A25)</f>
        <v>0</v>
      </c>
      <c r="E25" s="157">
        <f>COUNTIF('Estágios Ativos'!$H$26:$H$193,A25)</f>
        <v>0</v>
      </c>
    </row>
    <row r="26" ht="15.75" customHeight="1">
      <c r="A26" s="156" t="s">
        <v>167</v>
      </c>
      <c r="B26" s="156">
        <v>9.91635164E8</v>
      </c>
      <c r="C26" s="156" t="s">
        <v>537</v>
      </c>
      <c r="D26" s="157">
        <f>COUNTIF('Registro de Estágios'!$H$9:$H$199,A26)</f>
        <v>1</v>
      </c>
      <c r="E26" s="157">
        <f>COUNTIF('Estágios Ativos'!$H$26:$H$193,A26)</f>
        <v>1</v>
      </c>
    </row>
    <row r="27" ht="15.75" customHeight="1">
      <c r="A27" s="156" t="s">
        <v>538</v>
      </c>
      <c r="B27" s="156" t="s">
        <v>539</v>
      </c>
      <c r="C27" s="156" t="s">
        <v>540</v>
      </c>
      <c r="D27" s="157">
        <f>COUNTIF('Registro de Estágios'!$H$9:$H$199,A27)</f>
        <v>0</v>
      </c>
      <c r="E27" s="157">
        <f>COUNTIF('Estágios Ativos'!$H$26:$H$193,A27)</f>
        <v>0</v>
      </c>
      <c r="G27" s="148" t="s">
        <v>184</v>
      </c>
    </row>
    <row r="28" ht="15.75" customHeight="1">
      <c r="A28" s="156" t="s">
        <v>541</v>
      </c>
      <c r="B28" s="156" t="s">
        <v>542</v>
      </c>
      <c r="C28" s="156" t="s">
        <v>543</v>
      </c>
      <c r="D28" s="157">
        <f>COUNTIF('Registro de Estágios'!$H$9:$H$199,A28)</f>
        <v>0</v>
      </c>
      <c r="E28" s="157">
        <f>COUNTIF('Estágios Ativos'!$H$26:$H$193,A28)</f>
        <v>0</v>
      </c>
    </row>
    <row r="29" ht="15.75" customHeight="1">
      <c r="A29" s="156" t="s">
        <v>544</v>
      </c>
      <c r="B29" s="156" t="s">
        <v>545</v>
      </c>
      <c r="C29" s="156" t="s">
        <v>546</v>
      </c>
      <c r="D29" s="157">
        <f>COUNTIF('Registro de Estágios'!$H$9:$H$199,A29)</f>
        <v>0</v>
      </c>
      <c r="E29" s="157">
        <f>COUNTIF('Estágios Ativos'!$H$26:$H$193,A29)</f>
        <v>0</v>
      </c>
    </row>
    <row r="30" ht="15.75" customHeight="1">
      <c r="A30" s="156" t="s">
        <v>235</v>
      </c>
      <c r="B30" s="156" t="s">
        <v>547</v>
      </c>
      <c r="C30" s="156" t="s">
        <v>548</v>
      </c>
      <c r="D30" s="157">
        <f>COUNTIF('Registro de Estágios'!$H$9:$H$199,A30)</f>
        <v>2</v>
      </c>
      <c r="E30" s="157">
        <f>COUNTIF('Estágios Ativos'!$H$26:$H$193,A30)</f>
        <v>2</v>
      </c>
    </row>
    <row r="31" ht="15.75" customHeight="1">
      <c r="A31" s="156" t="s">
        <v>125</v>
      </c>
      <c r="B31" s="156" t="s">
        <v>549</v>
      </c>
      <c r="C31" s="156" t="s">
        <v>550</v>
      </c>
      <c r="D31" s="157">
        <f>COUNTIF('Registro de Estágios'!$H$9:$H$199,A31)</f>
        <v>3</v>
      </c>
      <c r="E31" s="157">
        <f>COUNTIF('Estágios Ativos'!$H$26:$H$193,A31)</f>
        <v>3</v>
      </c>
    </row>
    <row r="32" ht="15.75" customHeight="1">
      <c r="A32" s="156" t="s">
        <v>151</v>
      </c>
      <c r="B32" s="156" t="s">
        <v>551</v>
      </c>
      <c r="C32" s="156" t="s">
        <v>552</v>
      </c>
      <c r="D32" s="157">
        <f>COUNTIF('Registro de Estágios'!$H$9:$H$199,A32)</f>
        <v>9</v>
      </c>
      <c r="E32" s="157">
        <f>COUNTIF('Estágios Ativos'!$H$26:$H$193,A32)</f>
        <v>4</v>
      </c>
    </row>
    <row r="33" ht="15.75" customHeight="1">
      <c r="A33" s="156" t="s">
        <v>109</v>
      </c>
      <c r="B33" s="156" t="s">
        <v>553</v>
      </c>
      <c r="C33" s="156" t="s">
        <v>554</v>
      </c>
      <c r="D33" s="157">
        <f>COUNTIF('Registro de Estágios'!$H$9:$H$199,A33)</f>
        <v>6</v>
      </c>
      <c r="E33" s="157">
        <f>COUNTIF('Estágios Ativos'!$H$26:$H$193,A33)</f>
        <v>4</v>
      </c>
    </row>
    <row r="34" ht="15.75" customHeight="1">
      <c r="A34" s="156" t="s">
        <v>555</v>
      </c>
      <c r="B34" s="156" t="s">
        <v>556</v>
      </c>
      <c r="C34" s="156" t="s">
        <v>557</v>
      </c>
      <c r="D34" s="157">
        <f>COUNTIF('Registro de Estágios'!$H$9:$H$199,A34)</f>
        <v>0</v>
      </c>
      <c r="E34" s="157">
        <f>COUNTIF('Estágios Ativos'!$H$26:$H$193,A34)</f>
        <v>0</v>
      </c>
    </row>
    <row r="35" ht="15.75" customHeight="1">
      <c r="A35" s="156" t="s">
        <v>65</v>
      </c>
      <c r="B35" s="156" t="s">
        <v>558</v>
      </c>
      <c r="C35" s="156" t="s">
        <v>559</v>
      </c>
      <c r="D35" s="157">
        <f>COUNTIF('Registro de Estágios'!$H$9:$H$199,A35)</f>
        <v>0</v>
      </c>
      <c r="E35" s="157">
        <f>COUNTIF('Estágios Ativos'!$H$26:$H$193,A35)</f>
        <v>0</v>
      </c>
    </row>
    <row r="36" ht="15.75" customHeight="1">
      <c r="A36" s="156" t="s">
        <v>37</v>
      </c>
      <c r="B36" s="156"/>
      <c r="C36" s="156"/>
      <c r="D36" s="157">
        <f>COUNTIF('Registro de Estágios'!$H$9:$H$199,A36)</f>
        <v>0</v>
      </c>
      <c r="E36" s="157">
        <f>COUNTIF('Estágios Ativos'!$H$26:$H$193,A36)</f>
        <v>0</v>
      </c>
    </row>
    <row r="37" ht="15.75" customHeight="1">
      <c r="A37" s="129"/>
      <c r="D37" s="149"/>
      <c r="E37" s="149"/>
    </row>
    <row r="38" ht="15.75" customHeight="1">
      <c r="A38" s="158" t="s">
        <v>560</v>
      </c>
      <c r="B38" s="151"/>
      <c r="C38" s="151"/>
      <c r="D38" s="151"/>
      <c r="E38" s="152"/>
    </row>
    <row r="39" ht="15.75" customHeight="1">
      <c r="A39" s="159" t="s">
        <v>561</v>
      </c>
      <c r="B39" s="159" t="s">
        <v>562</v>
      </c>
      <c r="C39" s="159" t="s">
        <v>563</v>
      </c>
      <c r="D39" s="160">
        <f>COUNTIF('Registro de Estágios'!$H$9:$H$198,A39)</f>
        <v>0</v>
      </c>
      <c r="E39" s="160" t="str">
        <f t="shared" ref="E39:E41" si="1">COUNTIF(#REF!,A39)</f>
        <v>#REF!</v>
      </c>
    </row>
    <row r="40" ht="15.75" customHeight="1">
      <c r="A40" s="159" t="s">
        <v>564</v>
      </c>
      <c r="B40" s="161"/>
      <c r="C40" s="161"/>
      <c r="D40" s="160">
        <f>COUNTIF('Registro de Estágios'!$H$9:$H$198,A40)</f>
        <v>0</v>
      </c>
      <c r="E40" s="160" t="str">
        <f t="shared" si="1"/>
        <v>#REF!</v>
      </c>
    </row>
    <row r="41" ht="15.75" customHeight="1">
      <c r="A41" s="159" t="s">
        <v>564</v>
      </c>
      <c r="B41" s="161"/>
      <c r="C41" s="161"/>
      <c r="D41" s="160">
        <f>COUNTIF('Registro de Estágios'!$H$9:$H$198,A41)</f>
        <v>0</v>
      </c>
      <c r="E41" s="160" t="str">
        <f t="shared" si="1"/>
        <v>#REF!</v>
      </c>
    </row>
    <row r="42" ht="15.75" customHeight="1">
      <c r="A42" s="153"/>
      <c r="D42" s="149"/>
    </row>
    <row r="43" ht="15.75" customHeight="1">
      <c r="A43" s="153"/>
      <c r="D43" s="149"/>
    </row>
    <row r="44" ht="15.75" customHeight="1">
      <c r="A44" s="162" t="s">
        <v>565</v>
      </c>
      <c r="B44" s="151"/>
      <c r="C44" s="152"/>
      <c r="D44" s="149"/>
    </row>
    <row r="45" ht="15.75" customHeight="1">
      <c r="A45" s="163" t="s">
        <v>486</v>
      </c>
      <c r="B45" s="163" t="s">
        <v>487</v>
      </c>
      <c r="C45" s="163" t="s">
        <v>488</v>
      </c>
      <c r="D45" s="149"/>
    </row>
    <row r="46" ht="15.75" customHeight="1">
      <c r="A46" s="159" t="s">
        <v>566</v>
      </c>
      <c r="B46" s="159" t="s">
        <v>567</v>
      </c>
      <c r="C46" s="159" t="s">
        <v>568</v>
      </c>
      <c r="D46" s="149"/>
    </row>
    <row r="47" ht="15.75" customHeight="1">
      <c r="A47" s="159" t="s">
        <v>569</v>
      </c>
      <c r="B47" s="159" t="s">
        <v>570</v>
      </c>
      <c r="C47" s="159" t="s">
        <v>571</v>
      </c>
      <c r="D47" s="149"/>
    </row>
    <row r="48" ht="15.75" customHeight="1">
      <c r="A48" s="159" t="s">
        <v>572</v>
      </c>
      <c r="B48" s="159" t="s">
        <v>573</v>
      </c>
      <c r="C48" s="159" t="s">
        <v>574</v>
      </c>
      <c r="D48" s="149"/>
    </row>
    <row r="49" ht="15.75" customHeight="1">
      <c r="A49" s="159" t="s">
        <v>575</v>
      </c>
      <c r="B49" s="159" t="s">
        <v>576</v>
      </c>
      <c r="C49" s="159" t="s">
        <v>577</v>
      </c>
      <c r="D49" s="149"/>
    </row>
    <row r="50" ht="15.75" customHeight="1">
      <c r="A50" s="164"/>
      <c r="D50" s="149"/>
    </row>
    <row r="51" ht="15.75" customHeight="1">
      <c r="D51" s="149"/>
    </row>
    <row r="52" ht="15.75" customHeight="1">
      <c r="A52" s="165" t="s">
        <v>578</v>
      </c>
      <c r="B52" s="165" t="s">
        <v>487</v>
      </c>
      <c r="C52" s="165" t="s">
        <v>488</v>
      </c>
      <c r="D52" s="149"/>
    </row>
    <row r="53" ht="30.0" customHeight="1">
      <c r="A53" s="163" t="s">
        <v>579</v>
      </c>
      <c r="B53" s="163" t="s">
        <v>580</v>
      </c>
      <c r="C53" s="163" t="s">
        <v>581</v>
      </c>
      <c r="D53" s="149"/>
    </row>
    <row r="54" ht="30.0" customHeight="1">
      <c r="A54" s="163" t="s">
        <v>582</v>
      </c>
      <c r="B54" s="163" t="s">
        <v>580</v>
      </c>
      <c r="C54" s="163" t="s">
        <v>583</v>
      </c>
      <c r="D54" s="149"/>
    </row>
    <row r="55" ht="30.0" customHeight="1">
      <c r="A55" s="163" t="s">
        <v>584</v>
      </c>
      <c r="B55" s="163" t="s">
        <v>580</v>
      </c>
      <c r="C55" s="163" t="s">
        <v>585</v>
      </c>
      <c r="D55" s="149"/>
    </row>
    <row r="56" ht="30.0" customHeight="1">
      <c r="A56" s="163" t="s">
        <v>586</v>
      </c>
      <c r="B56" s="163" t="s">
        <v>587</v>
      </c>
      <c r="C56" s="163" t="s">
        <v>588</v>
      </c>
      <c r="D56" s="149"/>
    </row>
    <row r="57" ht="30.0" customHeight="1">
      <c r="A57" s="163" t="s">
        <v>589</v>
      </c>
      <c r="B57" s="163" t="s">
        <v>590</v>
      </c>
      <c r="C57" s="163" t="s">
        <v>591</v>
      </c>
      <c r="D57" s="149"/>
    </row>
    <row r="58" ht="30.0" customHeight="1">
      <c r="A58" s="163" t="s">
        <v>592</v>
      </c>
      <c r="B58" s="163" t="s">
        <v>593</v>
      </c>
      <c r="C58" s="163" t="s">
        <v>594</v>
      </c>
      <c r="D58" s="149"/>
    </row>
    <row r="59" ht="30.0" customHeight="1">
      <c r="A59" s="163" t="s">
        <v>595</v>
      </c>
      <c r="B59" s="163" t="s">
        <v>596</v>
      </c>
      <c r="C59" s="163" t="s">
        <v>597</v>
      </c>
      <c r="D59" s="149"/>
    </row>
    <row r="60" ht="15.75" customHeight="1">
      <c r="D60" s="149"/>
    </row>
    <row r="61" ht="15.75" customHeight="1">
      <c r="D61" s="149"/>
    </row>
    <row r="62" ht="15.75" customHeight="1">
      <c r="D62" s="149"/>
    </row>
    <row r="63" ht="15.75" customHeight="1">
      <c r="D63" s="149"/>
    </row>
    <row r="64" ht="15.75" customHeight="1">
      <c r="D64" s="149"/>
    </row>
    <row r="65" ht="15.75" customHeight="1">
      <c r="D65" s="149"/>
    </row>
    <row r="66" ht="15.75" customHeight="1">
      <c r="D66" s="149"/>
    </row>
    <row r="67" ht="15.75" customHeight="1">
      <c r="D67" s="149"/>
    </row>
    <row r="68" ht="15.75" customHeight="1">
      <c r="D68" s="149"/>
    </row>
    <row r="69" ht="15.75" customHeight="1">
      <c r="D69" s="149"/>
    </row>
    <row r="70" ht="15.75" customHeight="1">
      <c r="D70" s="149"/>
    </row>
    <row r="71" ht="15.75" customHeight="1">
      <c r="D71" s="149"/>
    </row>
    <row r="72" ht="15.75" customHeight="1">
      <c r="D72" s="149"/>
    </row>
    <row r="73" ht="15.75" customHeight="1">
      <c r="D73" s="149"/>
    </row>
    <row r="74" ht="15.75" customHeight="1">
      <c r="D74" s="149"/>
    </row>
    <row r="75" ht="15.75" customHeight="1">
      <c r="D75" s="149"/>
    </row>
    <row r="76" ht="15.75" customHeight="1">
      <c r="D76" s="149"/>
    </row>
    <row r="77" ht="15.75" customHeight="1">
      <c r="D77" s="149"/>
    </row>
    <row r="78" ht="15.75" customHeight="1">
      <c r="D78" s="149"/>
    </row>
    <row r="79" ht="15.75" customHeight="1">
      <c r="D79" s="149"/>
    </row>
    <row r="80" ht="15.75" customHeight="1">
      <c r="D80" s="149"/>
    </row>
    <row r="81" ht="15.75" customHeight="1">
      <c r="D81" s="149"/>
    </row>
    <row r="82" ht="15.75" customHeight="1">
      <c r="D82" s="149"/>
    </row>
    <row r="83" ht="15.75" customHeight="1">
      <c r="D83" s="149"/>
    </row>
    <row r="84" ht="15.75" customHeight="1">
      <c r="D84" s="149"/>
    </row>
    <row r="85" ht="15.75" customHeight="1">
      <c r="D85" s="149"/>
    </row>
    <row r="86" ht="15.75" customHeight="1">
      <c r="D86" s="149"/>
    </row>
    <row r="87" ht="15.75" customHeight="1">
      <c r="D87" s="149"/>
    </row>
    <row r="88" ht="15.75" customHeight="1">
      <c r="D88" s="149"/>
    </row>
    <row r="89" ht="15.75" customHeight="1">
      <c r="D89" s="149"/>
    </row>
    <row r="90" ht="15.75" customHeight="1">
      <c r="D90" s="149"/>
    </row>
    <row r="91" ht="15.75" customHeight="1">
      <c r="D91" s="149"/>
    </row>
    <row r="92" ht="15.75" customHeight="1">
      <c r="D92" s="149"/>
    </row>
    <row r="93" ht="15.75" customHeight="1">
      <c r="D93" s="149"/>
    </row>
    <row r="94" ht="15.75" customHeight="1">
      <c r="D94" s="149"/>
    </row>
    <row r="95" ht="15.75" customHeight="1">
      <c r="D95" s="149"/>
    </row>
    <row r="96" ht="15.75" customHeight="1">
      <c r="D96" s="149"/>
    </row>
    <row r="97" ht="15.75" customHeight="1">
      <c r="D97" s="149"/>
    </row>
    <row r="98" ht="15.75" customHeight="1">
      <c r="D98" s="149"/>
    </row>
    <row r="99" ht="15.75" customHeight="1">
      <c r="D99" s="149"/>
    </row>
    <row r="100" ht="15.75" customHeight="1">
      <c r="D100" s="149"/>
    </row>
    <row r="101" ht="15.75" customHeight="1">
      <c r="D101" s="149"/>
    </row>
    <row r="102" ht="15.75" customHeight="1">
      <c r="D102" s="149"/>
    </row>
    <row r="103" ht="15.75" customHeight="1">
      <c r="D103" s="149"/>
    </row>
    <row r="104" ht="15.75" customHeight="1">
      <c r="D104" s="149"/>
    </row>
    <row r="105" ht="15.75" customHeight="1">
      <c r="D105" s="149"/>
    </row>
    <row r="106" ht="15.75" customHeight="1">
      <c r="D106" s="149"/>
    </row>
    <row r="107" ht="15.75" customHeight="1">
      <c r="D107" s="149"/>
    </row>
    <row r="108" ht="15.75" customHeight="1">
      <c r="D108" s="149"/>
    </row>
    <row r="109" ht="15.75" customHeight="1">
      <c r="D109" s="149"/>
    </row>
    <row r="110" ht="15.75" customHeight="1">
      <c r="D110" s="149"/>
    </row>
    <row r="111" ht="15.75" customHeight="1">
      <c r="D111" s="149"/>
    </row>
    <row r="112" ht="15.75" customHeight="1">
      <c r="D112" s="149"/>
    </row>
    <row r="113" ht="15.75" customHeight="1">
      <c r="D113" s="149"/>
    </row>
    <row r="114" ht="15.75" customHeight="1">
      <c r="D114" s="149"/>
    </row>
    <row r="115" ht="15.75" customHeight="1">
      <c r="D115" s="149"/>
    </row>
    <row r="116" ht="15.75" customHeight="1">
      <c r="D116" s="149"/>
    </row>
    <row r="117" ht="15.75" customHeight="1">
      <c r="D117" s="149"/>
    </row>
    <row r="118" ht="15.75" customHeight="1">
      <c r="D118" s="149"/>
    </row>
    <row r="119" ht="15.75" customHeight="1">
      <c r="D119" s="149"/>
    </row>
    <row r="120" ht="15.75" customHeight="1">
      <c r="D120" s="149"/>
    </row>
    <row r="121" ht="15.75" customHeight="1">
      <c r="D121" s="149"/>
    </row>
    <row r="122" ht="15.75" customHeight="1">
      <c r="D122" s="149"/>
    </row>
    <row r="123" ht="15.75" customHeight="1">
      <c r="D123" s="149"/>
    </row>
    <row r="124" ht="15.75" customHeight="1">
      <c r="D124" s="149"/>
    </row>
    <row r="125" ht="15.75" customHeight="1">
      <c r="D125" s="149"/>
    </row>
    <row r="126" ht="15.75" customHeight="1">
      <c r="D126" s="149"/>
    </row>
    <row r="127" ht="15.75" customHeight="1">
      <c r="D127" s="149"/>
    </row>
    <row r="128" ht="15.75" customHeight="1">
      <c r="D128" s="149"/>
    </row>
    <row r="129" ht="15.75" customHeight="1">
      <c r="D129" s="149"/>
    </row>
    <row r="130" ht="15.75" customHeight="1">
      <c r="D130" s="149"/>
    </row>
    <row r="131" ht="15.75" customHeight="1">
      <c r="D131" s="149"/>
    </row>
    <row r="132" ht="15.75" customHeight="1">
      <c r="D132" s="149"/>
    </row>
    <row r="133" ht="15.75" customHeight="1">
      <c r="D133" s="149"/>
    </row>
    <row r="134" ht="15.75" customHeight="1">
      <c r="D134" s="149"/>
    </row>
    <row r="135" ht="15.75" customHeight="1">
      <c r="D135" s="149"/>
    </row>
    <row r="136" ht="15.75" customHeight="1">
      <c r="D136" s="149"/>
    </row>
    <row r="137" ht="15.75" customHeight="1">
      <c r="D137" s="149"/>
    </row>
    <row r="138" ht="15.75" customHeight="1">
      <c r="D138" s="149"/>
    </row>
    <row r="139" ht="15.75" customHeight="1">
      <c r="D139" s="149"/>
    </row>
    <row r="140" ht="15.75" customHeight="1">
      <c r="D140" s="149"/>
    </row>
    <row r="141" ht="15.75" customHeight="1">
      <c r="D141" s="149"/>
    </row>
    <row r="142" ht="15.75" customHeight="1">
      <c r="D142" s="149"/>
    </row>
    <row r="143" ht="15.75" customHeight="1">
      <c r="D143" s="149"/>
    </row>
    <row r="144" ht="15.75" customHeight="1">
      <c r="D144" s="149"/>
    </row>
    <row r="145" ht="15.75" customHeight="1">
      <c r="D145" s="149"/>
    </row>
    <row r="146" ht="15.75" customHeight="1">
      <c r="D146" s="149"/>
    </row>
    <row r="147" ht="15.75" customHeight="1">
      <c r="D147" s="149"/>
    </row>
    <row r="148" ht="15.75" customHeight="1">
      <c r="D148" s="149"/>
    </row>
    <row r="149" ht="15.75" customHeight="1">
      <c r="D149" s="149"/>
    </row>
    <row r="150" ht="15.75" customHeight="1">
      <c r="D150" s="149"/>
    </row>
    <row r="151" ht="15.75" customHeight="1">
      <c r="D151" s="149"/>
    </row>
    <row r="152" ht="15.75" customHeight="1">
      <c r="D152" s="149"/>
    </row>
    <row r="153" ht="15.75" customHeight="1">
      <c r="D153" s="149"/>
    </row>
    <row r="154" ht="15.75" customHeight="1">
      <c r="D154" s="149"/>
    </row>
    <row r="155" ht="15.75" customHeight="1">
      <c r="D155" s="149"/>
    </row>
    <row r="156" ht="15.75" customHeight="1">
      <c r="D156" s="149"/>
    </row>
    <row r="157" ht="15.75" customHeight="1">
      <c r="D157" s="149"/>
    </row>
    <row r="158" ht="15.75" customHeight="1">
      <c r="D158" s="149"/>
    </row>
    <row r="159" ht="15.75" customHeight="1">
      <c r="D159" s="149"/>
    </row>
    <row r="160" ht="15.75" customHeight="1">
      <c r="D160" s="149"/>
    </row>
    <row r="161" ht="15.75" customHeight="1">
      <c r="D161" s="149"/>
    </row>
    <row r="162" ht="15.75" customHeight="1">
      <c r="D162" s="149"/>
    </row>
    <row r="163" ht="15.75" customHeight="1">
      <c r="D163" s="149"/>
    </row>
    <row r="164" ht="15.75" customHeight="1">
      <c r="D164" s="149"/>
    </row>
    <row r="165" ht="15.75" customHeight="1">
      <c r="D165" s="149"/>
    </row>
    <row r="166" ht="15.75" customHeight="1">
      <c r="D166" s="149"/>
    </row>
    <row r="167" ht="15.75" customHeight="1">
      <c r="D167" s="149"/>
    </row>
    <row r="168" ht="15.75" customHeight="1">
      <c r="D168" s="149"/>
    </row>
    <row r="169" ht="15.75" customHeight="1">
      <c r="D169" s="149"/>
    </row>
    <row r="170" ht="15.75" customHeight="1">
      <c r="D170" s="149"/>
    </row>
    <row r="171" ht="15.75" customHeight="1">
      <c r="D171" s="149"/>
    </row>
    <row r="172" ht="15.75" customHeight="1">
      <c r="D172" s="149"/>
    </row>
    <row r="173" ht="15.75" customHeight="1">
      <c r="D173" s="149"/>
    </row>
    <row r="174" ht="15.75" customHeight="1">
      <c r="D174" s="149"/>
    </row>
    <row r="175" ht="15.75" customHeight="1">
      <c r="D175" s="149"/>
    </row>
    <row r="176" ht="15.75" customHeight="1">
      <c r="D176" s="149"/>
    </row>
    <row r="177" ht="15.75" customHeight="1">
      <c r="D177" s="149"/>
    </row>
    <row r="178" ht="15.75" customHeight="1">
      <c r="D178" s="149"/>
    </row>
    <row r="179" ht="15.75" customHeight="1">
      <c r="D179" s="149"/>
    </row>
    <row r="180" ht="15.75" customHeight="1">
      <c r="D180" s="149"/>
    </row>
    <row r="181" ht="15.75" customHeight="1">
      <c r="D181" s="149"/>
    </row>
    <row r="182" ht="15.75" customHeight="1">
      <c r="D182" s="149"/>
    </row>
    <row r="183" ht="15.75" customHeight="1">
      <c r="D183" s="149"/>
    </row>
    <row r="184" ht="15.75" customHeight="1">
      <c r="D184" s="149"/>
    </row>
    <row r="185" ht="15.75" customHeight="1">
      <c r="D185" s="149"/>
    </row>
    <row r="186" ht="15.75" customHeight="1">
      <c r="D186" s="149"/>
    </row>
    <row r="187" ht="15.75" customHeight="1">
      <c r="D187" s="149"/>
    </row>
    <row r="188" ht="15.75" customHeight="1">
      <c r="D188" s="149"/>
    </row>
    <row r="189" ht="15.75" customHeight="1">
      <c r="D189" s="149"/>
    </row>
    <row r="190" ht="15.75" customHeight="1">
      <c r="D190" s="149"/>
    </row>
    <row r="191" ht="15.75" customHeight="1">
      <c r="D191" s="149"/>
    </row>
    <row r="192" ht="15.75" customHeight="1">
      <c r="D192" s="149"/>
    </row>
    <row r="193" ht="15.75" customHeight="1">
      <c r="D193" s="149"/>
    </row>
    <row r="194" ht="15.75" customHeight="1">
      <c r="D194" s="149"/>
    </row>
    <row r="195" ht="15.75" customHeight="1">
      <c r="D195" s="149"/>
    </row>
    <row r="196" ht="15.75" customHeight="1">
      <c r="D196" s="149"/>
    </row>
    <row r="197" ht="15.75" customHeight="1">
      <c r="D197" s="149"/>
    </row>
    <row r="198" ht="15.75" customHeight="1">
      <c r="D198" s="149"/>
    </row>
    <row r="199" ht="15.75" customHeight="1">
      <c r="D199" s="149"/>
    </row>
    <row r="200" ht="15.75" customHeight="1">
      <c r="D200" s="149"/>
    </row>
    <row r="201" ht="15.75" customHeight="1">
      <c r="D201" s="149"/>
    </row>
    <row r="202" ht="15.75" customHeight="1">
      <c r="D202" s="149"/>
    </row>
    <row r="203" ht="15.75" customHeight="1">
      <c r="D203" s="149"/>
    </row>
    <row r="204" ht="15.75" customHeight="1">
      <c r="D204" s="149"/>
    </row>
    <row r="205" ht="15.75" customHeight="1">
      <c r="D205" s="149"/>
    </row>
    <row r="206" ht="15.75" customHeight="1">
      <c r="D206" s="149"/>
    </row>
    <row r="207" ht="15.75" customHeight="1">
      <c r="D207" s="149"/>
    </row>
    <row r="208" ht="15.75" customHeight="1">
      <c r="D208" s="149"/>
    </row>
    <row r="209" ht="15.75" customHeight="1">
      <c r="D209" s="149"/>
    </row>
    <row r="210" ht="15.75" customHeight="1">
      <c r="D210" s="149"/>
    </row>
    <row r="211" ht="15.75" customHeight="1">
      <c r="D211" s="149"/>
    </row>
    <row r="212" ht="15.75" customHeight="1">
      <c r="D212" s="149"/>
    </row>
    <row r="213" ht="15.75" customHeight="1">
      <c r="D213" s="149"/>
    </row>
    <row r="214" ht="15.75" customHeight="1">
      <c r="D214" s="149"/>
    </row>
    <row r="215" ht="15.75" customHeight="1">
      <c r="D215" s="149"/>
    </row>
    <row r="216" ht="15.75" customHeight="1">
      <c r="D216" s="149"/>
    </row>
    <row r="217" ht="15.75" customHeight="1">
      <c r="D217" s="149"/>
    </row>
    <row r="218" ht="15.75" customHeight="1">
      <c r="D218" s="149"/>
    </row>
    <row r="219" ht="15.75" customHeight="1">
      <c r="D219" s="149"/>
    </row>
    <row r="220" ht="15.75" customHeight="1">
      <c r="D220" s="149"/>
    </row>
    <row r="221" ht="15.75" customHeight="1">
      <c r="D221" s="149"/>
    </row>
    <row r="222" ht="15.75" customHeight="1">
      <c r="D222" s="149"/>
    </row>
    <row r="223" ht="15.75" customHeight="1">
      <c r="D223" s="149"/>
    </row>
    <row r="224" ht="15.75" customHeight="1">
      <c r="D224" s="149"/>
    </row>
    <row r="225" ht="15.75" customHeight="1">
      <c r="D225" s="149"/>
    </row>
    <row r="226" ht="15.75" customHeight="1">
      <c r="D226" s="149"/>
    </row>
    <row r="227" ht="15.75" customHeight="1">
      <c r="D227" s="149"/>
    </row>
    <row r="228" ht="15.75" customHeight="1">
      <c r="D228" s="149"/>
    </row>
    <row r="229" ht="15.75" customHeight="1">
      <c r="D229" s="149"/>
    </row>
    <row r="230" ht="15.75" customHeight="1">
      <c r="D230" s="149"/>
    </row>
    <row r="231" ht="15.75" customHeight="1">
      <c r="D231" s="149"/>
    </row>
    <row r="232" ht="15.75" customHeight="1">
      <c r="D232" s="149"/>
    </row>
    <row r="233" ht="15.75" customHeight="1">
      <c r="D233" s="149"/>
    </row>
    <row r="234" ht="15.75" customHeight="1">
      <c r="D234" s="149"/>
    </row>
    <row r="235" ht="15.75" customHeight="1">
      <c r="D235" s="149"/>
    </row>
    <row r="236" ht="15.75" customHeight="1">
      <c r="D236" s="149"/>
    </row>
    <row r="237" ht="15.75" customHeight="1">
      <c r="D237" s="149"/>
    </row>
    <row r="238" ht="15.75" customHeight="1">
      <c r="D238" s="149"/>
    </row>
    <row r="239" ht="15.75" customHeight="1">
      <c r="D239" s="149"/>
    </row>
    <row r="240" ht="15.75" customHeight="1">
      <c r="D240" s="149"/>
    </row>
    <row r="241" ht="15.75" customHeight="1">
      <c r="D241" s="149"/>
    </row>
    <row r="242" ht="15.75" customHeight="1">
      <c r="D242" s="149"/>
    </row>
    <row r="243" ht="15.75" customHeight="1">
      <c r="D243" s="149"/>
    </row>
    <row r="244" ht="15.75" customHeight="1">
      <c r="D244" s="149"/>
    </row>
    <row r="245" ht="15.75" customHeight="1">
      <c r="D245" s="149"/>
    </row>
    <row r="246" ht="15.75" customHeight="1">
      <c r="D246" s="149"/>
    </row>
    <row r="247" ht="15.75" customHeight="1">
      <c r="D247" s="149"/>
    </row>
    <row r="248" ht="15.75" customHeight="1">
      <c r="D248" s="149"/>
    </row>
    <row r="249" ht="15.75" customHeight="1">
      <c r="D249" s="149"/>
    </row>
    <row r="250" ht="15.75" customHeight="1">
      <c r="D250" s="149"/>
    </row>
    <row r="251" ht="15.75" customHeight="1">
      <c r="D251" s="149"/>
    </row>
    <row r="252" ht="15.75" customHeight="1">
      <c r="D252" s="149"/>
    </row>
    <row r="253" ht="15.75" customHeight="1">
      <c r="D253" s="149"/>
    </row>
    <row r="254" ht="15.75" customHeight="1">
      <c r="D254" s="149"/>
    </row>
    <row r="255" ht="15.75" customHeight="1">
      <c r="D255" s="149"/>
    </row>
    <row r="256" ht="15.75" customHeight="1">
      <c r="D256" s="149"/>
    </row>
    <row r="257" ht="15.75" customHeight="1">
      <c r="D257" s="149"/>
    </row>
    <row r="258" ht="15.75" customHeight="1">
      <c r="D258" s="149"/>
    </row>
    <row r="259" ht="15.75" customHeight="1">
      <c r="D259" s="149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E2"/>
    <mergeCell ref="A38:E38"/>
    <mergeCell ref="A44:C44"/>
  </mergeCells>
  <conditionalFormatting sqref="D6:E36">
    <cfRule type="colorScale" priority="1">
      <colorScale>
        <cfvo type="formula" val="0"/>
        <cfvo type="formula" val="3"/>
        <cfvo type="formula" val="6"/>
        <color rgb="FFC4E2A0"/>
        <color rgb="FFFFFF00"/>
        <color rgb="FFFF0000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0.29"/>
    <col customWidth="1" hidden="1" min="2" max="2" width="33.86"/>
    <col customWidth="1" hidden="1" min="3" max="3" width="29.14"/>
    <col customWidth="1" min="4" max="6" width="14.43"/>
  </cols>
  <sheetData>
    <row r="1">
      <c r="D1" s="149"/>
    </row>
    <row r="2">
      <c r="A2" s="150" t="s">
        <v>598</v>
      </c>
      <c r="B2" s="151"/>
      <c r="C2" s="151"/>
      <c r="D2" s="151"/>
      <c r="E2" s="152"/>
    </row>
    <row r="3">
      <c r="A3" s="153" t="s">
        <v>599</v>
      </c>
      <c r="D3" s="149"/>
    </row>
    <row r="4">
      <c r="D4" s="149"/>
    </row>
    <row r="5">
      <c r="A5" s="154" t="s">
        <v>600</v>
      </c>
      <c r="B5" s="154" t="s">
        <v>487</v>
      </c>
      <c r="C5" s="154" t="s">
        <v>488</v>
      </c>
      <c r="D5" s="155" t="str">
        <f>CONCATENATE("Estágios Ocorridos desde 2020-1 (", SUM(D6:D100),")")</f>
        <v>Estágios Ocorridos desde 2020-1 (137)</v>
      </c>
      <c r="E5" s="155" t="str">
        <f>CONCATENATE("Estágios Vigentes (", SUM(E6:E100),")")</f>
        <v>Estágios Vigentes (82)</v>
      </c>
    </row>
    <row r="6">
      <c r="A6" s="156" t="s">
        <v>87</v>
      </c>
      <c r="B6" s="156"/>
      <c r="C6" s="156"/>
      <c r="D6" s="157">
        <f>COUNTIF('Registro de Estágios'!$C$9:$C$198,A6)</f>
        <v>23</v>
      </c>
      <c r="E6" s="157">
        <f>COUNTIF('Estágios Ativos'!$C3:$C$193,A6)</f>
        <v>17</v>
      </c>
    </row>
    <row r="7">
      <c r="A7" s="156" t="s">
        <v>33</v>
      </c>
      <c r="B7" s="156"/>
      <c r="C7" s="156"/>
      <c r="D7" s="157">
        <f>COUNTIF('Registro de Estágios'!$C$9:$C$198,A7)</f>
        <v>47</v>
      </c>
      <c r="E7" s="157">
        <f>COUNTIF('Estágios Ativos'!$C4:$C$193,A7)</f>
        <v>21</v>
      </c>
    </row>
    <row r="8">
      <c r="A8" s="156" t="s">
        <v>225</v>
      </c>
      <c r="B8" s="156"/>
      <c r="C8" s="156"/>
      <c r="D8" s="157">
        <f>COUNTIF('Registro de Estágios'!$C$9:$C$198,A8)</f>
        <v>1</v>
      </c>
      <c r="E8" s="157">
        <f>COUNTIF('Estágios Ativos'!$C5:$C$193,A8)</f>
        <v>1</v>
      </c>
    </row>
    <row r="9">
      <c r="A9" s="156" t="s">
        <v>79</v>
      </c>
      <c r="B9" s="156"/>
      <c r="C9" s="156"/>
      <c r="D9" s="157">
        <f>COUNTIF('Registro de Estágios'!$C$9:$C$198,A9)</f>
        <v>9</v>
      </c>
      <c r="E9" s="157">
        <f>COUNTIF('Estágios Ativos'!$C6:$C$193,A9)</f>
        <v>6</v>
      </c>
    </row>
    <row r="10">
      <c r="A10" s="166" t="s">
        <v>83</v>
      </c>
      <c r="B10" s="156"/>
      <c r="C10" s="156"/>
      <c r="D10" s="157">
        <f>COUNTIF('Registro de Estágios'!$C$9:$C$198,A10)</f>
        <v>11</v>
      </c>
      <c r="E10" s="157">
        <f>COUNTIF('Estágios Ativos'!$C7:$C$193,A10)</f>
        <v>7</v>
      </c>
    </row>
    <row r="11">
      <c r="A11" s="156" t="s">
        <v>229</v>
      </c>
      <c r="B11" s="156"/>
      <c r="C11" s="156"/>
      <c r="D11" s="157">
        <f>COUNTIF('Registro de Estágios'!$C$9:$C$198,A11)</f>
        <v>1</v>
      </c>
      <c r="E11" s="157">
        <f>COUNTIF('Estágios Ativos'!$C8:$C$193,A11)</f>
        <v>1</v>
      </c>
    </row>
    <row r="12">
      <c r="A12" s="156" t="s">
        <v>41</v>
      </c>
      <c r="B12" s="156"/>
      <c r="C12" s="156"/>
      <c r="D12" s="157">
        <f>COUNTIF('Registro de Estágios'!$C$9:$C$198,A12)</f>
        <v>8</v>
      </c>
      <c r="E12" s="157">
        <f>COUNTIF('Estágios Ativos'!$C9:$C$193,A12)</f>
        <v>4</v>
      </c>
    </row>
    <row r="13">
      <c r="A13" s="156" t="s">
        <v>139</v>
      </c>
      <c r="B13" s="156"/>
      <c r="C13" s="156"/>
      <c r="D13" s="157">
        <f>COUNTIF('Registro de Estágios'!$C$9:$C$198,A13)</f>
        <v>2</v>
      </c>
      <c r="E13" s="157">
        <f>COUNTIF('Estágios Ativos'!$C10:$C$193,A13)</f>
        <v>1</v>
      </c>
    </row>
    <row r="14">
      <c r="A14" s="156" t="s">
        <v>124</v>
      </c>
      <c r="B14" s="156"/>
      <c r="C14" s="156"/>
      <c r="D14" s="157">
        <f>COUNTIF('Registro de Estágios'!$C$9:$C$198,A14)</f>
        <v>2</v>
      </c>
      <c r="E14" s="157">
        <f>COUNTIF('Estágios Ativos'!$C11:$C$193,A14)</f>
        <v>2</v>
      </c>
    </row>
    <row r="15">
      <c r="A15" s="156" t="s">
        <v>128</v>
      </c>
      <c r="B15" s="156"/>
      <c r="C15" s="156"/>
      <c r="D15" s="157">
        <f>COUNTIF('Registro de Estágios'!$C$9:$C$198,A15)</f>
        <v>1</v>
      </c>
      <c r="E15" s="157">
        <f>COUNTIF('Estágios Ativos'!$C12:$C$193,A15)</f>
        <v>1</v>
      </c>
    </row>
    <row r="16">
      <c r="A16" s="156" t="s">
        <v>601</v>
      </c>
      <c r="B16" s="156"/>
      <c r="C16" s="156"/>
      <c r="D16" s="157">
        <f>COUNTIF('Registro de Estágios'!$C$9:$C$198,A16)</f>
        <v>0</v>
      </c>
      <c r="E16" s="157">
        <f>COUNTIF('Estágios Ativos'!$C13:$C$193,A16)</f>
        <v>0</v>
      </c>
    </row>
    <row r="17">
      <c r="A17" s="156" t="s">
        <v>124</v>
      </c>
      <c r="B17" s="156"/>
      <c r="C17" s="156"/>
      <c r="D17" s="157">
        <f>COUNTIF('Registro de Estágios'!$C$9:$C$198,A17)</f>
        <v>2</v>
      </c>
      <c r="E17" s="157">
        <f>COUNTIF('Estágios Ativos'!$C14:$C$193,A17)</f>
        <v>2</v>
      </c>
    </row>
    <row r="18">
      <c r="A18" s="156" t="s">
        <v>128</v>
      </c>
      <c r="B18" s="156"/>
      <c r="C18" s="156"/>
      <c r="D18" s="157">
        <f>COUNTIF('Registro de Estágios'!$C$9:$C$198,A18)</f>
        <v>1</v>
      </c>
      <c r="E18" s="157">
        <f>COUNTIF('Estágios Ativos'!$C15:$C$193,A18)</f>
        <v>1</v>
      </c>
    </row>
    <row r="19">
      <c r="A19" s="156" t="s">
        <v>146</v>
      </c>
      <c r="B19" s="156"/>
      <c r="C19" s="156"/>
      <c r="D19" s="157">
        <f>COUNTIF('Registro de Estágios'!$C$9:$C$198,A19)</f>
        <v>1</v>
      </c>
      <c r="E19" s="157">
        <f>COUNTIF('Estágios Ativos'!$C16:$C$193,A19)</f>
        <v>1</v>
      </c>
    </row>
    <row r="20">
      <c r="A20" s="156" t="s">
        <v>72</v>
      </c>
      <c r="B20" s="156"/>
      <c r="C20" s="156"/>
      <c r="D20" s="157">
        <f>COUNTIF('Registro de Estágios'!$C$9:$C$198,A20)</f>
        <v>2</v>
      </c>
      <c r="E20" s="157">
        <f>COUNTIF('Estágios Ativos'!$C17:$C$193,A20)</f>
        <v>2</v>
      </c>
    </row>
    <row r="21" ht="15.75" customHeight="1">
      <c r="A21" s="156" t="s">
        <v>204</v>
      </c>
      <c r="B21" s="156"/>
      <c r="C21" s="156"/>
      <c r="D21" s="157">
        <f>COUNTIF('Registro de Estágios'!$C$9:$C$198,A21)</f>
        <v>6</v>
      </c>
      <c r="E21" s="157">
        <f>COUNTIF('Estágios Ativos'!$C18:$C$193,A21)</f>
        <v>3</v>
      </c>
    </row>
    <row r="22" ht="15.75" customHeight="1">
      <c r="A22" s="156" t="s">
        <v>238</v>
      </c>
      <c r="B22" s="156"/>
      <c r="C22" s="156"/>
      <c r="D22" s="157">
        <f>COUNTIF('Registro de Estágios'!$C$9:$C$198,A22)</f>
        <v>2</v>
      </c>
      <c r="E22" s="157">
        <f>COUNTIF('Estágios Ativos'!$C19:$C$193,A22)</f>
        <v>2</v>
      </c>
    </row>
    <row r="23" ht="15.75" customHeight="1">
      <c r="A23" s="156" t="s">
        <v>243</v>
      </c>
      <c r="B23" s="156"/>
      <c r="C23" s="156"/>
      <c r="D23" s="157">
        <f>COUNTIF('Registro de Estágios'!$C$9:$C$198,A23)</f>
        <v>2</v>
      </c>
      <c r="E23" s="157">
        <f>COUNTIF('Estágios Ativos'!$C20:$C$193,A23)</f>
        <v>1</v>
      </c>
    </row>
    <row r="24" ht="15.75" customHeight="1">
      <c r="A24" s="156" t="s">
        <v>171</v>
      </c>
      <c r="B24" s="156"/>
      <c r="C24" s="156"/>
      <c r="D24" s="157">
        <f>COUNTIF('Registro de Estágios'!$C$9:$C$198,A24)</f>
        <v>1</v>
      </c>
      <c r="E24" s="157">
        <f>COUNTIF('Estágios Ativos'!$C21:$C$193,A24)</f>
        <v>1</v>
      </c>
    </row>
    <row r="25" ht="15.75" customHeight="1">
      <c r="A25" s="156" t="s">
        <v>44</v>
      </c>
      <c r="B25" s="156"/>
      <c r="C25" s="156"/>
      <c r="D25" s="157">
        <f>COUNTIF('Registro de Estágios'!$C$9:$C$198,A25)</f>
        <v>1</v>
      </c>
      <c r="E25" s="157">
        <f>COUNTIF('Estágios Ativos'!$C22:$C$193,A25)</f>
        <v>0</v>
      </c>
    </row>
    <row r="26" ht="15.75" customHeight="1">
      <c r="A26" s="156" t="s">
        <v>68</v>
      </c>
      <c r="B26" s="156"/>
      <c r="C26" s="156"/>
      <c r="D26" s="157">
        <f>COUNTIF('Registro de Estágios'!$C$9:$C$198,A26)</f>
        <v>2</v>
      </c>
      <c r="E26" s="157">
        <f>COUNTIF('Estágios Ativos'!$C23:$C$193,A26)</f>
        <v>2</v>
      </c>
    </row>
    <row r="27" ht="15.75" customHeight="1">
      <c r="A27" s="156" t="s">
        <v>194</v>
      </c>
      <c r="B27" s="156"/>
      <c r="C27" s="156"/>
      <c r="D27" s="157">
        <f>COUNTIF('Registro de Estágios'!$C$9:$C$198,A27)</f>
        <v>1</v>
      </c>
      <c r="E27" s="157">
        <f>COUNTIF('Estágios Ativos'!$C24:$C$193,A27)</f>
        <v>0</v>
      </c>
      <c r="G27" s="148" t="s">
        <v>184</v>
      </c>
    </row>
    <row r="28" ht="15.75" customHeight="1">
      <c r="A28" s="156" t="s">
        <v>50</v>
      </c>
      <c r="B28" s="156"/>
      <c r="C28" s="156"/>
      <c r="D28" s="157">
        <f>COUNTIF('Registro de Estágios'!$C$9:$C$198,A28)</f>
        <v>2</v>
      </c>
      <c r="E28" s="157">
        <f>COUNTIF('Estágios Ativos'!$C25:$C$193,A28)</f>
        <v>0</v>
      </c>
    </row>
    <row r="29" ht="15.75" customHeight="1">
      <c r="A29" s="156" t="s">
        <v>54</v>
      </c>
      <c r="B29" s="156"/>
      <c r="C29" s="156"/>
      <c r="D29" s="157">
        <f>COUNTIF('Registro de Estágios'!$C$9:$C$198,A29)</f>
        <v>1</v>
      </c>
      <c r="E29" s="157">
        <f>COUNTIF('Estágios Ativos'!$C26:$C$193,A29)</f>
        <v>0</v>
      </c>
    </row>
    <row r="30" ht="15.75" customHeight="1">
      <c r="A30" s="156" t="s">
        <v>602</v>
      </c>
      <c r="B30" s="156"/>
      <c r="C30" s="156"/>
      <c r="D30" s="157">
        <f>COUNTIF('Registro de Estágios'!$C$9:$C$198,A30)</f>
        <v>0</v>
      </c>
      <c r="E30" s="157">
        <f>COUNTIF('Estágios Ativos'!$C27:$C$193,A30)</f>
        <v>0</v>
      </c>
    </row>
    <row r="31" ht="15.75" customHeight="1">
      <c r="A31" s="156" t="s">
        <v>57</v>
      </c>
      <c r="B31" s="156"/>
      <c r="C31" s="156"/>
      <c r="D31" s="157">
        <f>COUNTIF('Registro de Estágios'!$C$9:$C$198,A31)</f>
        <v>2</v>
      </c>
      <c r="E31" s="157">
        <f>COUNTIF('Estágios Ativos'!$C28:$C$193,A31)</f>
        <v>0</v>
      </c>
    </row>
    <row r="32" ht="15.75" customHeight="1">
      <c r="A32" s="167" t="s">
        <v>76</v>
      </c>
      <c r="B32" s="156"/>
      <c r="C32" s="156"/>
      <c r="D32" s="157">
        <f>COUNTIF('Registro de Estágios'!$C$9:$C$198,A32)</f>
        <v>2</v>
      </c>
      <c r="E32" s="157">
        <f>COUNTIF('Estágios Ativos'!$C29:$C$193,A32)</f>
        <v>2</v>
      </c>
    </row>
    <row r="33" ht="15.75" customHeight="1">
      <c r="A33" s="156" t="s">
        <v>211</v>
      </c>
      <c r="B33" s="156"/>
      <c r="C33" s="156"/>
      <c r="D33" s="157">
        <f>COUNTIF('Registro de Estágios'!$C$9:$C$198,A33)</f>
        <v>1</v>
      </c>
      <c r="E33" s="157">
        <f>COUNTIF('Estágios Ativos'!$C30:$C$193,A33)</f>
        <v>1</v>
      </c>
    </row>
    <row r="34" ht="15.75" customHeight="1">
      <c r="A34" s="156" t="s">
        <v>215</v>
      </c>
      <c r="B34" s="156"/>
      <c r="C34" s="156"/>
      <c r="D34" s="157">
        <f>COUNTIF('Registro de Estágios'!$C$9:$C$198,A34)</f>
        <v>1</v>
      </c>
      <c r="E34" s="157">
        <f>COUNTIF('Estágios Ativos'!$C31:$C$193,A34)</f>
        <v>1</v>
      </c>
    </row>
    <row r="35" ht="15.75" customHeight="1">
      <c r="A35" s="156" t="s">
        <v>98</v>
      </c>
      <c r="B35" s="156"/>
      <c r="C35" s="156"/>
      <c r="D35" s="157">
        <f>COUNTIF('Registro de Estágios'!$C$9:$C$198,A35)</f>
        <v>1</v>
      </c>
      <c r="E35" s="157">
        <f>COUNTIF('Estágios Ativos'!$C32:$C$193,A35)</f>
        <v>1</v>
      </c>
    </row>
    <row r="36" ht="15.75" customHeight="1">
      <c r="A36" s="156" t="s">
        <v>603</v>
      </c>
      <c r="B36" s="156"/>
      <c r="C36" s="156"/>
      <c r="D36" s="157">
        <f>COUNTIF('Registro de Estágios'!$C$9:$C$198,A36)</f>
        <v>0</v>
      </c>
      <c r="E36" s="157">
        <f>COUNTIF('Estágios Ativos'!$C33:$C$193,A36)</f>
        <v>0</v>
      </c>
    </row>
    <row r="37" ht="15.75" customHeight="1">
      <c r="A37" s="156" t="s">
        <v>106</v>
      </c>
      <c r="B37" s="156"/>
      <c r="C37" s="156"/>
      <c r="D37" s="157">
        <f>COUNTIF('Registro de Estágios'!$C$9:$C$198,A37)</f>
        <v>1</v>
      </c>
      <c r="E37" s="157">
        <f>COUNTIF('Estágios Ativos'!$C34:$C$193,A37)</f>
        <v>1</v>
      </c>
    </row>
    <row r="38" ht="15.75" customHeight="1">
      <c r="A38" s="156"/>
      <c r="B38" s="156"/>
      <c r="C38" s="156"/>
      <c r="D38" s="157">
        <f>COUNTIF('Registro de Estágios'!$C$9:$C$198,A38)</f>
        <v>0</v>
      </c>
      <c r="E38" s="157">
        <f>COUNTIF('Estágios Ativos'!$C35:$C$193,A38)</f>
        <v>0</v>
      </c>
    </row>
    <row r="39" ht="15.75" customHeight="1">
      <c r="A39" s="156"/>
      <c r="B39" s="156"/>
      <c r="C39" s="156"/>
      <c r="D39" s="157">
        <f>COUNTIF('Registro de Estágios'!$C$9:$C$198,A39)</f>
        <v>0</v>
      </c>
      <c r="E39" s="157">
        <f>COUNTIF('Estágios Ativos'!$C36:$C$193,A39)</f>
        <v>0</v>
      </c>
    </row>
    <row r="40" ht="15.75" customHeight="1">
      <c r="A40" s="156"/>
      <c r="B40" s="156"/>
      <c r="C40" s="156"/>
      <c r="D40" s="157">
        <f>COUNTIF('Registro de Estágios'!$C$9:$C$198,A40)</f>
        <v>0</v>
      </c>
      <c r="E40" s="157">
        <f>COUNTIF('Estágios Ativos'!$C37:$C$193,A40)</f>
        <v>0</v>
      </c>
    </row>
    <row r="41" ht="15.75" customHeight="1">
      <c r="A41" s="156"/>
      <c r="B41" s="156"/>
      <c r="C41" s="156"/>
      <c r="D41" s="157">
        <f>COUNTIF('Registro de Estágios'!$C$9:$C$198,A41)</f>
        <v>0</v>
      </c>
      <c r="E41" s="157">
        <f>COUNTIF('Estágios Ativos'!$C38:$C$193,A41)</f>
        <v>0</v>
      </c>
    </row>
    <row r="42" ht="15.75" customHeight="1">
      <c r="A42" s="156"/>
      <c r="B42" s="156"/>
      <c r="C42" s="156"/>
      <c r="D42" s="157">
        <f>COUNTIF('Registro de Estágios'!$C$9:$C$198,A42)</f>
        <v>0</v>
      </c>
      <c r="E42" s="157">
        <f>COUNTIF('Estágios Ativos'!$C39:$C$193,A42)</f>
        <v>0</v>
      </c>
    </row>
    <row r="43" ht="15.75" customHeight="1">
      <c r="A43" s="168"/>
      <c r="B43" s="156"/>
      <c r="C43" s="156"/>
      <c r="D43" s="157">
        <f>COUNTIF('Registro de Estágios'!$C$9:$C$198,A43)</f>
        <v>0</v>
      </c>
      <c r="E43" s="157">
        <f>COUNTIF('Estágios Ativos'!$C40:$C$193,A43)</f>
        <v>0</v>
      </c>
    </row>
    <row r="44" ht="15.75" customHeight="1">
      <c r="A44" s="156"/>
      <c r="B44" s="156"/>
      <c r="C44" s="156"/>
      <c r="D44" s="157">
        <f>COUNTIF('Registro de Estágios'!$C$9:$C$198,A44)</f>
        <v>0</v>
      </c>
      <c r="E44" s="157">
        <f>COUNTIF('Estágios Ativos'!$C41:$C$193,A44)</f>
        <v>0</v>
      </c>
    </row>
    <row r="45" ht="15.75" customHeight="1">
      <c r="A45" s="156"/>
      <c r="B45" s="156"/>
      <c r="C45" s="156"/>
      <c r="D45" s="157">
        <f>COUNTIF('Registro de Estágios'!$C$9:$C$198,A45)</f>
        <v>0</v>
      </c>
      <c r="E45" s="157">
        <f>COUNTIF('Estágios Ativos'!$C42:$C$193,A45)</f>
        <v>0</v>
      </c>
    </row>
    <row r="46" ht="15.75" customHeight="1">
      <c r="A46" s="156"/>
      <c r="B46" s="156"/>
      <c r="C46" s="156"/>
      <c r="D46" s="157">
        <f>COUNTIF('Registro de Estágios'!$C$9:$H$198,A46)</f>
        <v>0</v>
      </c>
      <c r="E46" s="157">
        <f>COUNTIF('Estágios Ativos'!$C43:$C$193,A46)</f>
        <v>0</v>
      </c>
    </row>
    <row r="47" ht="15.75" customHeight="1">
      <c r="A47" s="156"/>
      <c r="B47" s="156"/>
      <c r="C47" s="156"/>
      <c r="D47" s="157">
        <f>COUNTIF('Registro de Estágios'!$C$9:$H$198,A47)</f>
        <v>0</v>
      </c>
      <c r="E47" s="157">
        <f>COUNTIF('Estágios Ativos'!$C44:$C$193,A47)</f>
        <v>0</v>
      </c>
    </row>
    <row r="48" ht="15.75" customHeight="1">
      <c r="A48" s="156"/>
      <c r="B48" s="156"/>
      <c r="C48" s="156"/>
      <c r="D48" s="157">
        <f>COUNTIF('Registro de Estágios'!$C$9:$H$198,A48)</f>
        <v>0</v>
      </c>
      <c r="E48" s="157">
        <f>COUNTIF('Estágios Ativos'!$C45:$C$193,A48)</f>
        <v>0</v>
      </c>
    </row>
    <row r="49" ht="15.75" customHeight="1">
      <c r="A49" s="156"/>
      <c r="B49" s="156"/>
      <c r="C49" s="156"/>
      <c r="D49" s="157">
        <f>COUNTIF('Registro de Estágios'!$C$9:$H$198,A49)</f>
        <v>0</v>
      </c>
      <c r="E49" s="157">
        <f>COUNTIF('Estágios Ativos'!$C46:$C$193,A49)</f>
        <v>0</v>
      </c>
    </row>
    <row r="50" ht="15.75" customHeight="1">
      <c r="A50" s="156"/>
      <c r="B50" s="156"/>
      <c r="C50" s="156"/>
      <c r="D50" s="157">
        <f>COUNTIF('Registro de Estágios'!$C$9:$H$198,A50)</f>
        <v>0</v>
      </c>
      <c r="E50" s="157">
        <f>COUNTIF('Estágios Ativos'!$C47:$C$193,A50)</f>
        <v>0</v>
      </c>
    </row>
    <row r="51" ht="15.75" customHeight="1">
      <c r="A51" s="156"/>
      <c r="B51" s="156"/>
      <c r="C51" s="156"/>
      <c r="D51" s="157">
        <f>COUNTIF('Registro de Estágios'!$C$9:$H$198,A51)</f>
        <v>0</v>
      </c>
      <c r="E51" s="157">
        <f>COUNTIF('Estágios Ativos'!$C48:$C$193,A51)</f>
        <v>0</v>
      </c>
    </row>
    <row r="52" ht="15.75" customHeight="1">
      <c r="A52" s="156"/>
      <c r="B52" s="156"/>
      <c r="C52" s="156"/>
      <c r="D52" s="157">
        <f>COUNTIF('Registro de Estágios'!$C$9:$H$198,A52)</f>
        <v>0</v>
      </c>
      <c r="E52" s="157">
        <f>COUNTIF('Estágios Ativos'!$C49:$C$193,A52)</f>
        <v>0</v>
      </c>
    </row>
    <row r="53" ht="15.75" customHeight="1">
      <c r="A53" s="156"/>
      <c r="B53" s="156"/>
      <c r="C53" s="156"/>
      <c r="D53" s="157">
        <f>COUNTIF('Registro de Estágios'!$C$9:$H$198,A53)</f>
        <v>0</v>
      </c>
      <c r="E53" s="157">
        <f>COUNTIF('Estágios Ativos'!$C50:$C$193,A53)</f>
        <v>0</v>
      </c>
    </row>
    <row r="54" ht="15.75" customHeight="1">
      <c r="A54" s="156"/>
      <c r="B54" s="156"/>
      <c r="C54" s="156"/>
      <c r="D54" s="157">
        <f>COUNTIF('Registro de Estágios'!$C$9:$H$198,A54)</f>
        <v>0</v>
      </c>
      <c r="E54" s="157">
        <f>COUNTIF('Estágios Ativos'!$C51:$C$193,A54)</f>
        <v>0</v>
      </c>
    </row>
    <row r="55" ht="15.75" customHeight="1">
      <c r="A55" s="156"/>
      <c r="B55" s="156"/>
      <c r="C55" s="156"/>
      <c r="D55" s="157">
        <f>COUNTIF('Registro de Estágios'!$C$9:$H$198,A55)</f>
        <v>0</v>
      </c>
      <c r="E55" s="157">
        <f>COUNTIF('Estágios Ativos'!$C52:$C$193,A55)</f>
        <v>0</v>
      </c>
    </row>
    <row r="56" ht="15.75" customHeight="1">
      <c r="A56" s="156"/>
      <c r="B56" s="156"/>
      <c r="C56" s="156"/>
      <c r="D56" s="157">
        <f>COUNTIF('Registro de Estágios'!$C$9:$H$198,A56)</f>
        <v>0</v>
      </c>
      <c r="E56" s="157">
        <f>COUNTIF('Estágios Ativos'!$C53:$C$193,A56)</f>
        <v>0</v>
      </c>
    </row>
    <row r="57" ht="15.75" customHeight="1">
      <c r="A57" s="156"/>
      <c r="B57" s="156"/>
      <c r="C57" s="156"/>
      <c r="D57" s="157">
        <f>COUNTIF('Registro de Estágios'!$C$9:$H$198,A57)</f>
        <v>0</v>
      </c>
      <c r="E57" s="157">
        <f>COUNTIF('Estágios Ativos'!$C54:$C$193,A57)</f>
        <v>0</v>
      </c>
    </row>
    <row r="58" ht="15.75" customHeight="1">
      <c r="A58" s="156"/>
      <c r="B58" s="156"/>
      <c r="C58" s="156"/>
      <c r="D58" s="157">
        <f>COUNTIF('Registro de Estágios'!$C$9:$H$198,A58)</f>
        <v>0</v>
      </c>
      <c r="E58" s="157">
        <f>COUNTIF('Estágios Ativos'!$C55:$C$193,A58)</f>
        <v>0</v>
      </c>
    </row>
    <row r="59" ht="15.75" customHeight="1">
      <c r="A59" s="156"/>
      <c r="B59" s="156"/>
      <c r="C59" s="156"/>
      <c r="D59" s="157">
        <f>COUNTIF('Registro de Estágios'!$C$9:$H$198,A59)</f>
        <v>0</v>
      </c>
      <c r="E59" s="157">
        <f>COUNTIF('Estágios Ativos'!$C56:$C$193,A59)</f>
        <v>0</v>
      </c>
    </row>
    <row r="60" ht="15.75" customHeight="1">
      <c r="A60" s="156"/>
      <c r="B60" s="156"/>
      <c r="C60" s="156"/>
      <c r="D60" s="157">
        <f>COUNTIF('Registro de Estágios'!$C$9:$H$198,A60)</f>
        <v>0</v>
      </c>
      <c r="E60" s="157">
        <f>COUNTIF('Estágios Ativos'!$C57:$C$193,A60)</f>
        <v>0</v>
      </c>
    </row>
    <row r="61" ht="15.75" customHeight="1">
      <c r="A61" s="156"/>
      <c r="B61" s="156"/>
      <c r="C61" s="156"/>
      <c r="D61" s="157">
        <f>COUNTIF('Registro de Estágios'!$C$9:$H$198,A61)</f>
        <v>0</v>
      </c>
      <c r="E61" s="157">
        <f>COUNTIF('Estágios Ativos'!$C58:$C$193,A61)</f>
        <v>0</v>
      </c>
    </row>
    <row r="62" ht="15.75" customHeight="1">
      <c r="A62" s="156"/>
      <c r="B62" s="156"/>
      <c r="C62" s="156"/>
      <c r="D62" s="157">
        <f>COUNTIF('Registro de Estágios'!$C$9:$H$198,A62)</f>
        <v>0</v>
      </c>
      <c r="E62" s="157">
        <f>COUNTIF('Estágios Ativos'!$C59:$C$193,A62)</f>
        <v>0</v>
      </c>
    </row>
    <row r="63" ht="15.75" customHeight="1">
      <c r="A63" s="156"/>
      <c r="B63" s="156"/>
      <c r="C63" s="156"/>
      <c r="D63" s="157">
        <f>COUNTIF('Registro de Estágios'!$C$9:$H$198,A63)</f>
        <v>0</v>
      </c>
      <c r="E63" s="157">
        <f>COUNTIF('Estágios Ativos'!$C60:$C$193,A63)</f>
        <v>0</v>
      </c>
    </row>
    <row r="64" ht="15.75" customHeight="1">
      <c r="A64" s="156"/>
      <c r="B64" s="156"/>
      <c r="C64" s="156"/>
      <c r="D64" s="157">
        <f>COUNTIF('Registro de Estágios'!$C$9:$H$198,A64)</f>
        <v>0</v>
      </c>
      <c r="E64" s="157">
        <f>COUNTIF('Estágios Ativos'!$C61:$C$193,A64)</f>
        <v>0</v>
      </c>
    </row>
    <row r="65" ht="15.75" customHeight="1">
      <c r="A65" s="156"/>
      <c r="B65" s="156"/>
      <c r="C65" s="156"/>
      <c r="D65" s="157">
        <f>COUNTIF('Registro de Estágios'!$C$9:$H$198,A65)</f>
        <v>0</v>
      </c>
      <c r="E65" s="157">
        <f>COUNTIF('Estágios Ativos'!$C62:$C$193,A65)</f>
        <v>0</v>
      </c>
    </row>
    <row r="66" ht="15.75" customHeight="1">
      <c r="A66" s="156"/>
      <c r="B66" s="156"/>
      <c r="C66" s="156"/>
      <c r="D66" s="157">
        <f>COUNTIF('Registro de Estágios'!$C$9:$H$198,A66)</f>
        <v>0</v>
      </c>
      <c r="E66" s="157">
        <f>COUNTIF('Estágios Ativos'!$C63:$C$193,A66)</f>
        <v>0</v>
      </c>
    </row>
    <row r="67" ht="15.75" customHeight="1">
      <c r="A67" s="156"/>
      <c r="B67" s="156"/>
      <c r="C67" s="156"/>
      <c r="D67" s="157">
        <f>COUNTIF('Registro de Estágios'!$C$9:$H$198,A67)</f>
        <v>0</v>
      </c>
      <c r="E67" s="157">
        <f>COUNTIF('Estágios Ativos'!$C64:$C$193,A67)</f>
        <v>0</v>
      </c>
    </row>
    <row r="68" ht="15.75" customHeight="1">
      <c r="D68" s="149"/>
    </row>
    <row r="69" ht="15.75" customHeight="1">
      <c r="D69" s="149"/>
    </row>
    <row r="70" ht="15.75" customHeight="1">
      <c r="D70" s="149"/>
    </row>
    <row r="71" ht="15.75" customHeight="1">
      <c r="D71" s="149"/>
    </row>
    <row r="72" ht="15.75" customHeight="1">
      <c r="D72" s="149"/>
    </row>
    <row r="73" ht="15.75" customHeight="1">
      <c r="D73" s="149"/>
    </row>
    <row r="74" ht="15.75" customHeight="1">
      <c r="D74" s="149"/>
    </row>
    <row r="75" ht="15.75" customHeight="1">
      <c r="D75" s="149"/>
    </row>
    <row r="76" ht="15.75" customHeight="1">
      <c r="D76" s="149"/>
    </row>
    <row r="77" ht="15.75" customHeight="1">
      <c r="D77" s="149"/>
    </row>
    <row r="78" ht="15.75" customHeight="1">
      <c r="D78" s="149"/>
    </row>
    <row r="79" ht="15.75" customHeight="1">
      <c r="D79" s="149"/>
    </row>
    <row r="80" ht="15.75" customHeight="1">
      <c r="D80" s="149"/>
    </row>
    <row r="81" ht="15.75" customHeight="1">
      <c r="D81" s="149"/>
    </row>
    <row r="82" ht="15.75" customHeight="1">
      <c r="D82" s="149"/>
    </row>
    <row r="83" ht="15.75" customHeight="1">
      <c r="D83" s="149"/>
    </row>
    <row r="84" ht="15.75" customHeight="1">
      <c r="D84" s="149"/>
    </row>
    <row r="85" ht="15.75" customHeight="1">
      <c r="D85" s="149"/>
    </row>
    <row r="86" ht="15.75" customHeight="1">
      <c r="D86" s="149"/>
    </row>
    <row r="87" ht="15.75" customHeight="1">
      <c r="D87" s="149"/>
    </row>
    <row r="88" ht="15.75" customHeight="1">
      <c r="D88" s="149"/>
    </row>
    <row r="89" ht="15.75" customHeight="1">
      <c r="D89" s="149"/>
    </row>
    <row r="90" ht="15.75" customHeight="1">
      <c r="D90" s="149"/>
    </row>
    <row r="91" ht="15.75" customHeight="1">
      <c r="D91" s="149"/>
    </row>
    <row r="92" ht="15.75" customHeight="1">
      <c r="D92" s="149"/>
    </row>
    <row r="93" ht="15.75" customHeight="1">
      <c r="D93" s="149"/>
    </row>
    <row r="94" ht="15.75" customHeight="1">
      <c r="D94" s="149"/>
    </row>
    <row r="95" ht="15.75" customHeight="1">
      <c r="D95" s="149"/>
    </row>
    <row r="96" ht="15.75" customHeight="1">
      <c r="D96" s="149"/>
    </row>
    <row r="97" ht="15.75" customHeight="1">
      <c r="D97" s="149"/>
    </row>
    <row r="98" ht="15.75" customHeight="1">
      <c r="D98" s="149"/>
    </row>
    <row r="99" ht="15.75" customHeight="1">
      <c r="D99" s="149"/>
    </row>
    <row r="100" ht="15.75" customHeight="1">
      <c r="D100" s="149"/>
    </row>
    <row r="101" ht="15.75" customHeight="1">
      <c r="D101" s="149"/>
    </row>
    <row r="102" ht="15.75" customHeight="1">
      <c r="D102" s="149"/>
    </row>
    <row r="103" ht="15.75" customHeight="1">
      <c r="D103" s="149"/>
    </row>
    <row r="104" ht="15.75" customHeight="1">
      <c r="D104" s="149"/>
    </row>
    <row r="105" ht="15.75" customHeight="1">
      <c r="D105" s="149"/>
    </row>
    <row r="106" ht="15.75" customHeight="1">
      <c r="D106" s="149"/>
    </row>
    <row r="107" ht="15.75" customHeight="1">
      <c r="D107" s="149"/>
    </row>
    <row r="108" ht="15.75" customHeight="1">
      <c r="D108" s="149"/>
    </row>
    <row r="109" ht="15.75" customHeight="1">
      <c r="D109" s="149"/>
    </row>
    <row r="110" ht="15.75" customHeight="1">
      <c r="D110" s="149"/>
    </row>
    <row r="111" ht="15.75" customHeight="1">
      <c r="D111" s="149"/>
    </row>
    <row r="112" ht="15.75" customHeight="1">
      <c r="D112" s="149"/>
    </row>
    <row r="113" ht="15.75" customHeight="1">
      <c r="D113" s="149"/>
    </row>
    <row r="114" ht="15.75" customHeight="1">
      <c r="D114" s="149"/>
    </row>
    <row r="115" ht="15.75" customHeight="1">
      <c r="D115" s="149"/>
    </row>
    <row r="116" ht="15.75" customHeight="1">
      <c r="D116" s="149"/>
    </row>
    <row r="117" ht="15.75" customHeight="1">
      <c r="D117" s="149"/>
    </row>
    <row r="118" ht="15.75" customHeight="1">
      <c r="D118" s="149"/>
    </row>
    <row r="119" ht="15.75" customHeight="1">
      <c r="D119" s="149"/>
    </row>
    <row r="120" ht="15.75" customHeight="1">
      <c r="D120" s="149"/>
    </row>
    <row r="121" ht="15.75" customHeight="1">
      <c r="D121" s="149"/>
    </row>
    <row r="122" ht="15.75" customHeight="1">
      <c r="D122" s="149"/>
    </row>
    <row r="123" ht="15.75" customHeight="1">
      <c r="D123" s="149"/>
    </row>
    <row r="124" ht="15.75" customHeight="1">
      <c r="D124" s="149"/>
    </row>
    <row r="125" ht="15.75" customHeight="1">
      <c r="D125" s="149"/>
    </row>
    <row r="126" ht="15.75" customHeight="1">
      <c r="D126" s="149"/>
    </row>
    <row r="127" ht="15.75" customHeight="1">
      <c r="D127" s="149"/>
    </row>
    <row r="128" ht="15.75" customHeight="1">
      <c r="D128" s="149"/>
    </row>
    <row r="129" ht="15.75" customHeight="1">
      <c r="D129" s="149"/>
    </row>
    <row r="130" ht="15.75" customHeight="1">
      <c r="D130" s="149"/>
    </row>
    <row r="131" ht="15.75" customHeight="1">
      <c r="D131" s="149"/>
    </row>
    <row r="132" ht="15.75" customHeight="1">
      <c r="D132" s="149"/>
    </row>
    <row r="133" ht="15.75" customHeight="1">
      <c r="D133" s="149"/>
    </row>
    <row r="134" ht="15.75" customHeight="1">
      <c r="D134" s="149"/>
    </row>
    <row r="135" ht="15.75" customHeight="1">
      <c r="D135" s="149"/>
    </row>
    <row r="136" ht="15.75" customHeight="1">
      <c r="D136" s="149"/>
    </row>
    <row r="137" ht="15.75" customHeight="1">
      <c r="D137" s="149"/>
    </row>
    <row r="138" ht="15.75" customHeight="1">
      <c r="D138" s="149"/>
    </row>
    <row r="139" ht="15.75" customHeight="1">
      <c r="D139" s="149"/>
    </row>
    <row r="140" ht="15.75" customHeight="1">
      <c r="D140" s="149"/>
    </row>
    <row r="141" ht="15.75" customHeight="1">
      <c r="D141" s="149"/>
    </row>
    <row r="142" ht="15.75" customHeight="1">
      <c r="D142" s="149"/>
    </row>
    <row r="143" ht="15.75" customHeight="1">
      <c r="D143" s="149"/>
    </row>
    <row r="144" ht="15.75" customHeight="1">
      <c r="D144" s="149"/>
    </row>
    <row r="145" ht="15.75" customHeight="1">
      <c r="D145" s="149"/>
    </row>
    <row r="146" ht="15.75" customHeight="1">
      <c r="D146" s="149"/>
    </row>
    <row r="147" ht="15.75" customHeight="1">
      <c r="D147" s="149"/>
    </row>
    <row r="148" ht="15.75" customHeight="1">
      <c r="D148" s="149"/>
    </row>
    <row r="149" ht="15.75" customHeight="1">
      <c r="D149" s="149"/>
    </row>
    <row r="150" ht="15.75" customHeight="1">
      <c r="D150" s="149"/>
    </row>
    <row r="151" ht="15.75" customHeight="1">
      <c r="D151" s="149"/>
    </row>
    <row r="152" ht="15.75" customHeight="1">
      <c r="D152" s="149"/>
    </row>
    <row r="153" ht="15.75" customHeight="1">
      <c r="D153" s="149"/>
    </row>
    <row r="154" ht="15.75" customHeight="1">
      <c r="D154" s="149"/>
    </row>
    <row r="155" ht="15.75" customHeight="1">
      <c r="D155" s="149"/>
    </row>
    <row r="156" ht="15.75" customHeight="1">
      <c r="D156" s="149"/>
    </row>
    <row r="157" ht="15.75" customHeight="1">
      <c r="D157" s="149"/>
    </row>
    <row r="158" ht="15.75" customHeight="1">
      <c r="D158" s="149"/>
    </row>
    <row r="159" ht="15.75" customHeight="1">
      <c r="D159" s="149"/>
    </row>
    <row r="160" ht="15.75" customHeight="1">
      <c r="D160" s="149"/>
    </row>
    <row r="161" ht="15.75" customHeight="1">
      <c r="D161" s="149"/>
    </row>
    <row r="162" ht="15.75" customHeight="1">
      <c r="D162" s="149"/>
    </row>
    <row r="163" ht="15.75" customHeight="1">
      <c r="D163" s="149"/>
    </row>
    <row r="164" ht="15.75" customHeight="1">
      <c r="D164" s="149"/>
    </row>
    <row r="165" ht="15.75" customHeight="1">
      <c r="D165" s="149"/>
    </row>
    <row r="166" ht="15.75" customHeight="1">
      <c r="D166" s="149"/>
    </row>
    <row r="167" ht="15.75" customHeight="1">
      <c r="D167" s="149"/>
    </row>
    <row r="168" ht="15.75" customHeight="1">
      <c r="D168" s="149"/>
    </row>
    <row r="169" ht="15.75" customHeight="1">
      <c r="D169" s="149"/>
    </row>
    <row r="170" ht="15.75" customHeight="1">
      <c r="D170" s="149"/>
    </row>
    <row r="171" ht="15.75" customHeight="1">
      <c r="D171" s="149"/>
    </row>
    <row r="172" ht="15.75" customHeight="1">
      <c r="D172" s="149"/>
    </row>
    <row r="173" ht="15.75" customHeight="1">
      <c r="D173" s="149"/>
    </row>
    <row r="174" ht="15.75" customHeight="1">
      <c r="D174" s="149"/>
    </row>
    <row r="175" ht="15.75" customHeight="1">
      <c r="D175" s="149"/>
    </row>
    <row r="176" ht="15.75" customHeight="1">
      <c r="D176" s="149"/>
    </row>
    <row r="177" ht="15.75" customHeight="1">
      <c r="D177" s="149"/>
    </row>
    <row r="178" ht="15.75" customHeight="1">
      <c r="D178" s="149"/>
    </row>
    <row r="179" ht="15.75" customHeight="1">
      <c r="D179" s="149"/>
    </row>
    <row r="180" ht="15.75" customHeight="1">
      <c r="D180" s="149"/>
    </row>
    <row r="181" ht="15.75" customHeight="1">
      <c r="D181" s="149"/>
    </row>
    <row r="182" ht="15.75" customHeight="1">
      <c r="D182" s="149"/>
    </row>
    <row r="183" ht="15.75" customHeight="1">
      <c r="D183" s="149"/>
    </row>
    <row r="184" ht="15.75" customHeight="1">
      <c r="D184" s="149"/>
    </row>
    <row r="185" ht="15.75" customHeight="1">
      <c r="D185" s="149"/>
    </row>
    <row r="186" ht="15.75" customHeight="1">
      <c r="D186" s="149"/>
    </row>
    <row r="187" ht="15.75" customHeight="1">
      <c r="D187" s="149"/>
    </row>
    <row r="188" ht="15.75" customHeight="1">
      <c r="D188" s="149"/>
    </row>
    <row r="189" ht="15.75" customHeight="1">
      <c r="D189" s="149"/>
    </row>
    <row r="190" ht="15.75" customHeight="1">
      <c r="D190" s="149"/>
    </row>
    <row r="191" ht="15.75" customHeight="1">
      <c r="D191" s="149"/>
    </row>
    <row r="192" ht="15.75" customHeight="1">
      <c r="D192" s="149"/>
    </row>
    <row r="193" ht="15.75" customHeight="1">
      <c r="D193" s="149"/>
    </row>
    <row r="194" ht="15.75" customHeight="1">
      <c r="D194" s="149"/>
    </row>
    <row r="195" ht="15.75" customHeight="1">
      <c r="D195" s="149"/>
    </row>
    <row r="196" ht="15.75" customHeight="1">
      <c r="D196" s="149"/>
    </row>
    <row r="197" ht="15.75" customHeight="1">
      <c r="D197" s="149"/>
    </row>
    <row r="198" ht="15.75" customHeight="1">
      <c r="D198" s="149"/>
    </row>
    <row r="199" ht="15.75" customHeight="1">
      <c r="D199" s="149"/>
    </row>
    <row r="200" ht="15.75" customHeight="1">
      <c r="D200" s="149"/>
    </row>
    <row r="201" ht="15.75" customHeight="1">
      <c r="D201" s="149"/>
    </row>
    <row r="202" ht="15.75" customHeight="1">
      <c r="D202" s="149"/>
    </row>
    <row r="203" ht="15.75" customHeight="1">
      <c r="D203" s="149"/>
    </row>
    <row r="204" ht="15.75" customHeight="1">
      <c r="D204" s="149"/>
    </row>
    <row r="205" ht="15.75" customHeight="1">
      <c r="D205" s="149"/>
    </row>
    <row r="206" ht="15.75" customHeight="1">
      <c r="D206" s="149"/>
    </row>
    <row r="207" ht="15.75" customHeight="1">
      <c r="D207" s="149"/>
    </row>
    <row r="208" ht="15.75" customHeight="1">
      <c r="D208" s="149"/>
    </row>
    <row r="209" ht="15.75" customHeight="1">
      <c r="D209" s="149"/>
    </row>
    <row r="210" ht="15.75" customHeight="1">
      <c r="D210" s="149"/>
    </row>
    <row r="211" ht="15.75" customHeight="1">
      <c r="D211" s="149"/>
    </row>
    <row r="212" ht="15.75" customHeight="1">
      <c r="D212" s="149"/>
    </row>
    <row r="213" ht="15.75" customHeight="1">
      <c r="D213" s="149"/>
    </row>
    <row r="214" ht="15.75" customHeight="1">
      <c r="D214" s="149"/>
    </row>
    <row r="215" ht="15.75" customHeight="1">
      <c r="D215" s="149"/>
    </row>
    <row r="216" ht="15.75" customHeight="1">
      <c r="D216" s="149"/>
    </row>
    <row r="217" ht="15.75" customHeight="1">
      <c r="D217" s="149"/>
    </row>
    <row r="218" ht="15.75" customHeight="1">
      <c r="D218" s="149"/>
    </row>
    <row r="219" ht="15.75" customHeight="1">
      <c r="D219" s="149"/>
    </row>
    <row r="220" ht="15.75" customHeight="1">
      <c r="D220" s="149"/>
    </row>
    <row r="221" ht="15.75" customHeight="1">
      <c r="D221" s="149"/>
    </row>
    <row r="222" ht="15.75" customHeight="1">
      <c r="D222" s="149"/>
    </row>
    <row r="223" ht="15.75" customHeight="1">
      <c r="D223" s="149"/>
    </row>
    <row r="224" ht="15.75" customHeight="1">
      <c r="D224" s="149"/>
    </row>
    <row r="225" ht="15.75" customHeight="1">
      <c r="D225" s="149"/>
    </row>
    <row r="226" ht="15.75" customHeight="1">
      <c r="D226" s="149"/>
    </row>
    <row r="227" ht="15.75" customHeight="1">
      <c r="D227" s="149"/>
    </row>
    <row r="228" ht="15.75" customHeight="1">
      <c r="D228" s="149"/>
    </row>
    <row r="229" ht="15.75" customHeight="1">
      <c r="D229" s="149"/>
    </row>
    <row r="230" ht="15.75" customHeight="1">
      <c r="D230" s="149"/>
    </row>
    <row r="231" ht="15.75" customHeight="1">
      <c r="D231" s="149"/>
    </row>
    <row r="232" ht="15.75" customHeight="1">
      <c r="D232" s="149"/>
    </row>
    <row r="233" ht="15.75" customHeight="1">
      <c r="D233" s="149"/>
    </row>
    <row r="234" ht="15.75" customHeight="1">
      <c r="D234" s="149"/>
    </row>
    <row r="235" ht="15.75" customHeight="1">
      <c r="D235" s="149"/>
    </row>
    <row r="236" ht="15.75" customHeight="1">
      <c r="D236" s="149"/>
    </row>
    <row r="237" ht="15.75" customHeight="1">
      <c r="D237" s="149"/>
    </row>
    <row r="238" ht="15.75" customHeight="1">
      <c r="D238" s="149"/>
    </row>
    <row r="239" ht="15.75" customHeight="1">
      <c r="D239" s="149"/>
    </row>
    <row r="240" ht="15.75" customHeight="1">
      <c r="D240" s="149"/>
    </row>
    <row r="241" ht="15.75" customHeight="1">
      <c r="D241" s="149"/>
    </row>
    <row r="242" ht="15.75" customHeight="1">
      <c r="D242" s="149"/>
    </row>
    <row r="243" ht="15.75" customHeight="1">
      <c r="D243" s="149"/>
    </row>
    <row r="244" ht="15.75" customHeight="1">
      <c r="D244" s="149"/>
    </row>
    <row r="245" ht="15.75" customHeight="1">
      <c r="D245" s="149"/>
    </row>
    <row r="246" ht="15.75" customHeight="1">
      <c r="D246" s="149"/>
    </row>
    <row r="247" ht="15.75" customHeight="1">
      <c r="D247" s="149"/>
    </row>
    <row r="248" ht="15.75" customHeight="1">
      <c r="D248" s="149"/>
    </row>
    <row r="249" ht="15.75" customHeight="1">
      <c r="D249" s="149"/>
    </row>
    <row r="250" ht="15.75" customHeight="1">
      <c r="D250" s="149"/>
    </row>
    <row r="251" ht="15.75" customHeight="1">
      <c r="D251" s="149"/>
    </row>
    <row r="252" ht="15.75" customHeight="1">
      <c r="D252" s="149"/>
    </row>
    <row r="253" ht="15.75" customHeight="1">
      <c r="D253" s="149"/>
    </row>
    <row r="254" ht="15.75" customHeight="1">
      <c r="D254" s="149"/>
    </row>
    <row r="255" ht="15.75" customHeight="1">
      <c r="D255" s="149"/>
    </row>
    <row r="256" ht="15.75" customHeight="1">
      <c r="D256" s="149"/>
    </row>
    <row r="257" ht="15.75" customHeight="1">
      <c r="D257" s="149"/>
    </row>
    <row r="258" ht="15.75" customHeight="1">
      <c r="D258" s="149"/>
    </row>
    <row r="259" ht="15.75" customHeight="1">
      <c r="D259" s="149"/>
    </row>
    <row r="260" ht="15.75" customHeight="1">
      <c r="D260" s="149"/>
    </row>
    <row r="261" ht="15.75" customHeight="1">
      <c r="D261" s="149"/>
    </row>
    <row r="262" ht="15.75" customHeight="1">
      <c r="D262" s="149"/>
    </row>
    <row r="263" ht="15.75" customHeight="1">
      <c r="D263" s="149"/>
    </row>
    <row r="264" ht="15.75" customHeight="1">
      <c r="D264" s="149"/>
    </row>
    <row r="265" ht="15.75" customHeight="1">
      <c r="D265" s="149"/>
    </row>
    <row r="266" ht="15.75" customHeight="1">
      <c r="D266" s="149"/>
    </row>
    <row r="267" ht="15.75" customHeight="1">
      <c r="D267" s="149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conditionalFormatting sqref="D6:E67">
    <cfRule type="colorScale" priority="1">
      <colorScale>
        <cfvo type="formula" val="0"/>
        <cfvo type="formula" val="10"/>
        <cfvo type="formula" val="20"/>
        <color rgb="FFFFF2CC"/>
        <color rgb="FFFFFF00"/>
        <color rgb="FFFF0000"/>
      </colorScale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cols>
    <col customWidth="1" min="1" max="1" width="40.29"/>
    <col customWidth="1" hidden="1" min="2" max="2" width="33.86"/>
    <col customWidth="1" hidden="1" min="3" max="3" width="29.14"/>
    <col customWidth="1" min="4" max="6" width="14.43"/>
  </cols>
  <sheetData>
    <row r="1">
      <c r="D1" s="149"/>
    </row>
    <row r="2">
      <c r="A2" s="150" t="s">
        <v>604</v>
      </c>
      <c r="B2" s="151"/>
      <c r="C2" s="151"/>
      <c r="D2" s="151"/>
      <c r="E2" s="152"/>
    </row>
    <row r="3">
      <c r="A3" s="153" t="s">
        <v>599</v>
      </c>
      <c r="D3" s="149"/>
    </row>
    <row r="4">
      <c r="D4" s="149"/>
    </row>
    <row r="5">
      <c r="A5" s="154" t="s">
        <v>605</v>
      </c>
      <c r="B5" s="154" t="s">
        <v>487</v>
      </c>
      <c r="C5" s="154" t="s">
        <v>488</v>
      </c>
      <c r="D5" s="155" t="str">
        <f>CONCATENATE("Estágios Ocorridos desde 2020-1 (", SUM(D6:D100),")")</f>
        <v>Estágios Ocorridos desde 2020-1 (0)</v>
      </c>
      <c r="E5" s="155" t="str">
        <f>CONCATENATE("Estágios Vigentes (", SUM(E6:E100),")")</f>
        <v>Estágios Vigentes (0)</v>
      </c>
    </row>
    <row r="6">
      <c r="A6" s="169" t="s">
        <v>93</v>
      </c>
      <c r="B6" s="156"/>
      <c r="C6" s="156"/>
      <c r="D6" s="157">
        <f>COUNTIF('Registro de Estágios'!$C$9:$H$198,A6)</f>
        <v>0</v>
      </c>
      <c r="E6" s="157">
        <f>COUNTIF('Estágios Ativos'!$E$3:$I$193,A6)</f>
        <v>0</v>
      </c>
    </row>
    <row r="7">
      <c r="A7" s="169" t="s">
        <v>100</v>
      </c>
      <c r="B7" s="156"/>
      <c r="C7" s="156"/>
      <c r="D7" s="157">
        <f>COUNTIF('Registro de Estágios'!$C$9:$H$198,A7)</f>
        <v>0</v>
      </c>
      <c r="E7" s="157">
        <f>COUNTIF('Estágios Ativos'!$E$3:$I$193,A7)</f>
        <v>0</v>
      </c>
    </row>
    <row r="8">
      <c r="A8" s="169" t="s">
        <v>78</v>
      </c>
      <c r="B8" s="156"/>
      <c r="C8" s="156"/>
      <c r="D8" s="157">
        <f>COUNTIF('Registro de Estágios'!$C$9:$H$198,A8)</f>
        <v>0</v>
      </c>
      <c r="E8" s="157">
        <f>COUNTIF('Estágios Ativos'!$E$3:$I$193,A8)</f>
        <v>0</v>
      </c>
    </row>
    <row r="9">
      <c r="A9" s="169" t="s">
        <v>118</v>
      </c>
      <c r="B9" s="156"/>
      <c r="C9" s="156"/>
      <c r="D9" s="157">
        <f>COUNTIF('Registro de Estágios'!$C$9:$H$198,A9)</f>
        <v>0</v>
      </c>
      <c r="E9" s="157">
        <f>COUNTIF('Estágios Ativos'!$E$3:$I$193,A9)</f>
        <v>0</v>
      </c>
    </row>
    <row r="10">
      <c r="A10" s="169" t="s">
        <v>228</v>
      </c>
      <c r="B10" s="156"/>
      <c r="C10" s="156"/>
      <c r="D10" s="157">
        <f>COUNTIF('Registro de Estágios'!$C$9:$H$198,A10)</f>
        <v>0</v>
      </c>
      <c r="E10" s="157">
        <f>COUNTIF('Estágios Ativos'!$E$3:$I$193,A10)</f>
        <v>0</v>
      </c>
    </row>
    <row r="11">
      <c r="A11" s="169" t="s">
        <v>121</v>
      </c>
      <c r="B11" s="156"/>
      <c r="C11" s="156"/>
      <c r="D11" s="157">
        <f>COUNTIF('Registro de Estágios'!$C$9:$H$198,A11)</f>
        <v>0</v>
      </c>
      <c r="E11" s="157">
        <f>COUNTIF('Estágios Ativos'!$E$3:$I$193,A11)</f>
        <v>0</v>
      </c>
    </row>
    <row r="12">
      <c r="A12" s="169" t="s">
        <v>56</v>
      </c>
      <c r="B12" s="156"/>
      <c r="C12" s="156"/>
      <c r="D12" s="157">
        <f>COUNTIF('Registro de Estágios'!$C$9:$H$198,A12)</f>
        <v>0</v>
      </c>
      <c r="E12" s="157">
        <f>COUNTIF('Estágios Ativos'!$E$3:$I$193,A12)</f>
        <v>0</v>
      </c>
    </row>
    <row r="13">
      <c r="A13" s="169" t="s">
        <v>71</v>
      </c>
      <c r="B13" s="156"/>
      <c r="C13" s="156"/>
      <c r="D13" s="157">
        <f>COUNTIF('Registro de Estágios'!$C$9:$H$198,A13)</f>
        <v>0</v>
      </c>
      <c r="E13" s="157">
        <f>COUNTIF('Estágios Ativos'!$E$3:$I$193,A13)</f>
        <v>0</v>
      </c>
    </row>
    <row r="14">
      <c r="A14" s="169" t="s">
        <v>482</v>
      </c>
      <c r="B14" s="156"/>
      <c r="C14" s="156"/>
      <c r="D14" s="157">
        <f>COUNTIF('Registro de Estágios'!$C$9:$H$198,A14)</f>
        <v>0</v>
      </c>
      <c r="E14" s="157">
        <f>COUNTIF('Estágios Ativos'!$E$3:$I$193,A14)</f>
        <v>0</v>
      </c>
    </row>
    <row r="15">
      <c r="A15" s="169" t="s">
        <v>136</v>
      </c>
      <c r="B15" s="156"/>
      <c r="C15" s="156"/>
      <c r="D15" s="157">
        <f>COUNTIF('Registro de Estágios'!$C$9:$H$198,A15)</f>
        <v>0</v>
      </c>
      <c r="E15" s="157">
        <f>COUNTIF('Estágios Ativos'!$E$3:$I$193,A15)</f>
        <v>0</v>
      </c>
    </row>
    <row r="16">
      <c r="A16" s="169" t="s">
        <v>138</v>
      </c>
      <c r="B16" s="156"/>
      <c r="C16" s="156"/>
      <c r="D16" s="157">
        <f>COUNTIF('Registro de Estágios'!$C$9:$H$198,A16)</f>
        <v>0</v>
      </c>
      <c r="E16" s="157">
        <f>COUNTIF('Estágios Ativos'!$E$3:$I$193,A16)</f>
        <v>0</v>
      </c>
    </row>
    <row r="17">
      <c r="A17" s="169" t="s">
        <v>145</v>
      </c>
      <c r="B17" s="156"/>
      <c r="C17" s="156"/>
      <c r="D17" s="157">
        <f>COUNTIF('Registro de Estágios'!$C$9:$H$198,A17)</f>
        <v>0</v>
      </c>
      <c r="E17" s="157">
        <f>COUNTIF('Estágios Ativos'!$E$3:$I$193,A17)</f>
        <v>0</v>
      </c>
    </row>
    <row r="18">
      <c r="A18" s="169" t="s">
        <v>233</v>
      </c>
      <c r="B18" s="156"/>
      <c r="C18" s="156"/>
      <c r="D18" s="157">
        <f>COUNTIF('Registro de Estágios'!$C$9:$H$198,A18)</f>
        <v>0</v>
      </c>
      <c r="E18" s="157">
        <f>COUNTIF('Estágios Ativos'!$E$3:$I$193,A18)</f>
        <v>0</v>
      </c>
    </row>
    <row r="19">
      <c r="A19" s="170" t="s">
        <v>150</v>
      </c>
      <c r="B19" s="156"/>
      <c r="C19" s="156"/>
      <c r="D19" s="157">
        <f>COUNTIF('Registro de Estágios'!$C$9:$H$198,A19)</f>
        <v>0</v>
      </c>
      <c r="E19" s="157">
        <f>COUNTIF('Estágios Ativos'!$E$3:$I$193,A19)</f>
        <v>0</v>
      </c>
    </row>
    <row r="20">
      <c r="A20" s="169" t="s">
        <v>90</v>
      </c>
      <c r="B20" s="156"/>
      <c r="C20" s="156"/>
      <c r="D20" s="157">
        <f>COUNTIF('Registro de Estágios'!$C$9:$H$198,A20)</f>
        <v>0</v>
      </c>
      <c r="E20" s="157">
        <f>COUNTIF('Estágios Ativos'!$E$3:$I$193,A20)</f>
        <v>0</v>
      </c>
    </row>
    <row r="21" ht="15.75" customHeight="1">
      <c r="A21" s="170" t="s">
        <v>71</v>
      </c>
      <c r="B21" s="156"/>
      <c r="C21" s="156"/>
      <c r="D21" s="157">
        <f>COUNTIF('Registro de Estágios'!$C$9:$H$198,A21)</f>
        <v>0</v>
      </c>
      <c r="E21" s="157">
        <f>COUNTIF('Estágios Ativos'!$E$3:$I$193,A21)</f>
        <v>0</v>
      </c>
    </row>
    <row r="22" ht="15.75" customHeight="1">
      <c r="A22" s="170" t="s">
        <v>40</v>
      </c>
      <c r="B22" s="156"/>
      <c r="C22" s="156"/>
      <c r="D22" s="157">
        <f>COUNTIF('Registro de Estágios'!$C$9:$H$198,A22)</f>
        <v>0</v>
      </c>
      <c r="E22" s="157">
        <f>COUNTIF('Estágios Ativos'!$E$3:$I$193,A22)</f>
        <v>0</v>
      </c>
    </row>
    <row r="23" ht="15.75" customHeight="1">
      <c r="A23" s="171" t="s">
        <v>237</v>
      </c>
      <c r="B23" s="156"/>
      <c r="C23" s="156"/>
      <c r="D23" s="157">
        <f>COUNTIF('Registro de Estágios'!$C$9:$H$198,A23)</f>
        <v>0</v>
      </c>
      <c r="E23" s="157">
        <f>COUNTIF('Estágios Ativos'!$E$3:$I$193,A23)</f>
        <v>0</v>
      </c>
    </row>
    <row r="24" ht="15.75" customHeight="1">
      <c r="A24" s="172" t="s">
        <v>240</v>
      </c>
      <c r="B24" s="156"/>
      <c r="C24" s="156"/>
      <c r="D24" s="157">
        <f>COUNTIF('Registro de Estágios'!$C$9:$H$198,A24)</f>
        <v>0</v>
      </c>
      <c r="E24" s="157">
        <f>COUNTIF('Estágios Ativos'!$E$3:$I$193,A24)</f>
        <v>0</v>
      </c>
    </row>
    <row r="25" ht="15.75" customHeight="1">
      <c r="A25" s="170" t="s">
        <v>242</v>
      </c>
      <c r="B25" s="156"/>
      <c r="C25" s="156"/>
      <c r="D25" s="157">
        <f>COUNTIF('Registro de Estágios'!$C$9:$H$198,A25)</f>
        <v>0</v>
      </c>
      <c r="E25" s="157">
        <f>COUNTIF('Estágios Ativos'!$E$3:$I$193,A25)</f>
        <v>0</v>
      </c>
    </row>
    <row r="26" ht="15.75" customHeight="1">
      <c r="A26" s="170" t="s">
        <v>166</v>
      </c>
      <c r="B26" s="156"/>
      <c r="C26" s="156"/>
      <c r="D26" s="157">
        <f>COUNTIF('Registro de Estágios'!$C$9:$H$198,A26)</f>
        <v>0</v>
      </c>
      <c r="E26" s="157">
        <f>COUNTIF('Estágios Ativos'!$E$3:$I$193,A26)</f>
        <v>0</v>
      </c>
    </row>
    <row r="27" ht="15.75" customHeight="1">
      <c r="A27" s="170" t="s">
        <v>170</v>
      </c>
      <c r="B27" s="156"/>
      <c r="C27" s="156"/>
      <c r="D27" s="157">
        <f>COUNTIF('Registro de Estágios'!$C$9:$H$198,A27)</f>
        <v>0</v>
      </c>
      <c r="E27" s="157">
        <f>COUNTIF('Estágios Ativos'!$E$3:$I$193,A27)</f>
        <v>0</v>
      </c>
      <c r="G27" s="148" t="s">
        <v>184</v>
      </c>
    </row>
    <row r="28" ht="15.75" customHeight="1">
      <c r="A28" s="170" t="s">
        <v>174</v>
      </c>
      <c r="B28" s="156"/>
      <c r="C28" s="156"/>
      <c r="D28" s="157">
        <f>COUNTIF('Registro de Estágios'!$C$9:$H$198,A28)</f>
        <v>0</v>
      </c>
      <c r="E28" s="157">
        <f>COUNTIF('Estágios Ativos'!$E$3:$I$193,A28)</f>
        <v>0</v>
      </c>
    </row>
    <row r="29" ht="15.75" customHeight="1">
      <c r="A29" s="170" t="s">
        <v>220</v>
      </c>
      <c r="B29" s="156"/>
      <c r="C29" s="156"/>
      <c r="D29" s="157">
        <f>COUNTIF('Registro de Estágios'!$C$9:$H$198,A29)</f>
        <v>0</v>
      </c>
      <c r="E29" s="157">
        <f>COUNTIF('Estágios Ativos'!$E$3:$I$193,A29)</f>
        <v>0</v>
      </c>
    </row>
    <row r="30" ht="15.75" customHeight="1">
      <c r="A30" s="173" t="s">
        <v>246</v>
      </c>
      <c r="B30" s="156"/>
      <c r="C30" s="156"/>
      <c r="D30" s="157">
        <f>COUNTIF('Registro de Estágios'!$C$9:$H$198,A30)</f>
        <v>0</v>
      </c>
      <c r="E30" s="157">
        <f>COUNTIF('Estágios Ativos'!$E$3:$I$193,A30)</f>
        <v>0</v>
      </c>
    </row>
    <row r="31" ht="15.75" customHeight="1">
      <c r="A31" s="170" t="s">
        <v>247</v>
      </c>
      <c r="B31" s="156"/>
      <c r="C31" s="156"/>
      <c r="D31" s="157">
        <f>COUNTIF('Registro de Estágios'!$C$9:$H$198,A31)</f>
        <v>0</v>
      </c>
      <c r="E31" s="157">
        <f>COUNTIF('Estágios Ativos'!$E$3:$I$193,A31)</f>
        <v>0</v>
      </c>
    </row>
    <row r="32" ht="15.75" customHeight="1">
      <c r="A32" s="170" t="s">
        <v>179</v>
      </c>
      <c r="B32" s="156"/>
      <c r="C32" s="156"/>
      <c r="D32" s="157">
        <f>COUNTIF('Registro de Estágios'!$C$9:$H$198,A32)</f>
        <v>0</v>
      </c>
      <c r="E32" s="157">
        <f>COUNTIF('Estágios Ativos'!$E$3:$I$193,A32)</f>
        <v>0</v>
      </c>
    </row>
    <row r="33" ht="15.75" customHeight="1">
      <c r="A33" s="156"/>
      <c r="B33" s="156"/>
      <c r="C33" s="156"/>
      <c r="D33" s="157">
        <f>COUNTIF('Registro de Estágios'!$C$9:$H$198,A33)</f>
        <v>0</v>
      </c>
      <c r="E33" s="157">
        <f>COUNTIF('Estágios Ativos'!$E$3:$I$193,A33)</f>
        <v>0</v>
      </c>
    </row>
    <row r="34" ht="15.75" customHeight="1">
      <c r="A34" s="156"/>
      <c r="B34" s="156"/>
      <c r="C34" s="156"/>
      <c r="D34" s="157">
        <f>COUNTIF('Registro de Estágios'!$C$9:$H$198,A34)</f>
        <v>0</v>
      </c>
      <c r="E34" s="157">
        <f>COUNTIF('Estágios Ativos'!$E$3:$I$193,A34)</f>
        <v>0</v>
      </c>
    </row>
    <row r="35" ht="15.75" customHeight="1">
      <c r="A35" s="156"/>
      <c r="B35" s="156"/>
      <c r="C35" s="156"/>
      <c r="D35" s="157">
        <f>COUNTIF('Registro de Estágios'!$C$9:$H$198,A35)</f>
        <v>0</v>
      </c>
      <c r="E35" s="157">
        <f>COUNTIF('Estágios Ativos'!$E$3:$I$193,A35)</f>
        <v>0</v>
      </c>
    </row>
    <row r="36" ht="15.75" customHeight="1">
      <c r="A36" s="156"/>
      <c r="B36" s="156"/>
      <c r="C36" s="156"/>
      <c r="D36" s="157">
        <f>COUNTIF('Registro de Estágios'!$C$9:$H$198,A36)</f>
        <v>0</v>
      </c>
      <c r="E36" s="157">
        <f>COUNTIF('Estágios Ativos'!$E$3:$I$193,A36)</f>
        <v>0</v>
      </c>
    </row>
    <row r="37" ht="15.75" customHeight="1">
      <c r="A37" s="156"/>
      <c r="B37" s="156"/>
      <c r="C37" s="156"/>
      <c r="D37" s="157">
        <f>COUNTIF('Registro de Estágios'!$C$9:$H$198,A37)</f>
        <v>0</v>
      </c>
      <c r="E37" s="157">
        <f>COUNTIF('Estágios Ativos'!$E$3:$I$193,A37)</f>
        <v>0</v>
      </c>
    </row>
    <row r="38" ht="15.75" customHeight="1">
      <c r="A38" s="156"/>
      <c r="B38" s="156"/>
      <c r="C38" s="156"/>
      <c r="D38" s="157">
        <f>COUNTIF('Registro de Estágios'!$C$9:$H$198,A38)</f>
        <v>0</v>
      </c>
      <c r="E38" s="157">
        <f>COUNTIF('Estágios Ativos'!$E$3:$I$193,A38)</f>
        <v>0</v>
      </c>
    </row>
    <row r="39" ht="15.75" customHeight="1">
      <c r="A39" s="156"/>
      <c r="B39" s="156"/>
      <c r="C39" s="156"/>
      <c r="D39" s="157">
        <f>COUNTIF('Registro de Estágios'!$C$9:$H$198,A39)</f>
        <v>0</v>
      </c>
      <c r="E39" s="157">
        <f>COUNTIF('Estágios Ativos'!$E$3:$I$193,A39)</f>
        <v>0</v>
      </c>
    </row>
    <row r="40" ht="15.75" customHeight="1">
      <c r="A40" s="156"/>
      <c r="B40" s="156"/>
      <c r="C40" s="156"/>
      <c r="D40" s="157">
        <f>COUNTIF('Registro de Estágios'!$C$9:$H$198,A40)</f>
        <v>0</v>
      </c>
      <c r="E40" s="157">
        <f>COUNTIF('Estágios Ativos'!$E$3:$I$193,A40)</f>
        <v>0</v>
      </c>
    </row>
    <row r="41" ht="15.75" customHeight="1">
      <c r="A41" s="156"/>
      <c r="B41" s="156"/>
      <c r="C41" s="156"/>
      <c r="D41" s="157">
        <f>COUNTIF('Registro de Estágios'!$C$9:$H$198,A41)</f>
        <v>0</v>
      </c>
      <c r="E41" s="157">
        <f>COUNTIF('Estágios Ativos'!$E$3:$I$193,A41)</f>
        <v>0</v>
      </c>
    </row>
    <row r="42" ht="15.75" customHeight="1">
      <c r="A42" s="156"/>
      <c r="B42" s="156"/>
      <c r="C42" s="156"/>
      <c r="D42" s="157">
        <f>COUNTIF('Registro de Estágios'!$C$9:$H$198,A42)</f>
        <v>0</v>
      </c>
      <c r="E42" s="157">
        <f>COUNTIF('Estágios Ativos'!$E$3:$I$193,A42)</f>
        <v>0</v>
      </c>
    </row>
    <row r="43" ht="15.75" customHeight="1">
      <c r="A43" s="168"/>
      <c r="B43" s="156"/>
      <c r="C43" s="156"/>
      <c r="D43" s="157">
        <f>COUNTIF('Registro de Estágios'!$C$9:$H$198,A43)</f>
        <v>0</v>
      </c>
      <c r="E43" s="157">
        <f>COUNTIF('Estágios Ativos'!$E$3:$I$193,A43)</f>
        <v>0</v>
      </c>
    </row>
    <row r="44" ht="15.75" customHeight="1">
      <c r="A44" s="156"/>
      <c r="B44" s="156"/>
      <c r="C44" s="156"/>
      <c r="D44" s="157">
        <f>COUNTIF('Registro de Estágios'!$C$9:$H$198,A44)</f>
        <v>0</v>
      </c>
      <c r="E44" s="157">
        <f>COUNTIF('Estágios Ativos'!$E$3:$I$193,A44)</f>
        <v>0</v>
      </c>
    </row>
    <row r="45" ht="15.75" customHeight="1">
      <c r="A45" s="156"/>
      <c r="B45" s="156"/>
      <c r="C45" s="156"/>
      <c r="D45" s="157">
        <f>COUNTIF('Registro de Estágios'!$C$9:$H$198,A45)</f>
        <v>0</v>
      </c>
      <c r="E45" s="157">
        <f>COUNTIF('Estágios Ativos'!$E$3:$I$193,A45)</f>
        <v>0</v>
      </c>
    </row>
    <row r="46" ht="15.75" customHeight="1">
      <c r="A46" s="156"/>
      <c r="B46" s="156"/>
      <c r="C46" s="156"/>
      <c r="D46" s="157">
        <f>COUNTIF('Registro de Estágios'!$C$9:$H$198,A46)</f>
        <v>0</v>
      </c>
      <c r="E46" s="157">
        <f>COUNTIF('Estágios Ativos'!$E$3:$I$193,A46)</f>
        <v>0</v>
      </c>
    </row>
    <row r="47" ht="15.75" customHeight="1">
      <c r="A47" s="156"/>
      <c r="B47" s="156"/>
      <c r="C47" s="156"/>
      <c r="D47" s="157">
        <f>COUNTIF('Registro de Estágios'!$C$9:$H$198,A47)</f>
        <v>0</v>
      </c>
      <c r="E47" s="157">
        <f>COUNTIF('Estágios Ativos'!$E$3:$I$193,A47)</f>
        <v>0</v>
      </c>
    </row>
    <row r="48" ht="15.75" customHeight="1">
      <c r="A48" s="156"/>
      <c r="B48" s="156"/>
      <c r="C48" s="156"/>
      <c r="D48" s="157">
        <f>COUNTIF('Registro de Estágios'!$C$9:$H$198,A48)</f>
        <v>0</v>
      </c>
      <c r="E48" s="157">
        <f>COUNTIF('Estágios Ativos'!$E$3:$I$193,A48)</f>
        <v>0</v>
      </c>
    </row>
    <row r="49" ht="15.75" customHeight="1">
      <c r="A49" s="156"/>
      <c r="B49" s="156"/>
      <c r="C49" s="156"/>
      <c r="D49" s="157">
        <f>COUNTIF('Registro de Estágios'!$C$9:$H$198,A49)</f>
        <v>0</v>
      </c>
      <c r="E49" s="157">
        <f>COUNTIF('Estágios Ativos'!$E$3:$I$193,A49)</f>
        <v>0</v>
      </c>
    </row>
    <row r="50" ht="15.75" customHeight="1">
      <c r="A50" s="156"/>
      <c r="B50" s="156"/>
      <c r="C50" s="156"/>
      <c r="D50" s="157">
        <f>COUNTIF('Registro de Estágios'!$C$9:$H$198,A50)</f>
        <v>0</v>
      </c>
      <c r="E50" s="157">
        <f>COUNTIF('Estágios Ativos'!$E$3:$I$193,A50)</f>
        <v>0</v>
      </c>
    </row>
    <row r="51" ht="15.75" customHeight="1">
      <c r="A51" s="156"/>
      <c r="B51" s="156"/>
      <c r="C51" s="156"/>
      <c r="D51" s="157">
        <f>COUNTIF('Registro de Estágios'!$C$9:$H$198,A51)</f>
        <v>0</v>
      </c>
      <c r="E51" s="157">
        <f>COUNTIF('Estágios Ativos'!$E$3:$I$193,A51)</f>
        <v>0</v>
      </c>
    </row>
    <row r="52" ht="15.75" customHeight="1">
      <c r="A52" s="156"/>
      <c r="B52" s="156"/>
      <c r="C52" s="156"/>
      <c r="D52" s="157">
        <f>COUNTIF('Registro de Estágios'!$C$9:$H$198,A52)</f>
        <v>0</v>
      </c>
      <c r="E52" s="157">
        <f>COUNTIF('Estágios Ativos'!$E$3:$I$193,A52)</f>
        <v>0</v>
      </c>
    </row>
    <row r="53" ht="15.75" customHeight="1">
      <c r="A53" s="156"/>
      <c r="B53" s="156"/>
      <c r="C53" s="156"/>
      <c r="D53" s="157">
        <f>COUNTIF('Registro de Estágios'!$C$9:$H$198,A53)</f>
        <v>0</v>
      </c>
      <c r="E53" s="157">
        <f>COUNTIF('Estágios Ativos'!$E$3:$I$193,A53)</f>
        <v>0</v>
      </c>
    </row>
    <row r="54" ht="15.75" customHeight="1">
      <c r="A54" s="156"/>
      <c r="B54" s="156"/>
      <c r="C54" s="156"/>
      <c r="D54" s="157">
        <f>COUNTIF('Registro de Estágios'!$C$9:$H$198,A54)</f>
        <v>0</v>
      </c>
      <c r="E54" s="157">
        <f>COUNTIF('Estágios Ativos'!$E$3:$I$193,A54)</f>
        <v>0</v>
      </c>
    </row>
    <row r="55" ht="15.75" customHeight="1">
      <c r="A55" s="156"/>
      <c r="B55" s="156"/>
      <c r="C55" s="156"/>
      <c r="D55" s="157">
        <f>COUNTIF('Registro de Estágios'!$C$9:$H$198,A55)</f>
        <v>0</v>
      </c>
      <c r="E55" s="157">
        <f>COUNTIF('Estágios Ativos'!$E$3:$I$193,A55)</f>
        <v>0</v>
      </c>
    </row>
    <row r="56" ht="15.75" customHeight="1">
      <c r="A56" s="156"/>
      <c r="B56" s="156"/>
      <c r="C56" s="156"/>
      <c r="D56" s="157">
        <f>COUNTIF('Registro de Estágios'!$C$9:$H$198,A56)</f>
        <v>0</v>
      </c>
      <c r="E56" s="157">
        <f>COUNTIF('Estágios Ativos'!$E$3:$I$193,A56)</f>
        <v>0</v>
      </c>
    </row>
    <row r="57" ht="15.75" customHeight="1">
      <c r="A57" s="156"/>
      <c r="B57" s="156"/>
      <c r="C57" s="156"/>
      <c r="D57" s="157">
        <f>COUNTIF('Registro de Estágios'!$C$9:$H$198,A57)</f>
        <v>0</v>
      </c>
      <c r="E57" s="157">
        <f>COUNTIF('Estágios Ativos'!$E$3:$I$193,A57)</f>
        <v>0</v>
      </c>
    </row>
    <row r="58" ht="15.75" customHeight="1">
      <c r="A58" s="156"/>
      <c r="B58" s="156"/>
      <c r="C58" s="156"/>
      <c r="D58" s="157">
        <f>COUNTIF('Registro de Estágios'!$C$9:$H$198,A58)</f>
        <v>0</v>
      </c>
      <c r="E58" s="157">
        <f>COUNTIF('Estágios Ativos'!$E$3:$I$193,A58)</f>
        <v>0</v>
      </c>
    </row>
    <row r="59" ht="15.75" customHeight="1">
      <c r="A59" s="156"/>
      <c r="B59" s="156"/>
      <c r="C59" s="156"/>
      <c r="D59" s="157">
        <f>COUNTIF('Registro de Estágios'!$C$9:$H$198,A59)</f>
        <v>0</v>
      </c>
      <c r="E59" s="157">
        <f>COUNTIF('Estágios Ativos'!$E$3:$I$193,A59)</f>
        <v>0</v>
      </c>
    </row>
    <row r="60" ht="15.75" customHeight="1">
      <c r="A60" s="156"/>
      <c r="B60" s="156"/>
      <c r="C60" s="156"/>
      <c r="D60" s="157">
        <f>COUNTIF('Registro de Estágios'!$C$9:$H$198,A60)</f>
        <v>0</v>
      </c>
      <c r="E60" s="157">
        <f>COUNTIF('Estágios Ativos'!$E$3:$I$193,A60)</f>
        <v>0</v>
      </c>
    </row>
    <row r="61" ht="15.75" customHeight="1">
      <c r="A61" s="156"/>
      <c r="B61" s="156"/>
      <c r="C61" s="156"/>
      <c r="D61" s="157">
        <f>COUNTIF('Registro de Estágios'!$C$9:$H$198,A61)</f>
        <v>0</v>
      </c>
      <c r="E61" s="157">
        <f>COUNTIF('Estágios Ativos'!$E$3:$I$193,A61)</f>
        <v>0</v>
      </c>
    </row>
    <row r="62" ht="15.75" customHeight="1">
      <c r="A62" s="156"/>
      <c r="B62" s="156"/>
      <c r="C62" s="156"/>
      <c r="D62" s="157">
        <f>COUNTIF('Registro de Estágios'!$C$9:$H$198,A62)</f>
        <v>0</v>
      </c>
      <c r="E62" s="157">
        <f>COUNTIF('Estágios Ativos'!$E$3:$I$193,A62)</f>
        <v>0</v>
      </c>
    </row>
    <row r="63" ht="15.75" customHeight="1">
      <c r="A63" s="156"/>
      <c r="B63" s="156"/>
      <c r="C63" s="156"/>
      <c r="D63" s="157">
        <f>COUNTIF('Registro de Estágios'!$C$9:$H$198,A63)</f>
        <v>0</v>
      </c>
      <c r="E63" s="157">
        <f>COUNTIF('Estágios Ativos'!$E$3:$I$193,A63)</f>
        <v>0</v>
      </c>
    </row>
    <row r="64" ht="15.75" customHeight="1">
      <c r="A64" s="156"/>
      <c r="B64" s="156"/>
      <c r="C64" s="156"/>
      <c r="D64" s="157">
        <f>COUNTIF('Registro de Estágios'!$C$9:$H$198,A64)</f>
        <v>0</v>
      </c>
      <c r="E64" s="157">
        <f>COUNTIF('Estágios Ativos'!$E$3:$I$193,A64)</f>
        <v>0</v>
      </c>
    </row>
    <row r="65" ht="15.75" customHeight="1">
      <c r="A65" s="156"/>
      <c r="B65" s="156"/>
      <c r="C65" s="156"/>
      <c r="D65" s="157">
        <f>COUNTIF('Registro de Estágios'!$C$9:$H$198,A65)</f>
        <v>0</v>
      </c>
      <c r="E65" s="157">
        <f>COUNTIF('Estágios Ativos'!$E$3:$I$193,A65)</f>
        <v>0</v>
      </c>
    </row>
    <row r="66" ht="15.75" customHeight="1">
      <c r="A66" s="156"/>
      <c r="B66" s="156"/>
      <c r="C66" s="156"/>
      <c r="D66" s="157">
        <f>COUNTIF('Registro de Estágios'!$C$9:$H$198,A66)</f>
        <v>0</v>
      </c>
      <c r="E66" s="157">
        <f>COUNTIF('Estágios Ativos'!$E$3:$I$193,A66)</f>
        <v>0</v>
      </c>
    </row>
    <row r="67" ht="15.75" customHeight="1">
      <c r="A67" s="156"/>
      <c r="B67" s="156"/>
      <c r="C67" s="156"/>
      <c r="D67" s="157">
        <f>COUNTIF('Registro de Estágios'!$C$9:$H$198,A67)</f>
        <v>0</v>
      </c>
      <c r="E67" s="157">
        <f>COUNTIF('Estágios Ativos'!$E$3:$I$193,A67)</f>
        <v>0</v>
      </c>
    </row>
    <row r="68" ht="15.75" customHeight="1">
      <c r="D68" s="149"/>
    </row>
    <row r="69" ht="15.75" customHeight="1">
      <c r="D69" s="149"/>
    </row>
    <row r="70" ht="15.75" customHeight="1">
      <c r="D70" s="149"/>
    </row>
    <row r="71" ht="15.75" customHeight="1">
      <c r="D71" s="149"/>
    </row>
    <row r="72" ht="15.75" customHeight="1">
      <c r="D72" s="149"/>
    </row>
    <row r="73" ht="15.75" customHeight="1">
      <c r="D73" s="149"/>
    </row>
    <row r="74" ht="15.75" customHeight="1">
      <c r="D74" s="149"/>
    </row>
    <row r="75" ht="15.75" customHeight="1">
      <c r="D75" s="149"/>
    </row>
    <row r="76" ht="15.75" customHeight="1">
      <c r="D76" s="149"/>
    </row>
    <row r="77" ht="15.75" customHeight="1">
      <c r="D77" s="149"/>
    </row>
    <row r="78" ht="15.75" customHeight="1">
      <c r="D78" s="149"/>
    </row>
    <row r="79" ht="15.75" customHeight="1">
      <c r="D79" s="149"/>
    </row>
    <row r="80" ht="15.75" customHeight="1">
      <c r="D80" s="149"/>
    </row>
    <row r="81" ht="15.75" customHeight="1">
      <c r="D81" s="149"/>
    </row>
    <row r="82" ht="15.75" customHeight="1">
      <c r="D82" s="149"/>
    </row>
    <row r="83" ht="15.75" customHeight="1">
      <c r="D83" s="149"/>
    </row>
    <row r="84" ht="15.75" customHeight="1">
      <c r="D84" s="149"/>
    </row>
    <row r="85" ht="15.75" customHeight="1">
      <c r="D85" s="149"/>
    </row>
    <row r="86" ht="15.75" customHeight="1">
      <c r="D86" s="149"/>
    </row>
    <row r="87" ht="15.75" customHeight="1">
      <c r="D87" s="149"/>
    </row>
    <row r="88" ht="15.75" customHeight="1">
      <c r="D88" s="149"/>
    </row>
    <row r="89" ht="15.75" customHeight="1">
      <c r="D89" s="149"/>
    </row>
    <row r="90" ht="15.75" customHeight="1">
      <c r="D90" s="149"/>
    </row>
    <row r="91" ht="15.75" customHeight="1">
      <c r="D91" s="149"/>
    </row>
    <row r="92" ht="15.75" customHeight="1">
      <c r="D92" s="149"/>
    </row>
    <row r="93" ht="15.75" customHeight="1">
      <c r="D93" s="149"/>
    </row>
    <row r="94" ht="15.75" customHeight="1">
      <c r="D94" s="149"/>
    </row>
    <row r="95" ht="15.75" customHeight="1">
      <c r="D95" s="149"/>
    </row>
    <row r="96" ht="15.75" customHeight="1">
      <c r="D96" s="149"/>
    </row>
    <row r="97" ht="15.75" customHeight="1">
      <c r="D97" s="149"/>
    </row>
    <row r="98" ht="15.75" customHeight="1">
      <c r="D98" s="149"/>
    </row>
    <row r="99" ht="15.75" customHeight="1">
      <c r="D99" s="149"/>
    </row>
    <row r="100" ht="15.75" customHeight="1">
      <c r="D100" s="149"/>
    </row>
    <row r="101" ht="15.75" customHeight="1">
      <c r="D101" s="149"/>
    </row>
    <row r="102" ht="15.75" customHeight="1">
      <c r="D102" s="149"/>
    </row>
    <row r="103" ht="15.75" customHeight="1">
      <c r="D103" s="149"/>
    </row>
    <row r="104" ht="15.75" customHeight="1">
      <c r="D104" s="149"/>
    </row>
    <row r="105" ht="15.75" customHeight="1">
      <c r="D105" s="149"/>
    </row>
    <row r="106" ht="15.75" customHeight="1">
      <c r="D106" s="149"/>
    </row>
    <row r="107" ht="15.75" customHeight="1">
      <c r="D107" s="149"/>
    </row>
    <row r="108" ht="15.75" customHeight="1">
      <c r="D108" s="149"/>
    </row>
    <row r="109" ht="15.75" customHeight="1">
      <c r="D109" s="149"/>
    </row>
    <row r="110" ht="15.75" customHeight="1">
      <c r="D110" s="149"/>
    </row>
    <row r="111" ht="15.75" customHeight="1">
      <c r="D111" s="149"/>
    </row>
    <row r="112" ht="15.75" customHeight="1">
      <c r="D112" s="149"/>
    </row>
    <row r="113" ht="15.75" customHeight="1">
      <c r="D113" s="149"/>
    </row>
    <row r="114" ht="15.75" customHeight="1">
      <c r="D114" s="149"/>
    </row>
    <row r="115" ht="15.75" customHeight="1">
      <c r="D115" s="149"/>
    </row>
    <row r="116" ht="15.75" customHeight="1">
      <c r="D116" s="149"/>
    </row>
    <row r="117" ht="15.75" customHeight="1">
      <c r="D117" s="149"/>
    </row>
    <row r="118" ht="15.75" customHeight="1">
      <c r="D118" s="149"/>
    </row>
    <row r="119" ht="15.75" customHeight="1">
      <c r="D119" s="149"/>
    </row>
    <row r="120" ht="15.75" customHeight="1">
      <c r="D120" s="149"/>
    </row>
    <row r="121" ht="15.75" customHeight="1">
      <c r="D121" s="149"/>
    </row>
    <row r="122" ht="15.75" customHeight="1">
      <c r="D122" s="149"/>
    </row>
    <row r="123" ht="15.75" customHeight="1">
      <c r="D123" s="149"/>
    </row>
    <row r="124" ht="15.75" customHeight="1">
      <c r="D124" s="149"/>
    </row>
    <row r="125" ht="15.75" customHeight="1">
      <c r="D125" s="149"/>
    </row>
    <row r="126" ht="15.75" customHeight="1">
      <c r="D126" s="149"/>
    </row>
    <row r="127" ht="15.75" customHeight="1">
      <c r="D127" s="149"/>
    </row>
    <row r="128" ht="15.75" customHeight="1">
      <c r="D128" s="149"/>
    </row>
    <row r="129" ht="15.75" customHeight="1">
      <c r="D129" s="149"/>
    </row>
    <row r="130" ht="15.75" customHeight="1">
      <c r="D130" s="149"/>
    </row>
    <row r="131" ht="15.75" customHeight="1">
      <c r="D131" s="149"/>
    </row>
    <row r="132" ht="15.75" customHeight="1">
      <c r="D132" s="149"/>
    </row>
    <row r="133" ht="15.75" customHeight="1">
      <c r="D133" s="149"/>
    </row>
    <row r="134" ht="15.75" customHeight="1">
      <c r="D134" s="149"/>
    </row>
    <row r="135" ht="15.75" customHeight="1">
      <c r="D135" s="149"/>
    </row>
    <row r="136" ht="15.75" customHeight="1">
      <c r="D136" s="149"/>
    </row>
    <row r="137" ht="15.75" customHeight="1">
      <c r="D137" s="149"/>
    </row>
    <row r="138" ht="15.75" customHeight="1">
      <c r="D138" s="149"/>
    </row>
    <row r="139" ht="15.75" customHeight="1">
      <c r="D139" s="149"/>
    </row>
    <row r="140" ht="15.75" customHeight="1">
      <c r="D140" s="149"/>
    </row>
    <row r="141" ht="15.75" customHeight="1">
      <c r="D141" s="149"/>
    </row>
    <row r="142" ht="15.75" customHeight="1">
      <c r="D142" s="149"/>
    </row>
    <row r="143" ht="15.75" customHeight="1">
      <c r="D143" s="149"/>
    </row>
    <row r="144" ht="15.75" customHeight="1">
      <c r="D144" s="149"/>
    </row>
    <row r="145" ht="15.75" customHeight="1">
      <c r="D145" s="149"/>
    </row>
    <row r="146" ht="15.75" customHeight="1">
      <c r="D146" s="149"/>
    </row>
    <row r="147" ht="15.75" customHeight="1">
      <c r="D147" s="149"/>
    </row>
    <row r="148" ht="15.75" customHeight="1">
      <c r="D148" s="149"/>
    </row>
    <row r="149" ht="15.75" customHeight="1">
      <c r="D149" s="149"/>
    </row>
    <row r="150" ht="15.75" customHeight="1">
      <c r="D150" s="149"/>
    </row>
    <row r="151" ht="15.75" customHeight="1">
      <c r="D151" s="149"/>
    </row>
    <row r="152" ht="15.75" customHeight="1">
      <c r="D152" s="149"/>
    </row>
    <row r="153" ht="15.75" customHeight="1">
      <c r="D153" s="149"/>
    </row>
    <row r="154" ht="15.75" customHeight="1">
      <c r="D154" s="149"/>
    </row>
    <row r="155" ht="15.75" customHeight="1">
      <c r="D155" s="149"/>
    </row>
    <row r="156" ht="15.75" customHeight="1">
      <c r="D156" s="149"/>
    </row>
    <row r="157" ht="15.75" customHeight="1">
      <c r="D157" s="149"/>
    </row>
    <row r="158" ht="15.75" customHeight="1">
      <c r="D158" s="149"/>
    </row>
    <row r="159" ht="15.75" customHeight="1">
      <c r="D159" s="149"/>
    </row>
    <row r="160" ht="15.75" customHeight="1">
      <c r="D160" s="149"/>
    </row>
    <row r="161" ht="15.75" customHeight="1">
      <c r="D161" s="149"/>
    </row>
    <row r="162" ht="15.75" customHeight="1">
      <c r="D162" s="149"/>
    </row>
    <row r="163" ht="15.75" customHeight="1">
      <c r="D163" s="149"/>
    </row>
    <row r="164" ht="15.75" customHeight="1">
      <c r="D164" s="149"/>
    </row>
    <row r="165" ht="15.75" customHeight="1">
      <c r="D165" s="149"/>
    </row>
    <row r="166" ht="15.75" customHeight="1">
      <c r="D166" s="149"/>
    </row>
    <row r="167" ht="15.75" customHeight="1">
      <c r="D167" s="149"/>
    </row>
    <row r="168" ht="15.75" customHeight="1">
      <c r="D168" s="149"/>
    </row>
    <row r="169" ht="15.75" customHeight="1">
      <c r="D169" s="149"/>
    </row>
    <row r="170" ht="15.75" customHeight="1">
      <c r="D170" s="149"/>
    </row>
    <row r="171" ht="15.75" customHeight="1">
      <c r="D171" s="149"/>
    </row>
    <row r="172" ht="15.75" customHeight="1">
      <c r="D172" s="149"/>
    </row>
    <row r="173" ht="15.75" customHeight="1">
      <c r="D173" s="149"/>
    </row>
    <row r="174" ht="15.75" customHeight="1">
      <c r="D174" s="149"/>
    </row>
    <row r="175" ht="15.75" customHeight="1">
      <c r="D175" s="149"/>
    </row>
    <row r="176" ht="15.75" customHeight="1">
      <c r="D176" s="149"/>
    </row>
    <row r="177" ht="15.75" customHeight="1">
      <c r="D177" s="149"/>
    </row>
    <row r="178" ht="15.75" customHeight="1">
      <c r="D178" s="149"/>
    </row>
    <row r="179" ht="15.75" customHeight="1">
      <c r="D179" s="149"/>
    </row>
    <row r="180" ht="15.75" customHeight="1">
      <c r="D180" s="149"/>
    </row>
    <row r="181" ht="15.75" customHeight="1">
      <c r="D181" s="149"/>
    </row>
    <row r="182" ht="15.75" customHeight="1">
      <c r="D182" s="149"/>
    </row>
    <row r="183" ht="15.75" customHeight="1">
      <c r="D183" s="149"/>
    </row>
    <row r="184" ht="15.75" customHeight="1">
      <c r="D184" s="149"/>
    </row>
    <row r="185" ht="15.75" customHeight="1">
      <c r="D185" s="149"/>
    </row>
    <row r="186" ht="15.75" customHeight="1">
      <c r="D186" s="149"/>
    </row>
    <row r="187" ht="15.75" customHeight="1">
      <c r="D187" s="149"/>
    </row>
    <row r="188" ht="15.75" customHeight="1">
      <c r="D188" s="149"/>
    </row>
    <row r="189" ht="15.75" customHeight="1">
      <c r="D189" s="149"/>
    </row>
    <row r="190" ht="15.75" customHeight="1">
      <c r="D190" s="149"/>
    </row>
    <row r="191" ht="15.75" customHeight="1">
      <c r="D191" s="149"/>
    </row>
    <row r="192" ht="15.75" customHeight="1">
      <c r="D192" s="149"/>
    </row>
    <row r="193" ht="15.75" customHeight="1">
      <c r="D193" s="149"/>
    </row>
    <row r="194" ht="15.75" customHeight="1">
      <c r="D194" s="149"/>
    </row>
    <row r="195" ht="15.75" customHeight="1">
      <c r="D195" s="149"/>
    </row>
    <row r="196" ht="15.75" customHeight="1">
      <c r="D196" s="149"/>
    </row>
    <row r="197" ht="15.75" customHeight="1">
      <c r="D197" s="149"/>
    </row>
    <row r="198" ht="15.75" customHeight="1">
      <c r="D198" s="149"/>
    </row>
    <row r="199" ht="15.75" customHeight="1">
      <c r="D199" s="149"/>
    </row>
    <row r="200" ht="15.75" customHeight="1">
      <c r="D200" s="149"/>
    </row>
    <row r="201" ht="15.75" customHeight="1">
      <c r="D201" s="149"/>
    </row>
    <row r="202" ht="15.75" customHeight="1">
      <c r="D202" s="149"/>
    </row>
    <row r="203" ht="15.75" customHeight="1">
      <c r="D203" s="149"/>
    </row>
    <row r="204" ht="15.75" customHeight="1">
      <c r="D204" s="149"/>
    </row>
    <row r="205" ht="15.75" customHeight="1">
      <c r="D205" s="149"/>
    </row>
    <row r="206" ht="15.75" customHeight="1">
      <c r="D206" s="149"/>
    </row>
    <row r="207" ht="15.75" customHeight="1">
      <c r="D207" s="149"/>
    </row>
    <row r="208" ht="15.75" customHeight="1">
      <c r="D208" s="149"/>
    </row>
    <row r="209" ht="15.75" customHeight="1">
      <c r="D209" s="149"/>
    </row>
    <row r="210" ht="15.75" customHeight="1">
      <c r="D210" s="149"/>
    </row>
    <row r="211" ht="15.75" customHeight="1">
      <c r="D211" s="149"/>
    </row>
    <row r="212" ht="15.75" customHeight="1">
      <c r="D212" s="149"/>
    </row>
    <row r="213" ht="15.75" customHeight="1">
      <c r="D213" s="149"/>
    </row>
    <row r="214" ht="15.75" customHeight="1">
      <c r="D214" s="149"/>
    </row>
    <row r="215" ht="15.75" customHeight="1">
      <c r="D215" s="149"/>
    </row>
    <row r="216" ht="15.75" customHeight="1">
      <c r="D216" s="149"/>
    </row>
    <row r="217" ht="15.75" customHeight="1">
      <c r="D217" s="149"/>
    </row>
    <row r="218" ht="15.75" customHeight="1">
      <c r="D218" s="149"/>
    </row>
    <row r="219" ht="15.75" customHeight="1">
      <c r="D219" s="149"/>
    </row>
    <row r="220" ht="15.75" customHeight="1">
      <c r="D220" s="149"/>
    </row>
    <row r="221" ht="15.75" customHeight="1">
      <c r="D221" s="149"/>
    </row>
    <row r="222" ht="15.75" customHeight="1">
      <c r="D222" s="149"/>
    </row>
    <row r="223" ht="15.75" customHeight="1">
      <c r="D223" s="149"/>
    </row>
    <row r="224" ht="15.75" customHeight="1">
      <c r="D224" s="149"/>
    </row>
    <row r="225" ht="15.75" customHeight="1">
      <c r="D225" s="149"/>
    </row>
    <row r="226" ht="15.75" customHeight="1">
      <c r="D226" s="149"/>
    </row>
    <row r="227" ht="15.75" customHeight="1">
      <c r="D227" s="149"/>
    </row>
    <row r="228" ht="15.75" customHeight="1">
      <c r="D228" s="149"/>
    </row>
    <row r="229" ht="15.75" customHeight="1">
      <c r="D229" s="149"/>
    </row>
    <row r="230" ht="15.75" customHeight="1">
      <c r="D230" s="149"/>
    </row>
    <row r="231" ht="15.75" customHeight="1">
      <c r="D231" s="149"/>
    </row>
    <row r="232" ht="15.75" customHeight="1">
      <c r="D232" s="149"/>
    </row>
    <row r="233" ht="15.75" customHeight="1">
      <c r="D233" s="149"/>
    </row>
    <row r="234" ht="15.75" customHeight="1">
      <c r="D234" s="149"/>
    </row>
    <row r="235" ht="15.75" customHeight="1">
      <c r="D235" s="149"/>
    </row>
    <row r="236" ht="15.75" customHeight="1">
      <c r="D236" s="149"/>
    </row>
    <row r="237" ht="15.75" customHeight="1">
      <c r="D237" s="149"/>
    </row>
    <row r="238" ht="15.75" customHeight="1">
      <c r="D238" s="149"/>
    </row>
    <row r="239" ht="15.75" customHeight="1">
      <c r="D239" s="149"/>
    </row>
    <row r="240" ht="15.75" customHeight="1">
      <c r="D240" s="149"/>
    </row>
    <row r="241" ht="15.75" customHeight="1">
      <c r="D241" s="149"/>
    </row>
    <row r="242" ht="15.75" customHeight="1">
      <c r="D242" s="149"/>
    </row>
    <row r="243" ht="15.75" customHeight="1">
      <c r="D243" s="149"/>
    </row>
    <row r="244" ht="15.75" customHeight="1">
      <c r="D244" s="149"/>
    </row>
    <row r="245" ht="15.75" customHeight="1">
      <c r="D245" s="149"/>
    </row>
    <row r="246" ht="15.75" customHeight="1">
      <c r="D246" s="149"/>
    </row>
    <row r="247" ht="15.75" customHeight="1">
      <c r="D247" s="149"/>
    </row>
    <row r="248" ht="15.75" customHeight="1">
      <c r="D248" s="149"/>
    </row>
    <row r="249" ht="15.75" customHeight="1">
      <c r="D249" s="149"/>
    </row>
    <row r="250" ht="15.75" customHeight="1">
      <c r="D250" s="149"/>
    </row>
    <row r="251" ht="15.75" customHeight="1">
      <c r="D251" s="149"/>
    </row>
    <row r="252" ht="15.75" customHeight="1">
      <c r="D252" s="149"/>
    </row>
    <row r="253" ht="15.75" customHeight="1">
      <c r="D253" s="149"/>
    </row>
    <row r="254" ht="15.75" customHeight="1">
      <c r="D254" s="149"/>
    </row>
    <row r="255" ht="15.75" customHeight="1">
      <c r="D255" s="149"/>
    </row>
    <row r="256" ht="15.75" customHeight="1">
      <c r="D256" s="149"/>
    </row>
    <row r="257" ht="15.75" customHeight="1">
      <c r="D257" s="149"/>
    </row>
    <row r="258" ht="15.75" customHeight="1">
      <c r="D258" s="149"/>
    </row>
    <row r="259" ht="15.75" customHeight="1">
      <c r="D259" s="149"/>
    </row>
    <row r="260" ht="15.75" customHeight="1">
      <c r="D260" s="149"/>
    </row>
    <row r="261" ht="15.75" customHeight="1">
      <c r="D261" s="149"/>
    </row>
    <row r="262" ht="15.75" customHeight="1">
      <c r="D262" s="149"/>
    </row>
    <row r="263" ht="15.75" customHeight="1">
      <c r="D263" s="149"/>
    </row>
    <row r="264" ht="15.75" customHeight="1">
      <c r="D264" s="149"/>
    </row>
    <row r="265" ht="15.75" customHeight="1">
      <c r="D265" s="149"/>
    </row>
    <row r="266" ht="15.75" customHeight="1">
      <c r="D266" s="149"/>
    </row>
    <row r="267" ht="15.75" customHeight="1">
      <c r="D267" s="149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E2"/>
  </mergeCells>
  <conditionalFormatting sqref="D6:E67">
    <cfRule type="colorScale" priority="1">
      <colorScale>
        <cfvo type="formula" val="0"/>
        <cfvo type="formula" val="10"/>
        <cfvo type="formula" val="20"/>
        <color rgb="FFFFF2CC"/>
        <color rgb="FFFFFF00"/>
        <color rgb="FFFF0000"/>
      </colorScale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7.43"/>
    <col customWidth="1" min="3" max="3" width="11.86"/>
    <col customWidth="1" min="4" max="4" width="10.29"/>
    <col customWidth="1" min="5" max="6" width="29.86"/>
    <col customWidth="1" min="7" max="7" width="32.29"/>
    <col customWidth="1" min="8" max="8" width="23.14"/>
    <col customWidth="1" min="9" max="9" width="30.0"/>
    <col customWidth="1" min="10" max="10" width="33.43"/>
    <col customWidth="1" min="11" max="11" width="33.57"/>
    <col customWidth="1" min="12" max="12" width="17.71"/>
    <col customWidth="1" min="13" max="13" width="26.71"/>
    <col customWidth="1" min="14" max="14" width="25.71"/>
    <col customWidth="1" min="15" max="15" width="40.86"/>
    <col customWidth="1" min="16" max="24" width="13.43"/>
  </cols>
  <sheetData>
    <row r="1">
      <c r="A1" s="174" t="s">
        <v>606</v>
      </c>
      <c r="B1" s="174" t="s">
        <v>607</v>
      </c>
      <c r="C1" s="174" t="s">
        <v>608</v>
      </c>
      <c r="D1" s="174" t="s">
        <v>609</v>
      </c>
      <c r="E1" s="174" t="s">
        <v>7</v>
      </c>
      <c r="F1" s="174" t="s">
        <v>610</v>
      </c>
      <c r="G1" s="174" t="s">
        <v>21</v>
      </c>
      <c r="H1" s="174" t="s">
        <v>611</v>
      </c>
      <c r="I1" s="174" t="s">
        <v>612</v>
      </c>
      <c r="J1" s="174" t="s">
        <v>613</v>
      </c>
      <c r="K1" s="174" t="s">
        <v>614</v>
      </c>
      <c r="L1" s="175" t="s">
        <v>615</v>
      </c>
      <c r="M1" s="174" t="s">
        <v>616</v>
      </c>
      <c r="N1" s="175" t="s">
        <v>617</v>
      </c>
      <c r="O1" s="175" t="s">
        <v>618</v>
      </c>
      <c r="P1" s="176"/>
      <c r="Q1" s="176"/>
      <c r="R1" s="176"/>
      <c r="S1" s="176"/>
      <c r="T1" s="176"/>
      <c r="U1" s="176"/>
      <c r="V1" s="176"/>
      <c r="W1" s="176"/>
      <c r="X1" s="176"/>
    </row>
    <row r="2">
      <c r="A2" s="177" t="s">
        <v>619</v>
      </c>
      <c r="B2" s="177" t="s">
        <v>620</v>
      </c>
      <c r="C2" s="177" t="s">
        <v>621</v>
      </c>
      <c r="D2" s="177" t="s">
        <v>622</v>
      </c>
      <c r="E2" s="178" t="s">
        <v>79</v>
      </c>
      <c r="F2" s="179" t="s">
        <v>623</v>
      </c>
      <c r="G2" s="179" t="s">
        <v>81</v>
      </c>
      <c r="H2" s="179" t="s">
        <v>624</v>
      </c>
      <c r="I2" s="174">
        <v>0.0</v>
      </c>
      <c r="J2" s="174">
        <v>1.0</v>
      </c>
      <c r="K2" s="179" t="s">
        <v>625</v>
      </c>
      <c r="L2" s="180" t="s">
        <v>626</v>
      </c>
      <c r="M2" s="180" t="s">
        <v>627</v>
      </c>
      <c r="N2" s="180" t="s">
        <v>628</v>
      </c>
      <c r="O2" s="180" t="s">
        <v>629</v>
      </c>
      <c r="P2" s="181"/>
      <c r="Q2" s="181"/>
      <c r="R2" s="181"/>
      <c r="S2" s="181"/>
      <c r="T2" s="181"/>
      <c r="U2" s="181"/>
      <c r="V2" s="181"/>
      <c r="W2" s="181"/>
      <c r="X2" s="181"/>
    </row>
    <row r="3">
      <c r="A3" s="182"/>
      <c r="B3" s="182"/>
      <c r="C3" s="183"/>
      <c r="D3" s="183"/>
      <c r="E3" s="184"/>
      <c r="F3" s="184"/>
      <c r="G3" s="185"/>
      <c r="H3" s="185"/>
      <c r="I3" s="186"/>
      <c r="J3" s="184"/>
      <c r="K3" s="183"/>
      <c r="L3" s="187"/>
      <c r="M3" s="187"/>
      <c r="N3" s="187"/>
      <c r="O3" s="187"/>
      <c r="P3" s="176"/>
      <c r="Q3" s="176"/>
      <c r="R3" s="176"/>
      <c r="S3" s="176"/>
      <c r="T3" s="176"/>
      <c r="U3" s="176"/>
      <c r="V3" s="176"/>
      <c r="W3" s="176"/>
      <c r="X3" s="176"/>
    </row>
    <row r="4">
      <c r="A4" s="182"/>
      <c r="B4" s="182"/>
      <c r="C4" s="183"/>
      <c r="D4" s="183"/>
      <c r="E4" s="184"/>
      <c r="F4" s="184"/>
      <c r="G4" s="185"/>
      <c r="H4" s="185"/>
      <c r="I4" s="186"/>
      <c r="J4" s="184"/>
      <c r="K4" s="183"/>
      <c r="L4" s="187"/>
      <c r="M4" s="187"/>
      <c r="N4" s="187"/>
      <c r="O4" s="187"/>
      <c r="P4" s="176"/>
      <c r="Q4" s="176"/>
      <c r="R4" s="176"/>
      <c r="S4" s="176"/>
      <c r="T4" s="176"/>
      <c r="U4" s="176"/>
      <c r="V4" s="176"/>
      <c r="W4" s="176"/>
      <c r="X4" s="176"/>
    </row>
    <row r="5">
      <c r="A5" s="182"/>
      <c r="B5" s="182"/>
      <c r="C5" s="183"/>
      <c r="D5" s="183"/>
      <c r="E5" s="184"/>
      <c r="F5" s="184"/>
      <c r="G5" s="185"/>
      <c r="H5" s="185"/>
      <c r="I5" s="186"/>
      <c r="J5" s="184"/>
      <c r="K5" s="183"/>
      <c r="L5" s="187"/>
      <c r="M5" s="187"/>
      <c r="N5" s="187"/>
      <c r="O5" s="187"/>
      <c r="P5" s="176"/>
      <c r="Q5" s="176"/>
      <c r="R5" s="176"/>
      <c r="S5" s="176"/>
      <c r="T5" s="176"/>
      <c r="U5" s="176"/>
      <c r="V5" s="176"/>
      <c r="W5" s="176"/>
      <c r="X5" s="176"/>
    </row>
    <row r="6">
      <c r="A6" s="182"/>
      <c r="B6" s="182"/>
      <c r="C6" s="183"/>
      <c r="D6" s="183"/>
      <c r="E6" s="184"/>
      <c r="F6" s="184"/>
      <c r="G6" s="185"/>
      <c r="H6" s="185"/>
      <c r="I6" s="186"/>
      <c r="J6" s="184"/>
      <c r="K6" s="183"/>
      <c r="L6" s="188"/>
      <c r="M6" s="187"/>
      <c r="N6" s="187"/>
      <c r="O6" s="187"/>
      <c r="P6" s="176"/>
      <c r="Q6" s="176"/>
      <c r="R6" s="176"/>
      <c r="S6" s="176"/>
      <c r="T6" s="176"/>
      <c r="U6" s="176"/>
      <c r="V6" s="176"/>
      <c r="W6" s="176"/>
      <c r="X6" s="176"/>
    </row>
    <row r="7">
      <c r="A7" s="182"/>
      <c r="B7" s="182"/>
      <c r="C7" s="183"/>
      <c r="D7" s="183"/>
      <c r="E7" s="184"/>
      <c r="F7" s="184"/>
      <c r="G7" s="185"/>
      <c r="H7" s="185"/>
      <c r="I7" s="186"/>
      <c r="J7" s="184"/>
      <c r="K7" s="183"/>
      <c r="L7" s="187"/>
      <c r="M7" s="187"/>
      <c r="N7" s="187"/>
      <c r="O7" s="187"/>
      <c r="P7" s="176"/>
      <c r="Q7" s="176"/>
      <c r="R7" s="176"/>
      <c r="S7" s="176"/>
      <c r="T7" s="176"/>
      <c r="U7" s="176"/>
      <c r="V7" s="176"/>
      <c r="W7" s="176"/>
      <c r="X7" s="176"/>
    </row>
    <row r="8">
      <c r="A8" s="182"/>
      <c r="B8" s="182"/>
      <c r="C8" s="183"/>
      <c r="D8" s="183"/>
      <c r="E8" s="184"/>
      <c r="F8" s="184"/>
      <c r="G8" s="185"/>
      <c r="H8" s="185"/>
      <c r="I8" s="186"/>
      <c r="J8" s="184"/>
      <c r="K8" s="183"/>
      <c r="L8" s="188"/>
      <c r="M8" s="187"/>
      <c r="N8" s="187"/>
      <c r="O8" s="187"/>
      <c r="P8" s="176"/>
      <c r="Q8" s="176"/>
      <c r="R8" s="176"/>
      <c r="S8" s="176"/>
      <c r="T8" s="176"/>
      <c r="U8" s="176"/>
      <c r="V8" s="176"/>
      <c r="W8" s="176"/>
      <c r="X8" s="176"/>
    </row>
    <row r="9">
      <c r="A9" s="182"/>
      <c r="B9" s="182"/>
      <c r="C9" s="183"/>
      <c r="D9" s="183"/>
      <c r="E9" s="184"/>
      <c r="F9" s="184"/>
      <c r="G9" s="185"/>
      <c r="H9" s="185"/>
      <c r="I9" s="186"/>
      <c r="J9" s="184"/>
      <c r="K9" s="183"/>
      <c r="L9" s="187"/>
      <c r="M9" s="187"/>
      <c r="N9" s="187"/>
      <c r="O9" s="187"/>
      <c r="P9" s="176"/>
      <c r="Q9" s="176"/>
      <c r="R9" s="176"/>
      <c r="S9" s="176"/>
      <c r="T9" s="176"/>
      <c r="U9" s="176"/>
      <c r="V9" s="176"/>
      <c r="W9" s="176"/>
      <c r="X9" s="176"/>
    </row>
    <row r="10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49"/>
      <c r="Q10" s="49"/>
      <c r="R10" s="49"/>
      <c r="S10" s="49"/>
      <c r="T10" s="49"/>
      <c r="U10" s="49"/>
      <c r="V10" s="49"/>
      <c r="W10" s="49"/>
      <c r="X10" s="49"/>
    </row>
    <row r="11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49"/>
      <c r="Q11" s="49"/>
      <c r="R11" s="49"/>
      <c r="S11" s="49"/>
      <c r="T11" s="49"/>
      <c r="U11" s="49"/>
      <c r="V11" s="49"/>
      <c r="W11" s="49"/>
      <c r="X11" s="49"/>
    </row>
    <row r="12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49"/>
      <c r="Q12" s="49"/>
      <c r="R12" s="49"/>
      <c r="S12" s="49"/>
      <c r="T12" s="49"/>
      <c r="U12" s="49"/>
      <c r="V12" s="49"/>
      <c r="W12" s="49"/>
      <c r="X12" s="49"/>
    </row>
    <row r="13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49"/>
      <c r="Q13" s="49"/>
      <c r="R13" s="49"/>
      <c r="S13" s="49"/>
      <c r="T13" s="49"/>
      <c r="U13" s="49"/>
      <c r="V13" s="49"/>
      <c r="W13" s="49"/>
      <c r="X13" s="49"/>
    </row>
    <row r="14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49"/>
      <c r="Q14" s="49"/>
      <c r="R14" s="49"/>
      <c r="S14" s="49"/>
      <c r="T14" s="49"/>
      <c r="U14" s="49"/>
      <c r="V14" s="49"/>
      <c r="W14" s="49"/>
      <c r="X14" s="49"/>
    </row>
    <row r="15">
      <c r="A15" s="189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49"/>
      <c r="Q15" s="49"/>
      <c r="R15" s="49"/>
      <c r="S15" s="49"/>
      <c r="T15" s="49"/>
      <c r="U15" s="49"/>
      <c r="V15" s="49"/>
      <c r="W15" s="49"/>
      <c r="X15" s="49"/>
    </row>
    <row r="16">
      <c r="A16" s="189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49"/>
      <c r="Q16" s="49"/>
      <c r="R16" s="49"/>
      <c r="S16" s="49"/>
      <c r="T16" s="49"/>
      <c r="U16" s="49"/>
      <c r="V16" s="49"/>
      <c r="W16" s="49"/>
      <c r="X16" s="49"/>
    </row>
    <row r="17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49"/>
      <c r="Q17" s="49"/>
      <c r="R17" s="49"/>
      <c r="S17" s="49"/>
      <c r="T17" s="49"/>
      <c r="U17" s="49"/>
      <c r="V17" s="49"/>
      <c r="W17" s="49"/>
      <c r="X17" s="49"/>
    </row>
    <row r="18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49"/>
      <c r="Q18" s="49"/>
      <c r="R18" s="49"/>
      <c r="S18" s="49"/>
      <c r="T18" s="49"/>
      <c r="U18" s="49"/>
      <c r="V18" s="49"/>
      <c r="W18" s="49"/>
      <c r="X18" s="49"/>
    </row>
    <row r="19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49"/>
      <c r="Q19" s="49"/>
      <c r="R19" s="49"/>
      <c r="S19" s="49"/>
      <c r="T19" s="49"/>
      <c r="U19" s="49"/>
      <c r="V19" s="49"/>
      <c r="W19" s="49"/>
      <c r="X19" s="49"/>
    </row>
    <row r="20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49"/>
      <c r="Q20" s="49"/>
      <c r="R20" s="49"/>
      <c r="S20" s="49"/>
      <c r="T20" s="49"/>
      <c r="U20" s="49"/>
      <c r="V20" s="49"/>
      <c r="W20" s="49"/>
      <c r="X20" s="49"/>
    </row>
    <row r="21" ht="15.75" customHeight="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49"/>
      <c r="Q21" s="49"/>
      <c r="R21" s="49"/>
      <c r="S21" s="49"/>
      <c r="T21" s="49"/>
      <c r="U21" s="49"/>
      <c r="V21" s="49"/>
      <c r="W21" s="49"/>
      <c r="X21" s="49"/>
    </row>
    <row r="22" ht="15.75" customHeight="1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49"/>
      <c r="Q22" s="49"/>
      <c r="R22" s="49"/>
      <c r="S22" s="49"/>
      <c r="T22" s="49"/>
      <c r="U22" s="49"/>
      <c r="V22" s="49"/>
      <c r="W22" s="49"/>
      <c r="X22" s="49"/>
    </row>
    <row r="23" ht="15.75" customHeight="1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49"/>
      <c r="Q23" s="49"/>
      <c r="R23" s="49"/>
      <c r="S23" s="49"/>
      <c r="T23" s="49"/>
      <c r="U23" s="49"/>
      <c r="V23" s="49"/>
      <c r="W23" s="49"/>
      <c r="X23" s="49"/>
    </row>
    <row r="24" ht="15.7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49"/>
      <c r="Q24" s="49"/>
      <c r="R24" s="49"/>
      <c r="S24" s="49"/>
      <c r="T24" s="49"/>
      <c r="U24" s="49"/>
      <c r="V24" s="49"/>
      <c r="W24" s="49"/>
      <c r="X24" s="49"/>
    </row>
    <row r="25" ht="15.75" customHeight="1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49"/>
      <c r="Q25" s="49"/>
      <c r="R25" s="49"/>
      <c r="S25" s="49"/>
      <c r="T25" s="49"/>
      <c r="U25" s="49"/>
      <c r="V25" s="49"/>
      <c r="W25" s="49"/>
      <c r="X25" s="49"/>
    </row>
    <row r="26" ht="15.75" customHeight="1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49"/>
      <c r="Q26" s="49"/>
      <c r="R26" s="49"/>
      <c r="S26" s="49"/>
      <c r="T26" s="49"/>
      <c r="U26" s="49"/>
      <c r="V26" s="49"/>
      <c r="W26" s="49"/>
      <c r="X26" s="49"/>
    </row>
    <row r="27" ht="15.75" customHeight="1">
      <c r="A27" s="189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49"/>
      <c r="Q27" s="49"/>
      <c r="R27" s="49"/>
      <c r="S27" s="49"/>
      <c r="T27" s="49"/>
      <c r="U27" s="49"/>
      <c r="V27" s="49"/>
      <c r="W27" s="49"/>
      <c r="X27" s="49"/>
    </row>
    <row r="28" ht="15.75" customHeight="1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49"/>
      <c r="Q28" s="49"/>
      <c r="R28" s="49"/>
      <c r="S28" s="49"/>
      <c r="T28" s="49"/>
      <c r="U28" s="49"/>
      <c r="V28" s="49"/>
      <c r="W28" s="49"/>
      <c r="X28" s="49"/>
    </row>
    <row r="29" ht="15.75" customHeight="1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49"/>
      <c r="Q29" s="49"/>
      <c r="R29" s="49"/>
      <c r="S29" s="49"/>
      <c r="T29" s="49"/>
      <c r="U29" s="49"/>
      <c r="V29" s="49"/>
      <c r="W29" s="49"/>
      <c r="X29" s="49"/>
    </row>
    <row r="30" ht="15.7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49"/>
      <c r="Q30" s="49"/>
      <c r="R30" s="49"/>
      <c r="S30" s="49"/>
      <c r="T30" s="49"/>
      <c r="U30" s="49"/>
      <c r="V30" s="49"/>
      <c r="W30" s="49"/>
      <c r="X30" s="49"/>
    </row>
    <row r="31" ht="15.7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49"/>
      <c r="Q31" s="49"/>
      <c r="R31" s="49"/>
      <c r="S31" s="49"/>
      <c r="T31" s="49"/>
      <c r="U31" s="49"/>
      <c r="V31" s="49"/>
      <c r="W31" s="49"/>
      <c r="X31" s="49"/>
    </row>
    <row r="32" ht="15.75" customHeight="1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49"/>
      <c r="Q32" s="49"/>
      <c r="R32" s="49"/>
      <c r="S32" s="49"/>
      <c r="T32" s="49"/>
      <c r="U32" s="49"/>
      <c r="V32" s="49"/>
      <c r="W32" s="49"/>
      <c r="X32" s="49"/>
    </row>
    <row r="33" ht="15.75" customHeight="1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49"/>
      <c r="Q33" s="49"/>
      <c r="R33" s="49"/>
      <c r="S33" s="49"/>
      <c r="T33" s="49"/>
      <c r="U33" s="49"/>
      <c r="V33" s="49"/>
      <c r="W33" s="49"/>
      <c r="X33" s="49"/>
    </row>
    <row r="34" ht="15.75" customHeight="1">
      <c r="A34" s="189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49"/>
      <c r="Q34" s="49"/>
      <c r="R34" s="49"/>
      <c r="S34" s="49"/>
      <c r="T34" s="49"/>
      <c r="U34" s="49"/>
      <c r="V34" s="49"/>
      <c r="W34" s="49"/>
      <c r="X34" s="49"/>
    </row>
    <row r="35" ht="15.75" customHeight="1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49"/>
      <c r="Q35" s="49"/>
      <c r="R35" s="49"/>
      <c r="S35" s="49"/>
      <c r="T35" s="49"/>
      <c r="U35" s="49"/>
      <c r="V35" s="49"/>
      <c r="W35" s="49"/>
      <c r="X35" s="49"/>
    </row>
    <row r="36" ht="15.75" customHeight="1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49"/>
      <c r="Q36" s="49"/>
      <c r="R36" s="49"/>
      <c r="S36" s="49"/>
      <c r="T36" s="49"/>
      <c r="U36" s="49"/>
      <c r="V36" s="49"/>
      <c r="W36" s="49"/>
      <c r="X36" s="49"/>
    </row>
    <row r="37" ht="15.75" customHeight="1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49"/>
      <c r="Q37" s="49"/>
      <c r="R37" s="49"/>
      <c r="S37" s="49"/>
      <c r="T37" s="49"/>
      <c r="U37" s="49"/>
      <c r="V37" s="49"/>
      <c r="W37" s="49"/>
      <c r="X37" s="49"/>
    </row>
    <row r="38" ht="15.75" customHeight="1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49"/>
      <c r="Q38" s="49"/>
      <c r="R38" s="49"/>
      <c r="S38" s="49"/>
      <c r="T38" s="49"/>
      <c r="U38" s="49"/>
      <c r="V38" s="49"/>
      <c r="W38" s="49"/>
      <c r="X38" s="49"/>
    </row>
    <row r="39" ht="15.75" customHeight="1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49"/>
      <c r="Q39" s="49"/>
      <c r="R39" s="49"/>
      <c r="S39" s="49"/>
      <c r="T39" s="49"/>
      <c r="U39" s="49"/>
      <c r="V39" s="49"/>
      <c r="W39" s="49"/>
      <c r="X39" s="49"/>
    </row>
    <row r="40" ht="15.75" customHeight="1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49"/>
      <c r="Q40" s="49"/>
      <c r="R40" s="49"/>
      <c r="S40" s="49"/>
      <c r="T40" s="49"/>
      <c r="U40" s="49"/>
      <c r="V40" s="49"/>
      <c r="W40" s="49"/>
      <c r="X40" s="49"/>
    </row>
    <row r="41" ht="15.75" customHeight="1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49"/>
      <c r="Q41" s="49"/>
      <c r="R41" s="49"/>
      <c r="S41" s="49"/>
      <c r="T41" s="49"/>
      <c r="U41" s="49"/>
      <c r="V41" s="49"/>
      <c r="W41" s="49"/>
      <c r="X41" s="49"/>
    </row>
    <row r="42" ht="15.7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49"/>
      <c r="Q42" s="49"/>
      <c r="R42" s="49"/>
      <c r="S42" s="49"/>
      <c r="T42" s="49"/>
      <c r="U42" s="49"/>
      <c r="V42" s="49"/>
      <c r="W42" s="49"/>
      <c r="X42" s="49"/>
    </row>
    <row r="43" ht="15.7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49"/>
      <c r="Q43" s="49"/>
      <c r="R43" s="49"/>
      <c r="S43" s="49"/>
      <c r="T43" s="49"/>
      <c r="U43" s="49"/>
      <c r="V43" s="49"/>
      <c r="W43" s="49"/>
      <c r="X43" s="49"/>
    </row>
    <row r="44" ht="15.75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49"/>
      <c r="Q44" s="49"/>
      <c r="R44" s="49"/>
      <c r="S44" s="49"/>
      <c r="T44" s="49"/>
      <c r="U44" s="49"/>
      <c r="V44" s="49"/>
      <c r="W44" s="49"/>
      <c r="X44" s="49"/>
    </row>
    <row r="45" ht="15.75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49"/>
      <c r="Q45" s="49"/>
      <c r="R45" s="49"/>
      <c r="S45" s="49"/>
      <c r="T45" s="49"/>
      <c r="U45" s="49"/>
      <c r="V45" s="49"/>
      <c r="W45" s="49"/>
      <c r="X45" s="49"/>
    </row>
    <row r="46" ht="15.75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49"/>
      <c r="Q46" s="49"/>
      <c r="R46" s="49"/>
      <c r="S46" s="49"/>
      <c r="T46" s="49"/>
      <c r="U46" s="49"/>
      <c r="V46" s="49"/>
      <c r="W46" s="49"/>
      <c r="X46" s="49"/>
    </row>
    <row r="47" ht="15.75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49"/>
      <c r="Q47" s="49"/>
      <c r="R47" s="49"/>
      <c r="S47" s="49"/>
      <c r="T47" s="49"/>
      <c r="U47" s="49"/>
      <c r="V47" s="49"/>
      <c r="W47" s="49"/>
      <c r="X47" s="49"/>
    </row>
    <row r="48" ht="15.75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49"/>
      <c r="Q48" s="49"/>
      <c r="R48" s="49"/>
      <c r="S48" s="49"/>
      <c r="T48" s="49"/>
      <c r="U48" s="49"/>
      <c r="V48" s="49"/>
      <c r="W48" s="49"/>
      <c r="X48" s="49"/>
    </row>
    <row r="49" ht="15.75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49"/>
      <c r="Q49" s="49"/>
      <c r="R49" s="49"/>
      <c r="S49" s="49"/>
      <c r="T49" s="49"/>
      <c r="U49" s="49"/>
      <c r="V49" s="49"/>
      <c r="W49" s="49"/>
      <c r="X49" s="49"/>
    </row>
    <row r="50" ht="15.75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49"/>
      <c r="Q50" s="49"/>
      <c r="R50" s="49"/>
      <c r="S50" s="49"/>
      <c r="T50" s="49"/>
      <c r="U50" s="49"/>
      <c r="V50" s="49"/>
      <c r="W50" s="49"/>
      <c r="X50" s="49"/>
    </row>
    <row r="51" ht="15.75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49"/>
      <c r="Q51" s="49"/>
      <c r="R51" s="49"/>
      <c r="S51" s="49"/>
      <c r="T51" s="49"/>
      <c r="U51" s="49"/>
      <c r="V51" s="49"/>
      <c r="W51" s="49"/>
      <c r="X51" s="49"/>
    </row>
    <row r="52" ht="15.75" customHeight="1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49"/>
      <c r="Q52" s="49"/>
      <c r="R52" s="49"/>
      <c r="S52" s="49"/>
      <c r="T52" s="49"/>
      <c r="U52" s="49"/>
      <c r="V52" s="49"/>
      <c r="W52" s="49"/>
      <c r="X52" s="49"/>
    </row>
    <row r="53" ht="15.75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49"/>
      <c r="Q53" s="49"/>
      <c r="R53" s="49"/>
      <c r="S53" s="49"/>
      <c r="T53" s="49"/>
      <c r="U53" s="49"/>
      <c r="V53" s="49"/>
      <c r="W53" s="49"/>
      <c r="X53" s="49"/>
    </row>
    <row r="54" ht="15.75" customHeight="1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49"/>
      <c r="Q54" s="49"/>
      <c r="R54" s="49"/>
      <c r="S54" s="49"/>
      <c r="T54" s="49"/>
      <c r="U54" s="49"/>
      <c r="V54" s="49"/>
      <c r="W54" s="49"/>
      <c r="X54" s="49"/>
    </row>
    <row r="55" ht="15.75" customHeight="1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49"/>
      <c r="Q55" s="49"/>
      <c r="R55" s="49"/>
      <c r="S55" s="49"/>
      <c r="T55" s="49"/>
      <c r="U55" s="49"/>
      <c r="V55" s="49"/>
      <c r="W55" s="49"/>
      <c r="X55" s="49"/>
    </row>
    <row r="56" ht="15.75" customHeight="1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49"/>
      <c r="Q56" s="49"/>
      <c r="R56" s="49"/>
      <c r="S56" s="49"/>
      <c r="T56" s="49"/>
      <c r="U56" s="49"/>
      <c r="V56" s="49"/>
      <c r="W56" s="49"/>
      <c r="X56" s="49"/>
    </row>
    <row r="57" ht="15.75" customHeight="1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49"/>
      <c r="Q57" s="49"/>
      <c r="R57" s="49"/>
      <c r="S57" s="49"/>
      <c r="T57" s="49"/>
      <c r="U57" s="49"/>
      <c r="V57" s="49"/>
      <c r="W57" s="49"/>
      <c r="X57" s="49"/>
    </row>
    <row r="58" ht="15.75" customHeight="1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49"/>
      <c r="Q58" s="49"/>
      <c r="R58" s="49"/>
      <c r="S58" s="49"/>
      <c r="T58" s="49"/>
      <c r="U58" s="49"/>
      <c r="V58" s="49"/>
      <c r="W58" s="49"/>
      <c r="X58" s="49"/>
    </row>
    <row r="59" ht="15.75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49"/>
      <c r="Q59" s="49"/>
      <c r="R59" s="49"/>
      <c r="S59" s="49"/>
      <c r="T59" s="49"/>
      <c r="U59" s="49"/>
      <c r="V59" s="49"/>
      <c r="W59" s="49"/>
      <c r="X59" s="49"/>
    </row>
    <row r="60" ht="15.75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49"/>
      <c r="Q60" s="49"/>
      <c r="R60" s="49"/>
      <c r="S60" s="49"/>
      <c r="T60" s="49"/>
      <c r="U60" s="49"/>
      <c r="V60" s="49"/>
      <c r="W60" s="49"/>
      <c r="X60" s="49"/>
    </row>
    <row r="61" ht="15.75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49"/>
      <c r="Q61" s="49"/>
      <c r="R61" s="49"/>
      <c r="S61" s="49"/>
      <c r="T61" s="49"/>
      <c r="U61" s="49"/>
      <c r="V61" s="49"/>
      <c r="W61" s="49"/>
      <c r="X61" s="49"/>
    </row>
    <row r="62" ht="15.75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49"/>
      <c r="Q62" s="49"/>
      <c r="R62" s="49"/>
      <c r="S62" s="49"/>
      <c r="T62" s="49"/>
      <c r="U62" s="49"/>
      <c r="V62" s="49"/>
      <c r="W62" s="49"/>
      <c r="X62" s="49"/>
    </row>
    <row r="63" ht="15.75" customHeight="1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49"/>
      <c r="Q63" s="49"/>
      <c r="R63" s="49"/>
      <c r="S63" s="49"/>
      <c r="T63" s="49"/>
      <c r="U63" s="49"/>
      <c r="V63" s="49"/>
      <c r="W63" s="49"/>
      <c r="X63" s="49"/>
    </row>
    <row r="64" ht="15.75" customHeight="1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49"/>
      <c r="Q64" s="49"/>
      <c r="R64" s="49"/>
      <c r="S64" s="49"/>
      <c r="T64" s="49"/>
      <c r="U64" s="49"/>
      <c r="V64" s="49"/>
      <c r="W64" s="49"/>
      <c r="X64" s="49"/>
    </row>
    <row r="65" ht="15.75" customHeight="1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49"/>
      <c r="Q65" s="49"/>
      <c r="R65" s="49"/>
      <c r="S65" s="49"/>
      <c r="T65" s="49"/>
      <c r="U65" s="49"/>
      <c r="V65" s="49"/>
      <c r="W65" s="49"/>
      <c r="X65" s="49"/>
    </row>
    <row r="66" ht="15.75" customHeight="1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49"/>
      <c r="Q66" s="49"/>
      <c r="R66" s="49"/>
      <c r="S66" s="49"/>
      <c r="T66" s="49"/>
      <c r="U66" s="49"/>
      <c r="V66" s="49"/>
      <c r="W66" s="49"/>
      <c r="X66" s="49"/>
    </row>
    <row r="67" ht="15.75" customHeight="1">
      <c r="A67" s="189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49"/>
      <c r="Q67" s="49"/>
      <c r="R67" s="49"/>
      <c r="S67" s="49"/>
      <c r="T67" s="49"/>
      <c r="U67" s="49"/>
      <c r="V67" s="49"/>
      <c r="W67" s="49"/>
      <c r="X67" s="49"/>
    </row>
    <row r="68" ht="15.75" customHeight="1">
      <c r="A68" s="189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49"/>
      <c r="Q68" s="49"/>
      <c r="R68" s="49"/>
      <c r="S68" s="49"/>
      <c r="T68" s="49"/>
      <c r="U68" s="49"/>
      <c r="V68" s="49"/>
      <c r="W68" s="49"/>
      <c r="X68" s="49"/>
    </row>
    <row r="69" ht="15.75" customHeight="1">
      <c r="A69" s="189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49"/>
      <c r="Q69" s="49"/>
      <c r="R69" s="49"/>
      <c r="S69" s="49"/>
      <c r="T69" s="49"/>
      <c r="U69" s="49"/>
      <c r="V69" s="49"/>
      <c r="W69" s="49"/>
      <c r="X69" s="49"/>
    </row>
    <row r="70" ht="15.75" customHeight="1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49"/>
      <c r="Q70" s="49"/>
      <c r="R70" s="49"/>
      <c r="S70" s="49"/>
      <c r="T70" s="49"/>
      <c r="U70" s="49"/>
      <c r="V70" s="49"/>
      <c r="W70" s="49"/>
      <c r="X70" s="49"/>
    </row>
    <row r="71" ht="15.75" customHeight="1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49"/>
      <c r="Q71" s="49"/>
      <c r="R71" s="49"/>
      <c r="S71" s="49"/>
      <c r="T71" s="49"/>
      <c r="U71" s="49"/>
      <c r="V71" s="49"/>
      <c r="W71" s="49"/>
      <c r="X71" s="49"/>
    </row>
    <row r="72" ht="15.75" customHeight="1">
      <c r="A72" s="189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49"/>
      <c r="Q72" s="49"/>
      <c r="R72" s="49"/>
      <c r="S72" s="49"/>
      <c r="T72" s="49"/>
      <c r="U72" s="49"/>
      <c r="V72" s="49"/>
      <c r="W72" s="49"/>
      <c r="X72" s="49"/>
    </row>
    <row r="73" ht="15.75" customHeight="1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49"/>
      <c r="Q73" s="49"/>
      <c r="R73" s="49"/>
      <c r="S73" s="49"/>
      <c r="T73" s="49"/>
      <c r="U73" s="49"/>
      <c r="V73" s="49"/>
      <c r="W73" s="49"/>
      <c r="X73" s="49"/>
    </row>
    <row r="74" ht="15.75" customHeight="1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49"/>
      <c r="Q74" s="49"/>
      <c r="R74" s="49"/>
      <c r="S74" s="49"/>
      <c r="T74" s="49"/>
      <c r="U74" s="49"/>
      <c r="V74" s="49"/>
      <c r="W74" s="49"/>
      <c r="X74" s="49"/>
    </row>
    <row r="75" ht="15.75" customHeight="1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49"/>
      <c r="Q75" s="49"/>
      <c r="R75" s="49"/>
      <c r="S75" s="49"/>
      <c r="T75" s="49"/>
      <c r="U75" s="49"/>
      <c r="V75" s="49"/>
      <c r="W75" s="49"/>
      <c r="X75" s="49"/>
    </row>
    <row r="76" ht="15.75" customHeight="1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49"/>
      <c r="Q76" s="49"/>
      <c r="R76" s="49"/>
      <c r="S76" s="49"/>
      <c r="T76" s="49"/>
      <c r="U76" s="49"/>
      <c r="V76" s="49"/>
      <c r="W76" s="49"/>
      <c r="X76" s="49"/>
    </row>
    <row r="77" ht="15.75" customHeight="1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49"/>
      <c r="Q77" s="49"/>
      <c r="R77" s="49"/>
      <c r="S77" s="49"/>
      <c r="T77" s="49"/>
      <c r="U77" s="49"/>
      <c r="V77" s="49"/>
      <c r="W77" s="49"/>
      <c r="X77" s="49"/>
    </row>
    <row r="78" ht="15.75" customHeight="1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49"/>
      <c r="Q78" s="49"/>
      <c r="R78" s="49"/>
      <c r="S78" s="49"/>
      <c r="T78" s="49"/>
      <c r="U78" s="49"/>
      <c r="V78" s="49"/>
      <c r="W78" s="49"/>
      <c r="X78" s="49"/>
    </row>
    <row r="79" ht="15.75" customHeight="1">
      <c r="A79" s="18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49"/>
      <c r="Q79" s="49"/>
      <c r="R79" s="49"/>
      <c r="S79" s="49"/>
      <c r="T79" s="49"/>
      <c r="U79" s="49"/>
      <c r="V79" s="49"/>
      <c r="W79" s="49"/>
      <c r="X79" s="49"/>
    </row>
    <row r="80" ht="15.75" customHeight="1">
      <c r="A80" s="189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49"/>
      <c r="Q80" s="49"/>
      <c r="R80" s="49"/>
      <c r="S80" s="49"/>
      <c r="T80" s="49"/>
      <c r="U80" s="49"/>
      <c r="V80" s="49"/>
      <c r="W80" s="49"/>
      <c r="X80" s="49"/>
    </row>
    <row r="81" ht="15.75" customHeight="1">
      <c r="A81" s="189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49"/>
      <c r="Q81" s="49"/>
      <c r="R81" s="49"/>
      <c r="S81" s="49"/>
      <c r="T81" s="49"/>
      <c r="U81" s="49"/>
      <c r="V81" s="49"/>
      <c r="W81" s="49"/>
      <c r="X81" s="49"/>
    </row>
    <row r="82" ht="15.75" customHeight="1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49"/>
      <c r="Q82" s="49"/>
      <c r="R82" s="49"/>
      <c r="S82" s="49"/>
      <c r="T82" s="49"/>
      <c r="U82" s="49"/>
      <c r="V82" s="49"/>
      <c r="W82" s="49"/>
      <c r="X82" s="49"/>
    </row>
    <row r="83" ht="15.75" customHeight="1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49"/>
      <c r="Q83" s="49"/>
      <c r="R83" s="49"/>
      <c r="S83" s="49"/>
      <c r="T83" s="49"/>
      <c r="U83" s="49"/>
      <c r="V83" s="49"/>
      <c r="W83" s="49"/>
      <c r="X83" s="49"/>
    </row>
    <row r="84" ht="15.75" customHeight="1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49"/>
      <c r="Q84" s="49"/>
      <c r="R84" s="49"/>
      <c r="S84" s="49"/>
      <c r="T84" s="49"/>
      <c r="U84" s="49"/>
      <c r="V84" s="49"/>
      <c r="W84" s="49"/>
      <c r="X84" s="49"/>
    </row>
    <row r="85" ht="15.75" customHeight="1">
      <c r="A85" s="189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49"/>
      <c r="Q85" s="49"/>
      <c r="R85" s="49"/>
      <c r="S85" s="49"/>
      <c r="T85" s="49"/>
      <c r="U85" s="49"/>
      <c r="V85" s="49"/>
      <c r="W85" s="49"/>
      <c r="X85" s="49"/>
    </row>
    <row r="86" ht="15.75" customHeight="1">
      <c r="A86" s="189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49"/>
      <c r="Q86" s="49"/>
      <c r="R86" s="49"/>
      <c r="S86" s="49"/>
      <c r="T86" s="49"/>
      <c r="U86" s="49"/>
      <c r="V86" s="49"/>
      <c r="W86" s="49"/>
      <c r="X86" s="49"/>
    </row>
    <row r="87" ht="15.75" customHeight="1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49"/>
      <c r="Q87" s="49"/>
      <c r="R87" s="49"/>
      <c r="S87" s="49"/>
      <c r="T87" s="49"/>
      <c r="U87" s="49"/>
      <c r="V87" s="49"/>
      <c r="W87" s="49"/>
      <c r="X87" s="49"/>
    </row>
    <row r="88" ht="15.75" customHeight="1">
      <c r="A88" s="189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49"/>
      <c r="Q88" s="49"/>
      <c r="R88" s="49"/>
      <c r="S88" s="49"/>
      <c r="T88" s="49"/>
      <c r="U88" s="49"/>
      <c r="V88" s="49"/>
      <c r="W88" s="49"/>
      <c r="X88" s="49"/>
    </row>
    <row r="89" ht="15.75" customHeight="1">
      <c r="A89" s="189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49"/>
      <c r="Q89" s="49"/>
      <c r="R89" s="49"/>
      <c r="S89" s="49"/>
      <c r="T89" s="49"/>
      <c r="U89" s="49"/>
      <c r="V89" s="49"/>
      <c r="W89" s="49"/>
      <c r="X89" s="49"/>
    </row>
    <row r="90" ht="15.75" customHeight="1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49"/>
      <c r="Q90" s="49"/>
      <c r="R90" s="49"/>
      <c r="S90" s="49"/>
      <c r="T90" s="49"/>
      <c r="U90" s="49"/>
      <c r="V90" s="49"/>
      <c r="W90" s="49"/>
      <c r="X90" s="49"/>
    </row>
    <row r="91" ht="15.75" customHeight="1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49"/>
      <c r="Q91" s="49"/>
      <c r="R91" s="49"/>
      <c r="S91" s="49"/>
      <c r="T91" s="49"/>
      <c r="U91" s="49"/>
      <c r="V91" s="49"/>
      <c r="W91" s="49"/>
      <c r="X91" s="49"/>
    </row>
    <row r="92" ht="15.75" customHeight="1">
      <c r="A92" s="189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49"/>
      <c r="Q92" s="49"/>
      <c r="R92" s="49"/>
      <c r="S92" s="49"/>
      <c r="T92" s="49"/>
      <c r="U92" s="49"/>
      <c r="V92" s="49"/>
      <c r="W92" s="49"/>
      <c r="X92" s="49"/>
    </row>
    <row r="93" ht="15.75" customHeight="1">
      <c r="A93" s="189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49"/>
      <c r="Q93" s="49"/>
      <c r="R93" s="49"/>
      <c r="S93" s="49"/>
      <c r="T93" s="49"/>
      <c r="U93" s="49"/>
      <c r="V93" s="49"/>
      <c r="W93" s="49"/>
      <c r="X93" s="49"/>
    </row>
    <row r="94" ht="15.75" customHeight="1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49"/>
      <c r="Q94" s="49"/>
      <c r="R94" s="49"/>
      <c r="S94" s="49"/>
      <c r="T94" s="49"/>
      <c r="U94" s="49"/>
      <c r="V94" s="49"/>
      <c r="W94" s="49"/>
      <c r="X94" s="49"/>
    </row>
    <row r="95" ht="15.75" customHeight="1">
      <c r="A95" s="189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49"/>
      <c r="Q95" s="49"/>
      <c r="R95" s="49"/>
      <c r="S95" s="49"/>
      <c r="T95" s="49"/>
      <c r="U95" s="49"/>
      <c r="V95" s="49"/>
      <c r="W95" s="49"/>
      <c r="X95" s="49"/>
    </row>
    <row r="96" ht="15.75" customHeight="1">
      <c r="A96" s="189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49"/>
      <c r="Q96" s="49"/>
      <c r="R96" s="49"/>
      <c r="S96" s="49"/>
      <c r="T96" s="49"/>
      <c r="U96" s="49"/>
      <c r="V96" s="49"/>
      <c r="W96" s="49"/>
      <c r="X96" s="49"/>
    </row>
    <row r="97" ht="15.75" customHeight="1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49"/>
      <c r="Q97" s="49"/>
      <c r="R97" s="49"/>
      <c r="S97" s="49"/>
      <c r="T97" s="49"/>
      <c r="U97" s="49"/>
      <c r="V97" s="49"/>
      <c r="W97" s="49"/>
      <c r="X97" s="49"/>
    </row>
    <row r="98" ht="15.75" customHeight="1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49"/>
      <c r="Q98" s="49"/>
      <c r="R98" s="49"/>
      <c r="S98" s="49"/>
      <c r="T98" s="49"/>
      <c r="U98" s="49"/>
      <c r="V98" s="49"/>
      <c r="W98" s="49"/>
      <c r="X98" s="49"/>
    </row>
    <row r="99" ht="15.75" customHeight="1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49"/>
      <c r="Q99" s="49"/>
      <c r="R99" s="49"/>
      <c r="S99" s="49"/>
      <c r="T99" s="49"/>
      <c r="U99" s="49"/>
      <c r="V99" s="49"/>
      <c r="W99" s="49"/>
      <c r="X99" s="49"/>
    </row>
    <row r="100" ht="15.75" customHeight="1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49"/>
      <c r="Q100" s="49"/>
      <c r="R100" s="49"/>
      <c r="S100" s="49"/>
      <c r="T100" s="49"/>
      <c r="U100" s="49"/>
      <c r="V100" s="49"/>
      <c r="W100" s="49"/>
      <c r="X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E2">
      <formula1>'Lista de Empresas'!$A$6:$A$100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3.43"/>
    <col customWidth="1" min="3" max="3" width="17.43"/>
    <col customWidth="1" min="4" max="4" width="11.86"/>
    <col customWidth="1" min="5" max="5" width="10.29"/>
    <col customWidth="1" min="6" max="7" width="29.86"/>
    <col customWidth="1" min="8" max="8" width="32.29"/>
    <col customWidth="1" min="9" max="9" width="23.14"/>
    <col customWidth="1" min="10" max="10" width="30.0"/>
    <col customWidth="1" min="11" max="11" width="12.43"/>
    <col customWidth="1" min="12" max="12" width="19.29"/>
    <col customWidth="1" min="13" max="13" width="22.0"/>
    <col customWidth="1" min="14" max="14" width="26.71"/>
    <col customWidth="1" min="15" max="16" width="25.71"/>
    <col customWidth="1" min="17" max="17" width="40.86"/>
    <col customWidth="1" min="18" max="26" width="13.43"/>
  </cols>
  <sheetData>
    <row r="1">
      <c r="A1" s="174" t="s">
        <v>630</v>
      </c>
      <c r="B1" s="174" t="s">
        <v>606</v>
      </c>
      <c r="C1" s="174" t="s">
        <v>607</v>
      </c>
      <c r="D1" s="174" t="s">
        <v>608</v>
      </c>
      <c r="E1" s="174" t="s">
        <v>609</v>
      </c>
      <c r="F1" s="174" t="s">
        <v>7</v>
      </c>
      <c r="G1" s="174" t="s">
        <v>610</v>
      </c>
      <c r="H1" s="174" t="s">
        <v>21</v>
      </c>
      <c r="I1" s="174" t="s">
        <v>611</v>
      </c>
      <c r="J1" s="174" t="s">
        <v>631</v>
      </c>
      <c r="K1" s="174" t="s">
        <v>632</v>
      </c>
      <c r="L1" s="174" t="s">
        <v>633</v>
      </c>
      <c r="M1" s="175" t="s">
        <v>634</v>
      </c>
      <c r="N1" s="174" t="s">
        <v>635</v>
      </c>
      <c r="O1" s="175" t="s">
        <v>636</v>
      </c>
      <c r="P1" s="175" t="s">
        <v>637</v>
      </c>
      <c r="Q1" s="175" t="s">
        <v>618</v>
      </c>
      <c r="R1" s="176"/>
      <c r="S1" s="176"/>
      <c r="T1" s="176"/>
      <c r="U1" s="176"/>
      <c r="V1" s="176"/>
      <c r="W1" s="176"/>
      <c r="X1" s="176"/>
      <c r="Y1" s="176"/>
      <c r="Z1" s="176"/>
    </row>
    <row r="2">
      <c r="A2" s="190" t="s">
        <v>36</v>
      </c>
      <c r="B2" s="177" t="s">
        <v>619</v>
      </c>
      <c r="C2" s="177" t="s">
        <v>620</v>
      </c>
      <c r="D2" s="177" t="s">
        <v>621</v>
      </c>
      <c r="E2" s="177" t="s">
        <v>622</v>
      </c>
      <c r="F2" s="178" t="s">
        <v>79</v>
      </c>
      <c r="G2" s="179" t="s">
        <v>623</v>
      </c>
      <c r="H2" s="179" t="s">
        <v>81</v>
      </c>
      <c r="I2" s="179" t="s">
        <v>624</v>
      </c>
      <c r="J2" s="174">
        <v>0.0</v>
      </c>
      <c r="K2" s="174" t="s">
        <v>622</v>
      </c>
      <c r="L2" s="179"/>
      <c r="M2" s="180"/>
      <c r="N2" s="180"/>
      <c r="O2" s="180"/>
      <c r="P2" s="180"/>
      <c r="Q2" s="180"/>
      <c r="R2" s="181"/>
      <c r="S2" s="181"/>
      <c r="T2" s="181"/>
      <c r="U2" s="181"/>
      <c r="V2" s="181"/>
      <c r="W2" s="181"/>
      <c r="X2" s="181"/>
      <c r="Y2" s="181"/>
      <c r="Z2" s="181"/>
    </row>
    <row r="3">
      <c r="A3" s="182"/>
      <c r="B3" s="182"/>
      <c r="C3" s="182"/>
      <c r="D3" s="183"/>
      <c r="E3" s="183"/>
      <c r="F3" s="184"/>
      <c r="G3" s="184"/>
      <c r="H3" s="185"/>
      <c r="I3" s="185"/>
      <c r="J3" s="186"/>
      <c r="K3" s="184"/>
      <c r="L3" s="183"/>
      <c r="M3" s="187"/>
      <c r="N3" s="187"/>
      <c r="O3" s="187"/>
      <c r="P3" s="187"/>
      <c r="Q3" s="187"/>
      <c r="R3" s="176"/>
      <c r="S3" s="176"/>
      <c r="T3" s="176"/>
      <c r="U3" s="176"/>
      <c r="V3" s="176"/>
      <c r="W3" s="176"/>
      <c r="X3" s="176"/>
      <c r="Y3" s="176"/>
      <c r="Z3" s="176"/>
    </row>
    <row r="4">
      <c r="A4" s="182"/>
      <c r="B4" s="182"/>
      <c r="C4" s="182"/>
      <c r="D4" s="183"/>
      <c r="E4" s="183"/>
      <c r="F4" s="184"/>
      <c r="G4" s="184"/>
      <c r="H4" s="185"/>
      <c r="I4" s="185"/>
      <c r="J4" s="186"/>
      <c r="K4" s="184"/>
      <c r="L4" s="183"/>
      <c r="M4" s="187"/>
      <c r="N4" s="187"/>
      <c r="O4" s="187"/>
      <c r="P4" s="187"/>
      <c r="Q4" s="187"/>
      <c r="R4" s="176"/>
      <c r="S4" s="176"/>
      <c r="T4" s="176"/>
      <c r="U4" s="176"/>
      <c r="V4" s="176"/>
      <c r="W4" s="176"/>
      <c r="X4" s="176"/>
      <c r="Y4" s="176"/>
      <c r="Z4" s="176"/>
    </row>
    <row r="5">
      <c r="A5" s="182"/>
      <c r="B5" s="182"/>
      <c r="C5" s="182"/>
      <c r="D5" s="183"/>
      <c r="E5" s="183"/>
      <c r="F5" s="184"/>
      <c r="G5" s="184"/>
      <c r="H5" s="185"/>
      <c r="I5" s="185"/>
      <c r="J5" s="186"/>
      <c r="K5" s="184"/>
      <c r="L5" s="183"/>
      <c r="M5" s="187"/>
      <c r="N5" s="187"/>
      <c r="O5" s="187"/>
      <c r="P5" s="187"/>
      <c r="Q5" s="187"/>
      <c r="R5" s="176"/>
      <c r="S5" s="176"/>
      <c r="T5" s="176"/>
      <c r="U5" s="176"/>
      <c r="V5" s="176"/>
      <c r="W5" s="176"/>
      <c r="X5" s="176"/>
      <c r="Y5" s="176"/>
      <c r="Z5" s="176"/>
    </row>
    <row r="6">
      <c r="A6" s="182"/>
      <c r="B6" s="182"/>
      <c r="C6" s="182"/>
      <c r="D6" s="183"/>
      <c r="E6" s="183"/>
      <c r="F6" s="184"/>
      <c r="G6" s="184"/>
      <c r="H6" s="185"/>
      <c r="I6" s="185"/>
      <c r="J6" s="186"/>
      <c r="K6" s="184"/>
      <c r="L6" s="183"/>
      <c r="M6" s="188"/>
      <c r="N6" s="187"/>
      <c r="O6" s="187"/>
      <c r="P6" s="187"/>
      <c r="Q6" s="187"/>
      <c r="R6" s="176"/>
      <c r="S6" s="176"/>
      <c r="T6" s="176"/>
      <c r="U6" s="176"/>
      <c r="V6" s="176"/>
      <c r="W6" s="176"/>
      <c r="X6" s="176"/>
      <c r="Y6" s="176"/>
      <c r="Z6" s="176"/>
    </row>
    <row r="7">
      <c r="A7" s="182"/>
      <c r="B7" s="182"/>
      <c r="C7" s="182"/>
      <c r="D7" s="183"/>
      <c r="E7" s="183"/>
      <c r="F7" s="184"/>
      <c r="G7" s="184"/>
      <c r="H7" s="185"/>
      <c r="I7" s="185"/>
      <c r="J7" s="186"/>
      <c r="K7" s="184"/>
      <c r="L7" s="183"/>
      <c r="M7" s="187"/>
      <c r="N7" s="187"/>
      <c r="O7" s="187"/>
      <c r="P7" s="187"/>
      <c r="Q7" s="187"/>
      <c r="R7" s="176"/>
      <c r="S7" s="176"/>
      <c r="T7" s="176"/>
      <c r="U7" s="176"/>
      <c r="V7" s="176"/>
      <c r="W7" s="176"/>
      <c r="X7" s="176"/>
      <c r="Y7" s="176"/>
      <c r="Z7" s="176"/>
    </row>
    <row r="8">
      <c r="A8" s="182"/>
      <c r="B8" s="182"/>
      <c r="C8" s="182"/>
      <c r="D8" s="183"/>
      <c r="E8" s="183"/>
      <c r="F8" s="184"/>
      <c r="G8" s="184"/>
      <c r="H8" s="185"/>
      <c r="I8" s="185"/>
      <c r="J8" s="186"/>
      <c r="K8" s="184"/>
      <c r="L8" s="183"/>
      <c r="M8" s="188"/>
      <c r="N8" s="187"/>
      <c r="O8" s="187"/>
      <c r="P8" s="187"/>
      <c r="Q8" s="187"/>
      <c r="R8" s="176"/>
      <c r="S8" s="176"/>
      <c r="T8" s="176"/>
      <c r="U8" s="176"/>
      <c r="V8" s="176"/>
      <c r="W8" s="176"/>
      <c r="X8" s="176"/>
      <c r="Y8" s="176"/>
      <c r="Z8" s="176"/>
    </row>
    <row r="9">
      <c r="A9" s="182"/>
      <c r="B9" s="182"/>
      <c r="C9" s="182"/>
      <c r="D9" s="183"/>
      <c r="E9" s="183"/>
      <c r="F9" s="184"/>
      <c r="G9" s="184"/>
      <c r="H9" s="185"/>
      <c r="I9" s="185"/>
      <c r="J9" s="186"/>
      <c r="K9" s="184"/>
      <c r="L9" s="183"/>
      <c r="M9" s="187"/>
      <c r="N9" s="187"/>
      <c r="O9" s="187"/>
      <c r="P9" s="187"/>
      <c r="Q9" s="187"/>
      <c r="R9" s="176"/>
      <c r="S9" s="176"/>
      <c r="T9" s="176"/>
      <c r="U9" s="176"/>
      <c r="V9" s="176"/>
      <c r="W9" s="176"/>
      <c r="X9" s="176"/>
      <c r="Y9" s="176"/>
      <c r="Z9" s="176"/>
    </row>
    <row r="10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189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189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49"/>
      <c r="S21" s="49"/>
      <c r="T21" s="49"/>
      <c r="U21" s="49"/>
      <c r="V21" s="49"/>
      <c r="W21" s="49"/>
      <c r="X21" s="49"/>
      <c r="Y21" s="49"/>
      <c r="Z21" s="49"/>
    </row>
    <row r="22" ht="15.75" customHeight="1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189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49"/>
      <c r="S29" s="49"/>
      <c r="T29" s="49"/>
      <c r="U29" s="49"/>
      <c r="V29" s="49"/>
      <c r="W29" s="49"/>
      <c r="X29" s="49"/>
      <c r="Y29" s="49"/>
      <c r="Z29" s="49"/>
    </row>
    <row r="30" ht="15.7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189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49"/>
      <c r="S35" s="49"/>
      <c r="T35" s="49"/>
      <c r="U35" s="49"/>
      <c r="V35" s="49"/>
      <c r="W35" s="49"/>
      <c r="X35" s="49"/>
      <c r="Y35" s="49"/>
      <c r="Z35" s="49"/>
    </row>
    <row r="36" ht="15.75" customHeight="1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49"/>
      <c r="S43" s="49"/>
      <c r="T43" s="49"/>
      <c r="U43" s="49"/>
      <c r="V43" s="49"/>
      <c r="W43" s="49"/>
      <c r="X43" s="49"/>
      <c r="Y43" s="49"/>
      <c r="Z43" s="49"/>
    </row>
    <row r="44" ht="15.75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49"/>
      <c r="S49" s="49"/>
      <c r="T49" s="49"/>
      <c r="U49" s="49"/>
      <c r="V49" s="49"/>
      <c r="W49" s="49"/>
      <c r="X49" s="49"/>
      <c r="Y49" s="49"/>
      <c r="Z49" s="49"/>
    </row>
    <row r="50" ht="15.75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49"/>
      <c r="S57" s="49"/>
      <c r="T57" s="49"/>
      <c r="U57" s="49"/>
      <c r="V57" s="49"/>
      <c r="W57" s="49"/>
      <c r="X57" s="49"/>
      <c r="Y57" s="49"/>
      <c r="Z57" s="49"/>
    </row>
    <row r="58" ht="15.75" customHeight="1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49"/>
      <c r="S66" s="49"/>
      <c r="T66" s="49"/>
      <c r="U66" s="49"/>
      <c r="V66" s="49"/>
      <c r="W66" s="49"/>
      <c r="X66" s="49"/>
      <c r="Y66" s="49"/>
      <c r="Z66" s="49"/>
    </row>
    <row r="67" ht="15.75" customHeight="1">
      <c r="A67" s="189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49"/>
      <c r="S67" s="49"/>
      <c r="T67" s="49"/>
      <c r="U67" s="49"/>
      <c r="V67" s="49"/>
      <c r="W67" s="49"/>
      <c r="X67" s="49"/>
      <c r="Y67" s="49"/>
      <c r="Z67" s="49"/>
    </row>
    <row r="68" ht="15.75" customHeight="1">
      <c r="A68" s="189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49"/>
      <c r="S68" s="49"/>
      <c r="T68" s="49"/>
      <c r="U68" s="49"/>
      <c r="V68" s="49"/>
      <c r="W68" s="49"/>
      <c r="X68" s="49"/>
      <c r="Y68" s="49"/>
      <c r="Z68" s="49"/>
    </row>
    <row r="69" ht="15.75" customHeight="1">
      <c r="A69" s="189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49"/>
      <c r="S69" s="49"/>
      <c r="T69" s="49"/>
      <c r="U69" s="49"/>
      <c r="V69" s="49"/>
      <c r="W69" s="49"/>
      <c r="X69" s="49"/>
      <c r="Y69" s="49"/>
      <c r="Z69" s="49"/>
    </row>
    <row r="70" ht="15.75" customHeight="1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49"/>
      <c r="S70" s="49"/>
      <c r="T70" s="49"/>
      <c r="U70" s="49"/>
      <c r="V70" s="49"/>
      <c r="W70" s="49"/>
      <c r="X70" s="49"/>
      <c r="Y70" s="49"/>
      <c r="Z70" s="49"/>
    </row>
    <row r="71" ht="15.75" customHeight="1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49"/>
      <c r="S71" s="49"/>
      <c r="T71" s="49"/>
      <c r="U71" s="49"/>
      <c r="V71" s="49"/>
      <c r="W71" s="49"/>
      <c r="X71" s="49"/>
      <c r="Y71" s="49"/>
      <c r="Z71" s="49"/>
    </row>
    <row r="72" ht="15.75" customHeight="1">
      <c r="A72" s="189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49"/>
      <c r="S72" s="49"/>
      <c r="T72" s="49"/>
      <c r="U72" s="49"/>
      <c r="V72" s="49"/>
      <c r="W72" s="49"/>
      <c r="X72" s="49"/>
      <c r="Y72" s="49"/>
      <c r="Z72" s="49"/>
    </row>
    <row r="73" ht="15.75" customHeight="1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49"/>
      <c r="S73" s="49"/>
      <c r="T73" s="49"/>
      <c r="U73" s="49"/>
      <c r="V73" s="49"/>
      <c r="W73" s="49"/>
      <c r="X73" s="49"/>
      <c r="Y73" s="49"/>
      <c r="Z73" s="49"/>
    </row>
    <row r="74" ht="15.75" customHeight="1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49"/>
      <c r="S74" s="49"/>
      <c r="T74" s="49"/>
      <c r="U74" s="49"/>
      <c r="V74" s="49"/>
      <c r="W74" s="49"/>
      <c r="X74" s="49"/>
      <c r="Y74" s="49"/>
      <c r="Z74" s="49"/>
    </row>
    <row r="75" ht="15.75" customHeight="1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49"/>
      <c r="S75" s="49"/>
      <c r="T75" s="49"/>
      <c r="U75" s="49"/>
      <c r="V75" s="49"/>
      <c r="W75" s="49"/>
      <c r="X75" s="49"/>
      <c r="Y75" s="49"/>
      <c r="Z75" s="49"/>
    </row>
    <row r="76" ht="15.75" customHeight="1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49"/>
      <c r="S76" s="49"/>
      <c r="T76" s="49"/>
      <c r="U76" s="49"/>
      <c r="V76" s="49"/>
      <c r="W76" s="49"/>
      <c r="X76" s="49"/>
      <c r="Y76" s="49"/>
      <c r="Z76" s="49"/>
    </row>
    <row r="77" ht="15.75" customHeight="1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49"/>
      <c r="S77" s="49"/>
      <c r="T77" s="49"/>
      <c r="U77" s="49"/>
      <c r="V77" s="49"/>
      <c r="W77" s="49"/>
      <c r="X77" s="49"/>
      <c r="Y77" s="49"/>
      <c r="Z77" s="49"/>
    </row>
    <row r="78" ht="15.75" customHeight="1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49"/>
      <c r="S78" s="49"/>
      <c r="T78" s="49"/>
      <c r="U78" s="49"/>
      <c r="V78" s="49"/>
      <c r="W78" s="49"/>
      <c r="X78" s="49"/>
      <c r="Y78" s="49"/>
      <c r="Z78" s="49"/>
    </row>
    <row r="79" ht="15.75" customHeight="1">
      <c r="A79" s="18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49"/>
      <c r="S79" s="49"/>
      <c r="T79" s="49"/>
      <c r="U79" s="49"/>
      <c r="V79" s="49"/>
      <c r="W79" s="49"/>
      <c r="X79" s="49"/>
      <c r="Y79" s="49"/>
      <c r="Z79" s="49"/>
    </row>
    <row r="80" ht="15.75" customHeight="1">
      <c r="A80" s="189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49"/>
      <c r="S80" s="49"/>
      <c r="T80" s="49"/>
      <c r="U80" s="49"/>
      <c r="V80" s="49"/>
      <c r="W80" s="49"/>
      <c r="X80" s="49"/>
      <c r="Y80" s="49"/>
      <c r="Z80" s="49"/>
    </row>
    <row r="81" ht="15.75" customHeight="1">
      <c r="A81" s="189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49"/>
      <c r="S81" s="49"/>
      <c r="T81" s="49"/>
      <c r="U81" s="49"/>
      <c r="V81" s="49"/>
      <c r="W81" s="49"/>
      <c r="X81" s="49"/>
      <c r="Y81" s="49"/>
      <c r="Z81" s="49"/>
    </row>
    <row r="82" ht="15.75" customHeight="1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49"/>
      <c r="S82" s="49"/>
      <c r="T82" s="49"/>
      <c r="U82" s="49"/>
      <c r="V82" s="49"/>
      <c r="W82" s="49"/>
      <c r="X82" s="49"/>
      <c r="Y82" s="49"/>
      <c r="Z82" s="49"/>
    </row>
    <row r="83" ht="15.75" customHeight="1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49"/>
      <c r="S83" s="49"/>
      <c r="T83" s="49"/>
      <c r="U83" s="49"/>
      <c r="V83" s="49"/>
      <c r="W83" s="49"/>
      <c r="X83" s="49"/>
      <c r="Y83" s="49"/>
      <c r="Z83" s="49"/>
    </row>
    <row r="84" ht="15.75" customHeight="1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49"/>
      <c r="S84" s="49"/>
      <c r="T84" s="49"/>
      <c r="U84" s="49"/>
      <c r="V84" s="49"/>
      <c r="W84" s="49"/>
      <c r="X84" s="49"/>
      <c r="Y84" s="49"/>
      <c r="Z84" s="49"/>
    </row>
    <row r="85" ht="15.75" customHeight="1">
      <c r="A85" s="189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49"/>
      <c r="S85" s="49"/>
      <c r="T85" s="49"/>
      <c r="U85" s="49"/>
      <c r="V85" s="49"/>
      <c r="W85" s="49"/>
      <c r="X85" s="49"/>
      <c r="Y85" s="49"/>
      <c r="Z85" s="49"/>
    </row>
    <row r="86" ht="15.75" customHeight="1">
      <c r="A86" s="189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49"/>
      <c r="S86" s="49"/>
      <c r="T86" s="49"/>
      <c r="U86" s="49"/>
      <c r="V86" s="49"/>
      <c r="W86" s="49"/>
      <c r="X86" s="49"/>
      <c r="Y86" s="49"/>
      <c r="Z86" s="49"/>
    </row>
    <row r="87" ht="15.75" customHeight="1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49"/>
      <c r="S87" s="49"/>
      <c r="T87" s="49"/>
      <c r="U87" s="49"/>
      <c r="V87" s="49"/>
      <c r="W87" s="49"/>
      <c r="X87" s="49"/>
      <c r="Y87" s="49"/>
      <c r="Z87" s="49"/>
    </row>
    <row r="88" ht="15.75" customHeight="1">
      <c r="A88" s="189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49"/>
      <c r="S88" s="49"/>
      <c r="T88" s="49"/>
      <c r="U88" s="49"/>
      <c r="V88" s="49"/>
      <c r="W88" s="49"/>
      <c r="X88" s="49"/>
      <c r="Y88" s="49"/>
      <c r="Z88" s="49"/>
    </row>
    <row r="89" ht="15.75" customHeight="1">
      <c r="A89" s="189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49"/>
      <c r="S89" s="49"/>
      <c r="T89" s="49"/>
      <c r="U89" s="49"/>
      <c r="V89" s="49"/>
      <c r="W89" s="49"/>
      <c r="X89" s="49"/>
      <c r="Y89" s="49"/>
      <c r="Z89" s="49"/>
    </row>
    <row r="90" ht="15.75" customHeight="1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49"/>
      <c r="S90" s="49"/>
      <c r="T90" s="49"/>
      <c r="U90" s="49"/>
      <c r="V90" s="49"/>
      <c r="W90" s="49"/>
      <c r="X90" s="49"/>
      <c r="Y90" s="49"/>
      <c r="Z90" s="49"/>
    </row>
    <row r="91" ht="15.75" customHeight="1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49"/>
      <c r="S91" s="49"/>
      <c r="T91" s="49"/>
      <c r="U91" s="49"/>
      <c r="V91" s="49"/>
      <c r="W91" s="49"/>
      <c r="X91" s="49"/>
      <c r="Y91" s="49"/>
      <c r="Z91" s="49"/>
    </row>
    <row r="92" ht="15.75" customHeight="1">
      <c r="A92" s="189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49"/>
      <c r="S92" s="49"/>
      <c r="T92" s="49"/>
      <c r="U92" s="49"/>
      <c r="V92" s="49"/>
      <c r="W92" s="49"/>
      <c r="X92" s="49"/>
      <c r="Y92" s="49"/>
      <c r="Z92" s="49"/>
    </row>
    <row r="93" ht="15.75" customHeight="1">
      <c r="A93" s="189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49"/>
      <c r="S93" s="49"/>
      <c r="T93" s="49"/>
      <c r="U93" s="49"/>
      <c r="V93" s="49"/>
      <c r="W93" s="49"/>
      <c r="X93" s="49"/>
      <c r="Y93" s="49"/>
      <c r="Z93" s="49"/>
    </row>
    <row r="94" ht="15.75" customHeight="1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49"/>
      <c r="S94" s="49"/>
      <c r="T94" s="49"/>
      <c r="U94" s="49"/>
      <c r="V94" s="49"/>
      <c r="W94" s="49"/>
      <c r="X94" s="49"/>
      <c r="Y94" s="49"/>
      <c r="Z94" s="49"/>
    </row>
    <row r="95" ht="15.75" customHeight="1">
      <c r="A95" s="189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49"/>
      <c r="S95" s="49"/>
      <c r="T95" s="49"/>
      <c r="U95" s="49"/>
      <c r="V95" s="49"/>
      <c r="W95" s="49"/>
      <c r="X95" s="49"/>
      <c r="Y95" s="49"/>
      <c r="Z95" s="49"/>
    </row>
    <row r="96" ht="15.75" customHeight="1">
      <c r="A96" s="189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49"/>
      <c r="S96" s="49"/>
      <c r="T96" s="49"/>
      <c r="U96" s="49"/>
      <c r="V96" s="49"/>
      <c r="W96" s="49"/>
      <c r="X96" s="49"/>
      <c r="Y96" s="49"/>
      <c r="Z96" s="49"/>
    </row>
    <row r="97" ht="15.75" customHeight="1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49"/>
      <c r="S97" s="49"/>
      <c r="T97" s="49"/>
      <c r="U97" s="49"/>
      <c r="V97" s="49"/>
      <c r="W97" s="49"/>
      <c r="X97" s="49"/>
      <c r="Y97" s="49"/>
      <c r="Z97" s="49"/>
    </row>
    <row r="98" ht="15.75" customHeight="1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49"/>
      <c r="S98" s="49"/>
      <c r="T98" s="49"/>
      <c r="U98" s="49"/>
      <c r="V98" s="49"/>
      <c r="W98" s="49"/>
      <c r="X98" s="49"/>
      <c r="Y98" s="49"/>
      <c r="Z98" s="49"/>
    </row>
    <row r="99" ht="15.75" customHeight="1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49"/>
      <c r="S99" s="49"/>
      <c r="T99" s="49"/>
      <c r="U99" s="49"/>
      <c r="V99" s="49"/>
      <c r="W99" s="49"/>
      <c r="X99" s="49"/>
      <c r="Y99" s="49"/>
      <c r="Z99" s="49"/>
    </row>
    <row r="100" ht="15.75" customHeight="1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">
      <formula1>'Lista Orientadores'!$A$6:$A$36</formula1>
    </dataValidation>
    <dataValidation type="list" allowBlank="1" sqref="F2">
      <formula1>'Lista de Empresas'!$A$6:$A$100</formula1>
    </dataValidation>
  </dataValidations>
  <drawing r:id="rId1"/>
  <tableParts count="1">
    <tablePart r:id="rId3"/>
  </tableParts>
</worksheet>
</file>