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rg/Downloads/"/>
    </mc:Choice>
  </mc:AlternateContent>
  <xr:revisionPtr revIDLastSave="0" documentId="13_ncr:1_{9BBAE206-91D7-3740-B5B1-274BECE94AE2}" xr6:coauthVersionLast="47" xr6:coauthVersionMax="47" xr10:uidLastSave="{00000000-0000-0000-0000-000000000000}"/>
  <bookViews>
    <workbookView xWindow="0" yWindow="500" windowWidth="38400" windowHeight="19660" xr2:uid="{72FB7866-40D3-4A84-BED8-A5F680998642}"/>
  </bookViews>
  <sheets>
    <sheet name="Planilha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2" i="3"/>
  <c r="H3" i="3"/>
  <c r="H4" i="3"/>
  <c r="H5" i="3"/>
  <c r="H6" i="3"/>
  <c r="H7" i="3"/>
  <c r="H8" i="3"/>
  <c r="H9" i="3"/>
  <c r="H10" i="3"/>
  <c r="H2" i="3"/>
  <c r="F3" i="3"/>
  <c r="F4" i="3"/>
  <c r="F5" i="3"/>
  <c r="F6" i="3"/>
  <c r="F7" i="3"/>
  <c r="F8" i="3"/>
  <c r="F9" i="3"/>
  <c r="F10" i="3"/>
  <c r="F2" i="3"/>
  <c r="C3" i="3"/>
  <c r="C4" i="3"/>
  <c r="C5" i="3"/>
  <c r="C6" i="3"/>
  <c r="C7" i="3"/>
  <c r="C8" i="3"/>
  <c r="C9" i="3"/>
  <c r="C10" i="3"/>
  <c r="C2" i="3"/>
  <c r="J3" i="3"/>
  <c r="J4" i="3"/>
  <c r="J5" i="3"/>
  <c r="J6" i="3"/>
  <c r="J7" i="3"/>
  <c r="J8" i="3"/>
  <c r="J9" i="3"/>
  <c r="J10" i="3"/>
  <c r="J2" i="3"/>
  <c r="J13" i="3" s="1"/>
  <c r="G13" i="3"/>
  <c r="G12" i="3"/>
  <c r="E13" i="3"/>
  <c r="E12" i="3"/>
  <c r="B13" i="3"/>
  <c r="B12" i="3"/>
  <c r="J12" i="3" l="1"/>
</calcChain>
</file>

<file path=xl/sharedStrings.xml><?xml version="1.0" encoding="utf-8"?>
<sst xmlns="http://schemas.openxmlformats.org/spreadsheetml/2006/main" count="23" uniqueCount="23">
  <si>
    <t>Heuristica</t>
  </si>
  <si>
    <t>Makespan médio</t>
  </si>
  <si>
    <t>Heuristic ETC/MET ETC</t>
  </si>
  <si>
    <t>MPR</t>
  </si>
  <si>
    <t>FlowTime médio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</si>
  <si>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</si>
  <si>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</si>
  <si>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</si>
  <si>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</si>
  <si>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</si>
  <si>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</si>
  <si>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Sufferage</t>
  </si>
  <si>
    <t>MinMean</t>
  </si>
  <si>
    <t>MaxMin</t>
  </si>
  <si>
    <t>MinVar</t>
  </si>
  <si>
    <t>OLB</t>
  </si>
  <si>
    <t>MinMax</t>
  </si>
  <si>
    <t>Utilização média</t>
  </si>
  <si>
    <t>Inverso da Utilização</t>
  </si>
  <si>
    <t>Makespan Normalizado</t>
  </si>
  <si>
    <t>MPR Normalizado</t>
  </si>
  <si>
    <t>FlowTime Normalizado</t>
  </si>
  <si>
    <t>Utilização 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</si>
</sst>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Makespan Normalizado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MinMin</c:v>
                </c:pt>
                <c:pt idx="3">
                  <c:v>Sufferage</c:v>
                </c:pt>
                <c:pt idx="4">
                  <c:v>MinMean</c:v>
                </c:pt>
                <c:pt idx="5">
                  <c:v>MaxMin</c:v>
                </c:pt>
                <c:pt idx="6">
                  <c:v>MinVar</c:v>
                </c:pt>
                <c:pt idx="7">
                  <c:v>OLB</c:v>
                </c:pt>
                <c:pt idx="8">
                  <c:v>MinMax</c:v>
                </c:pt>
              </c:strCache>
            </c:strRef>
          </c:cat>
          <c:val>
            <c:numRef>
              <c:f>Planilha2!$C$2:$C$10</c:f>
              <c:numCache>
                <c:formatCode>General</c:formatCode>
                <c:ptCount val="9"/>
                <c:pt idx="0">
                  <c:v>1.1227452012102357</c:v>
                </c:pt>
                <c:pt idx="1">
                  <c:v>1.0652018853246403</c:v>
                </c:pt>
                <c:pt idx="2">
                  <c:v>1.0123632835845788</c:v>
                </c:pt>
                <c:pt idx="3">
                  <c:v>1.0016146696015824</c:v>
                </c:pt>
                <c:pt idx="4">
                  <c:v>1.0096108708368361</c:v>
                </c:pt>
                <c:pt idx="5">
                  <c:v>1.2612361631602418</c:v>
                </c:pt>
                <c:pt idx="6">
                  <c:v>1</c:v>
                </c:pt>
                <c:pt idx="7">
                  <c:v>2</c:v>
                </c:pt>
                <c:pt idx="8">
                  <c:v>1.0491345440191693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A-154E-B475-B7CD5B085AB9}"/>
            </c:ext>
          </c:extLst>
        </c:ser>
        <c:ser>
          <c:idx val="1"/>
          <c:order val="1"/>
          <c:tx>
            <c:strRef>
              <c:f>Planilha2!$F$1</c:f>
              <c:strCache>
                <c:ptCount val="1"/>
                <c:pt idx="0">
                  <c:v>MPR Normalizado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MinMin</c:v>
                </c:pt>
                <c:pt idx="3">
                  <c:v>Sufferage</c:v>
                </c:pt>
                <c:pt idx="4">
                  <c:v>MinMean</c:v>
                </c:pt>
                <c:pt idx="5">
                  <c:v>MaxMin</c:v>
                </c:pt>
                <c:pt idx="6">
                  <c:v>MinVar</c:v>
                </c:pt>
                <c:pt idx="7">
                  <c:v>OLB</c:v>
                </c:pt>
                <c:pt idx="8">
                  <c:v>MinMax</c:v>
                </c:pt>
              </c:strCache>
            </c:strRef>
          </c:cat>
          <c:val>
            <c:numRef>
              <c:f>Planilha2!$F$2:$F$10</c:f>
              <c:numCache>
                <c:formatCode>General</c:formatCode>
                <c:ptCount val="9"/>
                <c:pt idx="0">
                  <c:v>1.122495446265938</c:v>
                </c:pt>
                <c:pt idx="1">
                  <c:v>1.0651183970856102</c:v>
                </c:pt>
                <c:pt idx="2">
                  <c:v>1.0122950819672132</c:v>
                </c:pt>
                <c:pt idx="3">
                  <c:v>1.0013661202185793</c:v>
                </c:pt>
                <c:pt idx="4">
                  <c:v>1.0095628415300546</c:v>
                </c:pt>
                <c:pt idx="5">
                  <c:v>1.2613843351548268</c:v>
                </c:pt>
                <c:pt idx="6">
                  <c:v>1</c:v>
                </c:pt>
                <c:pt idx="7">
                  <c:v>2</c:v>
                </c:pt>
                <c:pt idx="8">
                  <c:v>1.0491803278688525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A-154E-B475-B7CD5B085AB9}"/>
            </c:ext>
          </c:extLst>
        </c:ser>
        <c:ser>
          <c:idx val="2"/>
          <c:order val="2"/>
          <c:tx>
            <c:strRef>
              <c:f>Planilha2!$H$1</c:f>
              <c:strCache>
                <c:ptCount val="1"/>
                <c:pt idx="0">
                  <c:v>FlowTime Normalizado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MinMin</c:v>
                </c:pt>
                <c:pt idx="3">
                  <c:v>Sufferage</c:v>
                </c:pt>
                <c:pt idx="4">
                  <c:v>MinMean</c:v>
                </c:pt>
                <c:pt idx="5">
                  <c:v>MaxMin</c:v>
                </c:pt>
                <c:pt idx="6">
                  <c:v>MinVar</c:v>
                </c:pt>
                <c:pt idx="7">
                  <c:v>OLB</c:v>
                </c:pt>
                <c:pt idx="8">
                  <c:v>MinMax</c:v>
                </c:pt>
              </c:strCache>
            </c:strRef>
          </c:cat>
          <c:val>
            <c:numRef>
              <c:f>Planilha2!$H$2:$H$10</c:f>
              <c:numCache>
                <c:formatCode>General</c:formatCode>
                <c:ptCount val="9"/>
                <c:pt idx="0">
                  <c:v>1</c:v>
                </c:pt>
                <c:pt idx="1">
                  <c:v>1.0695868483965039</c:v>
                </c:pt>
                <c:pt idx="2">
                  <c:v>1.0059861914961921</c:v>
                </c:pt>
                <c:pt idx="3">
                  <c:v>1.0100983891113711</c:v>
                </c:pt>
                <c:pt idx="4">
                  <c:v>1.0080653093911012</c:v>
                </c:pt>
                <c:pt idx="5">
                  <c:v>1.2892608206255596</c:v>
                </c:pt>
                <c:pt idx="6">
                  <c:v>1.0136176486016917</c:v>
                </c:pt>
                <c:pt idx="7">
                  <c:v>2</c:v>
                </c:pt>
                <c:pt idx="8">
                  <c:v>1.0671711996672439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A-154E-B475-B7CD5B085AB9}"/>
            </c:ext>
          </c:extLst>
        </c:ser>
        <c:ser>
          <c:idx val="3"/>
          <c:order val="3"/>
          <c:tx>
            <c:strRef>
              <c:f>Planilha2!$K$1</c:f>
              <c:strCache>
                <c:ptCount val="1"/>
                <c:pt idx="0">
                  <c:v>Utilização Normalizada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MinMin</c:v>
                </c:pt>
                <c:pt idx="3">
                  <c:v>Sufferage</c:v>
                </c:pt>
                <c:pt idx="4">
                  <c:v>MinMean</c:v>
                </c:pt>
                <c:pt idx="5">
                  <c:v>MaxMin</c:v>
                </c:pt>
                <c:pt idx="6">
                  <c:v>MinVar</c:v>
                </c:pt>
                <c:pt idx="7">
                  <c:v>OLB</c:v>
                </c:pt>
                <c:pt idx="8">
                  <c:v>MinMax</c:v>
                </c:pt>
              </c:strCache>
            </c:strRef>
          </c:cat>
          <c:val>
            <c:numRef>
              <c:f>Planilha2!$K$2:$K$10</c:f>
              <c:numCache>
                <c:formatCode>General</c:formatCode>
                <c:ptCount val="9"/>
                <c:pt idx="0">
                  <c:v>2</c:v>
                </c:pt>
                <c:pt idx="1">
                  <c:v>1.089545138888889</c:v>
                </c:pt>
                <c:pt idx="2">
                  <c:v>1.1647046186895811</c:v>
                </c:pt>
                <c:pt idx="3">
                  <c:v>1.0573072970195272</c:v>
                </c:pt>
                <c:pt idx="4">
                  <c:v>1.130441384180791</c:v>
                </c:pt>
                <c:pt idx="5">
                  <c:v>1</c:v>
                </c:pt>
                <c:pt idx="6">
                  <c:v>1.0235393448159407</c:v>
                </c:pt>
                <c:pt idx="7">
                  <c:v>1.1047204751921735</c:v>
                </c:pt>
                <c:pt idx="8">
                  <c:v>1.0070120724346074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A-154E-B475-B7CD5B08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2194992"/>
        <c:axId val="1692158016"/>
      </c:barChart>
      <c:catAx>
        <c:axId val="16921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158016"/>
        <c:crosses val="autoZero"/>
        <c:auto val="1"/>
        <c:lblAlgn val="ctr"/>
        <c:lblOffset val="100"/>
        <c:noMultiLvlLbl val="0"/>
      </c:catAx>
      <c:valAx>
        <c:axId val="1692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1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67469</xdr:colOff>
      <xdr:row>14</xdr:row>
      <xdr:rowOff>5556</xdr:rowOff>
    </xdr:from>
    <xdr:to>
      <xdr:col>7</xdr:col>
      <xdr:colOff>511969</xdr:colOff>
      <xdr:row>28</xdr:row>
      <xdr:rowOff>81756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6BFD7-7280-2BDB-1CB2-5958A7ED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B5F2-E1FE-8542-B975-098BA1981969}">
  <dimension ref="A1:N13"/>
  <sheetViews>
    <sheetView tabSelected="1" zoomScale="160" zoomScaleNormal="160" workbookViewId="0">
      <selection activeCell="J19" sqref="J19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20</v>
      </c>
      <c r="G1" t="s">
        <v>4</v>
      </c>
      <c r="H1" t="s">
        <v>21</v>
      </c>
      <c r="I1" t="s">
        <v>17</v>
      </c>
      <c r="J1" t="s">
        <v>18</v>
      </c>
      <c r="K1" t="s">
        <v>22</v>
      </c>
      <c r="L1" t="s">
        <v>5</v>
      </c>
      <c r="M1" t="s">
        <v>6</v>
      </c>
      <c r="N1" t="s">
        <v>7</v>
      </c>
    </row>
    <row r="2" spans="1:14" x14ac:dyDescent="0.2">
      <c r="A2" t="s">
        <v>8</v>
      </c>
      <c r="B2">
        <v>114668.48699999999</v>
      </c>
      <c r="C2">
        <f>(B2-$B$12)/($B$13-$B$12)+1</f>
        <v>1.1227452012102357</v>
      </c>
      <c r="D2">
        <v>1</v>
      </c>
      <c r="E2">
        <v>1</v>
      </c>
      <c r="F2">
        <f>(E2-$E$12)/($E$13-$E$12)+1</f>
        <v>1.122495446265938</v>
      </c>
      <c r="G2">
        <v>2540197.5499999998</v>
      </c>
      <c r="H2">
        <f>(G2-$G$12)/($G$13-$G$12)+1</f>
        <v>1</v>
      </c>
      <c r="I2">
        <v>0.69699999999999995</v>
      </c>
      <c r="J2">
        <f>1/I2</f>
        <v>1.4347202295552368</v>
      </c>
      <c r="K2">
        <f>(J2-$J$12)/($J$13-$J$12)+1</f>
        <v>2</v>
      </c>
      <c r="L2" s="1">
        <v>7.3099999999999998E-2</v>
      </c>
      <c r="M2">
        <v>0.13</v>
      </c>
      <c r="N2" s="1">
        <v>2.8064</v>
      </c>
    </row>
    <row r="3" spans="1:14" x14ac:dyDescent="0.2">
      <c r="A3" t="s">
        <v>9</v>
      </c>
      <c r="B3">
        <v>100178.004</v>
      </c>
      <c r="C3">
        <f t="shared" ref="C3:C10" si="0">(B3-$B$12)/($B$13-$B$12)+1</f>
        <v>1.0652018853246403</v>
      </c>
      <c r="D3">
        <v>1.2110000000000001</v>
      </c>
      <c r="E3">
        <v>0.874</v>
      </c>
      <c r="F3">
        <f t="shared" ref="F3:F10" si="1">(E3-$E$12)/($E$13-$E$12)+1</f>
        <v>1.0651183970856102</v>
      </c>
      <c r="G3">
        <v>3075919.63</v>
      </c>
      <c r="H3">
        <f t="shared" ref="H3:H10" si="2">(G3-$G$12)/($G$13-$G$12)+1</f>
        <v>1.0695868483965039</v>
      </c>
      <c r="I3">
        <v>0.96</v>
      </c>
      <c r="J3">
        <f t="shared" ref="J3:J10" si="3">1/I3</f>
        <v>1.0416666666666667</v>
      </c>
      <c r="K3">
        <f t="shared" ref="K3:K10" si="4">(J3-$J$12)/($J$13-$J$12)+1</f>
        <v>1.089545138888889</v>
      </c>
      <c r="L3" s="1">
        <v>1.06E-2</v>
      </c>
      <c r="M3">
        <v>0.14000000000000001</v>
      </c>
      <c r="N3" s="1">
        <v>2.6764000000000001</v>
      </c>
    </row>
    <row r="4" spans="1:14" x14ac:dyDescent="0.2">
      <c r="A4" t="s">
        <v>10</v>
      </c>
      <c r="B4">
        <v>86872.255999999994</v>
      </c>
      <c r="C4">
        <f t="shared" si="0"/>
        <v>1.0123632835845788</v>
      </c>
      <c r="D4">
        <v>1.0189999999999999</v>
      </c>
      <c r="E4">
        <v>0.75800000000000001</v>
      </c>
      <c r="F4">
        <f t="shared" si="1"/>
        <v>1.0122950819672132</v>
      </c>
      <c r="G4">
        <v>2586282.91</v>
      </c>
      <c r="H4">
        <f t="shared" si="2"/>
        <v>1.0059861914961921</v>
      </c>
      <c r="I4">
        <v>0.93100000000000005</v>
      </c>
      <c r="J4">
        <f t="shared" si="3"/>
        <v>1.0741138560687433</v>
      </c>
      <c r="K4">
        <f t="shared" si="4"/>
        <v>1.1647046186895811</v>
      </c>
      <c r="L4" s="1">
        <v>1.12E-2</v>
      </c>
      <c r="M4">
        <v>19.29</v>
      </c>
      <c r="N4" s="1">
        <v>0.39900000000000002</v>
      </c>
    </row>
    <row r="5" spans="1:14" x14ac:dyDescent="0.2">
      <c r="A5" t="s">
        <v>11</v>
      </c>
      <c r="B5">
        <v>84165.554000000004</v>
      </c>
      <c r="C5">
        <f t="shared" si="0"/>
        <v>1.0016146696015824</v>
      </c>
      <c r="D5">
        <v>1.0309999999999999</v>
      </c>
      <c r="E5">
        <v>0.73399999999999999</v>
      </c>
      <c r="F5">
        <f t="shared" si="1"/>
        <v>1.0013661202185793</v>
      </c>
      <c r="G5">
        <v>2617941.12</v>
      </c>
      <c r="H5">
        <f t="shared" si="2"/>
        <v>1.0100983891113711</v>
      </c>
      <c r="I5">
        <v>0.97299999999999998</v>
      </c>
      <c r="J5">
        <f t="shared" si="3"/>
        <v>1.0277492291880781</v>
      </c>
      <c r="K5">
        <f t="shared" si="4"/>
        <v>1.0573072970195272</v>
      </c>
      <c r="L5" s="1">
        <v>1.3100000000000001E-2</v>
      </c>
      <c r="M5">
        <v>67.12</v>
      </c>
      <c r="N5" s="1">
        <v>0.18149999999999999</v>
      </c>
    </row>
    <row r="6" spans="1:14" x14ac:dyDescent="0.2">
      <c r="A6" t="s">
        <v>12</v>
      </c>
      <c r="B6">
        <v>86179.146999999997</v>
      </c>
      <c r="C6">
        <f t="shared" si="0"/>
        <v>1.0096108708368361</v>
      </c>
      <c r="D6">
        <v>1.0249999999999999</v>
      </c>
      <c r="E6">
        <v>0.752</v>
      </c>
      <c r="F6">
        <f t="shared" si="1"/>
        <v>1.0095628415300546</v>
      </c>
      <c r="G6">
        <v>2602289.23</v>
      </c>
      <c r="H6">
        <f t="shared" si="2"/>
        <v>1.0080653093911012</v>
      </c>
      <c r="I6">
        <v>0.94399999999999995</v>
      </c>
      <c r="J6">
        <f t="shared" si="3"/>
        <v>1.0593220338983051</v>
      </c>
      <c r="K6">
        <f t="shared" si="4"/>
        <v>1.130441384180791</v>
      </c>
      <c r="L6" s="1">
        <v>1.26E-2</v>
      </c>
      <c r="M6">
        <v>19.059999999999999</v>
      </c>
      <c r="N6" s="1">
        <v>0.25519999999999998</v>
      </c>
    </row>
    <row r="7" spans="1:14" x14ac:dyDescent="0.2">
      <c r="A7" t="s">
        <v>13</v>
      </c>
      <c r="B7">
        <v>149543.101</v>
      </c>
      <c r="C7">
        <f t="shared" si="0"/>
        <v>1.2612361631602418</v>
      </c>
      <c r="D7">
        <v>1.877</v>
      </c>
      <c r="E7">
        <v>1.3049999999999999</v>
      </c>
      <c r="F7">
        <f t="shared" si="1"/>
        <v>1.2613843351548268</v>
      </c>
      <c r="G7">
        <v>4767104.0999999996</v>
      </c>
      <c r="H7">
        <f t="shared" si="2"/>
        <v>1.2892608206255596</v>
      </c>
      <c r="I7">
        <v>0.997</v>
      </c>
      <c r="J7">
        <f t="shared" si="3"/>
        <v>1.0030090270812437</v>
      </c>
      <c r="K7">
        <f t="shared" si="4"/>
        <v>1</v>
      </c>
      <c r="L7" s="1">
        <v>8.0000000000000004E-4</v>
      </c>
      <c r="M7">
        <v>36.1</v>
      </c>
      <c r="N7" s="1">
        <v>0.23250000000000001</v>
      </c>
    </row>
    <row r="8" spans="1:14" x14ac:dyDescent="0.2">
      <c r="A8" t="s">
        <v>14</v>
      </c>
      <c r="B8">
        <v>83758.95</v>
      </c>
      <c r="C8">
        <f t="shared" si="0"/>
        <v>1</v>
      </c>
      <c r="D8">
        <v>1.042</v>
      </c>
      <c r="E8">
        <v>0.73099999999999998</v>
      </c>
      <c r="F8">
        <f t="shared" si="1"/>
        <v>1</v>
      </c>
      <c r="G8">
        <v>2645034.5299999998</v>
      </c>
      <c r="H8">
        <f t="shared" si="2"/>
        <v>1.0136176486016917</v>
      </c>
      <c r="I8">
        <v>0.98699999999999999</v>
      </c>
      <c r="J8">
        <f t="shared" si="3"/>
        <v>1.0131712259371835</v>
      </c>
      <c r="K8">
        <f t="shared" si="4"/>
        <v>1.0235393448159407</v>
      </c>
      <c r="L8" s="1">
        <v>4.5999999999999999E-3</v>
      </c>
      <c r="M8">
        <v>18.93</v>
      </c>
      <c r="N8" s="1">
        <v>0.22270000000000001</v>
      </c>
    </row>
    <row r="9" spans="1:14" x14ac:dyDescent="0.2">
      <c r="A9" t="s">
        <v>15</v>
      </c>
      <c r="B9">
        <v>335577.65</v>
      </c>
      <c r="C9">
        <f t="shared" si="0"/>
        <v>2</v>
      </c>
      <c r="D9">
        <v>4.0309999999999997</v>
      </c>
      <c r="E9">
        <v>2.927</v>
      </c>
      <c r="F9">
        <f t="shared" si="1"/>
        <v>2</v>
      </c>
      <c r="G9">
        <v>10238808.6</v>
      </c>
      <c r="H9">
        <f t="shared" si="2"/>
        <v>2</v>
      </c>
      <c r="I9">
        <v>0.95399999999999996</v>
      </c>
      <c r="J9">
        <f t="shared" si="3"/>
        <v>1.0482180293501049</v>
      </c>
      <c r="K9">
        <f t="shared" si="4"/>
        <v>1.1047204751921735</v>
      </c>
      <c r="L9" s="1">
        <v>9.1999999999999998E-3</v>
      </c>
      <c r="M9">
        <v>0.15</v>
      </c>
      <c r="N9" s="1">
        <v>2.3805000000000001</v>
      </c>
    </row>
    <row r="10" spans="1:14" x14ac:dyDescent="0.2">
      <c r="A10" t="s">
        <v>16</v>
      </c>
      <c r="B10">
        <v>96131.947</v>
      </c>
      <c r="C10">
        <f t="shared" si="0"/>
        <v>1.0491345440191693</v>
      </c>
      <c r="D10">
        <v>1.204</v>
      </c>
      <c r="E10">
        <v>0.83899999999999997</v>
      </c>
      <c r="F10">
        <f t="shared" si="1"/>
        <v>1.0491803278688525</v>
      </c>
      <c r="G10">
        <v>3057322.49</v>
      </c>
      <c r="H10">
        <f t="shared" si="2"/>
        <v>1.0671711996672439</v>
      </c>
      <c r="I10">
        <v>0.99399999999999999</v>
      </c>
      <c r="J10">
        <f t="shared" si="3"/>
        <v>1.0060362173038229</v>
      </c>
      <c r="K10">
        <f t="shared" si="4"/>
        <v>1.0070120724346074</v>
      </c>
      <c r="L10" s="1">
        <v>1.4E-3</v>
      </c>
      <c r="M10">
        <v>65.78</v>
      </c>
      <c r="N10" s="1">
        <v>9.6500000000000002E-2</v>
      </c>
    </row>
    <row r="12" spans="1:14" x14ac:dyDescent="0.2">
      <c r="B12">
        <f>SMALL(B2:B10,1)</f>
        <v>83758.95</v>
      </c>
      <c r="E12">
        <f>SMALL(E2:E10,1)</f>
        <v>0.73099999999999998</v>
      </c>
      <c r="G12">
        <f>SMALL(G2:G10,1)</f>
        <v>2540197.5499999998</v>
      </c>
      <c r="J12">
        <f>SMALL(J2:J10,1)</f>
        <v>1.0030090270812437</v>
      </c>
    </row>
    <row r="13" spans="1:14" x14ac:dyDescent="0.2">
      <c r="B13">
        <f>LARGE(B2:B10,1)</f>
        <v>335577.65</v>
      </c>
      <c r="E13">
        <f>LARGE(E2:E10,1)</f>
        <v>2.927</v>
      </c>
      <c r="G13">
        <f>LARGE(G2:G10,1)</f>
        <v>10238808.6</v>
      </c>
      <c r="J13">
        <f>LARGE(J2:J10,1)</f>
        <v>1.4347202295552368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phrg</dc:creator>
  <cp:keywords/>
  <dc:description/>
  <cp:lastModifiedBy>Paulo Henrique Ribeiro Gabriel</cp:lastModifiedBy>
  <cp:revision/>
  <dcterms:created xsi:type="dcterms:W3CDTF">2023-05-18T23:17:58Z</dcterms:created>
  <dcterms:modified xsi:type="dcterms:W3CDTF">2023-05-19T19:16:59Z</dcterms:modified>
  <cp:category/>
  <cp:contentStatus/>
</cp:coreProperties>
</file>