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the\Documents\Estudos\TCC\git\distributedscheduling\resultados\novo\"/>
    </mc:Choice>
  </mc:AlternateContent>
  <xr:revisionPtr revIDLastSave="0" documentId="13_ncr:1_{1C4F2CF9-E278-495F-822B-37FFA88072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B24" i="1"/>
  <c r="B25" i="1"/>
  <c r="E49" i="1" l="1"/>
  <c r="E45" i="1"/>
  <c r="E44" i="1"/>
  <c r="E47" i="1"/>
  <c r="E51" i="1"/>
  <c r="E46" i="1"/>
  <c r="E48" i="1"/>
  <c r="E50" i="1"/>
  <c r="B68" i="1"/>
  <c r="B69" i="1"/>
  <c r="B54" i="1"/>
  <c r="B53" i="1"/>
  <c r="D43" i="1" l="1"/>
  <c r="D19" i="1"/>
  <c r="D51" i="1"/>
  <c r="D46" i="1"/>
  <c r="D49" i="1"/>
  <c r="D45" i="1"/>
  <c r="D44" i="1"/>
  <c r="D48" i="1"/>
  <c r="D47" i="1"/>
  <c r="D50" i="1"/>
  <c r="D17" i="1"/>
  <c r="D16" i="1"/>
  <c r="D20" i="1"/>
  <c r="D15" i="1"/>
  <c r="D21" i="1"/>
  <c r="D22" i="1"/>
  <c r="D14" i="1"/>
  <c r="D18" i="1"/>
</calcChain>
</file>

<file path=xl/sharedStrings.xml><?xml version="1.0" encoding="utf-8"?>
<sst xmlns="http://schemas.openxmlformats.org/spreadsheetml/2006/main" count="89" uniqueCount="25">
  <si>
    <t>Heuristica</t>
  </si>
  <si>
    <t>Makespan médio</t>
  </si>
  <si>
    <t>Desvio Padrão Makespan</t>
  </si>
  <si>
    <t>FlowTime médio</t>
  </si>
  <si>
    <t>Desvio Padrão Flowtime</t>
  </si>
  <si>
    <t>Utilização média das máquinas</t>
  </si>
  <si>
    <t>Desvio Padrão Utilização</t>
  </si>
  <si>
    <t>Tempo computacional médio</t>
  </si>
  <si>
    <t>Desvio Padrão Tempo computacional</t>
  </si>
  <si>
    <t>MET</t>
  </si>
  <si>
    <t>MCT</t>
  </si>
  <si>
    <t>MinMin</t>
  </si>
  <si>
    <t>MinMean</t>
  </si>
  <si>
    <t>MaxMin</t>
  </si>
  <si>
    <t>MinVar</t>
  </si>
  <si>
    <t>OLB</t>
  </si>
  <si>
    <t>MinMax</t>
  </si>
  <si>
    <t>menor</t>
  </si>
  <si>
    <t>maior</t>
  </si>
  <si>
    <t>XSufferage</t>
  </si>
  <si>
    <t>Heuristic ETC/MET ETC</t>
  </si>
  <si>
    <t>MPR</t>
  </si>
  <si>
    <t>FPR</t>
  </si>
  <si>
    <t>makespan normalizado</t>
  </si>
  <si>
    <t>flowtime 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</si>
</sst>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/>
    </xf>
    <xf numFmtId="164" fontId="0" fillId="0" borderId="4" xfId="0" applyNumberFormat="1" applyBorder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2" borderId="3" xfId="0" applyFill="1" applyBorder="1" applyAlignment="1">
      <alignment horizontal="left"/>
    </xf>
  </cellXfs>
  <cellStyles count="1">
    <cellStyle name="Normal" xfId="0" builtinId="0"/>
  </cellStyles>
  <dxfs count="25">
    <dxf>
      <numFmt numFmtId="14" formatCode="0.00%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4" formatCode="0.00%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numFmt numFmtId="164" formatCode="0.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Plan1!$B$57</c:f>
              <c:strCache>
                <c:ptCount val="1"/>
                <c:pt idx="0">
                  <c:v>Utilização média das máquinas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Plan1!$A$58:$A$66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MCT</c:v>
                </c:pt>
                <c:pt idx="4">
                  <c:v>OLB</c:v>
                </c:pt>
                <c:pt idx="5">
                  <c:v>XSufferage</c:v>
                </c:pt>
                <c:pt idx="6">
                  <c:v>MinMax</c:v>
                </c:pt>
                <c:pt idx="7">
                  <c:v>MinVar</c:v>
                </c:pt>
                <c:pt idx="8">
                  <c:v>MaxMin</c:v>
                </c:pt>
              </c:strCache>
            </c:strRef>
          </c:cat>
          <c:val>
            <c:numRef>
              <c:f>Plan1!$B$58:$B$66</c:f>
              <c:numCache>
                <c:formatCode>General</c:formatCode>
                <c:ptCount val="9"/>
                <c:pt idx="0">
                  <c:v>0.72799999999999998</c:v>
                </c:pt>
                <c:pt idx="1">
                  <c:v>0.94899999999999995</c:v>
                </c:pt>
                <c:pt idx="2">
                  <c:v>0.95399999999999996</c:v>
                </c:pt>
                <c:pt idx="3">
                  <c:v>0.97099999999999997</c:v>
                </c:pt>
                <c:pt idx="4">
                  <c:v>0.97099999999999997</c:v>
                </c:pt>
                <c:pt idx="5">
                  <c:v>0.97299999999999998</c:v>
                </c:pt>
                <c:pt idx="6">
                  <c:v>0.97699999999999998</c:v>
                </c:pt>
                <c:pt idx="7">
                  <c:v>0.98199999999999998</c:v>
                </c:pt>
                <c:pt idx="8">
                  <c:v>0.98899999999999999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F-4615-B7C5-F0A1A1E8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356272"/>
        <c:axId val="1036356752"/>
      </c:barChart>
      <c:catAx>
        <c:axId val="10363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752"/>
        <c:crosses val="autoZero"/>
        <c:auto val="1"/>
        <c:lblAlgn val="ctr"/>
        <c:lblOffset val="100"/>
        <c:noMultiLvlLbl val="0"/>
      </c:catAx>
      <c:valAx>
        <c:axId val="10363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Makespan Normalizado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Plan1!$D$13</c:f>
              <c:strCache>
                <c:ptCount val="1"/>
                <c:pt idx="0">
                  <c:v>makespan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D0-41FA-BDB0-F02B3D6DC7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shade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CC-47AB-B30E-BE86B9E0F7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shade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CC-47AB-B30E-BE86B9E0F76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3CC-47AB-B30E-BE86B9E0F76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shade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3CC-47AB-B30E-BE86B9E0F76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tint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3CC-47AB-B30E-BE86B9E0F76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tint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3CC-47AB-B30E-BE86B9E0F76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tint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3CC-47AB-B30E-BE86B9E0F76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tint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3CC-47AB-B30E-BE86B9E0F76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tint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018-41DD-B497-481DEFCC2A25}"/>
              </c:ext>
            </c:extLst>
          </c:dPt>
          <c:cat>
            <c:strRef>
              <c:f>Plan1!$A$14:$A$23</c:f>
              <c:strCache>
                <c:ptCount val="9"/>
                <c:pt idx="0">
                  <c:v>MinVar</c:v>
                </c:pt>
                <c:pt idx="1">
                  <c:v>XSufferage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MET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Plan1!$D$14:$D$23</c:f>
              <c:numCache>
                <c:formatCode>0.0000</c:formatCode>
                <c:ptCount val="10"/>
                <c:pt idx="0">
                  <c:v>1</c:v>
                </c:pt>
                <c:pt idx="1">
                  <c:v>0.99379027126105701</c:v>
                </c:pt>
                <c:pt idx="2">
                  <c:v>0.98769921098976132</c:v>
                </c:pt>
                <c:pt idx="3">
                  <c:v>0.98511728212845029</c:v>
                </c:pt>
                <c:pt idx="4">
                  <c:v>0.88150138225875507</c:v>
                </c:pt>
                <c:pt idx="5">
                  <c:v>0.87232236981576938</c:v>
                </c:pt>
                <c:pt idx="6">
                  <c:v>0.78406867410221559</c:v>
                </c:pt>
                <c:pt idx="7">
                  <c:v>0.38070201602860609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1FA-BDB0-F02B3D6DC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204175"/>
        <c:axId val="2053196975"/>
      </c:barChart>
      <c:catAx>
        <c:axId val="20532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196975"/>
        <c:crosses val="autoZero"/>
        <c:auto val="1"/>
        <c:lblAlgn val="ctr"/>
        <c:lblOffset val="500"/>
        <c:noMultiLvlLbl val="0"/>
      </c:catAx>
      <c:valAx>
        <c:axId val="20531969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20417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Plan1!$B$28</c:f>
              <c:strCache>
                <c:ptCount val="1"/>
                <c:pt idx="0">
                  <c:v>Heuristic ETC/MET ETC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F6-4E9D-B03C-5AF789A6CFC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F6-4E9D-B03C-5AF789A6CFC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F6-4E9D-B03C-5AF789A6CFC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F6-4E9D-B03C-5AF789A6CFC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F6-4E9D-B03C-5AF789A6CFC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F6-4E9D-B03C-5AF789A6CFC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4F6-4E9D-B03C-5AF789A6CFC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4F6-4E9D-B03C-5AF789A6CFC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4F6-4E9D-B03C-5AF789A6CFC6}"/>
              </c:ext>
            </c:extLst>
          </c:dPt>
          <c:cat>
            <c:strRef>
              <c:f>Plan1!$A$29:$A$37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XSufferage</c:v>
                </c:pt>
                <c:pt idx="4">
                  <c:v>MinVar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Plan1!$B$29:$B$37</c:f>
              <c:numCache>
                <c:formatCode>General</c:formatCode>
                <c:ptCount val="9"/>
                <c:pt idx="0">
                  <c:v>1</c:v>
                </c:pt>
                <c:pt idx="1">
                  <c:v>1.012</c:v>
                </c:pt>
                <c:pt idx="2">
                  <c:v>1.014</c:v>
                </c:pt>
                <c:pt idx="3">
                  <c:v>1.024</c:v>
                </c:pt>
                <c:pt idx="4">
                  <c:v>1.024</c:v>
                </c:pt>
                <c:pt idx="5">
                  <c:v>1.198</c:v>
                </c:pt>
                <c:pt idx="6">
                  <c:v>1.2050000000000001</c:v>
                </c:pt>
                <c:pt idx="7">
                  <c:v>1.9830000000000001</c:v>
                </c:pt>
                <c:pt idx="8">
                  <c:v>4.0279999999999996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3-436C-BAEE-DD84EC63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15295"/>
        <c:axId val="95029695"/>
      </c:barChart>
      <c:catAx>
        <c:axId val="950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29695"/>
        <c:crosses val="autoZero"/>
        <c:auto val="1"/>
        <c:lblAlgn val="ctr"/>
        <c:lblOffset val="100"/>
        <c:noMultiLvlLbl val="0"/>
      </c:catAx>
      <c:valAx>
        <c:axId val="950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Plan1!$E$13</c:f>
              <c:strCache>
                <c:ptCount val="1"/>
                <c:pt idx="0">
                  <c:v>MPR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Plan1!$A$14:$A$23</c:f>
              <c:strCache>
                <c:ptCount val="9"/>
                <c:pt idx="0">
                  <c:v>MinVar</c:v>
                </c:pt>
                <c:pt idx="1">
                  <c:v>XSufferage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MET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Plan1!$E$14:$E$23</c:f>
              <c:numCache>
                <c:formatCode>General</c:formatCode>
                <c:ptCount val="10"/>
                <c:pt idx="0">
                  <c:v>0.75700000000000001</c:v>
                </c:pt>
                <c:pt idx="1">
                  <c:v>0.76400000000000001</c:v>
                </c:pt>
                <c:pt idx="2">
                  <c:v>0.77100000000000002</c:v>
                </c:pt>
                <c:pt idx="3">
                  <c:v>0.77400000000000002</c:v>
                </c:pt>
                <c:pt idx="4">
                  <c:v>0.89100000000000001</c:v>
                </c:pt>
                <c:pt idx="5">
                  <c:v>0.90100000000000002</c:v>
                </c:pt>
                <c:pt idx="6">
                  <c:v>1</c:v>
                </c:pt>
                <c:pt idx="7">
                  <c:v>1.4550000000000001</c:v>
                </c:pt>
                <c:pt idx="8">
                  <c:v>3.012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5-4442-81B9-2FBFCA8A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38815"/>
        <c:axId val="95018655"/>
      </c:barChart>
      <c:catAx>
        <c:axId val="950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8655"/>
        <c:crosses val="autoZero"/>
        <c:auto val="1"/>
        <c:lblAlgn val="ctr"/>
        <c:lblOffset val="100"/>
        <c:noMultiLvlLbl val="0"/>
      </c:catAx>
      <c:valAx>
        <c:axId val="950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Plan1!$D$42</c:f>
              <c:strCache>
                <c:ptCount val="1"/>
                <c:pt idx="0">
                  <c:v>flowtime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49-4291-8FC8-A8374C94753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49-4291-8FC8-A8374C9475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49-4291-8FC8-A8374C9475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49-4291-8FC8-A8374C9475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49-4291-8FC8-A8374C94753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449-4291-8FC8-A8374C94753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449-4291-8FC8-A8374C94753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449-4291-8FC8-A8374C94753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449-4291-8FC8-A8374C947531}"/>
              </c:ext>
            </c:extLst>
          </c:dPt>
          <c:cat>
            <c:strRef>
              <c:f>Plan1!$A$43:$A$51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MinVar</c:v>
                </c:pt>
                <c:pt idx="4">
                  <c:v>XSufferage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Plan1!$D$43:$D$51</c:f>
              <c:numCache>
                <c:formatCode>General</c:formatCode>
                <c:ptCount val="9"/>
                <c:pt idx="0">
                  <c:v>1</c:v>
                </c:pt>
                <c:pt idx="1">
                  <c:v>0.99245694280835695</c:v>
                </c:pt>
                <c:pt idx="2">
                  <c:v>0.99140637317100966</c:v>
                </c:pt>
                <c:pt idx="3">
                  <c:v>0.98430601077148561</c:v>
                </c:pt>
                <c:pt idx="4">
                  <c:v>0.98429481207982916</c:v>
                </c:pt>
                <c:pt idx="5">
                  <c:v>0.86920662094264645</c:v>
                </c:pt>
                <c:pt idx="6">
                  <c:v>0.86510405876193053</c:v>
                </c:pt>
                <c:pt idx="7">
                  <c:v>0.35119490740703718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6-43A1-B49E-8AACDEAA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63615"/>
        <c:axId val="59366015"/>
      </c:barChart>
      <c:catAx>
        <c:axId val="593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6015"/>
        <c:crosses val="autoZero"/>
        <c:auto val="1"/>
        <c:lblAlgn val="ctr"/>
        <c:lblOffset val="100"/>
        <c:noMultiLvlLbl val="0"/>
      </c:catAx>
      <c:valAx>
        <c:axId val="593660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648433</xdr:colOff>
      <xdr:row>55</xdr:row>
      <xdr:rowOff>57150</xdr:rowOff>
    </xdr:from>
    <xdr:to>
      <xdr:col>6</xdr:col>
      <xdr:colOff>772991</xdr:colOff>
      <xdr:row>69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93FD84-BFA6-BBB7-B315-11FF659D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241788</xdr:colOff>
      <xdr:row>11</xdr:row>
      <xdr:rowOff>131884</xdr:rowOff>
    </xdr:from>
    <xdr:to>
      <xdr:col>7</xdr:col>
      <xdr:colOff>959827</xdr:colOff>
      <xdr:row>22</xdr:row>
      <xdr:rowOff>87923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BD7173-597A-FA50-F8DD-A6CDE1F3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685068</xdr:colOff>
      <xdr:row>24</xdr:row>
      <xdr:rowOff>115765</xdr:rowOff>
    </xdr:from>
    <xdr:to>
      <xdr:col>5</xdr:col>
      <xdr:colOff>29308</xdr:colOff>
      <xdr:row>37</xdr:row>
      <xdr:rowOff>124557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3A1F867-8541-6134-89DF-901A7FEEE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304066</xdr:colOff>
      <xdr:row>24</xdr:row>
      <xdr:rowOff>153865</xdr:rowOff>
    </xdr:from>
    <xdr:to>
      <xdr:col>7</xdr:col>
      <xdr:colOff>1033097</xdr:colOff>
      <xdr:row>37</xdr:row>
      <xdr:rowOff>161192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30B744-7648-33F0-EE68-5DC4CC56E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377336</xdr:colOff>
      <xdr:row>39</xdr:row>
      <xdr:rowOff>49822</xdr:rowOff>
    </xdr:from>
    <xdr:to>
      <xdr:col>7</xdr:col>
      <xdr:colOff>1542317</xdr:colOff>
      <xdr:row>53</xdr:row>
      <xdr:rowOff>111368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E1F2308-59B7-297B-9588-3216DDC5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2E3F6-A447-4209-AEB3-898A35D2434C}" name="Tabela1" displayName="Tabela1" ref="A1:K10" totalsRowShown="0">
  <autoFilter ref="A1:K10" xr:uid="{80D2E3F6-A447-4209-AEB3-898A35D2434C}"/>
  <sortState xmlns:xlrd2="http://schemas.microsoft.com/office/spreadsheetml/2017/richdata2" ref="A2:K10">
    <sortCondition ref="H1:H10"/>
  </sortState>
  <tableColumns count="11">
    <tableColumn id="1" xr3:uid="{A3C2CA03-813C-48B9-A2DC-C227E7BE243F}" name="Heuristica" dataDxfId="24"/>
    <tableColumn id="2" xr3:uid="{00395366-180D-4A36-9985-EB31F476EAD5}" name="Makespan médio" dataDxfId="23"/>
    <tableColumn id="3" xr3:uid="{8715E8DB-C733-4CAA-A937-0975DADCD413}" name="Desvio Padrão Makespan" dataDxfId="22"/>
    <tableColumn id="4" xr3:uid="{4BC68332-036C-4C23-94E8-41210BF2D7ED}" name="Heuristic ETC/MET ETC" dataDxfId="21"/>
    <tableColumn id="5" xr3:uid="{703787AA-6A2E-42F6-8F39-FEEE5735E2FE}" name="MPR" dataDxfId="20"/>
    <tableColumn id="6" xr3:uid="{79905495-6C64-46F6-9F08-B3F68175A737}" name="FlowTime médio"/>
    <tableColumn id="7" xr3:uid="{3100A3A6-898F-4351-A35E-82437A1ED88F}" name="Desvio Padrão Flowtime"/>
    <tableColumn id="8" xr3:uid="{5C32DA67-EDD2-4C35-88E5-A972A869913A}" name="Utilização média das máquinas"/>
    <tableColumn id="9" xr3:uid="{1DF2B2D3-C5ED-4B5B-BD38-5E0C325BF8D5}" name="Desvio Padrão Utilização"/>
    <tableColumn id="10" xr3:uid="{E24F2D83-6950-44D7-85A1-1087B19FED0E}" name="Tempo computacional médio"/>
    <tableColumn id="11" xr3:uid="{39AEF7DE-C3E7-4CFB-8C67-AB834C76ADF7}" name="Desvio Padrão Tempo computaciona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BF4D3-F4BD-429A-83F0-9AA6726A84DA}" name="Tabela2" displayName="Tabela2" ref="A13:E22" totalsRowShown="0" headerRowDxfId="19" dataDxfId="18" tableBorderDxfId="17">
  <autoFilter ref="A13:E22" xr:uid="{E45BF4D3-F4BD-429A-83F0-9AA6726A84DA}"/>
  <sortState xmlns:xlrd2="http://schemas.microsoft.com/office/spreadsheetml/2017/richdata2" ref="A14:E22">
    <sortCondition ref="B13:B22"/>
  </sortState>
  <tableColumns count="5">
    <tableColumn id="1" xr3:uid="{2DC74DCC-560C-46A3-97F8-214ED0A30501}" name="Heuristica" dataDxfId="16"/>
    <tableColumn id="2" xr3:uid="{5744A6AA-289A-4CC9-BD4B-365A47A5BE22}" name="Makespan médio" dataDxfId="15"/>
    <tableColumn id="3" xr3:uid="{2C3B6B88-ECD1-484A-9334-CDD0BBFDD4A3}" name="Desvio Padrão Makespan" dataDxfId="14"/>
    <tableColumn id="4" xr3:uid="{AED9A367-CF86-43D7-B951-A38752444562}" name="makespan normalizado" dataDxfId="13">
      <calculatedColumnFormula>-((B14-$B$24)*2/($B$25-$B$24)-1)</calculatedColumnFormula>
    </tableColumn>
    <tableColumn id="5" xr3:uid="{CF8CF212-3BA9-4556-8A44-E71A68CFD1B3}" name="MPR" dataDxfId="1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E46911-5E50-4C88-90FB-CD7D1392F199}" name="Tabela3" displayName="Tabela3" ref="A42:E51" totalsRowShown="0">
  <autoFilter ref="A42:E51" xr:uid="{FAE46911-5E50-4C88-90FB-CD7D1392F199}"/>
  <sortState xmlns:xlrd2="http://schemas.microsoft.com/office/spreadsheetml/2017/richdata2" ref="A43:E51">
    <sortCondition ref="B42:B51"/>
  </sortState>
  <tableColumns count="5">
    <tableColumn id="1" xr3:uid="{A7A0ECFA-3051-4BE7-8A42-4BEB4E3F9B14}" name="Heuristica" dataDxfId="11"/>
    <tableColumn id="2" xr3:uid="{CF81C596-7E89-44FB-9CF5-BC5EA9EA6D00}" name="FlowTime médio"/>
    <tableColumn id="3" xr3:uid="{5E100AD6-1CA9-432C-8D5B-2506ADF8B9E6}" name="Desvio Padrão Flowtime" dataDxfId="10"/>
    <tableColumn id="4" xr3:uid="{91E90789-ACEA-48F1-B36D-00528B7F090D}" name="flowtime normalizado">
      <calculatedColumnFormula>-((B43-$B$53)*2/($B$54-$B$53)-1)</calculatedColumnFormula>
    </tableColumn>
    <tableColumn id="5" xr3:uid="{7B54DEB9-12AB-4BFE-9FCF-FA7BFABC9618}" name="FPR">
      <calculatedColumnFormula>(B43/B$43)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A9943B-5066-4976-A16B-EC122A3B23AA}" name="Tabela6" displayName="Tabela6" ref="A57:C66" totalsRowShown="0" headerRowDxfId="9" dataDxfId="8" tableBorderDxfId="7">
  <autoFilter ref="A57:C66" xr:uid="{CCA9943B-5066-4976-A16B-EC122A3B23AA}"/>
  <sortState xmlns:xlrd2="http://schemas.microsoft.com/office/spreadsheetml/2017/richdata2" ref="A58:C66">
    <sortCondition ref="B57:B66"/>
  </sortState>
  <tableColumns count="3">
    <tableColumn id="1" xr3:uid="{88550BCA-15F0-4EB6-B68F-A77CF6C07CBB}" name="Heuristica" dataDxfId="6"/>
    <tableColumn id="2" xr3:uid="{18255729-77F6-41F4-956A-B5BB33CEC2B0}" name="Utilização média das máquinas" dataDxfId="5"/>
    <tableColumn id="3" xr3:uid="{E0E2A87B-B633-4A01-82EB-5341859A26F4}" name="Desvio Padrão Utilização" dataDxfId="4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FB3887-2D04-4E94-BB73-EF70E2E94708}" name="Tabela5" displayName="Tabela5" ref="A28:B37" totalsRowShown="0">
  <autoFilter ref="A28:B37" xr:uid="{17FB3887-2D04-4E94-BB73-EF70E2E94708}"/>
  <sortState xmlns:xlrd2="http://schemas.microsoft.com/office/spreadsheetml/2017/richdata2" ref="A29:B37">
    <sortCondition ref="B28:B37"/>
  </sortState>
  <tableColumns count="2">
    <tableColumn id="1" xr3:uid="{78BF590B-7128-406D-8614-FF45C9FEDD22}" name="Heuristica" dataDxfId="3"/>
    <tableColumn id="2" xr3:uid="{2DC599D9-D2AA-45C2-9181-20FEF5F78A36}" name="Heuristic ETC/MET ETC" dataDxfId="2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37FABC-F1FF-46CC-83CA-EE51C00F354C}" name="Tabela7" displayName="Tabela7" ref="A73:C82" totalsRowShown="0">
  <autoFilter ref="A73:C82" xr:uid="{7137FABC-F1FF-46CC-83CA-EE51C00F354C}"/>
  <sortState xmlns:xlrd2="http://schemas.microsoft.com/office/spreadsheetml/2017/richdata2" ref="A74:C82">
    <sortCondition ref="B73:B82"/>
  </sortState>
  <tableColumns count="3">
    <tableColumn id="1" xr3:uid="{4107AAE6-EE34-48A8-83F5-2853D20BEB6E}" name="Heuristica" dataDxfId="1"/>
    <tableColumn id="2" xr3:uid="{D692A490-3011-4C23-8F8D-C78FF8769B3B}" name="Tempo computacional médio"/>
    <tableColumn id="3" xr3:uid="{1FBB5C0E-3F60-4347-96A8-8D6EF1225FBE}" name="Desvio Padrão Tempo computacional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abSelected="1" topLeftCell="A44" zoomScale="130" zoomScaleNormal="130" workbookViewId="0">
      <selection activeCell="D70" sqref="D70"/>
    </sheetView>
  </sheetViews>
  <sheetFormatPr defaultRowHeight="15" x14ac:dyDescent="0.25"/>
  <cols>
    <col min="1" max="1" width="11" style="6" customWidth="1"/>
    <col min="2" max="2" width="27.42578125" style="6" customWidth="1"/>
    <col min="3" max="3" width="33.7109375" style="6" customWidth="1"/>
    <col min="4" max="4" width="24.7109375" style="6" customWidth="1"/>
    <col min="5" max="5" width="26" style="6" customWidth="1"/>
    <col min="6" max="6" width="27.85546875" customWidth="1"/>
    <col min="7" max="7" width="23.140625" customWidth="1"/>
    <col min="8" max="8" width="26.7109375" customWidth="1"/>
    <col min="9" max="9" width="33.28515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20</v>
      </c>
      <c r="E1" s="6" t="s">
        <v>21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6" t="s">
        <v>9</v>
      </c>
      <c r="B2" s="6">
        <v>109651.183</v>
      </c>
      <c r="C2" s="7">
        <v>5.6320000000000002E-2</v>
      </c>
      <c r="D2" s="6">
        <v>1</v>
      </c>
      <c r="E2" s="6">
        <v>1</v>
      </c>
      <c r="F2">
        <v>2545458.98</v>
      </c>
      <c r="G2" s="3">
        <v>6.1599999999999997E-3</v>
      </c>
      <c r="H2">
        <v>0.72799999999999998</v>
      </c>
      <c r="I2" s="3">
        <v>5.5329999999999997E-2</v>
      </c>
      <c r="J2">
        <v>0.22</v>
      </c>
      <c r="K2" s="3">
        <v>2.1875</v>
      </c>
    </row>
    <row r="3" spans="1:11" x14ac:dyDescent="0.25">
      <c r="A3" s="6" t="s">
        <v>11</v>
      </c>
      <c r="B3" s="6">
        <v>84793.82</v>
      </c>
      <c r="C3" s="7">
        <v>1.072E-2</v>
      </c>
      <c r="D3" s="6">
        <v>1.012</v>
      </c>
      <c r="E3" s="6">
        <v>0.77400000000000002</v>
      </c>
      <c r="F3">
        <v>2574523.35</v>
      </c>
      <c r="G3" s="3">
        <v>6.4900000000000001E-3</v>
      </c>
      <c r="H3">
        <v>0.94899999999999995</v>
      </c>
      <c r="I3" s="3">
        <v>8.4799999999999997E-3</v>
      </c>
      <c r="J3">
        <v>30.52</v>
      </c>
      <c r="K3" s="3">
        <v>0.44453999999999999</v>
      </c>
    </row>
    <row r="4" spans="1:11" x14ac:dyDescent="0.25">
      <c r="A4" s="6" t="s">
        <v>12</v>
      </c>
      <c r="B4" s="6">
        <v>84474.593999999997</v>
      </c>
      <c r="C4" s="7">
        <v>1.061E-2</v>
      </c>
      <c r="D4" s="6">
        <v>1.014</v>
      </c>
      <c r="E4" s="6">
        <v>0.77100000000000002</v>
      </c>
      <c r="F4">
        <v>2578571.33</v>
      </c>
      <c r="G4" s="3">
        <v>6.4000000000000003E-3</v>
      </c>
      <c r="H4">
        <v>0.95399999999999996</v>
      </c>
      <c r="I4" s="3">
        <v>7.9799999999999992E-3</v>
      </c>
      <c r="J4">
        <v>30.8</v>
      </c>
      <c r="K4" s="3">
        <v>0.53454999999999997</v>
      </c>
    </row>
    <row r="5" spans="1:11" x14ac:dyDescent="0.25">
      <c r="A5" s="6" t="s">
        <v>10</v>
      </c>
      <c r="B5" s="6">
        <v>98739.622000000003</v>
      </c>
      <c r="C5" s="7">
        <v>1.192E-2</v>
      </c>
      <c r="D5" s="6">
        <v>1.2050000000000001</v>
      </c>
      <c r="E5" s="6">
        <v>0.90100000000000002</v>
      </c>
      <c r="F5">
        <v>3065230.4</v>
      </c>
      <c r="G5" s="3">
        <v>1.004E-2</v>
      </c>
      <c r="H5">
        <v>0.97099999999999997</v>
      </c>
      <c r="I5" s="3">
        <v>7.2500000000000004E-3</v>
      </c>
      <c r="J5">
        <v>0.2</v>
      </c>
      <c r="K5" s="3">
        <v>2</v>
      </c>
    </row>
    <row r="6" spans="1:11" x14ac:dyDescent="0.25">
      <c r="A6" s="6" t="s">
        <v>15</v>
      </c>
      <c r="B6" s="6">
        <v>330230.88799999998</v>
      </c>
      <c r="C6" s="7">
        <v>1.6549999999999999E-2</v>
      </c>
      <c r="D6" s="6">
        <v>4.0279999999999996</v>
      </c>
      <c r="E6" s="6">
        <v>3.012</v>
      </c>
      <c r="F6">
        <v>10251716.34</v>
      </c>
      <c r="G6" s="3">
        <v>1.6840000000000001E-2</v>
      </c>
      <c r="H6">
        <v>0.97099999999999997</v>
      </c>
      <c r="I6" s="3">
        <v>4.5999999999999999E-3</v>
      </c>
      <c r="J6">
        <v>0.2</v>
      </c>
      <c r="K6" s="3">
        <v>2</v>
      </c>
    </row>
    <row r="7" spans="1:11" x14ac:dyDescent="0.25">
      <c r="A7" s="6" t="s">
        <v>19</v>
      </c>
      <c r="B7" s="6">
        <v>83721.504000000001</v>
      </c>
      <c r="C7" s="7">
        <v>9.4900000000000002E-3</v>
      </c>
      <c r="D7" s="6">
        <v>1.024</v>
      </c>
      <c r="E7" s="6">
        <v>0.76400000000000001</v>
      </c>
      <c r="F7">
        <v>2605973.09</v>
      </c>
      <c r="G7" s="3">
        <v>6.6299999999999996E-3</v>
      </c>
      <c r="H7">
        <v>0.97299999999999998</v>
      </c>
      <c r="I7" s="3">
        <v>6.8500000000000002E-3</v>
      </c>
      <c r="J7">
        <v>100.52</v>
      </c>
      <c r="K7" s="3">
        <v>0.39568999999999999</v>
      </c>
    </row>
    <row r="8" spans="1:11" x14ac:dyDescent="0.25">
      <c r="A8" s="6" t="s">
        <v>16</v>
      </c>
      <c r="B8" s="6">
        <v>97604.741999999998</v>
      </c>
      <c r="C8" s="7">
        <v>9.7599999999999996E-3</v>
      </c>
      <c r="D8" s="6">
        <v>1.198</v>
      </c>
      <c r="E8" s="6">
        <v>0.89100000000000001</v>
      </c>
      <c r="F8">
        <v>3049422.7</v>
      </c>
      <c r="G8" s="3">
        <v>9.3500000000000007E-3</v>
      </c>
      <c r="H8">
        <v>0.97699999999999998</v>
      </c>
      <c r="I8" s="3">
        <v>4.7000000000000002E-3</v>
      </c>
      <c r="J8">
        <v>106.87</v>
      </c>
      <c r="K8" s="3">
        <v>0.38525999999999999</v>
      </c>
    </row>
    <row r="9" spans="1:11" x14ac:dyDescent="0.25">
      <c r="A9" s="6" t="s">
        <v>14</v>
      </c>
      <c r="B9" s="6">
        <v>82953.741999999998</v>
      </c>
      <c r="C9" s="7">
        <v>1.1390000000000001E-2</v>
      </c>
      <c r="D9" s="6">
        <v>1.024</v>
      </c>
      <c r="E9" s="6">
        <v>0.75700000000000001</v>
      </c>
      <c r="F9">
        <v>2605929.94</v>
      </c>
      <c r="G9" s="3">
        <v>7.4099999999999999E-3</v>
      </c>
      <c r="H9">
        <v>0.98199999999999998</v>
      </c>
      <c r="I9" s="3">
        <v>9.0200000000000002E-3</v>
      </c>
      <c r="J9">
        <v>29.46</v>
      </c>
      <c r="K9" s="3">
        <v>0.53271000000000002</v>
      </c>
    </row>
    <row r="10" spans="1:11" x14ac:dyDescent="0.25">
      <c r="A10" s="6" t="s">
        <v>13</v>
      </c>
      <c r="B10" s="6">
        <v>159522.861</v>
      </c>
      <c r="C10" s="7">
        <v>1.281E-2</v>
      </c>
      <c r="D10" s="6">
        <v>1.9830000000000001</v>
      </c>
      <c r="E10" s="6">
        <v>1.4550000000000001</v>
      </c>
      <c r="F10">
        <v>5045388.49</v>
      </c>
      <c r="G10" s="3">
        <v>1.282E-2</v>
      </c>
      <c r="H10">
        <v>0.98899999999999999</v>
      </c>
      <c r="I10" s="3">
        <v>1.9499999999999999E-3</v>
      </c>
      <c r="J10">
        <v>62.83</v>
      </c>
      <c r="K10" s="3">
        <v>0.61819000000000002</v>
      </c>
    </row>
    <row r="13" spans="1:11" ht="15.75" thickBot="1" x14ac:dyDescent="0.3">
      <c r="A13" s="1" t="s">
        <v>0</v>
      </c>
      <c r="B13" s="1" t="s">
        <v>1</v>
      </c>
      <c r="C13" s="1" t="s">
        <v>2</v>
      </c>
      <c r="D13" s="2" t="s">
        <v>23</v>
      </c>
      <c r="E13" s="4" t="s">
        <v>21</v>
      </c>
    </row>
    <row r="14" spans="1:11" ht="15.75" thickTop="1" x14ac:dyDescent="0.25">
      <c r="A14" s="6" t="s">
        <v>14</v>
      </c>
      <c r="B14" s="6">
        <v>82953.741999999998</v>
      </c>
      <c r="C14" s="7">
        <v>1.1390000000000001E-2</v>
      </c>
      <c r="D14" s="5">
        <f t="shared" ref="D14:D22" si="0">-((B14-$B$24)*2/($B$25-$B$24)-1)</f>
        <v>1</v>
      </c>
      <c r="E14" s="6">
        <v>0.75700000000000001</v>
      </c>
    </row>
    <row r="15" spans="1:11" x14ac:dyDescent="0.25">
      <c r="A15" s="6" t="s">
        <v>19</v>
      </c>
      <c r="B15" s="6">
        <v>83721.504000000001</v>
      </c>
      <c r="C15" s="7">
        <v>9.4900000000000002E-3</v>
      </c>
      <c r="D15" s="5">
        <f t="shared" si="0"/>
        <v>0.99379027126105701</v>
      </c>
      <c r="E15" s="6">
        <v>0.76400000000000001</v>
      </c>
    </row>
    <row r="16" spans="1:11" x14ac:dyDescent="0.25">
      <c r="A16" s="6" t="s">
        <v>12</v>
      </c>
      <c r="B16" s="6">
        <v>84474.593999999997</v>
      </c>
      <c r="C16" s="7">
        <v>1.061E-2</v>
      </c>
      <c r="D16" s="5">
        <f t="shared" si="0"/>
        <v>0.98769921098976132</v>
      </c>
      <c r="E16" s="6">
        <v>0.77100000000000002</v>
      </c>
    </row>
    <row r="17" spans="1:5" x14ac:dyDescent="0.25">
      <c r="A17" s="6" t="s">
        <v>11</v>
      </c>
      <c r="B17" s="6">
        <v>84793.82</v>
      </c>
      <c r="C17" s="7">
        <v>1.072E-2</v>
      </c>
      <c r="D17" s="5">
        <f t="shared" si="0"/>
        <v>0.98511728212845029</v>
      </c>
      <c r="E17" s="6">
        <v>0.77400000000000002</v>
      </c>
    </row>
    <row r="18" spans="1:5" x14ac:dyDescent="0.25">
      <c r="A18" s="6" t="s">
        <v>16</v>
      </c>
      <c r="B18" s="6">
        <v>97604.741999999998</v>
      </c>
      <c r="C18" s="7">
        <v>9.7599999999999996E-3</v>
      </c>
      <c r="D18" s="5">
        <f t="shared" si="0"/>
        <v>0.88150138225875507</v>
      </c>
      <c r="E18" s="6">
        <v>0.89100000000000001</v>
      </c>
    </row>
    <row r="19" spans="1:5" x14ac:dyDescent="0.25">
      <c r="A19" s="6" t="s">
        <v>10</v>
      </c>
      <c r="B19" s="6">
        <v>98739.622000000003</v>
      </c>
      <c r="C19" s="7">
        <v>1.192E-2</v>
      </c>
      <c r="D19" s="5">
        <f t="shared" si="0"/>
        <v>0.87232236981576938</v>
      </c>
      <c r="E19" s="6">
        <v>0.90100000000000002</v>
      </c>
    </row>
    <row r="20" spans="1:5" x14ac:dyDescent="0.25">
      <c r="A20" s="6" t="s">
        <v>9</v>
      </c>
      <c r="B20" s="6">
        <v>109651.183</v>
      </c>
      <c r="C20" s="7">
        <v>5.6320000000000002E-2</v>
      </c>
      <c r="D20" s="5">
        <f t="shared" si="0"/>
        <v>0.78406867410221559</v>
      </c>
      <c r="E20" s="6">
        <v>1</v>
      </c>
    </row>
    <row r="21" spans="1:5" x14ac:dyDescent="0.25">
      <c r="A21" s="6" t="s">
        <v>13</v>
      </c>
      <c r="B21" s="6">
        <v>159522.861</v>
      </c>
      <c r="C21" s="7">
        <v>1.281E-2</v>
      </c>
      <c r="D21" s="5">
        <f t="shared" si="0"/>
        <v>0.38070201602860609</v>
      </c>
      <c r="E21" s="6">
        <v>1.4550000000000001</v>
      </c>
    </row>
    <row r="22" spans="1:5" x14ac:dyDescent="0.25">
      <c r="A22" s="6" t="s">
        <v>15</v>
      </c>
      <c r="B22" s="6">
        <v>330230.88799999998</v>
      </c>
      <c r="C22" s="7">
        <v>1.6549999999999999E-2</v>
      </c>
      <c r="D22" s="5">
        <f t="shared" si="0"/>
        <v>-1</v>
      </c>
      <c r="E22" s="6">
        <v>3.012</v>
      </c>
    </row>
    <row r="24" spans="1:5" x14ac:dyDescent="0.25">
      <c r="A24" s="6" t="s">
        <v>17</v>
      </c>
      <c r="B24" s="8">
        <f>SMALL(B14:B22,1)</f>
        <v>82953.741999999998</v>
      </c>
    </row>
    <row r="25" spans="1:5" x14ac:dyDescent="0.25">
      <c r="A25" s="6" t="s">
        <v>18</v>
      </c>
      <c r="B25" s="8">
        <f>LARGE(B14:B22,1)</f>
        <v>330230.88799999998</v>
      </c>
    </row>
    <row r="28" spans="1:5" x14ac:dyDescent="0.25">
      <c r="A28" t="s">
        <v>0</v>
      </c>
      <c r="B28" t="s">
        <v>20</v>
      </c>
    </row>
    <row r="29" spans="1:5" x14ac:dyDescent="0.25">
      <c r="A29" s="6" t="s">
        <v>9</v>
      </c>
      <c r="B29" s="6">
        <v>1</v>
      </c>
    </row>
    <row r="30" spans="1:5" x14ac:dyDescent="0.25">
      <c r="A30" s="6" t="s">
        <v>11</v>
      </c>
      <c r="B30" s="6">
        <v>1.012</v>
      </c>
    </row>
    <row r="31" spans="1:5" x14ac:dyDescent="0.25">
      <c r="A31" s="6" t="s">
        <v>12</v>
      </c>
      <c r="B31" s="6">
        <v>1.014</v>
      </c>
    </row>
    <row r="32" spans="1:5" x14ac:dyDescent="0.25">
      <c r="A32" s="6" t="s">
        <v>19</v>
      </c>
      <c r="B32" s="6">
        <v>1.024</v>
      </c>
    </row>
    <row r="33" spans="1:5" x14ac:dyDescent="0.25">
      <c r="A33" s="6" t="s">
        <v>14</v>
      </c>
      <c r="B33" s="6">
        <v>1.024</v>
      </c>
    </row>
    <row r="34" spans="1:5" x14ac:dyDescent="0.25">
      <c r="A34" s="6" t="s">
        <v>16</v>
      </c>
      <c r="B34" s="6">
        <v>1.198</v>
      </c>
    </row>
    <row r="35" spans="1:5" x14ac:dyDescent="0.25">
      <c r="A35" s="6" t="s">
        <v>10</v>
      </c>
      <c r="B35" s="6">
        <v>1.2050000000000001</v>
      </c>
    </row>
    <row r="36" spans="1:5" x14ac:dyDescent="0.25">
      <c r="A36" s="6" t="s">
        <v>13</v>
      </c>
      <c r="B36" s="6">
        <v>1.9830000000000001</v>
      </c>
    </row>
    <row r="37" spans="1:5" x14ac:dyDescent="0.25">
      <c r="A37" s="6" t="s">
        <v>15</v>
      </c>
      <c r="B37" s="6">
        <v>4.0279999999999996</v>
      </c>
    </row>
    <row r="42" spans="1:5" x14ac:dyDescent="0.25">
      <c r="A42" t="s">
        <v>0</v>
      </c>
      <c r="B42" t="s">
        <v>3</v>
      </c>
      <c r="C42" t="s">
        <v>4</v>
      </c>
      <c r="D42" t="s">
        <v>24</v>
      </c>
      <c r="E42" t="s">
        <v>22</v>
      </c>
    </row>
    <row r="43" spans="1:5" x14ac:dyDescent="0.25">
      <c r="A43" s="6" t="s">
        <v>9</v>
      </c>
      <c r="B43">
        <v>2545458.98</v>
      </c>
      <c r="C43" s="3">
        <v>6.1599999999999997E-3</v>
      </c>
      <c r="D43">
        <f>-((B43-$B$53)*2/($B$54-$B$53)-1)</f>
        <v>1</v>
      </c>
      <c r="E43">
        <f>(B43/B$43)</f>
        <v>1</v>
      </c>
    </row>
    <row r="44" spans="1:5" x14ac:dyDescent="0.25">
      <c r="A44" s="6" t="s">
        <v>11</v>
      </c>
      <c r="B44">
        <v>2574523.35</v>
      </c>
      <c r="C44" s="3">
        <v>6.4900000000000001E-3</v>
      </c>
      <c r="D44">
        <f>-((B44-$B$53)*2/($B$54-$B$53)-1)</f>
        <v>0.99245694280835695</v>
      </c>
      <c r="E44">
        <f>(B44/B$43)</f>
        <v>1.0114181254651371</v>
      </c>
    </row>
    <row r="45" spans="1:5" x14ac:dyDescent="0.25">
      <c r="A45" s="6" t="s">
        <v>12</v>
      </c>
      <c r="B45">
        <v>2578571.33</v>
      </c>
      <c r="C45" s="3">
        <v>6.4000000000000003E-3</v>
      </c>
      <c r="D45">
        <f>-((B45-$B$53)*2/($B$54-$B$53)-1)</f>
        <v>0.99140637317100966</v>
      </c>
      <c r="E45">
        <f>(B45/B$43)</f>
        <v>1.0130084005517936</v>
      </c>
    </row>
    <row r="46" spans="1:5" x14ac:dyDescent="0.25">
      <c r="A46" s="6" t="s">
        <v>14</v>
      </c>
      <c r="B46">
        <v>2605929.94</v>
      </c>
      <c r="C46" s="3">
        <v>7.4099999999999999E-3</v>
      </c>
      <c r="D46">
        <f>-((B46-$B$53)*2/($B$54-$B$53)-1)</f>
        <v>0.98430601077148561</v>
      </c>
      <c r="E46">
        <f>(B46/B$43)</f>
        <v>1.0237564071843734</v>
      </c>
    </row>
    <row r="47" spans="1:5" x14ac:dyDescent="0.25">
      <c r="A47" s="6" t="s">
        <v>19</v>
      </c>
      <c r="B47">
        <v>2605973.09</v>
      </c>
      <c r="C47" s="3">
        <v>6.6299999999999996E-3</v>
      </c>
      <c r="D47">
        <f>-((B47-$B$53)*2/($B$54-$B$53)-1)</f>
        <v>0.98429481207982916</v>
      </c>
      <c r="E47">
        <f>(B47/B$43)</f>
        <v>1.0237733589405553</v>
      </c>
    </row>
    <row r="48" spans="1:5" x14ac:dyDescent="0.25">
      <c r="A48" s="6" t="s">
        <v>16</v>
      </c>
      <c r="B48">
        <v>3049422.7</v>
      </c>
      <c r="C48" s="3">
        <v>9.3500000000000007E-3</v>
      </c>
      <c r="D48">
        <f>-((B48-$B$53)*2/($B$54-$B$53)-1)</f>
        <v>0.86920662094264645</v>
      </c>
      <c r="E48">
        <f>(B48/B$43)</f>
        <v>1.1979854022240028</v>
      </c>
    </row>
    <row r="49" spans="1:5" x14ac:dyDescent="0.25">
      <c r="A49" s="6" t="s">
        <v>10</v>
      </c>
      <c r="B49">
        <v>3065230.4</v>
      </c>
      <c r="C49" s="3">
        <v>1.004E-2</v>
      </c>
      <c r="D49">
        <f>-((B49-$B$53)*2/($B$54-$B$53)-1)</f>
        <v>0.86510405876193053</v>
      </c>
      <c r="E49">
        <f>(B49/B$43)</f>
        <v>1.2041955592621649</v>
      </c>
    </row>
    <row r="50" spans="1:5" x14ac:dyDescent="0.25">
      <c r="A50" s="6" t="s">
        <v>13</v>
      </c>
      <c r="B50">
        <v>5045388.49</v>
      </c>
      <c r="C50" s="3">
        <v>1.282E-2</v>
      </c>
      <c r="D50">
        <f>-((B50-$B$53)*2/($B$54-$B$53)-1)</f>
        <v>0.35119490740703718</v>
      </c>
      <c r="E50">
        <f>(B50/B$43)</f>
        <v>1.9821134536609191</v>
      </c>
    </row>
    <row r="51" spans="1:5" x14ac:dyDescent="0.25">
      <c r="A51" s="6" t="s">
        <v>15</v>
      </c>
      <c r="B51">
        <v>10251716.34</v>
      </c>
      <c r="C51" s="3">
        <v>1.6840000000000001E-2</v>
      </c>
      <c r="D51">
        <f>-((B51-$B$53)*2/($B$54-$B$53)-1)</f>
        <v>-1</v>
      </c>
      <c r="E51">
        <f>(B51/B$43)</f>
        <v>4.027452974315854</v>
      </c>
    </row>
    <row r="53" spans="1:5" x14ac:dyDescent="0.25">
      <c r="A53" s="6" t="s">
        <v>17</v>
      </c>
      <c r="B53" s="8">
        <f>SMALL(B43:B51,1)</f>
        <v>2545458.98</v>
      </c>
    </row>
    <row r="54" spans="1:5" x14ac:dyDescent="0.25">
      <c r="A54" s="6" t="s">
        <v>18</v>
      </c>
      <c r="B54" s="8">
        <f>LARGE(B43:B51,1)</f>
        <v>10251716.34</v>
      </c>
    </row>
    <row r="57" spans="1:5" x14ac:dyDescent="0.25">
      <c r="A57" s="1" t="s">
        <v>0</v>
      </c>
      <c r="B57" s="1" t="s">
        <v>5</v>
      </c>
      <c r="C57" s="1" t="s">
        <v>6</v>
      </c>
      <c r="D57"/>
      <c r="E57"/>
    </row>
    <row r="58" spans="1:5" x14ac:dyDescent="0.25">
      <c r="A58" s="6" t="s">
        <v>9</v>
      </c>
      <c r="B58">
        <v>0.72799999999999998</v>
      </c>
      <c r="C58" s="3">
        <v>5.5329999999999997E-2</v>
      </c>
      <c r="D58"/>
      <c r="E58"/>
    </row>
    <row r="59" spans="1:5" x14ac:dyDescent="0.25">
      <c r="A59" s="6" t="s">
        <v>11</v>
      </c>
      <c r="B59">
        <v>0.94899999999999995</v>
      </c>
      <c r="C59" s="3">
        <v>8.4799999999999997E-3</v>
      </c>
      <c r="D59"/>
      <c r="E59"/>
    </row>
    <row r="60" spans="1:5" x14ac:dyDescent="0.25">
      <c r="A60" s="6" t="s">
        <v>12</v>
      </c>
      <c r="B60">
        <v>0.95399999999999996</v>
      </c>
      <c r="C60" s="3">
        <v>7.9799999999999992E-3</v>
      </c>
      <c r="D60"/>
      <c r="E60"/>
    </row>
    <row r="61" spans="1:5" x14ac:dyDescent="0.25">
      <c r="A61" s="6" t="s">
        <v>10</v>
      </c>
      <c r="B61">
        <v>0.97099999999999997</v>
      </c>
      <c r="C61" s="3">
        <v>7.2500000000000004E-3</v>
      </c>
      <c r="D61"/>
      <c r="E61"/>
    </row>
    <row r="62" spans="1:5" x14ac:dyDescent="0.25">
      <c r="A62" s="6" t="s">
        <v>15</v>
      </c>
      <c r="B62">
        <v>0.97099999999999997</v>
      </c>
      <c r="C62" s="3">
        <v>4.5999999999999999E-3</v>
      </c>
      <c r="D62"/>
      <c r="E62"/>
    </row>
    <row r="63" spans="1:5" x14ac:dyDescent="0.25">
      <c r="A63" s="6" t="s">
        <v>19</v>
      </c>
      <c r="B63">
        <v>0.97299999999999998</v>
      </c>
      <c r="C63" s="3">
        <v>6.8500000000000002E-3</v>
      </c>
      <c r="D63"/>
      <c r="E63"/>
    </row>
    <row r="64" spans="1:5" x14ac:dyDescent="0.25">
      <c r="A64" s="6" t="s">
        <v>16</v>
      </c>
      <c r="B64">
        <v>0.97699999999999998</v>
      </c>
      <c r="C64" s="3">
        <v>4.7000000000000002E-3</v>
      </c>
      <c r="D64"/>
      <c r="E64"/>
    </row>
    <row r="65" spans="1:5" x14ac:dyDescent="0.25">
      <c r="A65" s="6" t="s">
        <v>14</v>
      </c>
      <c r="B65">
        <v>0.98199999999999998</v>
      </c>
      <c r="C65" s="3">
        <v>9.0200000000000002E-3</v>
      </c>
      <c r="D65"/>
      <c r="E65"/>
    </row>
    <row r="66" spans="1:5" x14ac:dyDescent="0.25">
      <c r="A66" s="6" t="s">
        <v>13</v>
      </c>
      <c r="B66">
        <v>0.98899999999999999</v>
      </c>
      <c r="C66" s="3">
        <v>1.9499999999999999E-3</v>
      </c>
      <c r="D66"/>
      <c r="E66"/>
    </row>
    <row r="68" spans="1:5" x14ac:dyDescent="0.25">
      <c r="A68" s="6" t="s">
        <v>17</v>
      </c>
      <c r="B68" s="8">
        <f>SMALL(B58:B66,1)</f>
        <v>0.72799999999999998</v>
      </c>
    </row>
    <row r="69" spans="1:5" x14ac:dyDescent="0.25">
      <c r="A69" s="6" t="s">
        <v>18</v>
      </c>
      <c r="B69" s="8">
        <f>LARGE(B58:B66,1)</f>
        <v>0.98899999999999999</v>
      </c>
    </row>
    <row r="73" spans="1:5" x14ac:dyDescent="0.25">
      <c r="A73" t="s">
        <v>0</v>
      </c>
      <c r="B73" t="s">
        <v>7</v>
      </c>
      <c r="C73" t="s">
        <v>8</v>
      </c>
    </row>
    <row r="74" spans="1:5" x14ac:dyDescent="0.25">
      <c r="A74" s="6" t="s">
        <v>10</v>
      </c>
      <c r="B74">
        <v>0.2</v>
      </c>
      <c r="C74" s="3">
        <v>2</v>
      </c>
      <c r="D74"/>
      <c r="E74"/>
    </row>
    <row r="75" spans="1:5" x14ac:dyDescent="0.25">
      <c r="A75" s="6" t="s">
        <v>15</v>
      </c>
      <c r="B75">
        <v>0.2</v>
      </c>
      <c r="C75" s="3">
        <v>2</v>
      </c>
      <c r="D75"/>
      <c r="E75"/>
    </row>
    <row r="76" spans="1:5" x14ac:dyDescent="0.25">
      <c r="A76" s="6" t="s">
        <v>9</v>
      </c>
      <c r="B76">
        <v>0.22</v>
      </c>
      <c r="C76" s="3">
        <v>2.1875</v>
      </c>
      <c r="D76"/>
      <c r="E76"/>
    </row>
    <row r="77" spans="1:5" x14ac:dyDescent="0.25">
      <c r="A77" s="6" t="s">
        <v>14</v>
      </c>
      <c r="B77">
        <v>29.46</v>
      </c>
      <c r="C77" s="3">
        <v>0.53271000000000002</v>
      </c>
      <c r="D77"/>
      <c r="E77"/>
    </row>
    <row r="78" spans="1:5" x14ac:dyDescent="0.25">
      <c r="A78" s="6" t="s">
        <v>11</v>
      </c>
      <c r="B78">
        <v>30.52</v>
      </c>
      <c r="C78" s="3">
        <v>0.44453999999999999</v>
      </c>
      <c r="D78"/>
      <c r="E78"/>
    </row>
    <row r="79" spans="1:5" x14ac:dyDescent="0.25">
      <c r="A79" s="6" t="s">
        <v>12</v>
      </c>
      <c r="B79">
        <v>30.8</v>
      </c>
      <c r="C79" s="3">
        <v>0.53454999999999997</v>
      </c>
      <c r="D79"/>
      <c r="E79"/>
    </row>
    <row r="80" spans="1:5" x14ac:dyDescent="0.25">
      <c r="A80" s="6" t="s">
        <v>13</v>
      </c>
      <c r="B80">
        <v>62.83</v>
      </c>
      <c r="C80" s="3">
        <v>0.61819000000000002</v>
      </c>
      <c r="D80"/>
      <c r="E80"/>
    </row>
    <row r="81" spans="1:3" customFormat="1" x14ac:dyDescent="0.25">
      <c r="A81" s="6" t="s">
        <v>19</v>
      </c>
      <c r="B81">
        <v>100.52</v>
      </c>
      <c r="C81" s="3">
        <v>0.39568999999999999</v>
      </c>
    </row>
    <row r="82" spans="1:3" customFormat="1" x14ac:dyDescent="0.25">
      <c r="A82" s="6" t="s">
        <v>16</v>
      </c>
      <c r="B82">
        <v>106.87</v>
      </c>
      <c r="C82" s="3">
        <v>0.38525999999999999</v>
      </c>
    </row>
    <row r="83" spans="1:3" customFormat="1" x14ac:dyDescent="0.25"/>
    <row r="84" spans="1:3" customFormat="1" x14ac:dyDescent="0.25"/>
    <row r="85" spans="1:3" customFormat="1" x14ac:dyDescent="0.25"/>
    <row r="86" spans="1:3" customFormat="1" x14ac:dyDescent="0.25"/>
    <row r="87" spans="1:3" customFormat="1" x14ac:dyDescent="0.25"/>
    <row r="88" spans="1:3" customFormat="1" x14ac:dyDescent="0.25"/>
  </sheetData>
  <phoneticPr fontId="2" type="noConversion"/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Moreira de Camargo</dc:creator>
  <cp:lastModifiedBy>Matheus Moreira de Camargo</cp:lastModifiedBy>
  <dcterms:created xsi:type="dcterms:W3CDTF">2015-06-05T18:19:34Z</dcterms:created>
  <dcterms:modified xsi:type="dcterms:W3CDTF">2023-05-13T20:29:46Z</dcterms:modified>
</cp:coreProperties>
</file>