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Z:\orçamentos de clientes\"/>
    </mc:Choice>
  </mc:AlternateContent>
  <xr:revisionPtr revIDLastSave="0" documentId="13_ncr:1_{EE07F4B6-9CE6-4C8F-AD2B-A769C1444D10}" xr6:coauthVersionLast="47" xr6:coauthVersionMax="47" xr10:uidLastSave="{00000000-0000-0000-0000-000000000000}"/>
  <bookViews>
    <workbookView xWindow="-120" yWindow="-120" windowWidth="20730" windowHeight="11040" tabRatio="978" xr2:uid="{93E2ED30-3A92-43B3-9A41-3E43D971544D}"/>
  </bookViews>
  <sheets>
    <sheet name="CAPA- AUTOMATICA" sheetId="12" r:id="rId1"/>
    <sheet name="Negociação" sheetId="3" r:id="rId2"/>
    <sheet name="INFORMAÇÕES PARA ITEM EFETIVADO" sheetId="13" r:id="rId3"/>
    <sheet name="COMERCIAL" sheetId="4" r:id="rId4"/>
    <sheet name="FISCAL" sheetId="5" r:id="rId5"/>
    <sheet name="ENGENHARIA PRODUTO" sheetId="6" r:id="rId6"/>
    <sheet name="ENGENHARIA PROCESSO" sheetId="7" r:id="rId7"/>
    <sheet name="QUALIDADE" sheetId="14" r:id="rId8"/>
    <sheet name="COMPRAS" sheetId="8" r:id="rId9"/>
    <sheet name="CUSTOS" sheetId="9" r:id="rId10"/>
    <sheet name="MAPA" sheetId="10" r:id="rId11"/>
    <sheet name="CUSTO ITENS" sheetId="11" r:id="rId12"/>
  </sheets>
  <definedNames>
    <definedName name="____________xlnm__FilterDatabase_1">NA()</definedName>
    <definedName name="____________xlnm__FilterDatabase_1_1">NA()</definedName>
    <definedName name="____________xlnm__FilterDatabase_1_1_1">NA()</definedName>
    <definedName name="___________xlnm__FilterDatabase">NA()</definedName>
    <definedName name="___________xlnm__FilterDatabase_1">NA()</definedName>
    <definedName name="___________xlnm__FilterDatabase_1_1">NA()</definedName>
    <definedName name="___________xlnm__FilterDatabase_1_1_1">NA()</definedName>
    <definedName name="__________xlnm__FilterDatabase">NA()</definedName>
    <definedName name="__________xlnm__FilterDatabase_1">NA()</definedName>
    <definedName name="__________xlnm__FilterDatabase_1_1">NA()</definedName>
    <definedName name="__________xlnm__FilterDatabase_1_1_1">NA()</definedName>
    <definedName name="_________xlnm__FilterDatabase">NA()</definedName>
    <definedName name="_________xlnm__FilterDatabase_1">NA()</definedName>
    <definedName name="_________xlnm__FilterDatabase_1_1">NA()</definedName>
    <definedName name="_________xlnm__FilterDatabase_1_1_1">NA()</definedName>
    <definedName name="________xlnm__FilterDatabase">NA()</definedName>
    <definedName name="________xlnm__FilterDatabase_1">NA()</definedName>
    <definedName name="________xlnm__FilterDatabase_1_1">NA()</definedName>
    <definedName name="________xlnm__FilterDatabase_1_1_1">NA()</definedName>
    <definedName name="_______xlnm__FilterDatabase">NA()</definedName>
    <definedName name="_______xlnm__FilterDatabase_1">NA()</definedName>
    <definedName name="_______xlnm__FilterDatabase_1_1">NA()</definedName>
    <definedName name="_______xlnm__FilterDatabase_1_1_1">NA()</definedName>
    <definedName name="______xlnm__FilterDatabase">NA()</definedName>
    <definedName name="______xlnm__FilterDatabase_1">NA()</definedName>
    <definedName name="______xlnm__FilterDatabase_1_1">NA()</definedName>
    <definedName name="______xlnm__FilterDatabase_1_1_1">NA()</definedName>
    <definedName name="_____xlnm__FilterDatabase">NA()</definedName>
    <definedName name="_____xlnm__FilterDatabase_1">NA()</definedName>
    <definedName name="_____xlnm__FilterDatabase_1_1">NA()</definedName>
    <definedName name="_____xlnm__FilterDatabase_1_1_1">NA()</definedName>
    <definedName name="____xlnm__FilterDatabase">NA()</definedName>
    <definedName name="____xlnm__FilterDatabase_1">NA()</definedName>
    <definedName name="____xlnm__FilterDatabase_1_1">NA()</definedName>
    <definedName name="____xlnm__FilterDatabase_1_1_1">NA()</definedName>
    <definedName name="___xlnm__FilterDatabase">NA()</definedName>
    <definedName name="___xlnm__FilterDatabase_1">NA()</definedName>
    <definedName name="___xlnm__FilterDatabase_1_1">NA()</definedName>
    <definedName name="___xlnm__FilterDatabase_1_1_1">NA()</definedName>
    <definedName name="__xlnm__FilterDatabase">NA()</definedName>
    <definedName name="__xlnm__FilterDatabase_1">NA()</definedName>
    <definedName name="__xlnm__FilterDatabase_1_1">NA()</definedName>
    <definedName name="__xlnm__FilterDatabase_1_1_1">NA()</definedName>
    <definedName name="_xlnm.Print_Area" localSheetId="0">'CAPA- AUTOMATICA'!$A$1:$I$48</definedName>
    <definedName name="Excel_BuiltIn__FilterDatabase" localSheetId="0">#REF!</definedName>
    <definedName name="Excel_BuiltIn__FilterDatabase" localSheetId="3">#REF!</definedName>
    <definedName name="Excel_BuiltIn__FilterDatabase" localSheetId="8">#REF!</definedName>
    <definedName name="Excel_BuiltIn__FilterDatabase" localSheetId="11">#REF!</definedName>
    <definedName name="Excel_BuiltIn__FilterDatabase" localSheetId="9">#REF!</definedName>
    <definedName name="Excel_BuiltIn__FilterDatabase" localSheetId="6">#REF!</definedName>
    <definedName name="Excel_BuiltIn__FilterDatabase" localSheetId="5">#REF!</definedName>
    <definedName name="Excel_BuiltIn__FilterDatabase" localSheetId="4">#REF!</definedName>
    <definedName name="Excel_BuiltIn__FilterDatabase" localSheetId="2">#REF!</definedName>
    <definedName name="Excel_BuiltIn__FilterDatabase" localSheetId="10">#REF!</definedName>
    <definedName name="Excel_BuiltIn__FilterDatabase" localSheetId="1">#REF!</definedName>
    <definedName name="Excel_BuiltIn__FilterDatabase" localSheetId="7">#REF!</definedName>
    <definedName name="Excel_BuiltIn__FilterDatabase">#N/A</definedName>
    <definedName name="Excel_BuiltIn__FilterDatabase_1" localSheetId="0">#REF!</definedName>
    <definedName name="Excel_BuiltIn__FilterDatabase_1" localSheetId="3">#REF!</definedName>
    <definedName name="Excel_BuiltIn__FilterDatabase_1" localSheetId="8">#REF!</definedName>
    <definedName name="Excel_BuiltIn__FilterDatabase_1" localSheetId="11">#REF!</definedName>
    <definedName name="Excel_BuiltIn__FilterDatabase_1" localSheetId="9">#REF!</definedName>
    <definedName name="Excel_BuiltIn__FilterDatabase_1" localSheetId="6">#REF!</definedName>
    <definedName name="Excel_BuiltIn__FilterDatabase_1" localSheetId="5">#REF!</definedName>
    <definedName name="Excel_BuiltIn__FilterDatabase_1" localSheetId="4">#REF!</definedName>
    <definedName name="Excel_BuiltIn__FilterDatabase_1" localSheetId="2">#REF!</definedName>
    <definedName name="Excel_BuiltIn__FilterDatabase_1" localSheetId="10">#REF!</definedName>
    <definedName name="Excel_BuiltIn__FilterDatabase_1" localSheetId="1">#REF!</definedName>
    <definedName name="Excel_BuiltIn__FilterDatabase_1" localSheetId="7">#REF!</definedName>
    <definedName name="Excel_BuiltIn__FilterDatabase_1">#N/A</definedName>
    <definedName name="Excel_BuiltIn_Print_Area_2" localSheetId="0">#REF!</definedName>
    <definedName name="Excel_BuiltIn_Print_Area_2" localSheetId="3">#REF!</definedName>
    <definedName name="Excel_BuiltIn_Print_Area_2" localSheetId="8">#REF!</definedName>
    <definedName name="Excel_BuiltIn_Print_Area_2" localSheetId="11">#REF!</definedName>
    <definedName name="Excel_BuiltIn_Print_Area_2" localSheetId="9">#REF!</definedName>
    <definedName name="Excel_BuiltIn_Print_Area_2" localSheetId="6">#REF!</definedName>
    <definedName name="Excel_BuiltIn_Print_Area_2" localSheetId="5">#REF!</definedName>
    <definedName name="Excel_BuiltIn_Print_Area_2" localSheetId="4">#REF!</definedName>
    <definedName name="Excel_BuiltIn_Print_Area_2" localSheetId="2">#REF!</definedName>
    <definedName name="Excel_BuiltIn_Print_Area_2" localSheetId="10">#REF!</definedName>
    <definedName name="Excel_BuiltIn_Print_Area_2" localSheetId="1">#REF!</definedName>
    <definedName name="Excel_BuiltIn_Print_Area_2" localSheetId="7">#REF!</definedName>
    <definedName name="Excel_BuiltIn_Print_Area_2">#N/A</definedName>
    <definedName name="Excel_BuiltIn_Print_Area_2_1">NA()</definedName>
    <definedName name="Excel_BuiltIn_Print_Area_4" localSheetId="0">#REF!</definedName>
    <definedName name="Excel_BuiltIn_Print_Area_4" localSheetId="3">#REF!</definedName>
    <definedName name="Excel_BuiltIn_Print_Area_4" localSheetId="8">#REF!</definedName>
    <definedName name="Excel_BuiltIn_Print_Area_4" localSheetId="11">#REF!</definedName>
    <definedName name="Excel_BuiltIn_Print_Area_4" localSheetId="9">#REF!</definedName>
    <definedName name="Excel_BuiltIn_Print_Area_4" localSheetId="6">#REF!</definedName>
    <definedName name="Excel_BuiltIn_Print_Area_4" localSheetId="5">#REF!</definedName>
    <definedName name="Excel_BuiltIn_Print_Area_4" localSheetId="4">#REF!</definedName>
    <definedName name="Excel_BuiltIn_Print_Area_4" localSheetId="2">#REF!</definedName>
    <definedName name="Excel_BuiltIn_Print_Area_4" localSheetId="10">#REF!</definedName>
    <definedName name="Excel_BuiltIn_Print_Area_4" localSheetId="1">#REF!</definedName>
    <definedName name="Excel_BuiltIn_Print_Area_4" localSheetId="7">#REF!</definedName>
    <definedName name="Excel_BuiltIn_Print_Area_4">#N/A</definedName>
    <definedName name="SHARED_FORMULA_11_133_11_133_14">NA()</definedName>
    <definedName name="SHARED_FORMULA_11_197_11_197_14">NA()</definedName>
    <definedName name="SHARED_FORMULA_11_21_11_21_3">NA()</definedName>
    <definedName name="SHARED_FORMULA_11_261_11_261_14">NA()</definedName>
    <definedName name="SHARED_FORMULA_11_3_11_3_3">NA()</definedName>
    <definedName name="SHARED_FORMULA_11_37_11_37_24">NA()</definedName>
    <definedName name="SHARED_FORMULA_11_5_11_5_14">NA()</definedName>
    <definedName name="SHARED_FORMULA_11_5_11_5_24">NA()</definedName>
    <definedName name="SHARED_FORMULA_11_69_11_69_14">NA()</definedName>
    <definedName name="SHARED_FORMULA_12_133_12_133_14">NA()</definedName>
    <definedName name="SHARED_FORMULA_12_197_12_197_14">NA()</definedName>
    <definedName name="SHARED_FORMULA_12_261_12_261_14">NA()</definedName>
    <definedName name="SHARED_FORMULA_13_21_13_21_3">NA()</definedName>
    <definedName name="SHARED_FORMULA_13_3_13_3_3">NA()</definedName>
    <definedName name="SHARED_FORMULA_13_37_13_37_24">NA()</definedName>
    <definedName name="SHARED_FORMULA_13_5_13_5_24">NA()</definedName>
    <definedName name="SHARED_FORMULA_15_21_15_21_3">NA()</definedName>
    <definedName name="SHARED_FORMULA_15_3_15_3_3">NA()</definedName>
    <definedName name="SHARED_FORMULA_15_37_15_37_24">NA()</definedName>
    <definedName name="SHARED_FORMULA_15_5_15_5_24">NA()</definedName>
    <definedName name="SHARED_FORMULA_16_133_16_133_14">NA()</definedName>
    <definedName name="SHARED_FORMULA_16_197_16_197_14">NA()</definedName>
    <definedName name="SHARED_FORMULA_16_261_16_261_14">NA()</definedName>
    <definedName name="SHARED_FORMULA_16_325_16_325_14">NA()</definedName>
    <definedName name="SHARED_FORMULA_16_389_16_389_14">NA()</definedName>
    <definedName name="SHARED_FORMULA_16_453_16_453_14">NA()</definedName>
    <definedName name="SHARED_FORMULA_16_5_16_5_14">NA()</definedName>
    <definedName name="SHARED_FORMULA_16_517_16_517_14">NA()</definedName>
    <definedName name="SHARED_FORMULA_16_581_16_581_14">NA()</definedName>
    <definedName name="SHARED_FORMULA_16_635_16_635_14">NA()</definedName>
    <definedName name="SHARED_FORMULA_16_69_16_69_14">NA()</definedName>
    <definedName name="SHARED_FORMULA_17_133_17_133_14">NA()</definedName>
    <definedName name="SHARED_FORMULA_17_197_17_197_14">NA()</definedName>
    <definedName name="SHARED_FORMULA_17_21_17_21_3">NA()</definedName>
    <definedName name="SHARED_FORMULA_17_261_17_261_14">NA()</definedName>
    <definedName name="SHARED_FORMULA_17_3_17_3_3">NA()</definedName>
    <definedName name="SHARED_FORMULA_17_325_17_325_14">NA()</definedName>
    <definedName name="SHARED_FORMULA_17_386_17_386_13">NA()</definedName>
    <definedName name="SHARED_FORMULA_17_389_17_389_14">NA()</definedName>
    <definedName name="SHARED_FORMULA_17_450_17_450_13">NA()</definedName>
    <definedName name="SHARED_FORMULA_17_453_17_453_14">NA()</definedName>
    <definedName name="SHARED_FORMULA_17_514_17_514_13">NA()</definedName>
    <definedName name="SHARED_FORMULA_17_517_17_517_14">NA()</definedName>
    <definedName name="SHARED_FORMULA_17_578_17_578_13">NA()</definedName>
    <definedName name="SHARED_FORMULA_17_642_17_642_13">NA()</definedName>
    <definedName name="SHARED_FORMULA_17_706_17_706_13">NA()</definedName>
    <definedName name="SHARED_FORMULA_17_770_17_770_13">NA()</definedName>
    <definedName name="SHARED_FORMULA_18_133_18_133_14">NA()</definedName>
    <definedName name="SHARED_FORMULA_18_197_18_197_14">NA()</definedName>
    <definedName name="SHARED_FORMULA_18_2_18_2_22">NA()</definedName>
    <definedName name="SHARED_FORMULA_18_261_18_261_14">NA()</definedName>
    <definedName name="SHARED_FORMULA_18_325_18_325_14">NA()</definedName>
    <definedName name="SHARED_FORMULA_18_34_18_34_22">NA()</definedName>
    <definedName name="SHARED_FORMULA_18_37_18_37_24">NA()</definedName>
    <definedName name="SHARED_FORMULA_18_389_18_389_14">NA()</definedName>
    <definedName name="SHARED_FORMULA_18_453_18_453_14">NA()</definedName>
    <definedName name="SHARED_FORMULA_18_5_18_5_24">NA()</definedName>
    <definedName name="SHARED_FORMULA_18_517_18_517_14">NA()</definedName>
    <definedName name="SHARED_FORMULA_18_66_18_66_22">NA()</definedName>
    <definedName name="SHARED_FORMULA_19_133_19_133_14">NA()</definedName>
    <definedName name="SHARED_FORMULA_19_197_19_197_14">NA()</definedName>
    <definedName name="SHARED_FORMULA_19_21_19_21_3">NA()</definedName>
    <definedName name="SHARED_FORMULA_19_261_19_261_14">NA()</definedName>
    <definedName name="SHARED_FORMULA_19_3_19_3_3">NA()</definedName>
    <definedName name="SHARED_FORMULA_19_325_19_325_14">NA()</definedName>
    <definedName name="SHARED_FORMULA_19_37_19_37_24">NA()</definedName>
    <definedName name="SHARED_FORMULA_19_389_19_389_14">NA()</definedName>
    <definedName name="SHARED_FORMULA_19_453_19_453_14">NA()</definedName>
    <definedName name="SHARED_FORMULA_19_5_19_5_24">NA()</definedName>
    <definedName name="SHARED_FORMULA_19_517_19_517_14">NA()</definedName>
    <definedName name="SHARED_FORMULA_20_133_20_133_14">NA()</definedName>
    <definedName name="SHARED_FORMULA_20_197_20_197_14">NA()</definedName>
    <definedName name="SHARED_FORMULA_20_261_20_261_14">NA()</definedName>
    <definedName name="SHARED_FORMULA_20_325_20_325_14">NA()</definedName>
    <definedName name="SHARED_FORMULA_20_37_20_37_24">NA()</definedName>
    <definedName name="SHARED_FORMULA_20_389_20_389_14">NA()</definedName>
    <definedName name="SHARED_FORMULA_20_453_20_453_14">NA()</definedName>
    <definedName name="SHARED_FORMULA_20_5_20_5_24">NA()</definedName>
    <definedName name="SHARED_FORMULA_20_517_20_517_14">NA()</definedName>
    <definedName name="SHARED_FORMULA_21_133_21_133_14">NA()</definedName>
    <definedName name="SHARED_FORMULA_21_197_21_197_14">NA()</definedName>
    <definedName name="SHARED_FORMULA_21_21_21_21_3">NA()</definedName>
    <definedName name="SHARED_FORMULA_21_261_21_261_14">NA()</definedName>
    <definedName name="SHARED_FORMULA_21_3_21_3_3">NA()</definedName>
    <definedName name="SHARED_FORMULA_21_325_21_325_14">NA()</definedName>
    <definedName name="SHARED_FORMULA_21_37_21_37_24">NA()</definedName>
    <definedName name="SHARED_FORMULA_21_386_21_386_13">NA()</definedName>
    <definedName name="SHARED_FORMULA_21_389_21_389_14">NA()</definedName>
    <definedName name="SHARED_FORMULA_21_450_21_450_13">NA()</definedName>
    <definedName name="SHARED_FORMULA_21_453_21_453_14">NA()</definedName>
    <definedName name="SHARED_FORMULA_21_5_21_5_24">NA()</definedName>
    <definedName name="SHARED_FORMULA_21_514_21_514_13">NA()</definedName>
    <definedName name="SHARED_FORMULA_21_517_21_517_14">NA()</definedName>
    <definedName name="SHARED_FORMULA_21_578_21_578_13">NA()</definedName>
    <definedName name="SHARED_FORMULA_21_642_21_642_13">NA()</definedName>
    <definedName name="SHARED_FORMULA_21_69_21_69_24">NA()</definedName>
    <definedName name="SHARED_FORMULA_21_706_21_706_13">NA()</definedName>
    <definedName name="SHARED_FORMULA_22_133_22_133_14">NA()</definedName>
    <definedName name="SHARED_FORMULA_22_197_22_197_14">NA()</definedName>
    <definedName name="SHARED_FORMULA_22_2_22_2_22">NA()</definedName>
    <definedName name="SHARED_FORMULA_22_261_22_261_14">NA()</definedName>
    <definedName name="SHARED_FORMULA_22_325_22_325_14">NA()</definedName>
    <definedName name="SHARED_FORMULA_22_34_22_34_22">NA()</definedName>
    <definedName name="SHARED_FORMULA_22_37_22_37_24">NA()</definedName>
    <definedName name="SHARED_FORMULA_22_389_22_389_14">NA()</definedName>
    <definedName name="SHARED_FORMULA_22_453_22_453_14">NA()</definedName>
    <definedName name="SHARED_FORMULA_22_5_22_5_24">NA()</definedName>
    <definedName name="SHARED_FORMULA_22_517_22_517_14">NA()</definedName>
    <definedName name="SHARED_FORMULA_23_21_23_21_3">NA()</definedName>
    <definedName name="SHARED_FORMULA_23_3_23_3_3">NA()</definedName>
    <definedName name="SHARED_FORMULA_23_37_23_37_24">NA()</definedName>
    <definedName name="SHARED_FORMULA_23_5_23_5_24">NA()</definedName>
    <definedName name="SHARED_FORMULA_24_133_24_133_14">NA()</definedName>
    <definedName name="SHARED_FORMULA_24_197_24_197_14">NA()</definedName>
    <definedName name="SHARED_FORMULA_24_261_24_261_14">NA()</definedName>
    <definedName name="SHARED_FORMULA_24_325_24_325_14">NA()</definedName>
    <definedName name="SHARED_FORMULA_24_37_24_37_24">NA()</definedName>
    <definedName name="SHARED_FORMULA_24_389_24_389_14">NA()</definedName>
    <definedName name="SHARED_FORMULA_24_453_24_453_14">NA()</definedName>
    <definedName name="SHARED_FORMULA_24_5_24_5_14">NA()</definedName>
    <definedName name="SHARED_FORMULA_24_5_24_5_24">NA()</definedName>
    <definedName name="SHARED_FORMULA_24_69_24_69_14">NA()</definedName>
    <definedName name="SHARED_FORMULA_25_21_25_21_3">NA()</definedName>
    <definedName name="SHARED_FORMULA_25_3_25_3_3">NA()</definedName>
    <definedName name="SHARED_FORMULA_25_37_25_37_15">NA()</definedName>
    <definedName name="SHARED_FORMULA_25_5_25_5_15">NA()</definedName>
    <definedName name="SHARED_FORMULA_25_69_25_69_15">NA()</definedName>
    <definedName name="SHARED_FORMULA_26_133_26_133_14">NA()</definedName>
    <definedName name="SHARED_FORMULA_26_197_26_197_14">NA()</definedName>
    <definedName name="SHARED_FORMULA_26_261_26_261_14">NA()</definedName>
    <definedName name="SHARED_FORMULA_26_325_26_325_14">NA()</definedName>
    <definedName name="SHARED_FORMULA_26_37_26_37_24">NA()</definedName>
    <definedName name="SHARED_FORMULA_26_5_26_5_14">NA()</definedName>
    <definedName name="SHARED_FORMULA_26_5_26_5_24">NA()</definedName>
    <definedName name="SHARED_FORMULA_26_69_26_69_14">NA()</definedName>
    <definedName name="SHARED_FORMULA_26_69_26_69_24">NA()</definedName>
    <definedName name="SHARED_FORMULA_27_133_27_133_14">NA()</definedName>
    <definedName name="SHARED_FORMULA_27_197_27_197_14">NA()</definedName>
    <definedName name="SHARED_FORMULA_27_261_27_261_14">NA()</definedName>
    <definedName name="SHARED_FORMULA_27_325_27_325_14">NA()</definedName>
    <definedName name="SHARED_FORMULA_27_389_27_389_14">NA()</definedName>
    <definedName name="SHARED_FORMULA_28_37_28_37_15">NA()</definedName>
    <definedName name="SHARED_FORMULA_28_37_28_37_24">NA()</definedName>
    <definedName name="SHARED_FORMULA_28_5_28_5_15">NA()</definedName>
    <definedName name="SHARED_FORMULA_28_5_28_5_24">NA()</definedName>
    <definedName name="SHARED_FORMULA_28_69_28_69_24">NA()</definedName>
    <definedName name="SHARED_FORMULA_29_133_29_133_14">NA()</definedName>
    <definedName name="SHARED_FORMULA_29_197_29_197_14">NA()</definedName>
    <definedName name="SHARED_FORMULA_29_261_29_261_14">NA()</definedName>
    <definedName name="SHARED_FORMULA_29_37_29_37_24">NA()</definedName>
    <definedName name="SHARED_FORMULA_29_5_29_5_24">NA()</definedName>
    <definedName name="SHARED_FORMULA_3_21_3_21_3">NA()</definedName>
    <definedName name="SHARED_FORMULA_3_3_3_3_3">NA()</definedName>
    <definedName name="SHARED_FORMULA_30_133_30_133_14">NA()</definedName>
    <definedName name="SHARED_FORMULA_30_197_30_197_14">NA()</definedName>
    <definedName name="SHARED_FORMULA_30_261_30_261_14">NA()</definedName>
    <definedName name="SHARED_FORMULA_30_37_30_37_24">NA()</definedName>
    <definedName name="SHARED_FORMULA_30_5_30_5_24">NA()</definedName>
    <definedName name="SHARED_FORMULA_31_133_31_133_14">NA()</definedName>
    <definedName name="SHARED_FORMULA_31_197_31_197_14">NA()</definedName>
    <definedName name="SHARED_FORMULA_31_21_31_21_3">NA()</definedName>
    <definedName name="SHARED_FORMULA_31_261_31_261_14">NA()</definedName>
    <definedName name="SHARED_FORMULA_31_3_31_3_3">NA()</definedName>
    <definedName name="SHARED_FORMULA_31_325_31_325_14">NA()</definedName>
    <definedName name="SHARED_FORMULA_32_21_32_21_3">NA()</definedName>
    <definedName name="SHARED_FORMULA_32_37_32_37_24">NA()</definedName>
    <definedName name="SHARED_FORMULA_32_4_32_4_3">NA()</definedName>
    <definedName name="SHARED_FORMULA_32_5_32_5_24">NA()</definedName>
    <definedName name="SHARED_FORMULA_32_69_32_69_24">NA()</definedName>
    <definedName name="SHARED_FORMULA_33_133_33_133_14">NA()</definedName>
    <definedName name="SHARED_FORMULA_33_197_33_197_14">NA()</definedName>
    <definedName name="SHARED_FORMULA_33_21_33_21_3">NA()</definedName>
    <definedName name="SHARED_FORMULA_33_261_33_261_14">NA()</definedName>
    <definedName name="SHARED_FORMULA_33_3_33_3_3">NA()</definedName>
    <definedName name="SHARED_FORMULA_33_323_33_323_14">NA()</definedName>
    <definedName name="SHARED_FORMULA_33_355_33_355_14">NA()</definedName>
    <definedName name="SHARED_FORMULA_33_37_33_37_15">NA()</definedName>
    <definedName name="SHARED_FORMULA_33_37_33_37_24">NA()</definedName>
    <definedName name="SHARED_FORMULA_33_5_33_5_14">NA()</definedName>
    <definedName name="SHARED_FORMULA_33_5_33_5_24">NA()</definedName>
    <definedName name="SHARED_FORMULA_33_69_33_69_14">NA()</definedName>
    <definedName name="SHARED_FORMULA_34_133_34_133_14">NA()</definedName>
    <definedName name="SHARED_FORMULA_34_197_34_197_14">NA()</definedName>
    <definedName name="SHARED_FORMULA_34_22_34_22_3">NA()</definedName>
    <definedName name="SHARED_FORMULA_34_261_34_261_14">NA()</definedName>
    <definedName name="SHARED_FORMULA_34_322_34_322_14">NA()</definedName>
    <definedName name="SHARED_FORMULA_34_354_34_354_14">NA()</definedName>
    <definedName name="SHARED_FORMULA_34_37_34_37_24">NA()</definedName>
    <definedName name="SHARED_FORMULA_34_4_34_4_3">NA()</definedName>
    <definedName name="SHARED_FORMULA_34_5_34_5_24">NA()</definedName>
    <definedName name="SHARED_FORMULA_35_133_35_133_14">NA()</definedName>
    <definedName name="SHARED_FORMULA_35_197_35_197_14">NA()</definedName>
    <definedName name="SHARED_FORMULA_35_21_35_21_3">NA()</definedName>
    <definedName name="SHARED_FORMULA_35_261_35_261_14">NA()</definedName>
    <definedName name="SHARED_FORMULA_35_3_35_3_3">NA()</definedName>
    <definedName name="SHARED_FORMULA_36_37_36_37_24">NA()</definedName>
    <definedName name="SHARED_FORMULA_36_5_36_5_24">NA()</definedName>
    <definedName name="SHARED_FORMULA_36_69_36_69_24">NA()</definedName>
    <definedName name="SHARED_FORMULA_37_133_37_133_14">NA()</definedName>
    <definedName name="SHARED_FORMULA_37_197_37_197_14">NA()</definedName>
    <definedName name="SHARED_FORMULA_37_21_37_21_3">NA()</definedName>
    <definedName name="SHARED_FORMULA_37_261_37_261_14">NA()</definedName>
    <definedName name="SHARED_FORMULA_37_323_37_323_14">NA()</definedName>
    <definedName name="SHARED_FORMULA_37_355_37_355_14">NA()</definedName>
    <definedName name="SHARED_FORMULA_37_37_37_37_24">NA()</definedName>
    <definedName name="SHARED_FORMULA_37_5_37_5_24">NA()</definedName>
    <definedName name="SHARED_FORMULA_38_133_38_133_14">NA()</definedName>
    <definedName name="SHARED_FORMULA_38_197_38_197_14">NA()</definedName>
    <definedName name="SHARED_FORMULA_38_21_38_21_3">NA()</definedName>
    <definedName name="SHARED_FORMULA_38_261_38_261_14">NA()</definedName>
    <definedName name="SHARED_FORMULA_38_322_38_322_14">NA()</definedName>
    <definedName name="SHARED_FORMULA_38_354_38_354_14">NA()</definedName>
    <definedName name="SHARED_FORMULA_38_37_38_37_24">NA()</definedName>
    <definedName name="SHARED_FORMULA_38_4_38_4_3">NA()</definedName>
    <definedName name="SHARED_FORMULA_38_5_38_5_24">NA()</definedName>
    <definedName name="SHARED_FORMULA_38_59_38_59_3">NA()</definedName>
    <definedName name="SHARED_FORMULA_39_133_39_133_14">NA()</definedName>
    <definedName name="SHARED_FORMULA_39_197_39_197_14">NA()</definedName>
    <definedName name="SHARED_FORMULA_39_21_39_21_3">NA()</definedName>
    <definedName name="SHARED_FORMULA_39_261_39_261_14">NA()</definedName>
    <definedName name="SHARED_FORMULA_39_325_39_325_14">NA()</definedName>
    <definedName name="SHARED_FORMULA_39_4_39_4_3">NA()</definedName>
    <definedName name="SHARED_FORMULA_40_21_40_21_3">NA()</definedName>
    <definedName name="SHARED_FORMULA_40_37_40_37_15">NA()</definedName>
    <definedName name="SHARED_FORMULA_40_37_40_37_24">NA()</definedName>
    <definedName name="SHARED_FORMULA_40_5_40_5_15">NA()</definedName>
    <definedName name="SHARED_FORMULA_40_5_40_5_24">NA()</definedName>
    <definedName name="SHARED_FORMULA_40_69_40_69_24">NA()</definedName>
    <definedName name="SHARED_FORMULA_41_133_41_133_14">NA()</definedName>
    <definedName name="SHARED_FORMULA_41_197_41_197_14">NA()</definedName>
    <definedName name="SHARED_FORMULA_41_21_41_21_3">NA()</definedName>
    <definedName name="SHARED_FORMULA_41_261_41_261_14">NA()</definedName>
    <definedName name="SHARED_FORMULA_41_37_41_37_24">NA()</definedName>
    <definedName name="SHARED_FORMULA_41_5_41_5_14">NA()</definedName>
    <definedName name="SHARED_FORMULA_41_5_41_5_24">NA()</definedName>
    <definedName name="SHARED_FORMULA_41_69_41_69_14">NA()</definedName>
    <definedName name="SHARED_FORMULA_42_133_42_133_14">NA()</definedName>
    <definedName name="SHARED_FORMULA_42_197_42_197_14">NA()</definedName>
    <definedName name="SHARED_FORMULA_42_21_42_21_3">NA()</definedName>
    <definedName name="SHARED_FORMULA_42_261_42_261_14">NA()</definedName>
    <definedName name="SHARED_FORMULA_42_325_42_325_14">NA()</definedName>
    <definedName name="SHARED_FORMULA_42_37_42_37_24">NA()</definedName>
    <definedName name="SHARED_FORMULA_42_5_42_5_14">NA()</definedName>
    <definedName name="SHARED_FORMULA_42_5_42_5_24">NA()</definedName>
    <definedName name="SHARED_FORMULA_42_69_42_69_14">NA()</definedName>
    <definedName name="SHARED_FORMULA_43_133_43_133_14">NA()</definedName>
    <definedName name="SHARED_FORMULA_43_197_43_197_14">NA()</definedName>
    <definedName name="SHARED_FORMULA_43_21_43_21_3">NA()</definedName>
    <definedName name="SHARED_FORMULA_43_261_43_261_14">NA()</definedName>
    <definedName name="SHARED_FORMULA_43_325_43_325_14">NA()</definedName>
    <definedName name="SHARED_FORMULA_43_5_43_5_14">NA()</definedName>
    <definedName name="SHARED_FORMULA_43_69_43_69_14">NA()</definedName>
    <definedName name="SHARED_FORMULA_44_21_44_21_3">NA()</definedName>
    <definedName name="SHARED_FORMULA_45_21_45_21_3">NA()</definedName>
    <definedName name="SHARED_FORMULA_46_21_46_21_3">NA()</definedName>
    <definedName name="SHARED_FORMULA_46_3_46_3_24">NA()</definedName>
    <definedName name="SHARED_FORMULA_46_35_46_35_24">NA()</definedName>
    <definedName name="SHARED_FORMULA_46_36_46_36_15">NA()</definedName>
    <definedName name="SHARED_FORMULA_46_4_46_4_15">NA()</definedName>
    <definedName name="SHARED_FORMULA_46_67_46_67_24">NA()</definedName>
    <definedName name="SHARED_FORMULA_46_68_46_68_15">NA()</definedName>
    <definedName name="SHARED_FORMULA_47_21_47_21_3">NA()</definedName>
    <definedName name="SHARED_FORMULA_47_36_47_36_24">NA()</definedName>
    <definedName name="SHARED_FORMULA_47_37_47_37_15">NA()</definedName>
    <definedName name="SHARED_FORMULA_47_4_47_4_24">NA()</definedName>
    <definedName name="SHARED_FORMULA_47_5_47_5_15">NA()</definedName>
    <definedName name="SHARED_FORMULA_47_68_47_68_24">NA()</definedName>
    <definedName name="SHARED_FORMULA_47_69_47_69_15">NA()</definedName>
    <definedName name="SHARED_FORMULA_48_21_48_21_3">NA()</definedName>
    <definedName name="SHARED_FORMULA_48_36_48_36_15">NA()</definedName>
    <definedName name="SHARED_FORMULA_48_37_48_37_24">NA()</definedName>
    <definedName name="SHARED_FORMULA_48_4_48_4_15">NA()</definedName>
    <definedName name="SHARED_FORMULA_48_5_48_5_24">NA()</definedName>
    <definedName name="SHARED_FORMULA_48_68_48_68_15">NA()</definedName>
    <definedName name="SHARED_FORMULA_48_69_48_69_24">NA()</definedName>
    <definedName name="SHARED_FORMULA_49_36_49_36_24">NA()</definedName>
    <definedName name="SHARED_FORMULA_49_37_49_37_15">NA()</definedName>
    <definedName name="SHARED_FORMULA_49_4_49_4_24">NA()</definedName>
    <definedName name="SHARED_FORMULA_49_5_49_5_15">NA()</definedName>
    <definedName name="SHARED_FORMULA_49_68_49_68_24">NA()</definedName>
    <definedName name="SHARED_FORMULA_49_69_49_69_15">NA()</definedName>
    <definedName name="SHARED_FORMULA_5_21_5_21_3">NA()</definedName>
    <definedName name="SHARED_FORMULA_5_3_5_3_3">NA()</definedName>
    <definedName name="SHARED_FORMULA_50_21_50_21_3">NA()</definedName>
    <definedName name="SHARED_FORMULA_50_37_50_37_15">NA()</definedName>
    <definedName name="SHARED_FORMULA_50_37_50_37_24">NA()</definedName>
    <definedName name="SHARED_FORMULA_50_5_50_5_15">NA()</definedName>
    <definedName name="SHARED_FORMULA_50_5_50_5_24">NA()</definedName>
    <definedName name="SHARED_FORMULA_50_69_50_69_15">NA()</definedName>
    <definedName name="SHARED_FORMULA_50_69_50_69_24">NA()</definedName>
    <definedName name="SHARED_FORMULA_51_21_51_21_3">NA()</definedName>
    <definedName name="SHARED_FORMULA_51_37_51_37_15">NA()</definedName>
    <definedName name="SHARED_FORMULA_51_37_51_37_24">NA()</definedName>
    <definedName name="SHARED_FORMULA_51_5_51_5_15">NA()</definedName>
    <definedName name="SHARED_FORMULA_51_5_51_5_24">NA()</definedName>
    <definedName name="SHARED_FORMULA_51_69_51_69_15">NA()</definedName>
    <definedName name="SHARED_FORMULA_51_69_51_69_24">NA()</definedName>
    <definedName name="SHARED_FORMULA_52_37_52_37_15">NA()</definedName>
    <definedName name="SHARED_FORMULA_52_37_52_37_24">NA()</definedName>
    <definedName name="SHARED_FORMULA_52_5_52_5_15">NA()</definedName>
    <definedName name="SHARED_FORMULA_52_5_52_5_24">NA()</definedName>
    <definedName name="SHARED_FORMULA_52_69_52_69_15">NA()</definedName>
    <definedName name="SHARED_FORMULA_52_69_52_69_24">NA()</definedName>
    <definedName name="SHARED_FORMULA_53_37_53_37_24">NA()</definedName>
    <definedName name="SHARED_FORMULA_53_5_53_5_24">NA()</definedName>
    <definedName name="SHARED_FORMULA_53_69_53_69_24">NA()</definedName>
    <definedName name="SHARED_FORMULA_54_37_54_37_15">NA()</definedName>
    <definedName name="SHARED_FORMULA_54_5_54_5_15">NA()</definedName>
    <definedName name="SHARED_FORMULA_54_69_54_69_15">NA()</definedName>
    <definedName name="SHARED_FORMULA_55_37_55_37_15">NA()</definedName>
    <definedName name="SHARED_FORMULA_55_37_55_37_24">NA()</definedName>
    <definedName name="SHARED_FORMULA_55_5_55_5_15">NA()</definedName>
    <definedName name="SHARED_FORMULA_55_5_55_5_24">NA()</definedName>
    <definedName name="SHARED_FORMULA_55_69_55_69_15">NA()</definedName>
    <definedName name="SHARED_FORMULA_55_69_55_69_24">NA()</definedName>
    <definedName name="SHARED_FORMULA_56_37_56_37_15">NA()</definedName>
    <definedName name="SHARED_FORMULA_56_37_56_37_24">NA()</definedName>
    <definedName name="SHARED_FORMULA_56_5_56_5_15">NA()</definedName>
    <definedName name="SHARED_FORMULA_56_5_56_5_24">NA()</definedName>
    <definedName name="SHARED_FORMULA_56_69_56_69_15">NA()</definedName>
    <definedName name="SHARED_FORMULA_56_69_56_69_24">NA()</definedName>
    <definedName name="SHARED_FORMULA_57_37_57_37_15">NA()</definedName>
    <definedName name="SHARED_FORMULA_57_37_57_37_24">NA()</definedName>
    <definedName name="SHARED_FORMULA_57_5_57_5_15">NA()</definedName>
    <definedName name="SHARED_FORMULA_57_5_57_5_24">NA()</definedName>
    <definedName name="SHARED_FORMULA_57_69_57_69_15">NA()</definedName>
    <definedName name="SHARED_FORMULA_57_69_57_69_24">NA()</definedName>
    <definedName name="SHARED_FORMULA_58_37_58_37_15">NA()</definedName>
    <definedName name="SHARED_FORMULA_58_37_58_37_24">NA()</definedName>
    <definedName name="SHARED_FORMULA_58_5_58_5_15">NA()</definedName>
    <definedName name="SHARED_FORMULA_58_5_58_5_24">NA()</definedName>
    <definedName name="SHARED_FORMULA_58_69_58_69_15">NA()</definedName>
    <definedName name="SHARED_FORMULA_58_69_58_69_24">NA()</definedName>
    <definedName name="SHARED_FORMULA_59_37_59_37_15">NA()</definedName>
    <definedName name="SHARED_FORMULA_59_37_59_37_24">NA()</definedName>
    <definedName name="SHARED_FORMULA_59_5_59_5_15">NA()</definedName>
    <definedName name="SHARED_FORMULA_59_5_59_5_24">NA()</definedName>
    <definedName name="SHARED_FORMULA_59_69_59_69_15">NA()</definedName>
    <definedName name="SHARED_FORMULA_59_69_59_69_24">NA()</definedName>
    <definedName name="SHARED_FORMULA_6_188_6_188_12">33/10</definedName>
    <definedName name="SHARED_FORMULA_6_188_6_188_14">33/10</definedName>
    <definedName name="SHARED_FORMULA_6_2_6_2_12">33/10</definedName>
    <definedName name="SHARED_FORMULA_6_2_6_2_14">33/10</definedName>
    <definedName name="SHARED_FORMULA_6_271_6_271_13">33/10</definedName>
    <definedName name="SHARED_FORMULA_6_271_6_271_14">33/10</definedName>
    <definedName name="SHARED_FORMULA_60_37_60_37_24">NA()</definedName>
    <definedName name="SHARED_FORMULA_60_5_60_5_24">NA()</definedName>
    <definedName name="SHARED_FORMULA_60_69_60_69_24">NA()</definedName>
    <definedName name="SHARED_FORMULA_7_21_7_21_3">NA()</definedName>
    <definedName name="SHARED_FORMULA_7_3_7_3_3">NA()</definedName>
    <definedName name="SHARED_FORMULA_8_134_8_134_14">NA()</definedName>
    <definedName name="SHARED_FORMULA_8_188_8_188_12">33/10</definedName>
    <definedName name="SHARED_FORMULA_8_188_8_188_14">33/10</definedName>
    <definedName name="SHARED_FORMULA_8_198_8_198_14">NA()</definedName>
    <definedName name="SHARED_FORMULA_8_2_8_2_12">33/10</definedName>
    <definedName name="SHARED_FORMULA_8_2_8_2_14">33/10</definedName>
    <definedName name="SHARED_FORMULA_8_262_8_262_14">NA()</definedName>
    <definedName name="SHARED_FORMULA_8_271_8_271_13">33/10</definedName>
    <definedName name="SHARED_FORMULA_8_271_8_271_14">33/10</definedName>
    <definedName name="SHARED_FORMULA_8_39_8_39_14">NA()</definedName>
    <definedName name="SHARED_FORMULA_8_5_8_5_14">NA()</definedName>
    <definedName name="SHARED_FORMULA_8_50_8_50_14">NA()</definedName>
    <definedName name="SHARED_FORMULA_8_70_8_70_14">NA()</definedName>
    <definedName name="SHARED_FORMULA_9_133_9_133_14">NA()</definedName>
    <definedName name="SHARED_FORMULA_9_197_9_197_14">NA()</definedName>
    <definedName name="SHARED_FORMULA_9_21_9_21_3">NA()</definedName>
    <definedName name="SHARED_FORMULA_9_261_9_261_14">NA()</definedName>
    <definedName name="SHARED_FORMULA_9_3_9_3_3">NA()</definedName>
    <definedName name="SHARED_FORMULA_9_5_9_5_14">NA()</definedName>
    <definedName name="SHARED_FORMULA_9_69_9_69_14">NA()</definedName>
    <definedName name="teste" localSheetId="3">NA()</definedName>
    <definedName name="teste" localSheetId="2">NA()</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 i="12" l="1"/>
  <c r="C43" i="10"/>
  <c r="L23" i="10"/>
  <c r="L22" i="10"/>
  <c r="L21" i="10"/>
  <c r="E86" i="9"/>
  <c r="D30" i="6"/>
  <c r="D23" i="9" s="1"/>
  <c r="F75" i="6"/>
  <c r="E75" i="6" s="1"/>
  <c r="F72" i="6"/>
  <c r="E72" i="6" s="1"/>
  <c r="H25" i="12"/>
  <c r="P30" i="9"/>
  <c r="Q30" i="9"/>
  <c r="R30" i="9"/>
  <c r="S30" i="9"/>
  <c r="T30" i="9"/>
  <c r="P31" i="9"/>
  <c r="Q31" i="9"/>
  <c r="R31" i="9"/>
  <c r="S31" i="9"/>
  <c r="T31" i="9"/>
  <c r="P32" i="9"/>
  <c r="Q32" i="9"/>
  <c r="R32" i="9"/>
  <c r="S32" i="9"/>
  <c r="T32" i="9"/>
  <c r="P33" i="9"/>
  <c r="Q33" i="9"/>
  <c r="R33" i="9"/>
  <c r="S33" i="9"/>
  <c r="T33" i="9"/>
  <c r="P34" i="9"/>
  <c r="Q34" i="9"/>
  <c r="R34" i="9"/>
  <c r="S34" i="9"/>
  <c r="T34" i="9"/>
  <c r="P35" i="9"/>
  <c r="Q35" i="9"/>
  <c r="R35" i="9"/>
  <c r="S35" i="9"/>
  <c r="T35" i="9"/>
  <c r="P36" i="9"/>
  <c r="Q36" i="9"/>
  <c r="R36" i="9"/>
  <c r="S36" i="9"/>
  <c r="T36" i="9"/>
  <c r="P37" i="9"/>
  <c r="Q37" i="9"/>
  <c r="R37" i="9"/>
  <c r="S37" i="9"/>
  <c r="T37" i="9"/>
  <c r="P38" i="9"/>
  <c r="Q38" i="9"/>
  <c r="R38" i="9"/>
  <c r="S38" i="9"/>
  <c r="T38" i="9"/>
  <c r="P39" i="9"/>
  <c r="Q39" i="9"/>
  <c r="R39" i="9"/>
  <c r="S39" i="9"/>
  <c r="T39" i="9"/>
  <c r="P40" i="9"/>
  <c r="Q40" i="9"/>
  <c r="R40" i="9"/>
  <c r="S40" i="9"/>
  <c r="T40" i="9"/>
  <c r="P41" i="9"/>
  <c r="Q41" i="9"/>
  <c r="R41" i="9"/>
  <c r="S41" i="9"/>
  <c r="T41" i="9"/>
  <c r="P42" i="9"/>
  <c r="Q42" i="9"/>
  <c r="R42" i="9"/>
  <c r="S42" i="9"/>
  <c r="T42" i="9"/>
  <c r="P43" i="9"/>
  <c r="Q43" i="9"/>
  <c r="R43" i="9"/>
  <c r="S43" i="9"/>
  <c r="T43" i="9"/>
  <c r="P44" i="9"/>
  <c r="Q44" i="9"/>
  <c r="R44" i="9"/>
  <c r="S44" i="9"/>
  <c r="T44" i="9"/>
  <c r="P45" i="9"/>
  <c r="Q45" i="9"/>
  <c r="R45" i="9"/>
  <c r="S45" i="9"/>
  <c r="T45" i="9"/>
  <c r="P46" i="9"/>
  <c r="Q46" i="9"/>
  <c r="R46" i="9"/>
  <c r="S46" i="9"/>
  <c r="T46" i="9"/>
  <c r="P47" i="9"/>
  <c r="Q47" i="9"/>
  <c r="R47" i="9"/>
  <c r="S47" i="9"/>
  <c r="T47" i="9"/>
  <c r="P48" i="9"/>
  <c r="Q48" i="9"/>
  <c r="R48" i="9"/>
  <c r="S48" i="9"/>
  <c r="T48" i="9"/>
  <c r="P49" i="9"/>
  <c r="Q49" i="9"/>
  <c r="R49" i="9"/>
  <c r="S49" i="9"/>
  <c r="T49" i="9"/>
  <c r="P50" i="9"/>
  <c r="Q50" i="9"/>
  <c r="R50" i="9"/>
  <c r="S50" i="9"/>
  <c r="T50" i="9"/>
  <c r="P51" i="9"/>
  <c r="Q51" i="9"/>
  <c r="R51" i="9"/>
  <c r="S51" i="9"/>
  <c r="T51" i="9"/>
  <c r="P52" i="9"/>
  <c r="Q52" i="9"/>
  <c r="R52" i="9"/>
  <c r="S52" i="9"/>
  <c r="T52" i="9"/>
  <c r="P53" i="9"/>
  <c r="Q53" i="9"/>
  <c r="R53" i="9"/>
  <c r="S53" i="9"/>
  <c r="T53" i="9"/>
  <c r="P54" i="9"/>
  <c r="Q54" i="9"/>
  <c r="R54" i="9"/>
  <c r="S54" i="9"/>
  <c r="T54" i="9"/>
  <c r="Q29" i="9"/>
  <c r="R29" i="9"/>
  <c r="S29" i="9"/>
  <c r="T29" i="9"/>
  <c r="P29" i="9"/>
  <c r="P24" i="9"/>
  <c r="Q24" i="9"/>
  <c r="R24" i="9"/>
  <c r="S24" i="9"/>
  <c r="T24" i="9"/>
  <c r="P25" i="9"/>
  <c r="Q25" i="9"/>
  <c r="R25" i="9"/>
  <c r="S25" i="9"/>
  <c r="T25" i="9"/>
  <c r="Q23" i="9"/>
  <c r="R23" i="9"/>
  <c r="S23" i="9"/>
  <c r="T23" i="9"/>
  <c r="P23" i="9"/>
  <c r="Q18" i="9"/>
  <c r="R18" i="9"/>
  <c r="S18" i="9"/>
  <c r="Q19" i="9"/>
  <c r="R19" i="9"/>
  <c r="S19" i="9"/>
  <c r="R17" i="9"/>
  <c r="S17" i="9"/>
  <c r="Q17" i="9"/>
  <c r="P18" i="9"/>
  <c r="P19" i="9"/>
  <c r="P17" i="9"/>
  <c r="J30" i="9"/>
  <c r="J31" i="9"/>
  <c r="J32" i="9"/>
  <c r="J33" i="9"/>
  <c r="J34" i="9"/>
  <c r="J35" i="9"/>
  <c r="J36" i="9"/>
  <c r="J37" i="9"/>
  <c r="J38" i="9"/>
  <c r="J39" i="9"/>
  <c r="J40" i="9"/>
  <c r="J41" i="9"/>
  <c r="J42" i="9"/>
  <c r="J43" i="9"/>
  <c r="J44" i="9"/>
  <c r="J45" i="9"/>
  <c r="J46" i="9"/>
  <c r="J47" i="9"/>
  <c r="J48" i="9"/>
  <c r="J49" i="9"/>
  <c r="J50" i="9"/>
  <c r="J51" i="9"/>
  <c r="J52" i="9"/>
  <c r="J53" i="9"/>
  <c r="J54" i="9"/>
  <c r="J29" i="9"/>
  <c r="I30" i="9"/>
  <c r="I31" i="9"/>
  <c r="I32" i="9"/>
  <c r="I33" i="9"/>
  <c r="I34" i="9"/>
  <c r="I35" i="9"/>
  <c r="I36" i="9"/>
  <c r="I37" i="9"/>
  <c r="I38" i="9"/>
  <c r="I39" i="9"/>
  <c r="I40" i="9"/>
  <c r="I41" i="9"/>
  <c r="I42" i="9"/>
  <c r="I43" i="9"/>
  <c r="I44" i="9"/>
  <c r="I45" i="9"/>
  <c r="I46" i="9"/>
  <c r="I47" i="9"/>
  <c r="I48" i="9"/>
  <c r="I49" i="9"/>
  <c r="I50" i="9"/>
  <c r="I51" i="9"/>
  <c r="I52" i="9"/>
  <c r="I53" i="9"/>
  <c r="I54" i="9"/>
  <c r="I29" i="9"/>
  <c r="D30" i="9"/>
  <c r="D31" i="9"/>
  <c r="D32" i="9"/>
  <c r="D33" i="9"/>
  <c r="D34" i="9"/>
  <c r="D35" i="9"/>
  <c r="D36" i="9"/>
  <c r="D37" i="9"/>
  <c r="D38" i="9"/>
  <c r="D39" i="9"/>
  <c r="D40" i="9"/>
  <c r="D41" i="9"/>
  <c r="D42" i="9"/>
  <c r="D43" i="9"/>
  <c r="D44" i="9"/>
  <c r="D45" i="9"/>
  <c r="D46" i="9"/>
  <c r="D47" i="9"/>
  <c r="D48" i="9"/>
  <c r="D49" i="9"/>
  <c r="D50" i="9"/>
  <c r="D51" i="9"/>
  <c r="D52" i="9"/>
  <c r="D53" i="9"/>
  <c r="D54" i="9"/>
  <c r="D29" i="9"/>
  <c r="C30" i="9"/>
  <c r="C31" i="9"/>
  <c r="C32" i="9"/>
  <c r="C33" i="9"/>
  <c r="C34" i="9"/>
  <c r="C35" i="9"/>
  <c r="C36" i="9"/>
  <c r="C37" i="9"/>
  <c r="C38" i="9"/>
  <c r="C39" i="9"/>
  <c r="C40" i="9"/>
  <c r="C41" i="9"/>
  <c r="C42" i="9"/>
  <c r="C43" i="9"/>
  <c r="C44" i="9"/>
  <c r="C45" i="9"/>
  <c r="C46" i="9"/>
  <c r="C47" i="9"/>
  <c r="C48" i="9"/>
  <c r="C49" i="9"/>
  <c r="C50" i="9"/>
  <c r="C51" i="9"/>
  <c r="C52" i="9"/>
  <c r="C53" i="9"/>
  <c r="C54" i="9"/>
  <c r="C29" i="9"/>
  <c r="J24" i="9"/>
  <c r="J25" i="9"/>
  <c r="J23" i="9"/>
  <c r="I24" i="9"/>
  <c r="I25" i="9"/>
  <c r="I23" i="9"/>
  <c r="D24" i="9"/>
  <c r="D25" i="9"/>
  <c r="C24" i="9"/>
  <c r="C25" i="9"/>
  <c r="C23" i="9"/>
  <c r="I18" i="9"/>
  <c r="I19" i="9"/>
  <c r="D18" i="9"/>
  <c r="D19" i="9"/>
  <c r="C18" i="9"/>
  <c r="C19" i="9"/>
  <c r="I17" i="9"/>
  <c r="D17" i="9"/>
  <c r="C17" i="9"/>
  <c r="B32" i="8"/>
  <c r="C32" i="8"/>
  <c r="D32" i="8"/>
  <c r="E32" i="8"/>
  <c r="F32" i="8"/>
  <c r="B33" i="8"/>
  <c r="C33" i="8"/>
  <c r="D33" i="8"/>
  <c r="E33" i="8"/>
  <c r="F33" i="8"/>
  <c r="B34" i="8"/>
  <c r="C34" i="8"/>
  <c r="D34" i="8"/>
  <c r="E34" i="8"/>
  <c r="F34" i="8"/>
  <c r="B35" i="8"/>
  <c r="C35" i="8"/>
  <c r="D35" i="8"/>
  <c r="E35" i="8"/>
  <c r="F35" i="8"/>
  <c r="B36" i="8"/>
  <c r="C36" i="8"/>
  <c r="D36" i="8"/>
  <c r="E36" i="8"/>
  <c r="F36" i="8"/>
  <c r="B37" i="8"/>
  <c r="C37" i="8"/>
  <c r="D37" i="8"/>
  <c r="E37" i="8"/>
  <c r="F37" i="8"/>
  <c r="B38" i="8"/>
  <c r="C38" i="8"/>
  <c r="D38" i="8"/>
  <c r="E38" i="8"/>
  <c r="F38" i="8"/>
  <c r="B39" i="8"/>
  <c r="C39" i="8"/>
  <c r="D39" i="8"/>
  <c r="E39" i="8"/>
  <c r="F39" i="8"/>
  <c r="B40" i="8"/>
  <c r="C40" i="8"/>
  <c r="D40" i="8"/>
  <c r="E40" i="8"/>
  <c r="F40" i="8"/>
  <c r="B41" i="8"/>
  <c r="C41" i="8"/>
  <c r="D41" i="8"/>
  <c r="E41" i="8"/>
  <c r="F41" i="8"/>
  <c r="B42" i="8"/>
  <c r="C42" i="8"/>
  <c r="D42" i="8"/>
  <c r="E42" i="8"/>
  <c r="F42" i="8"/>
  <c r="B43" i="8"/>
  <c r="C43" i="8"/>
  <c r="D43" i="8"/>
  <c r="E43" i="8"/>
  <c r="F43" i="8"/>
  <c r="B44" i="8"/>
  <c r="C44" i="8"/>
  <c r="D44" i="8"/>
  <c r="E44" i="8"/>
  <c r="F44" i="8"/>
  <c r="B45" i="8"/>
  <c r="C45" i="8"/>
  <c r="D45" i="8"/>
  <c r="E45" i="8"/>
  <c r="F45" i="8"/>
  <c r="B46" i="8"/>
  <c r="C46" i="8"/>
  <c r="D46" i="8"/>
  <c r="E46" i="8"/>
  <c r="F46" i="8"/>
  <c r="B47" i="8"/>
  <c r="C47" i="8"/>
  <c r="D47" i="8"/>
  <c r="E47" i="8"/>
  <c r="F47" i="8"/>
  <c r="B48" i="8"/>
  <c r="C48" i="8"/>
  <c r="D48" i="8"/>
  <c r="E48" i="8"/>
  <c r="F48" i="8"/>
  <c r="B49" i="8"/>
  <c r="C49" i="8"/>
  <c r="D49" i="8"/>
  <c r="E49" i="8"/>
  <c r="F49" i="8"/>
  <c r="B50" i="8"/>
  <c r="C50" i="8"/>
  <c r="D50" i="8"/>
  <c r="E50" i="8"/>
  <c r="F50" i="8"/>
  <c r="B51" i="8"/>
  <c r="C51" i="8"/>
  <c r="D51" i="8"/>
  <c r="E51" i="8"/>
  <c r="F51" i="8"/>
  <c r="B52" i="8"/>
  <c r="C52" i="8"/>
  <c r="D52" i="8"/>
  <c r="E52" i="8"/>
  <c r="F52" i="8"/>
  <c r="B53" i="8"/>
  <c r="C53" i="8"/>
  <c r="D53" i="8"/>
  <c r="E53" i="8"/>
  <c r="F53" i="8"/>
  <c r="B54" i="8"/>
  <c r="C54" i="8"/>
  <c r="D54" i="8"/>
  <c r="E54" i="8"/>
  <c r="F54" i="8"/>
  <c r="B55" i="8"/>
  <c r="C55" i="8"/>
  <c r="D55" i="8"/>
  <c r="E55" i="8"/>
  <c r="F55" i="8"/>
  <c r="B56" i="8"/>
  <c r="C56" i="8"/>
  <c r="D56" i="8"/>
  <c r="E56" i="8"/>
  <c r="F56" i="8"/>
  <c r="C31" i="8"/>
  <c r="D31" i="8"/>
  <c r="E31" i="8"/>
  <c r="F31" i="8"/>
  <c r="B31" i="8"/>
  <c r="B27" i="8"/>
  <c r="C27" i="8"/>
  <c r="D27" i="8"/>
  <c r="E27" i="8"/>
  <c r="F27" i="8"/>
  <c r="B28" i="8"/>
  <c r="C28" i="8"/>
  <c r="D28" i="8"/>
  <c r="E28" i="8"/>
  <c r="F28" i="8"/>
  <c r="C26" i="8"/>
  <c r="D26" i="8"/>
  <c r="E26" i="8"/>
  <c r="F26" i="8"/>
  <c r="B26" i="8"/>
  <c r="C22" i="8"/>
  <c r="D22" i="8"/>
  <c r="E22" i="8"/>
  <c r="C23" i="8"/>
  <c r="D23" i="8"/>
  <c r="E23" i="8"/>
  <c r="D21" i="8"/>
  <c r="E21" i="8"/>
  <c r="C21" i="8"/>
  <c r="B22" i="8"/>
  <c r="B23" i="8"/>
  <c r="B21" i="8"/>
  <c r="C10" i="12"/>
  <c r="J26" i="6"/>
  <c r="J18" i="9" s="1"/>
  <c r="J27" i="6"/>
  <c r="R27" i="6" s="1"/>
  <c r="J25" i="6"/>
  <c r="R25" i="6" s="1"/>
  <c r="M36" i="6"/>
  <c r="M37" i="6" s="1"/>
  <c r="M38" i="6" s="1"/>
  <c r="M39" i="6" s="1"/>
  <c r="M40" i="6" s="1"/>
  <c r="M41" i="6" s="1"/>
  <c r="M42" i="6" s="1"/>
  <c r="M43" i="6" s="1"/>
  <c r="M44" i="6" s="1"/>
  <c r="M45" i="6" s="1"/>
  <c r="M46" i="6" s="1"/>
  <c r="M47" i="6" s="1"/>
  <c r="M48" i="6" s="1"/>
  <c r="M49" i="6" s="1"/>
  <c r="M50" i="6" s="1"/>
  <c r="M51" i="6" s="1"/>
  <c r="M52" i="6" s="1"/>
  <c r="M53" i="6" s="1"/>
  <c r="M54" i="6" s="1"/>
  <c r="M55" i="6" s="1"/>
  <c r="M56" i="6" s="1"/>
  <c r="M57" i="6" s="1"/>
  <c r="M58" i="6" s="1"/>
  <c r="M59" i="6" s="1"/>
  <c r="M60" i="6" s="1"/>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M31" i="6"/>
  <c r="M32" i="6" s="1"/>
  <c r="B31" i="6"/>
  <c r="B32" i="6" s="1"/>
  <c r="M26" i="6"/>
  <c r="M27" i="6" s="1"/>
  <c r="B26" i="6"/>
  <c r="B27" i="6" s="1"/>
  <c r="E89" i="9"/>
  <c r="E88" i="9"/>
  <c r="E87" i="9"/>
  <c r="R26" i="6" l="1"/>
  <c r="F22" i="8" s="1"/>
  <c r="J19" i="9"/>
  <c r="J17" i="9"/>
  <c r="F23" i="8"/>
  <c r="T19" i="9"/>
  <c r="F21" i="8"/>
  <c r="T17" i="9"/>
  <c r="G86" i="9"/>
  <c r="T18" i="9"/>
  <c r="E61" i="8"/>
  <c r="E62" i="8"/>
  <c r="E63" i="8"/>
  <c r="E64" i="8"/>
  <c r="E65" i="8"/>
  <c r="E66" i="8"/>
  <c r="E67" i="8"/>
  <c r="E68" i="8"/>
  <c r="E69" i="8"/>
  <c r="E70" i="8"/>
  <c r="E71" i="8"/>
  <c r="E72" i="8"/>
  <c r="E60" i="8"/>
  <c r="D61" i="8"/>
  <c r="D62" i="8"/>
  <c r="D63" i="8"/>
  <c r="D64" i="8"/>
  <c r="D65" i="8"/>
  <c r="D66" i="8"/>
  <c r="D67" i="8"/>
  <c r="D68" i="8"/>
  <c r="D69" i="8"/>
  <c r="D70" i="8"/>
  <c r="D71" i="8"/>
  <c r="D72" i="8"/>
  <c r="D60" i="8"/>
  <c r="C61" i="8"/>
  <c r="C62" i="8"/>
  <c r="C63" i="8"/>
  <c r="C64" i="8"/>
  <c r="C65" i="8"/>
  <c r="C66" i="8"/>
  <c r="C67" i="8"/>
  <c r="C68" i="8"/>
  <c r="C69" i="8"/>
  <c r="C70" i="8"/>
  <c r="C71" i="8"/>
  <c r="C72" i="8"/>
  <c r="C60" i="8"/>
  <c r="B61" i="8"/>
  <c r="B62" i="8"/>
  <c r="B63" i="8"/>
  <c r="B64" i="8"/>
  <c r="B65" i="8"/>
  <c r="B66" i="8"/>
  <c r="B67" i="8"/>
  <c r="B68" i="8"/>
  <c r="B69" i="8"/>
  <c r="B70" i="8"/>
  <c r="B71" i="8"/>
  <c r="B72" i="8"/>
  <c r="B60" i="8"/>
  <c r="E62" i="6" l="1"/>
  <c r="F65" i="6"/>
  <c r="E65" i="6" s="1"/>
  <c r="C5" i="8" s="1"/>
  <c r="E77" i="9"/>
  <c r="G77" i="9" s="1"/>
  <c r="F73" i="6"/>
  <c r="E73" i="6" s="1"/>
  <c r="E78" i="9" s="1"/>
  <c r="G78" i="9" s="1"/>
  <c r="F74" i="6"/>
  <c r="F81" i="6" s="1"/>
  <c r="F82" i="6"/>
  <c r="E82" i="6" s="1"/>
  <c r="E84" i="9" s="1"/>
  <c r="G84" i="9" s="1"/>
  <c r="B3" i="5"/>
  <c r="I3" i="5"/>
  <c r="D4" i="5"/>
  <c r="E4" i="5"/>
  <c r="D5" i="5"/>
  <c r="E5" i="5"/>
  <c r="D6" i="5"/>
  <c r="C22" i="12"/>
  <c r="C21" i="12"/>
  <c r="C20" i="12"/>
  <c r="D19" i="12"/>
  <c r="G19" i="12"/>
  <c r="C18" i="12"/>
  <c r="I15" i="12"/>
  <c r="G15" i="12"/>
  <c r="E15" i="12"/>
  <c r="D13" i="12"/>
  <c r="C12" i="12"/>
  <c r="F8" i="12"/>
  <c r="E10" i="12"/>
  <c r="D9" i="12"/>
  <c r="B10" i="12"/>
  <c r="B9" i="12"/>
  <c r="B8" i="12"/>
  <c r="B5" i="12"/>
  <c r="I5" i="12"/>
  <c r="I4" i="12"/>
  <c r="I3" i="12"/>
  <c r="F4" i="12"/>
  <c r="B4" i="12"/>
  <c r="B3" i="12"/>
  <c r="F24" i="12" s="1"/>
  <c r="B2" i="3"/>
  <c r="A2" i="3"/>
  <c r="D6" i="3"/>
  <c r="C6" i="3"/>
  <c r="C10" i="3"/>
  <c r="D10" i="3"/>
  <c r="D14" i="3" s="1"/>
  <c r="B14" i="3"/>
  <c r="E10" i="9"/>
  <c r="F10" i="9"/>
  <c r="Q6" i="9"/>
  <c r="H6" i="9"/>
  <c r="G6" i="9"/>
  <c r="E2" i="9"/>
  <c r="C2" i="9"/>
  <c r="B2" i="9"/>
  <c r="A2" i="9"/>
  <c r="E18" i="7"/>
  <c r="F17" i="8"/>
  <c r="F16" i="8"/>
  <c r="F15" i="8"/>
  <c r="F14" i="8"/>
  <c r="F13" i="8"/>
  <c r="E10" i="8"/>
  <c r="E7" i="8"/>
  <c r="C7" i="8"/>
  <c r="E3" i="8"/>
  <c r="C4" i="8"/>
  <c r="C3" i="8"/>
  <c r="W29" i="9"/>
  <c r="Y17" i="9"/>
  <c r="W17" i="9"/>
  <c r="U17" i="9"/>
  <c r="Y23" i="9"/>
  <c r="W23" i="9"/>
  <c r="U23" i="9"/>
  <c r="Y29" i="9"/>
  <c r="U29" i="9"/>
  <c r="F89" i="9"/>
  <c r="G89" i="9" s="1"/>
  <c r="F88" i="9"/>
  <c r="F87" i="9"/>
  <c r="E71" i="9"/>
  <c r="E70" i="9"/>
  <c r="E68" i="9"/>
  <c r="E67" i="9"/>
  <c r="E65" i="9"/>
  <c r="E64" i="9"/>
  <c r="E63" i="9"/>
  <c r="E61" i="9"/>
  <c r="E60" i="9"/>
  <c r="E59" i="9"/>
  <c r="L29" i="9"/>
  <c r="L25" i="9"/>
  <c r="L24" i="9"/>
  <c r="L23" i="9"/>
  <c r="L39" i="10"/>
  <c r="L38" i="10"/>
  <c r="L37" i="10"/>
  <c r="L36" i="10"/>
  <c r="L35" i="10"/>
  <c r="L34" i="10"/>
  <c r="L33" i="10"/>
  <c r="L32" i="10"/>
  <c r="L31" i="10"/>
  <c r="L30" i="10"/>
  <c r="L29" i="10"/>
  <c r="L28" i="10"/>
  <c r="L27" i="10"/>
  <c r="L26" i="10"/>
  <c r="L25" i="10"/>
  <c r="L24" i="10"/>
  <c r="L20" i="10"/>
  <c r="L19" i="10"/>
  <c r="L18" i="10"/>
  <c r="L17" i="10"/>
  <c r="L16" i="10"/>
  <c r="L15" i="10"/>
  <c r="L14" i="10"/>
  <c r="B18" i="9"/>
  <c r="B19" i="9" s="1"/>
  <c r="O18" i="9"/>
  <c r="B24" i="9"/>
  <c r="B25" i="9" s="1"/>
  <c r="O24" i="9"/>
  <c r="O30" i="9"/>
  <c r="A61" i="8"/>
  <c r="A62" i="8" s="1"/>
  <c r="A63" i="8" s="1"/>
  <c r="A64" i="8" s="1"/>
  <c r="A65" i="8" s="1"/>
  <c r="A66" i="8" s="1"/>
  <c r="A67" i="8" s="1"/>
  <c r="A68" i="8" s="1"/>
  <c r="A69" i="8" s="1"/>
  <c r="A70" i="8" s="1"/>
  <c r="A71" i="8" s="1"/>
  <c r="A72" i="8" s="1"/>
  <c r="A32" i="8"/>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27" i="8"/>
  <c r="A28" i="8" s="1"/>
  <c r="A22" i="8"/>
  <c r="A23" i="8" s="1"/>
  <c r="D25" i="7"/>
  <c r="D24" i="7"/>
  <c r="D23" i="7"/>
  <c r="D22" i="7"/>
  <c r="D21" i="7"/>
  <c r="D20" i="7"/>
  <c r="L19" i="9"/>
  <c r="L18" i="9"/>
  <c r="F10" i="3"/>
  <c r="F6" i="3"/>
  <c r="E80" i="9" l="1"/>
  <c r="G80" i="9" s="1"/>
  <c r="E74" i="6"/>
  <c r="E79" i="9" s="1"/>
  <c r="G79" i="9" s="1"/>
  <c r="F79" i="6"/>
  <c r="E79" i="6" s="1"/>
  <c r="E80" i="6" s="1"/>
  <c r="E81" i="6"/>
  <c r="F83" i="6"/>
  <c r="E83" i="6" s="1"/>
  <c r="E14" i="3"/>
  <c r="E22" i="7"/>
  <c r="G88" i="9"/>
  <c r="F69" i="9"/>
  <c r="U18" i="9"/>
  <c r="Y30" i="9"/>
  <c r="F66" i="9"/>
  <c r="U24" i="9"/>
  <c r="O19" i="9"/>
  <c r="U19" i="9" s="1"/>
  <c r="U30" i="9"/>
  <c r="F62" i="9"/>
  <c r="W24" i="9"/>
  <c r="X24" i="9" s="1"/>
  <c r="L31" i="9"/>
  <c r="W18" i="9"/>
  <c r="X29" i="9"/>
  <c r="L30" i="9"/>
  <c r="W19" i="9"/>
  <c r="W30" i="9"/>
  <c r="X30" i="9" s="1"/>
  <c r="Y24" i="9"/>
  <c r="Y18" i="9"/>
  <c r="O25" i="9"/>
  <c r="E23" i="7"/>
  <c r="E20" i="7"/>
  <c r="F58" i="9" s="1"/>
  <c r="E24" i="7"/>
  <c r="E21" i="7"/>
  <c r="E25" i="7"/>
  <c r="X17" i="9"/>
  <c r="X23" i="9"/>
  <c r="G87" i="9"/>
  <c r="L26" i="9"/>
  <c r="J20" i="9"/>
  <c r="L17" i="9"/>
  <c r="L20" i="9" s="1"/>
  <c r="O31" i="9"/>
  <c r="Y19" i="9" l="1"/>
  <c r="T20" i="9"/>
  <c r="X19" i="9"/>
  <c r="C10" i="9"/>
  <c r="X18" i="9"/>
  <c r="Y25" i="9"/>
  <c r="U25" i="9"/>
  <c r="W25" i="9"/>
  <c r="X25" i="9" s="1"/>
  <c r="X26" i="9" s="1"/>
  <c r="C6" i="9" s="1"/>
  <c r="U31" i="9"/>
  <c r="W31" i="9"/>
  <c r="X31" i="9" s="1"/>
  <c r="Y31" i="9"/>
  <c r="E82" i="9"/>
  <c r="G82" i="9" s="1"/>
  <c r="E81" i="9"/>
  <c r="G81" i="9" s="1"/>
  <c r="B10" i="9" s="1"/>
  <c r="F72" i="9"/>
  <c r="E6" i="9" s="1"/>
  <c r="O32" i="9"/>
  <c r="E85" i="9"/>
  <c r="G85" i="9" s="1"/>
  <c r="E83" i="9"/>
  <c r="G83" i="9" s="1"/>
  <c r="D10" i="9" l="1"/>
  <c r="J10" i="9" s="1"/>
  <c r="G10" i="9" s="1"/>
  <c r="G8" i="9" s="1"/>
  <c r="X20" i="9"/>
  <c r="B6" i="9" s="1"/>
  <c r="W32" i="9"/>
  <c r="X32" i="9" s="1"/>
  <c r="Y32" i="9"/>
  <c r="U32" i="9"/>
  <c r="L33" i="9"/>
  <c r="L32" i="9"/>
  <c r="O33" i="9"/>
  <c r="L34" i="9" l="1"/>
  <c r="W33" i="9"/>
  <c r="X33" i="9" s="1"/>
  <c r="Y33" i="9"/>
  <c r="U33" i="9"/>
  <c r="D8" i="9"/>
  <c r="B10" i="3"/>
  <c r="E10" i="3" s="1"/>
  <c r="I10" i="9"/>
  <c r="I8" i="9" s="1"/>
  <c r="O34" i="9"/>
  <c r="W34" i="9" l="1"/>
  <c r="X34" i="9" s="1"/>
  <c r="Y34" i="9"/>
  <c r="U34" i="9"/>
  <c r="L35" i="9"/>
  <c r="G10" i="3"/>
  <c r="H10" i="3" s="1"/>
  <c r="J10" i="3"/>
  <c r="K10" i="3" s="1"/>
  <c r="E9" i="12" s="1"/>
  <c r="O35" i="9"/>
  <c r="Y35" i="9" l="1"/>
  <c r="U35" i="9"/>
  <c r="W35" i="9"/>
  <c r="X35" i="9" s="1"/>
  <c r="O36" i="9"/>
  <c r="L36" i="9" l="1"/>
  <c r="Y36" i="9"/>
  <c r="U36" i="9"/>
  <c r="W36" i="9"/>
  <c r="X36" i="9" s="1"/>
  <c r="O37" i="9"/>
  <c r="Y37" i="9" l="1"/>
  <c r="U37" i="9"/>
  <c r="W37" i="9"/>
  <c r="X37" i="9" s="1"/>
  <c r="L37" i="9"/>
  <c r="O38" i="9"/>
  <c r="Y38" i="9" l="1"/>
  <c r="U38" i="9"/>
  <c r="W38" i="9"/>
  <c r="X38" i="9" s="1"/>
  <c r="O39" i="9"/>
  <c r="U39" i="9" l="1"/>
  <c r="W39" i="9"/>
  <c r="X39" i="9" s="1"/>
  <c r="Y39" i="9"/>
  <c r="O40" i="9"/>
  <c r="U40" i="9" l="1"/>
  <c r="W40" i="9"/>
  <c r="X40" i="9" s="1"/>
  <c r="Y40" i="9"/>
  <c r="O41" i="9"/>
  <c r="W41" i="9" l="1"/>
  <c r="X41" i="9" s="1"/>
  <c r="Y41" i="9"/>
  <c r="U41" i="9"/>
  <c r="O42" i="9"/>
  <c r="W42" i="9" l="1"/>
  <c r="X42" i="9" s="1"/>
  <c r="Y42" i="9"/>
  <c r="U42" i="9"/>
  <c r="O43" i="9"/>
  <c r="Y43" i="9" l="1"/>
  <c r="W43" i="9"/>
  <c r="X43" i="9" s="1"/>
  <c r="U43" i="9"/>
  <c r="O44" i="9"/>
  <c r="U44" i="9" l="1"/>
  <c r="Y44" i="9"/>
  <c r="W44" i="9"/>
  <c r="X44" i="9" s="1"/>
  <c r="O45" i="9"/>
  <c r="Y45" i="9" l="1"/>
  <c r="U45" i="9"/>
  <c r="W45" i="9"/>
  <c r="X45" i="9" s="1"/>
  <c r="O46" i="9"/>
  <c r="U46" i="9" l="1"/>
  <c r="W46" i="9"/>
  <c r="X46" i="9" s="1"/>
  <c r="Y46" i="9"/>
  <c r="O47" i="9"/>
  <c r="U47" i="9" l="1"/>
  <c r="W47" i="9"/>
  <c r="X47" i="9" s="1"/>
  <c r="Y47" i="9"/>
  <c r="O48" i="9"/>
  <c r="W48" i="9" l="1"/>
  <c r="X48" i="9" s="1"/>
  <c r="Y48" i="9"/>
  <c r="U48" i="9"/>
  <c r="O49" i="9"/>
  <c r="W49" i="9" l="1"/>
  <c r="X49" i="9" s="1"/>
  <c r="Y49" i="9"/>
  <c r="U49" i="9"/>
  <c r="O50" i="9"/>
  <c r="W50" i="9" l="1"/>
  <c r="X50" i="9" s="1"/>
  <c r="Y50" i="9"/>
  <c r="U50" i="9"/>
  <c r="O51" i="9"/>
  <c r="W51" i="9" l="1"/>
  <c r="X51" i="9" s="1"/>
  <c r="Y51" i="9"/>
  <c r="U51" i="9"/>
  <c r="O52" i="9"/>
  <c r="Y52" i="9" l="1"/>
  <c r="U52" i="9"/>
  <c r="W52" i="9"/>
  <c r="X52" i="9" s="1"/>
  <c r="O53" i="9"/>
  <c r="Y53" i="9" l="1"/>
  <c r="U53" i="9"/>
  <c r="W53" i="9"/>
  <c r="X53" i="9" s="1"/>
  <c r="O54" i="9"/>
  <c r="U54" i="9" l="1"/>
  <c r="Y54" i="9"/>
  <c r="W54" i="9"/>
  <c r="X54" i="9" s="1"/>
  <c r="X55" i="9" s="1"/>
  <c r="L44" i="9"/>
  <c r="L42" i="9"/>
  <c r="L46" i="9"/>
  <c r="L50" i="9"/>
  <c r="L38" i="9"/>
  <c r="L54" i="9"/>
  <c r="L40" i="9"/>
  <c r="L43" i="9"/>
  <c r="L47" i="9"/>
  <c r="L41" i="9"/>
  <c r="L45" i="9"/>
  <c r="L51" i="9"/>
  <c r="L39" i="9"/>
  <c r="L48" i="9"/>
  <c r="L53" i="9"/>
  <c r="L49" i="9"/>
  <c r="L52" i="9"/>
  <c r="L55" i="9" l="1"/>
  <c r="D6" i="9" s="1"/>
  <c r="F6" i="9" s="1"/>
  <c r="N6" i="9" s="1"/>
  <c r="P6" i="9" l="1"/>
  <c r="K6" i="9"/>
  <c r="K4" i="9" s="1"/>
  <c r="B6" i="3"/>
  <c r="M6" i="9"/>
  <c r="M4" i="9" s="1"/>
  <c r="R6" i="9"/>
  <c r="F4" i="9"/>
  <c r="G6" i="3" l="1"/>
  <c r="H6" i="3" s="1"/>
  <c r="J6" i="3"/>
  <c r="K6" i="3" s="1"/>
  <c r="H10" i="12" s="1"/>
  <c r="E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Marcos Fortes</author>
  </authors>
  <commentList>
    <comment ref="B23" authorId="0" shapeId="0" xr:uid="{9B19DDB0-D83E-4A0A-B8D5-132088CA7A6F}">
      <text>
        <r>
          <rPr>
            <b/>
            <sz val="9"/>
            <color indexed="81"/>
            <rFont val="Segoe UI"/>
            <family val="2"/>
          </rPr>
          <t>Marcos Fortes:</t>
        </r>
        <r>
          <rPr>
            <sz val="9"/>
            <color indexed="81"/>
            <rFont val="Segoe UI"/>
            <family val="2"/>
          </rPr>
          <t xml:space="preserve">
UtILIZAR Sempre o material pronto a ser aplicado na máquina (A2/C2/E2/G2 - PULVERIZADO DS11 OU DS12)</t>
        </r>
      </text>
    </comment>
  </commentList>
</comments>
</file>

<file path=xl/sharedStrings.xml><?xml version="1.0" encoding="utf-8"?>
<sst xmlns="http://schemas.openxmlformats.org/spreadsheetml/2006/main" count="782" uniqueCount="375">
  <si>
    <t>ORÇAMENTO PARA CLIENTES</t>
  </si>
  <si>
    <t xml:space="preserve">CLIENTE: </t>
  </si>
  <si>
    <t>PROCESSO:</t>
  </si>
  <si>
    <t>ROTOMOLDAGEM</t>
  </si>
  <si>
    <t>REV. ORÇ.</t>
  </si>
  <si>
    <t>CONTATO:</t>
  </si>
  <si>
    <t>EMAIL:</t>
  </si>
  <si>
    <t>REV. DES.</t>
  </si>
  <si>
    <t>CIDADE:</t>
  </si>
  <si>
    <t>UF:</t>
  </si>
  <si>
    <t>ITEM :</t>
  </si>
  <si>
    <t>Código:</t>
  </si>
  <si>
    <t xml:space="preserve">Custo Ferramenta em </t>
  </si>
  <si>
    <t>para</t>
  </si>
  <si>
    <t>Peso da peça (Kg)</t>
  </si>
  <si>
    <t>Espessura*</t>
  </si>
  <si>
    <t>mm</t>
  </si>
  <si>
    <t>Preço de Venda (R$)</t>
  </si>
  <si>
    <t>Condições de Pagamento Ferramental:</t>
  </si>
  <si>
    <t>Este orçamento é válido por</t>
  </si>
  <si>
    <t>dias a contar da data de hoje.</t>
  </si>
  <si>
    <t xml:space="preserve">Carazinho,     </t>
  </si>
  <si>
    <t>de</t>
  </si>
  <si>
    <t>CONDIÇÕES DE FORNECIMENTO</t>
  </si>
  <si>
    <t xml:space="preserve"> - Pagamento: </t>
  </si>
  <si>
    <t xml:space="preserve"> - ICMS: </t>
  </si>
  <si>
    <t xml:space="preserve">PEÇA   </t>
  </si>
  <si>
    <t xml:space="preserve">FERRAMENTA     </t>
  </si>
  <si>
    <t xml:space="preserve"> - PIS / COFINS: </t>
  </si>
  <si>
    <t> -  IPI (não incluso no valor Peça)</t>
  </si>
  <si>
    <t>- Frete:</t>
  </si>
  <si>
    <t xml:space="preserve"> - Embalagem: </t>
  </si>
  <si>
    <t xml:space="preserve"> - Ferramental:</t>
  </si>
  <si>
    <t>PROPRIEDADE</t>
  </si>
  <si>
    <t xml:space="preserve">- Prazo de entrega: </t>
  </si>
  <si>
    <t>PEÇA PROTÓTIPO</t>
  </si>
  <si>
    <t>PEÇA DEFINITIVA</t>
  </si>
  <si>
    <t>*A espessura poderá variar de acordo com a geometria da peça e restrições do processo de rotomoldagem, sendo especificada espessura mínima após try out do ferramental.</t>
  </si>
  <si>
    <t xml:space="preserve">        Sendo o que tínhamos para o momento agradecemos vossa solicitação e nos colocamos a sua disposição quanto ao esclarecimento de dúvidas.</t>
  </si>
  <si>
    <t>Atenciosamente,</t>
  </si>
  <si>
    <t>___________________________________________</t>
  </si>
  <si>
    <t>Jonas Montana Santos</t>
  </si>
  <si>
    <t xml:space="preserve">        CNPJ:04.349.542/0001-25                                                      Inscrição Estadual 025/0088916                  </t>
  </si>
  <si>
    <t>Site: www.rotoplastyc.com.br                                                    E-mail: rotoplastyc@rotoplastyc.com.br</t>
  </si>
  <si>
    <t xml:space="preserve">Estrada Carazinho/Xadrez - KM 01, Nº 80 - CEP 99500-000 - Carazinho- RS             Fone/Fax: (54) 3331-6230 3331-3755 3331-8016 </t>
  </si>
  <si>
    <t>HISTÓRICO DE NEGOCIAÇÕES</t>
  </si>
  <si>
    <t>Data</t>
  </si>
  <si>
    <t>Acerto Firmado</t>
  </si>
  <si>
    <t>Contato</t>
  </si>
  <si>
    <t>Rev</t>
  </si>
  <si>
    <t>ALUMINIO USINADO</t>
  </si>
  <si>
    <t>FOB (fábrica ROTOPLASTYC – CARAZINHO)</t>
  </si>
  <si>
    <t>Part Number*</t>
  </si>
  <si>
    <t>Part Name</t>
  </si>
  <si>
    <t>INFORMAÇÕES DO ITEM</t>
  </si>
  <si>
    <t>INFORMAÇÕES TRIBUTÁRIAS</t>
  </si>
  <si>
    <t>Negociação Preço com impostos</t>
  </si>
  <si>
    <t>Negociação Fechada</t>
  </si>
  <si>
    <t>Valor com Imposto*</t>
  </si>
  <si>
    <t>ICMS*</t>
  </si>
  <si>
    <t>PIS/COFINS</t>
  </si>
  <si>
    <t>Valor sem Impostos</t>
  </si>
  <si>
    <t>% desconto negociação</t>
  </si>
  <si>
    <t>Valor de desconto</t>
  </si>
  <si>
    <t>Preço mínimo de venda</t>
  </si>
  <si>
    <t>Preço Negociado</t>
  </si>
  <si>
    <t>INFORMAÇÕES DO FERRAMENTAL</t>
  </si>
  <si>
    <t>INFORMAÇÕES DE ENSAIOS</t>
  </si>
  <si>
    <t>ISSQN</t>
  </si>
  <si>
    <t>Responsável Pelo Preenchimento:</t>
  </si>
  <si>
    <t>Rev. Orç</t>
  </si>
  <si>
    <t>Rev. Des.</t>
  </si>
  <si>
    <t>CÓDIGO:</t>
  </si>
  <si>
    <t>Demanda Prevista Mês</t>
  </si>
  <si>
    <t>Data Solicitada Cliente</t>
  </si>
  <si>
    <t>Relação Comercial</t>
  </si>
  <si>
    <t>VENDA</t>
  </si>
  <si>
    <t xml:space="preserve">Condição de Pagamento: </t>
  </si>
  <si>
    <t>NCM do item:</t>
  </si>
  <si>
    <t>NCM do equipamento onde será aplicado o componente aplicado</t>
  </si>
  <si>
    <t>Informar aplicação do Item</t>
  </si>
  <si>
    <t>Desenho 2D enviado para Engenharia</t>
  </si>
  <si>
    <t>SIM</t>
  </si>
  <si>
    <t>Desenho 2D componentes enviado para Engenharia</t>
  </si>
  <si>
    <t>Desenho 3D enviado para Engenharia</t>
  </si>
  <si>
    <t>Frete</t>
  </si>
  <si>
    <t>Incluir no custo Embalagem Especificada pelo cliente</t>
  </si>
  <si>
    <t>NÃO</t>
  </si>
  <si>
    <t>Se, sim, Informar especificação da Embalagem</t>
  </si>
  <si>
    <t>Informar quantidade de peças na Embalagem</t>
  </si>
  <si>
    <t>Não Informado</t>
  </si>
  <si>
    <t>Embalagem Rack Metálico fornecido pelo Cliente</t>
  </si>
  <si>
    <t>Incluir no custo Embalagem Especificada pelo Rotoplastyc</t>
  </si>
  <si>
    <t>Cliente permite o fornecimento em Tecido com retorno para Rotoplastyc</t>
  </si>
  <si>
    <t>Transferência de Ferramental</t>
  </si>
  <si>
    <r>
      <t xml:space="preserve">Se </t>
    </r>
    <r>
      <rPr>
        <b/>
        <sz val="9"/>
        <rFont val="Arial"/>
        <family val="2"/>
      </rPr>
      <t>SIM</t>
    </r>
    <r>
      <rPr>
        <sz val="9"/>
        <rFont val="Arial"/>
        <family val="2"/>
      </rPr>
      <t>, informar quantidade de cavidades do molde</t>
    </r>
  </si>
  <si>
    <r>
      <t xml:space="preserve">Se </t>
    </r>
    <r>
      <rPr>
        <b/>
        <sz val="9"/>
        <rFont val="Arial"/>
        <family val="2"/>
      </rPr>
      <t>NÃO</t>
    </r>
    <r>
      <rPr>
        <sz val="9"/>
        <rFont val="Arial"/>
        <family val="2"/>
      </rPr>
      <t>, informar condições de Pagamento Ferramental:</t>
    </r>
  </si>
  <si>
    <t>Informar Propriedade do Ferramental</t>
  </si>
  <si>
    <t>CLIENTE</t>
  </si>
  <si>
    <t>Este orçamento é válido (Dias)</t>
  </si>
  <si>
    <t>Data:</t>
  </si>
  <si>
    <t xml:space="preserve">% ICMS: </t>
  </si>
  <si>
    <r>
      <t xml:space="preserve">% PIS / COFINS </t>
    </r>
    <r>
      <rPr>
        <b/>
        <sz val="9"/>
        <rFont val="Arial"/>
        <family val="2"/>
      </rPr>
      <t xml:space="preserve">Lucro Real: </t>
    </r>
  </si>
  <si>
    <r>
      <t xml:space="preserve">% PIS / COFINS </t>
    </r>
    <r>
      <rPr>
        <b/>
        <sz val="9"/>
        <color indexed="30"/>
        <rFont val="Arial"/>
        <family val="2"/>
      </rPr>
      <t xml:space="preserve">Lucro Presumido: </t>
    </r>
  </si>
  <si>
    <t xml:space="preserve">% IPI: </t>
  </si>
  <si>
    <t>NCM do Ferramental:</t>
  </si>
  <si>
    <t>Medidas da Peça</t>
  </si>
  <si>
    <t>Comprimento (mm)</t>
  </si>
  <si>
    <t>Largura (mm)</t>
  </si>
  <si>
    <t>Classe da Resina Camada 1</t>
  </si>
  <si>
    <t>A</t>
  </si>
  <si>
    <t>Classe da Resina Camada 2</t>
  </si>
  <si>
    <t>Não se Aplica</t>
  </si>
  <si>
    <t>Classe da Resina Camada 3</t>
  </si>
  <si>
    <t>Peso Camada 1 (Kg):</t>
  </si>
  <si>
    <t>Peso Camada 2 (Kg):</t>
  </si>
  <si>
    <t>Peso Camada 3 (Kg):</t>
  </si>
  <si>
    <t>Espessura Camada 1 (mm)</t>
  </si>
  <si>
    <t>Espessura Camada 2 (mm)</t>
  </si>
  <si>
    <t>Espessura Camada 3 (mm)</t>
  </si>
  <si>
    <t>Micronização Interna</t>
  </si>
  <si>
    <t>Mistura Interna</t>
  </si>
  <si>
    <t>ITENS JÁ DESENVOLVIDOS (Linha)</t>
  </si>
  <si>
    <t>Resina</t>
  </si>
  <si>
    <t>ITENS A DESENVOLVER (Orçamento)</t>
  </si>
  <si>
    <t>Referencia</t>
  </si>
  <si>
    <t>Descrição</t>
  </si>
  <si>
    <t>Unidade</t>
  </si>
  <si>
    <t>Peso</t>
  </si>
  <si>
    <t>Fornecedor Sugerido</t>
  </si>
  <si>
    <t>Kg</t>
  </si>
  <si>
    <t>Embalagem</t>
  </si>
  <si>
    <t>Qtde</t>
  </si>
  <si>
    <t>Pç</t>
  </si>
  <si>
    <t>Componentes</t>
  </si>
  <si>
    <t>Informações Molde</t>
  </si>
  <si>
    <t>Transferência de Ferramental (Informação Comercial)</t>
  </si>
  <si>
    <t>Molde em Chapa Metálica</t>
  </si>
  <si>
    <t>Montagem Matriz (Se material do molde ALUMINIO, Não se Aplica)</t>
  </si>
  <si>
    <t>NÃO SE APLICA</t>
  </si>
  <si>
    <t>Material Necessário</t>
  </si>
  <si>
    <t>QTDE</t>
  </si>
  <si>
    <t>CH. F.F. BRANCA 3,00X1500X3000MM AÇO CARBONO</t>
  </si>
  <si>
    <t>MZ01012</t>
  </si>
  <si>
    <t>CHAPA GUIA GUILHOTINA</t>
  </si>
  <si>
    <t>MZ01013</t>
  </si>
  <si>
    <t>CHAPA FECHAMENTO</t>
  </si>
  <si>
    <t>MZ06022</t>
  </si>
  <si>
    <t>BASE U PUXADOR</t>
  </si>
  <si>
    <t>MZ06023</t>
  </si>
  <si>
    <t>PUXADOR P/MATRIZ</t>
  </si>
  <si>
    <t>MP1818</t>
  </si>
  <si>
    <t>PARAF ACO 8.8 MQ SXT RT DIN 933 M6X1,0X70 OT</t>
  </si>
  <si>
    <t>MZ06024</t>
  </si>
  <si>
    <t>MOLA Nº2 ACO MOLA 1070 CLASSE C COD: 921</t>
  </si>
  <si>
    <t>MZ060228</t>
  </si>
  <si>
    <t>PARAFUSO ALLEN 5/16X2 1/2</t>
  </si>
  <si>
    <t>MP0224</t>
  </si>
  <si>
    <t>ARRUELA LISA INOX M8 - Ø8,5 X Ø23,5 X 2MM - ACW1992150</t>
  </si>
  <si>
    <t>MZ06011</t>
  </si>
  <si>
    <t>BARRA CHATA 3/16 X 1.1/2 ASTM A-36</t>
  </si>
  <si>
    <t>MM05024</t>
  </si>
  <si>
    <t>CANTONEIRA 38,1 X 3,17MM ASTM A36</t>
  </si>
  <si>
    <t>MZ03011</t>
  </si>
  <si>
    <t>TUBO QUAD. FQ 40X40X3,0X6000MM NBR6591</t>
  </si>
  <si>
    <r>
      <t xml:space="preserve">Tempo estimado (Horas)  </t>
    </r>
    <r>
      <rPr>
        <b/>
        <sz val="10"/>
        <color indexed="10"/>
        <rFont val="Arial"/>
        <family val="2"/>
      </rPr>
      <t>Torno</t>
    </r>
    <r>
      <rPr>
        <sz val="10"/>
        <rFont val="Arial"/>
        <family val="2"/>
      </rPr>
      <t xml:space="preserve"> - Matrizaria - </t>
    </r>
    <r>
      <rPr>
        <b/>
        <sz val="10"/>
        <rFont val="Arial"/>
        <family val="2"/>
      </rPr>
      <t>(Se, Montagem externa não necessário informar campo)</t>
    </r>
  </si>
  <si>
    <r>
      <t xml:space="preserve">Tempo estimado (Horas)  </t>
    </r>
    <r>
      <rPr>
        <b/>
        <sz val="10"/>
        <color indexed="10"/>
        <rFont val="Arial"/>
        <family val="2"/>
      </rPr>
      <t xml:space="preserve">Fresa </t>
    </r>
    <r>
      <rPr>
        <sz val="10"/>
        <rFont val="Arial"/>
        <family val="2"/>
      </rPr>
      <t xml:space="preserve">- Matrizaria - </t>
    </r>
    <r>
      <rPr>
        <b/>
        <sz val="10"/>
        <rFont val="Arial"/>
        <family val="2"/>
      </rPr>
      <t>(Se, Montagem externa não necessário informar campo)</t>
    </r>
  </si>
  <si>
    <r>
      <t xml:space="preserve">Tempo estimado (Horas) </t>
    </r>
    <r>
      <rPr>
        <b/>
        <sz val="10"/>
        <color indexed="10"/>
        <rFont val="Arial"/>
        <family val="2"/>
      </rPr>
      <t>Montagem Interna</t>
    </r>
    <r>
      <rPr>
        <sz val="10"/>
        <rFont val="Arial"/>
        <family val="2"/>
      </rPr>
      <t xml:space="preserve"> - 01 operador Bancada - Matrizaria - </t>
    </r>
    <r>
      <rPr>
        <b/>
        <sz val="10"/>
        <rFont val="Arial"/>
        <family val="2"/>
      </rPr>
      <t>(Se, Montagem externa não necessário informar campo)</t>
    </r>
  </si>
  <si>
    <t>Ferramental em Aluminio</t>
  </si>
  <si>
    <t xml:space="preserve">Fornecedor Sugerido Usinagem Molde Completo </t>
  </si>
  <si>
    <t>Fornecedor Sugerido de Modelo</t>
  </si>
  <si>
    <t>Fornecedor Sugerido de Negativo de Fundição</t>
  </si>
  <si>
    <t>Fornecedor Sugerido de Fundição</t>
  </si>
  <si>
    <t>Fornecedor Sugerido de Polimento</t>
  </si>
  <si>
    <t xml:space="preserve">Fornecedor Sugerido de Estrutura Externa </t>
  </si>
  <si>
    <t>Processo Produtivo</t>
  </si>
  <si>
    <t>Processo Rotomoldagem</t>
  </si>
  <si>
    <t>Máquina para Operação</t>
  </si>
  <si>
    <t>ROTO010</t>
  </si>
  <si>
    <t>Tempo Estimado de processo (min)</t>
  </si>
  <si>
    <t>Complexidade do Proceso (baixa 2% /média 3,5% /alta 5%)</t>
  </si>
  <si>
    <t>MÉDIA</t>
  </si>
  <si>
    <t>Processo Acabamento</t>
  </si>
  <si>
    <t>Linha de acabamento</t>
  </si>
  <si>
    <t>ACAB030 - ACAB. GIGANTE RP</t>
  </si>
  <si>
    <t>Processo Estanqueidade</t>
  </si>
  <si>
    <t>Estanqueidade</t>
  </si>
  <si>
    <t>Processo Embalamento</t>
  </si>
  <si>
    <t>Linha de Embalamento</t>
  </si>
  <si>
    <t>ACAB070 - EMBALAGEM  MÁQUINA</t>
  </si>
  <si>
    <t>Ocupação Máquina</t>
  </si>
  <si>
    <t>Área ocupada molde (mm²)</t>
  </si>
  <si>
    <t>Área Spyder (mm²)</t>
  </si>
  <si>
    <t>Qtde de Matrizes por Braço</t>
  </si>
  <si>
    <t>GIGANTE 5.0</t>
  </si>
  <si>
    <t>ROTO070</t>
  </si>
  <si>
    <t>FERRY CR3,7</t>
  </si>
  <si>
    <t>ROTO080</t>
  </si>
  <si>
    <t>ROTOLINE CR2.6</t>
  </si>
  <si>
    <t>ROTO090</t>
  </si>
  <si>
    <t>ROTOLINE CR3.1</t>
  </si>
  <si>
    <t>ROTO100</t>
  </si>
  <si>
    <t>ROTOLINE CR4.1</t>
  </si>
  <si>
    <t>ROTO110</t>
  </si>
  <si>
    <t>ROTOLINE CR3.6</t>
  </si>
  <si>
    <t>Ensaios Interno</t>
  </si>
  <si>
    <t>Quantidade de Amostras</t>
  </si>
  <si>
    <t>Norma</t>
  </si>
  <si>
    <t>Ensaios Externos</t>
  </si>
  <si>
    <t>Transferência de Ferramental (Se, SIM, não necessário realizar Orçamento de ferramental)</t>
  </si>
  <si>
    <t>Data Solicitada Cliente (Informação Comercial)</t>
  </si>
  <si>
    <t>Material do Molde</t>
  </si>
  <si>
    <t>Quantidade de matrizes</t>
  </si>
  <si>
    <t>Valor (Preencher campo se, montagem de matriz EXTERNA)</t>
  </si>
  <si>
    <t xml:space="preserve">Fornecedor </t>
  </si>
  <si>
    <t>Prazo de Entrega (Dias)</t>
  </si>
  <si>
    <t>Prazo de Pagamento (Dias)</t>
  </si>
  <si>
    <t>Valor (Preencher campo se, Ferramental Aluminio USINADO)</t>
  </si>
  <si>
    <t>Valor (Preencher campo se, Ferramental Aluminio CONVENCIONAL)</t>
  </si>
  <si>
    <t>Fornecedor</t>
  </si>
  <si>
    <t>Valor Unitário Ex-Impostos</t>
  </si>
  <si>
    <t>Lote Minimo de Compra</t>
  </si>
  <si>
    <t>Valor Unitário</t>
  </si>
  <si>
    <t>Valor R$</t>
  </si>
  <si>
    <t>Custo Unit</t>
  </si>
  <si>
    <t>Custos Ferramental</t>
  </si>
  <si>
    <t>Total Custo de Processos</t>
  </si>
  <si>
    <t>Custo Processo de Embalamento</t>
  </si>
  <si>
    <t>Custo Processo de Estanqueidade</t>
  </si>
  <si>
    <t>Custo Processo de Acabamento</t>
  </si>
  <si>
    <t>Custo Processo de Rotomoldagem</t>
  </si>
  <si>
    <t>Total Componentes</t>
  </si>
  <si>
    <t>Custo Total</t>
  </si>
  <si>
    <t>Valor Unitário Ultima Entrada Ex-Impostos</t>
  </si>
  <si>
    <t>Total Embalagem</t>
  </si>
  <si>
    <t>Total Resina</t>
  </si>
  <si>
    <t>Valor</t>
  </si>
  <si>
    <t>* Caso a entrada tenha ocorrido superior a 3 meses, revisar cotação junto ao fornecedor / Caso esteja confirmado reajuste utilizar valor considereando % de reajuste negociado.</t>
  </si>
  <si>
    <t>Total Markup</t>
  </si>
  <si>
    <t xml:space="preserve">Markup </t>
  </si>
  <si>
    <t>Total Incidencias</t>
  </si>
  <si>
    <t>% Imposto(IR-CSLL-PIS-COFINS</t>
  </si>
  <si>
    <t>ICMS</t>
  </si>
  <si>
    <t>Total Custo direto</t>
  </si>
  <si>
    <t>Valor Processo</t>
  </si>
  <si>
    <t>Valor Materiais</t>
  </si>
  <si>
    <t>Preço de Venda</t>
  </si>
  <si>
    <t>Incidencias Tributárias e Administrativas</t>
  </si>
  <si>
    <t>Custo Direto</t>
  </si>
  <si>
    <t>Preço de venda Ferramental</t>
  </si>
  <si>
    <t>Comissão de venda</t>
  </si>
  <si>
    <t>Incidencia Adm.</t>
  </si>
  <si>
    <t xml:space="preserve">Processo </t>
  </si>
  <si>
    <t>Componetes</t>
  </si>
  <si>
    <t>Valor Resina</t>
  </si>
  <si>
    <t>Faturamento Previsto Anual</t>
  </si>
  <si>
    <t>Qnt/venda</t>
  </si>
  <si>
    <t>Preço/Kg</t>
  </si>
  <si>
    <t>Preço de venda Produto</t>
  </si>
  <si>
    <t>KG Resina</t>
  </si>
  <si>
    <t>Codigo</t>
  </si>
  <si>
    <t xml:space="preserve">Cliente </t>
  </si>
  <si>
    <t>Custo hora de produção</t>
  </si>
  <si>
    <t>Pessoal</t>
  </si>
  <si>
    <t>Energia</t>
  </si>
  <si>
    <t>Depreciação</t>
  </si>
  <si>
    <t>Custo Operacional</t>
  </si>
  <si>
    <t>Total</t>
  </si>
  <si>
    <t>Custo</t>
  </si>
  <si>
    <t>Custo Indireto</t>
  </si>
  <si>
    <t>máquina/equip</t>
  </si>
  <si>
    <t>prédio</t>
  </si>
  <si>
    <t>matrizes</t>
  </si>
  <si>
    <t>por hora</t>
  </si>
  <si>
    <t>minuto RP</t>
  </si>
  <si>
    <t>Adiministração</t>
  </si>
  <si>
    <t>Total C.C.</t>
  </si>
  <si>
    <t>Administrativo</t>
  </si>
  <si>
    <t>Comercial</t>
  </si>
  <si>
    <t>Financeiro</t>
  </si>
  <si>
    <t>RH</t>
  </si>
  <si>
    <t>Compras</t>
  </si>
  <si>
    <t>Gestão Qualidade</t>
  </si>
  <si>
    <t>Marketing</t>
  </si>
  <si>
    <t>TI</t>
  </si>
  <si>
    <t>Processo Máquina</t>
  </si>
  <si>
    <t>MICRONIZAÇÃO</t>
  </si>
  <si>
    <t>PIGMENTACAO</t>
  </si>
  <si>
    <t>ROTO010 - GIGANTE</t>
  </si>
  <si>
    <t>ROTO070 - FERRY</t>
  </si>
  <si>
    <t>ROTO080 - ROTOLINE 2.6</t>
  </si>
  <si>
    <t>ROTO090 - ROTOLINE 3.1</t>
  </si>
  <si>
    <t>ACAB010 - LINHA TANQUES</t>
  </si>
  <si>
    <t>ACABAMENTO LINHA TANQUES-ACAB010</t>
  </si>
  <si>
    <t>Estanqueidade 02</t>
  </si>
  <si>
    <t>ACAB020 - ACAB. GIGANTE OEM</t>
  </si>
  <si>
    <t>ACABAMENTO GIGANTE OEM-ACAB020</t>
  </si>
  <si>
    <t>ACABAMENTO GIGANTE RP-ACAB030</t>
  </si>
  <si>
    <t>Estanqueidade 03</t>
  </si>
  <si>
    <t>INSPECAO E ESTANQUEIDADE 03-04 GIGANTE</t>
  </si>
  <si>
    <t>Estanqueidade 04</t>
  </si>
  <si>
    <t>ACAB040 - LINHA PLATAFORMA</t>
  </si>
  <si>
    <t>ACABAMENTO LINHA PLATAFORMA-ACAB040</t>
  </si>
  <si>
    <t>ACAB050 - LIN CAIXAS PLANTIO</t>
  </si>
  <si>
    <t>ACABAMENTO LIN CAIXAS PLANTIO - ACAB050</t>
  </si>
  <si>
    <t>ACAB060 - ACAB.PEÇAS DIVERSAS</t>
  </si>
  <si>
    <t>ACABAMENTO PEÃ‡AS DIVERSAS-ACAB060</t>
  </si>
  <si>
    <t>ACAB055 -  LINHA ESPALHADORES</t>
  </si>
  <si>
    <t>ACABAMENTO LINHA ESPALHADORES - ACAB055</t>
  </si>
  <si>
    <t>EMBALAGEM-ACAB070</t>
  </si>
  <si>
    <t>ACAB080 - EMBALAGEM MANUAL</t>
  </si>
  <si>
    <t>64M</t>
  </si>
  <si>
    <t>EMBALAGEM-ACAB080</t>
  </si>
  <si>
    <t>DIVISAO DE METAIS</t>
  </si>
  <si>
    <t>Embalamento no CJ</t>
  </si>
  <si>
    <t>Outros Custos</t>
  </si>
  <si>
    <t>Relação gás por polietileno</t>
  </si>
  <si>
    <t>Custo 1kg de gás</t>
  </si>
  <si>
    <t>Custo de assar 1kg de plt</t>
  </si>
  <si>
    <t>Fonte BI - IEP 2020</t>
  </si>
  <si>
    <t>Custo unitário</t>
  </si>
  <si>
    <t>Data custo</t>
  </si>
  <si>
    <t>HR</t>
  </si>
  <si>
    <t>Prazo entrega (se ferramental Interno considerar prazo para entrega dos materiais cortados e dobrados na Rotoplastyc)</t>
  </si>
  <si>
    <t>Prazo Entrega</t>
  </si>
  <si>
    <t>PROTOTIPO</t>
  </si>
  <si>
    <t>Quantidade de amostra/protótipo</t>
  </si>
  <si>
    <t>Faturamento Ferramental ao Cliente</t>
  </si>
  <si>
    <t>Metodo de Desenvolvimento do Produto</t>
  </si>
  <si>
    <t>Recebido Pedido de Compra Ferramental</t>
  </si>
  <si>
    <t>Contato técnico do cliente para aprovação do projeto</t>
  </si>
  <si>
    <t>E-mail</t>
  </si>
  <si>
    <t>Telefone/ Whatsapp</t>
  </si>
  <si>
    <t>Prazo realização dos Ensaios (Dias)</t>
  </si>
  <si>
    <t>Prazo elaboração da documentação da Amostra da Qualidade (Dias)</t>
  </si>
  <si>
    <t>Quantidade de matrizes necessarias para atender demanda (Volume mensal acima de 120 peças considerar múltiplas cavidades)-(Informação Comercial)</t>
  </si>
  <si>
    <r>
      <t xml:space="preserve">Quantidade de Cavidades no molde </t>
    </r>
    <r>
      <rPr>
        <b/>
        <sz val="12"/>
        <rFont val="Arial"/>
        <family val="2"/>
      </rPr>
      <t>(Se, transferência, utilizar informação ABA COMERCIAL)</t>
    </r>
  </si>
  <si>
    <r>
      <t xml:space="preserve">Material do Molde </t>
    </r>
    <r>
      <rPr>
        <b/>
        <sz val="12"/>
        <rFont val="Arial"/>
        <family val="2"/>
      </rPr>
      <t>(Se, transferência, NÃO SE APLICA)</t>
    </r>
  </si>
  <si>
    <t>Usinado (Se, Convencional não necessario informar Campos)</t>
  </si>
  <si>
    <t>Convencional (Se, Usinado não necessario informar Campos)</t>
  </si>
  <si>
    <t>Altura (mm) (Dimensão de fixação na Máquina)</t>
  </si>
  <si>
    <r>
      <t>Area de Superfice (m²)</t>
    </r>
    <r>
      <rPr>
        <sz val="12"/>
        <color rgb="FFFF0000"/>
        <rFont val="Arial"/>
        <family val="2"/>
      </rPr>
      <t xml:space="preserve"> </t>
    </r>
    <r>
      <rPr>
        <sz val="10"/>
        <color rgb="FFFF0000"/>
        <rFont val="Arial"/>
        <family val="2"/>
      </rPr>
      <t>(Preenchimento somente para ferramental de Chapa de Aço)</t>
    </r>
  </si>
  <si>
    <r>
      <t>Caracteristicas do Material</t>
    </r>
    <r>
      <rPr>
        <b/>
        <sz val="10"/>
        <color rgb="FFFF0000"/>
        <rFont val="Arial"/>
        <family val="2"/>
      </rPr>
      <t xml:space="preserve"> </t>
    </r>
    <r>
      <rPr>
        <b/>
        <sz val="12"/>
        <color rgb="FFFF0000"/>
        <rFont val="Arial"/>
        <family val="2"/>
      </rPr>
      <t>(Especificação da classe do material conforme IT10)</t>
    </r>
  </si>
  <si>
    <r>
      <t xml:space="preserve">Fornecedor Sugerido </t>
    </r>
    <r>
      <rPr>
        <b/>
        <sz val="12"/>
        <rFont val="Arial"/>
        <family val="2"/>
      </rPr>
      <t>(Se, INTERNO, não necessário informar campo)</t>
    </r>
  </si>
  <si>
    <r>
      <t xml:space="preserve">Tempo estimado (Horas) </t>
    </r>
    <r>
      <rPr>
        <b/>
        <sz val="12"/>
        <color indexed="10"/>
        <rFont val="Arial"/>
        <family val="2"/>
      </rPr>
      <t>Montagem Interna/Polimento/Jateamento</t>
    </r>
    <r>
      <rPr>
        <sz val="12"/>
        <rFont val="Arial"/>
        <family val="2"/>
      </rPr>
      <t xml:space="preserve"> - 01 operador Bancada - Matrizaria</t>
    </r>
  </si>
  <si>
    <r>
      <t xml:space="preserve">Tempo estimado (Horas)  </t>
    </r>
    <r>
      <rPr>
        <b/>
        <sz val="12"/>
        <color indexed="10"/>
        <rFont val="Arial"/>
        <family val="2"/>
      </rPr>
      <t>Torno Convencional</t>
    </r>
    <r>
      <rPr>
        <sz val="12"/>
        <rFont val="Arial"/>
        <family val="2"/>
      </rPr>
      <t xml:space="preserve"> - Matrizaria</t>
    </r>
  </si>
  <si>
    <r>
      <t xml:space="preserve">Tempo estimado (Horas)  </t>
    </r>
    <r>
      <rPr>
        <b/>
        <sz val="12"/>
        <color indexed="10"/>
        <rFont val="Arial"/>
        <family val="2"/>
      </rPr>
      <t xml:space="preserve">Fresa Convencional </t>
    </r>
    <r>
      <rPr>
        <sz val="12"/>
        <rFont val="Arial"/>
        <family val="2"/>
      </rPr>
      <t>- Matrizaria</t>
    </r>
  </si>
  <si>
    <t>Recebido arquivos finais (3D e 2D) de confirmação de inicio do projeto (Pasta DESENHOS/DESENHOS CLIENTE/DEFINITIVO)</t>
  </si>
  <si>
    <t>Há necessidade de Ensaios de validação de amostras Externos?</t>
  </si>
  <si>
    <t>Há necessidade de Ensaios de validação de amostras Internos?</t>
  </si>
  <si>
    <t>MZ010114</t>
  </si>
  <si>
    <t>CH. F.F. BRANCA DECAPADA 2,65 X 1500 X 3000 MM AÇO CARBONO</t>
  </si>
  <si>
    <t>CONJUNTO DE APERTO PARA MATRIZES</t>
  </si>
  <si>
    <t>PPM00076</t>
  </si>
  <si>
    <t>CONJUNTO DE FIXACAO DE MATRIZES</t>
  </si>
  <si>
    <t>UN</t>
  </si>
  <si>
    <t xml:space="preserve">Un </t>
  </si>
  <si>
    <t>Criar uma pasta dentro de DOCUMENTOS como RQ60 definitiva e aprovada pelo cliente</t>
  </si>
  <si>
    <t>Amanda Moraes do Prado</t>
  </si>
  <si>
    <t>PPM00085</t>
  </si>
  <si>
    <t>CONJUNTO DE FIXAÇÃO DE MATRIZES MANUAL</t>
  </si>
  <si>
    <t>PÇ</t>
  </si>
  <si>
    <t>ROTO120</t>
  </si>
  <si>
    <t>ROTO100 - ROTOLINE 4.1</t>
  </si>
  <si>
    <t>ROTO110 - ROTOLINE 3.6</t>
  </si>
  <si>
    <t>ROTO120 - ROTOLINE 3.6</t>
  </si>
  <si>
    <r>
      <rPr>
        <sz val="9"/>
        <color rgb="FFFF0000"/>
        <rFont val="Arial"/>
        <family val="2"/>
      </rPr>
      <t>dias úteis</t>
    </r>
    <r>
      <rPr>
        <sz val="9"/>
        <rFont val="Arial"/>
        <family val="2"/>
      </rPr>
      <t xml:space="preserve"> contados a partir da definição técnica do projeto</t>
    </r>
  </si>
  <si>
    <r>
      <rPr>
        <sz val="9"/>
        <color rgb="FFFF0000"/>
        <rFont val="Arial"/>
        <family val="2"/>
      </rPr>
      <t>dias úteis</t>
    </r>
    <r>
      <rPr>
        <sz val="9"/>
        <rFont val="Arial"/>
        <family val="2"/>
      </rPr>
      <t xml:space="preserve"> após aprovação do protótipo</t>
    </r>
  </si>
  <si>
    <r>
      <t xml:space="preserve">Prazo Finalização Matrizaria </t>
    </r>
    <r>
      <rPr>
        <sz val="12"/>
        <color rgb="FFFF0000"/>
        <rFont val="Arial"/>
        <family val="2"/>
      </rPr>
      <t xml:space="preserve"> (Dias úteis)</t>
    </r>
  </si>
  <si>
    <r>
      <t xml:space="preserve">Prazo para Liberação projeto </t>
    </r>
    <r>
      <rPr>
        <sz val="12"/>
        <color rgb="FFFF0000"/>
        <rFont val="Arial"/>
        <family val="2"/>
      </rPr>
      <t>(Dias úteis)</t>
    </r>
  </si>
  <si>
    <r>
      <t>Prazo Finalização Protótipo (PCP+Acabamento)</t>
    </r>
    <r>
      <rPr>
        <sz val="12"/>
        <color rgb="FFFF0000"/>
        <rFont val="Arial"/>
        <family val="2"/>
      </rPr>
      <t xml:space="preserve"> (Dias úteis)</t>
    </r>
  </si>
  <si>
    <r>
      <t xml:space="preserve">Prazo avaliação protótipo (Qualidade) </t>
    </r>
    <r>
      <rPr>
        <sz val="12"/>
        <color rgb="FFFF0000"/>
        <rFont val="Arial"/>
        <family val="2"/>
      </rPr>
      <t>(Dias úteis)</t>
    </r>
  </si>
  <si>
    <r>
      <t xml:space="preserve">Prazo Finalização Amostra de Qualidade (PCP+Acabamento) </t>
    </r>
    <r>
      <rPr>
        <sz val="12"/>
        <color rgb="FFFF0000"/>
        <rFont val="Arial"/>
        <family val="2"/>
      </rPr>
      <t>(Dias úteis)</t>
    </r>
  </si>
  <si>
    <t>RQ60   Rev11
20/03/2023</t>
  </si>
  <si>
    <t>OBS: Para propostas de conjunto, considerar prazo informado nessa proposta + prazo de fabricação de ferramentas que compõe o conjunto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</si>
</sst>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R$ &quot;#,##0.00"/>
    <numFmt numFmtId="165" formatCode="dddd&quot;, &quot;mmmm\ dd&quot;, &quot;yyyy"/>
    <numFmt numFmtId="166" formatCode="dd/mm/yy"/>
    <numFmt numFmtId="167" formatCode="&quot; R$ &quot;#,##0.00\ ;&quot; R$ (&quot;#,##0.00\);&quot; R$ -&quot;#\ ;@\ "/>
    <numFmt numFmtId="168" formatCode="_(&quot;R$ &quot;* #,##0.00_);_(&quot;R$ &quot;* \(#,##0.00\);_(&quot;R$ &quot;* \-_);_(@_)"/>
    <numFmt numFmtId="169" formatCode="0.0%"/>
    <numFmt numFmtId="170" formatCode="#,##0.00\ ;&quot; (&quot;#,##0.00\);&quot; -&quot;#\ ;@\ "/>
    <numFmt numFmtId="171" formatCode="[$R$-416]\ #,##0.00;[Red]\-[$R$-416]\ #,##0.00"/>
  </numFmts>
  <fonts count="48" x14ac:knownFonts="1">
    <font>
      <sz val="11"/>
      <color theme="1"/>
      <name val="Calibri"/>
      <family val="2"/>
      <scheme val="minor"/>
    </font>
    <font>
      <sz val="10"/>
      <name val="Arial"/>
      <family val="2"/>
    </font>
    <font>
      <b/>
      <sz val="10"/>
      <name val="Arial"/>
      <family val="2"/>
    </font>
    <font>
      <sz val="20"/>
      <name val="Arial"/>
      <family val="2"/>
    </font>
    <font>
      <sz val="12"/>
      <name val="Arial"/>
      <family val="2"/>
    </font>
    <font>
      <b/>
      <sz val="14"/>
      <name val="Arial"/>
      <family val="2"/>
    </font>
    <font>
      <sz val="9"/>
      <name val="Arial"/>
      <family val="2"/>
    </font>
    <font>
      <sz val="9"/>
      <color indexed="18"/>
      <name val="Arial"/>
      <family val="2"/>
    </font>
    <font>
      <b/>
      <sz val="9"/>
      <color indexed="10"/>
      <name val="Arial"/>
      <family val="2"/>
    </font>
    <font>
      <b/>
      <sz val="9"/>
      <name val="Arial"/>
      <family val="2"/>
    </font>
    <font>
      <sz val="8"/>
      <name val="Arial"/>
      <family val="2"/>
    </font>
    <font>
      <b/>
      <sz val="8"/>
      <name val="Arial"/>
      <family val="2"/>
    </font>
    <font>
      <sz val="11"/>
      <color indexed="8"/>
      <name val="Arial"/>
      <family val="2"/>
    </font>
    <font>
      <b/>
      <sz val="10"/>
      <color indexed="9"/>
      <name val="Arial"/>
      <family val="2"/>
    </font>
    <font>
      <b/>
      <sz val="10"/>
      <color indexed="8"/>
      <name val="Arial"/>
      <family val="2"/>
    </font>
    <font>
      <sz val="9"/>
      <color indexed="8"/>
      <name val="Arial"/>
      <family val="2"/>
    </font>
    <font>
      <sz val="12"/>
      <color indexed="8"/>
      <name val="Arial"/>
      <family val="2"/>
    </font>
    <font>
      <b/>
      <sz val="9"/>
      <color indexed="30"/>
      <name val="Arial"/>
      <family val="2"/>
    </font>
    <font>
      <b/>
      <sz val="16"/>
      <name val="Arial"/>
      <family val="2"/>
    </font>
    <font>
      <sz val="10"/>
      <color indexed="8"/>
      <name val="Arial"/>
      <family val="2"/>
    </font>
    <font>
      <sz val="8"/>
      <color indexed="8"/>
      <name val="Arial"/>
      <family val="2"/>
    </font>
    <font>
      <b/>
      <sz val="12"/>
      <name val="Arial"/>
      <family val="2"/>
    </font>
    <font>
      <sz val="11"/>
      <color theme="1"/>
      <name val="Arial"/>
      <family val="2"/>
    </font>
    <font>
      <sz val="22"/>
      <color theme="1"/>
      <name val="Arial"/>
      <family val="2"/>
    </font>
    <font>
      <b/>
      <sz val="9"/>
      <color indexed="81"/>
      <name val="Segoe UI"/>
      <family val="2"/>
    </font>
    <font>
      <sz val="9"/>
      <color indexed="81"/>
      <name val="Segoe UI"/>
      <family val="2"/>
    </font>
    <font>
      <b/>
      <sz val="10"/>
      <color indexed="10"/>
      <name val="Arial"/>
      <family val="2"/>
    </font>
    <font>
      <sz val="14"/>
      <name val="Arial"/>
      <family val="2"/>
    </font>
    <font>
      <b/>
      <sz val="11"/>
      <name val="Arial"/>
      <family val="2"/>
    </font>
    <font>
      <b/>
      <sz val="10"/>
      <color theme="0"/>
      <name val="Arial"/>
      <family val="2"/>
    </font>
    <font>
      <sz val="14"/>
      <color theme="0"/>
      <name val="Arial"/>
      <family val="2"/>
    </font>
    <font>
      <b/>
      <sz val="11"/>
      <color indexed="8"/>
      <name val="Times New Roman"/>
      <family val="1"/>
    </font>
    <font>
      <b/>
      <sz val="10"/>
      <color indexed="8"/>
      <name val="Times New Roman"/>
      <family val="1"/>
    </font>
    <font>
      <sz val="10"/>
      <color indexed="8"/>
      <name val="Times New Roman"/>
      <family val="1"/>
    </font>
    <font>
      <sz val="11"/>
      <color indexed="8"/>
      <name val="Times New Roman"/>
      <family val="1"/>
    </font>
    <font>
      <sz val="9"/>
      <color indexed="8"/>
      <name val="Times New Roman"/>
      <family val="1"/>
    </font>
    <font>
      <b/>
      <sz val="11"/>
      <color indexed="8"/>
      <name val="Arial"/>
      <family val="2"/>
    </font>
    <font>
      <sz val="11"/>
      <color indexed="8"/>
      <name val="Calibri"/>
      <family val="2"/>
    </font>
    <font>
      <sz val="10"/>
      <name val="Calibri"/>
      <family val="2"/>
    </font>
    <font>
      <b/>
      <sz val="12"/>
      <color indexed="10"/>
      <name val="Arial"/>
      <family val="2"/>
    </font>
    <font>
      <b/>
      <sz val="10"/>
      <color rgb="FFFF0000"/>
      <name val="Arial"/>
      <family val="2"/>
    </font>
    <font>
      <b/>
      <sz val="12"/>
      <color rgb="FFFF0000"/>
      <name val="Arial"/>
      <family val="2"/>
    </font>
    <font>
      <sz val="10"/>
      <color rgb="FFFF0000"/>
      <name val="Arial"/>
      <family val="2"/>
    </font>
    <font>
      <sz val="12"/>
      <color rgb="FFFF0000"/>
      <name val="Arial"/>
      <family val="2"/>
    </font>
    <font>
      <sz val="14"/>
      <color indexed="8"/>
      <name val="Arial"/>
      <family val="2"/>
    </font>
    <font>
      <b/>
      <sz val="9"/>
      <color rgb="FFFF0000"/>
      <name val="Arial"/>
      <family val="2"/>
    </font>
    <font>
      <sz val="9"/>
      <color rgb="FFFF0000"/>
      <name val="Arial"/>
      <family val="2"/>
    </font>
    <font>
      <b/>
      <sz val="11"/>
      <color rgb="FFFF0000"/>
      <name val="Arial"/>
      <family val="2"/>
    </font>
  </fonts>
  <fills count="31">
    <fill>
      <patternFill patternType="none"/>
    </fill>
    <fill>
      <patternFill patternType="gray125"/>
    </fill>
    <fill>
      <patternFill patternType="solid">
        <fgColor indexed="22"/>
        <bgColor indexed="31"/>
      </patternFill>
    </fill>
    <fill>
      <patternFill patternType="solid">
        <fgColor theme="0"/>
        <bgColor indexed="64"/>
      </patternFill>
    </fill>
    <fill>
      <patternFill patternType="solid">
        <fgColor indexed="9"/>
        <bgColor indexed="26"/>
      </patternFill>
    </fill>
    <fill>
      <patternFill patternType="solid">
        <fgColor indexed="43"/>
        <bgColor indexed="42"/>
      </patternFill>
    </fill>
    <fill>
      <patternFill patternType="solid">
        <fgColor indexed="17"/>
        <bgColor indexed="21"/>
      </patternFill>
    </fill>
    <fill>
      <patternFill patternType="solid">
        <fgColor rgb="FF002060"/>
        <bgColor indexed="21"/>
      </patternFill>
    </fill>
    <fill>
      <patternFill patternType="solid">
        <fgColor rgb="FFFFFF00"/>
        <bgColor indexed="64"/>
      </patternFill>
    </fill>
    <fill>
      <patternFill patternType="solid">
        <fgColor rgb="FF00B050"/>
        <bgColor indexed="64"/>
      </patternFill>
    </fill>
    <fill>
      <patternFill patternType="solid">
        <fgColor theme="0" tint="-0.34998626667073579"/>
        <bgColor indexed="64"/>
      </patternFill>
    </fill>
    <fill>
      <patternFill patternType="solid">
        <fgColor rgb="FFFFC000"/>
        <bgColor indexed="21"/>
      </patternFill>
    </fill>
    <fill>
      <patternFill patternType="solid">
        <fgColor rgb="FF00B0F0"/>
        <bgColor indexed="21"/>
      </patternFill>
    </fill>
    <fill>
      <patternFill patternType="solid">
        <fgColor theme="0" tint="-0.14999847407452621"/>
        <bgColor indexed="64"/>
      </patternFill>
    </fill>
    <fill>
      <patternFill patternType="solid">
        <fgColor indexed="31"/>
        <bgColor indexed="22"/>
      </patternFill>
    </fill>
    <fill>
      <patternFill patternType="solid">
        <fgColor theme="0" tint="-0.14999847407452621"/>
        <bgColor indexed="22"/>
      </patternFill>
    </fill>
    <fill>
      <patternFill patternType="solid">
        <fgColor theme="5" tint="0.59999389629810485"/>
        <bgColor indexed="64"/>
      </patternFill>
    </fill>
    <fill>
      <patternFill patternType="solid">
        <fgColor rgb="FFFF0000"/>
        <bgColor indexed="64"/>
      </patternFill>
    </fill>
    <fill>
      <patternFill patternType="solid">
        <fgColor rgb="FFFF6600"/>
        <bgColor indexed="64"/>
      </patternFill>
    </fill>
    <fill>
      <patternFill patternType="solid">
        <fgColor theme="4"/>
        <bgColor indexed="64"/>
      </patternFill>
    </fill>
    <fill>
      <patternFill patternType="solid">
        <fgColor theme="7"/>
        <bgColor indexed="64"/>
      </patternFill>
    </fill>
    <fill>
      <patternFill patternType="solid">
        <fgColor theme="9" tint="-0.249977111117893"/>
        <bgColor indexed="64"/>
      </patternFill>
    </fill>
    <fill>
      <patternFill patternType="solid">
        <fgColor rgb="FFFFC000"/>
        <bgColor indexed="64"/>
      </patternFill>
    </fill>
    <fill>
      <patternFill patternType="solid">
        <fgColor theme="5" tint="-0.249977111117893"/>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indexed="41"/>
        <bgColor indexed="43"/>
      </patternFill>
    </fill>
    <fill>
      <patternFill patternType="solid">
        <fgColor indexed="42"/>
        <bgColor indexed="43"/>
      </patternFill>
    </fill>
    <fill>
      <patternFill patternType="solid">
        <fgColor indexed="15"/>
        <bgColor indexed="35"/>
      </patternFill>
    </fill>
  </fills>
  <borders count="92">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64"/>
      </left>
      <right/>
      <top style="thin">
        <color indexed="8"/>
      </top>
      <bottom style="thin">
        <color indexed="64"/>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thin">
        <color indexed="8"/>
      </left>
      <right/>
      <top style="thin">
        <color indexed="8"/>
      </top>
      <bottom/>
      <diagonal/>
    </border>
    <border>
      <left/>
      <right/>
      <top style="thin">
        <color indexed="8"/>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8"/>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thin">
        <color indexed="64"/>
      </right>
      <top style="medium">
        <color indexed="64"/>
      </top>
      <bottom/>
      <diagonal/>
    </border>
    <border>
      <left style="hair">
        <color indexed="8"/>
      </left>
      <right style="hair">
        <color indexed="8"/>
      </right>
      <top style="medium">
        <color indexed="64"/>
      </top>
      <bottom/>
      <diagonal/>
    </border>
    <border>
      <left style="hair">
        <color indexed="8"/>
      </left>
      <right style="medium">
        <color indexed="64"/>
      </right>
      <top style="medium">
        <color indexed="64"/>
      </top>
      <bottom/>
      <diagonal/>
    </border>
    <border>
      <left style="medium">
        <color indexed="64"/>
      </left>
      <right style="hair">
        <color indexed="8"/>
      </right>
      <top style="hair">
        <color indexed="8"/>
      </top>
      <bottom style="hair">
        <color indexed="8"/>
      </bottom>
      <diagonal/>
    </border>
    <border>
      <left/>
      <right/>
      <top/>
      <bottom style="hair">
        <color indexed="8"/>
      </bottom>
      <diagonal/>
    </border>
    <border>
      <left style="hair">
        <color indexed="8"/>
      </left>
      <right style="hair">
        <color indexed="8"/>
      </right>
      <top/>
      <bottom style="hair">
        <color indexed="8"/>
      </bottom>
      <diagonal/>
    </border>
    <border>
      <left style="medium">
        <color indexed="64"/>
      </left>
      <right style="hair">
        <color indexed="8"/>
      </right>
      <top style="hair">
        <color indexed="8"/>
      </top>
      <bottom/>
      <diagonal/>
    </border>
    <border>
      <left style="hair">
        <color indexed="8"/>
      </left>
      <right style="hair">
        <color indexed="8"/>
      </right>
      <top style="hair">
        <color indexed="8"/>
      </top>
      <bottom/>
      <diagonal/>
    </border>
    <border>
      <left/>
      <right style="thin">
        <color indexed="64"/>
      </right>
      <top style="thin">
        <color indexed="8"/>
      </top>
      <bottom style="thin">
        <color indexed="64"/>
      </bottom>
      <diagonal/>
    </border>
    <border>
      <left/>
      <right style="thin">
        <color indexed="8"/>
      </right>
      <top style="thin">
        <color indexed="8"/>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s>
  <cellStyleXfs count="6">
    <xf numFmtId="0" fontId="0" fillId="0" borderId="0"/>
    <xf numFmtId="0" fontId="1" fillId="0" borderId="0"/>
    <xf numFmtId="0" fontId="12" fillId="0" borderId="0"/>
    <xf numFmtId="9" fontId="1" fillId="0" borderId="0" applyFill="0" applyBorder="0" applyAlignment="0" applyProtection="0"/>
    <xf numFmtId="167" fontId="1" fillId="0" borderId="0"/>
    <xf numFmtId="170" fontId="1" fillId="0" borderId="0" applyFill="0" applyBorder="0" applyAlignment="0" applyProtection="0"/>
  </cellStyleXfs>
  <cellXfs count="604">
    <xf numFmtId="0" fontId="0" fillId="0" borderId="0" xfId="0"/>
    <xf numFmtId="0" fontId="1" fillId="0" borderId="1" xfId="1" applyBorder="1" applyAlignment="1">
      <alignment horizontal="left" vertical="center"/>
    </xf>
    <xf numFmtId="0" fontId="1" fillId="0" borderId="1" xfId="1" applyBorder="1" applyAlignment="1">
      <alignment horizontal="center" vertical="center"/>
    </xf>
    <xf numFmtId="0" fontId="6" fillId="0" borderId="1" xfId="1" applyFont="1" applyBorder="1"/>
    <xf numFmtId="0" fontId="6" fillId="0" borderId="1" xfId="1" applyFont="1" applyBorder="1" applyAlignment="1">
      <alignment vertical="center"/>
    </xf>
    <xf numFmtId="0" fontId="6" fillId="0" borderId="1" xfId="1" applyFont="1" applyBorder="1" applyAlignment="1">
      <alignment horizontal="center" vertical="center"/>
    </xf>
    <xf numFmtId="0" fontId="6" fillId="0" borderId="5" xfId="1" applyFont="1" applyBorder="1" applyAlignment="1">
      <alignment horizontal="center" vertical="center"/>
    </xf>
    <xf numFmtId="0" fontId="6" fillId="0" borderId="1" xfId="1" applyFont="1" applyBorder="1" applyAlignment="1">
      <alignment horizontal="center"/>
    </xf>
    <xf numFmtId="0" fontId="1" fillId="0" borderId="6" xfId="1" applyBorder="1" applyAlignment="1">
      <alignment horizontal="center"/>
    </xf>
    <xf numFmtId="0" fontId="6" fillId="0" borderId="7" xfId="1" applyFont="1" applyBorder="1" applyAlignment="1">
      <alignment horizontal="center" vertical="center"/>
    </xf>
    <xf numFmtId="0" fontId="6" fillId="0" borderId="6" xfId="1" applyFont="1" applyBorder="1" applyAlignment="1">
      <alignment horizontal="center"/>
    </xf>
    <xf numFmtId="0" fontId="1" fillId="0" borderId="9" xfId="1" applyBorder="1" applyAlignment="1">
      <alignment horizontal="right" vertical="center"/>
    </xf>
    <xf numFmtId="0" fontId="1" fillId="0" borderId="9" xfId="1" applyBorder="1" applyAlignment="1">
      <alignment horizontal="center" vertical="center"/>
    </xf>
    <xf numFmtId="0" fontId="6" fillId="0" borderId="6" xfId="1" applyFont="1" applyBorder="1" applyAlignment="1">
      <alignment horizontal="center" vertical="center"/>
    </xf>
    <xf numFmtId="0" fontId="6" fillId="0" borderId="6" xfId="1" applyFont="1" applyBorder="1" applyAlignment="1">
      <alignment horizontal="right" vertical="center"/>
    </xf>
    <xf numFmtId="10" fontId="6" fillId="0" borderId="6" xfId="1" applyNumberFormat="1" applyFont="1" applyBorder="1" applyAlignment="1">
      <alignment horizontal="left" vertical="center"/>
    </xf>
    <xf numFmtId="0" fontId="9" fillId="0" borderId="6" xfId="1" applyFont="1" applyBorder="1" applyAlignment="1">
      <alignment horizontal="center" vertical="center"/>
    </xf>
    <xf numFmtId="0" fontId="6" fillId="0" borderId="6" xfId="1" applyFont="1" applyBorder="1" applyAlignment="1">
      <alignment vertical="center"/>
    </xf>
    <xf numFmtId="0" fontId="6" fillId="0" borderId="12" xfId="1" applyFont="1" applyBorder="1"/>
    <xf numFmtId="0" fontId="6" fillId="0" borderId="13" xfId="1" applyFont="1" applyBorder="1"/>
    <xf numFmtId="0" fontId="6" fillId="0" borderId="0" xfId="1" applyFont="1"/>
    <xf numFmtId="165" fontId="6" fillId="0" borderId="0" xfId="1" applyNumberFormat="1" applyFont="1" applyAlignment="1">
      <alignment horizontal="center"/>
    </xf>
    <xf numFmtId="165" fontId="6" fillId="0" borderId="14" xfId="1" applyNumberFormat="1" applyFont="1" applyBorder="1" applyAlignment="1">
      <alignment horizontal="center"/>
    </xf>
    <xf numFmtId="0" fontId="6" fillId="0" borderId="15" xfId="1" applyFont="1" applyBorder="1"/>
    <xf numFmtId="0" fontId="6" fillId="0" borderId="0" xfId="1" applyFont="1" applyAlignment="1">
      <alignment horizontal="center"/>
    </xf>
    <xf numFmtId="0" fontId="6" fillId="0" borderId="16" xfId="1" applyFont="1" applyBorder="1"/>
    <xf numFmtId="0" fontId="6" fillId="0" borderId="17" xfId="1" applyFont="1" applyBorder="1"/>
    <xf numFmtId="0" fontId="6" fillId="3" borderId="17" xfId="1" applyFont="1" applyFill="1" applyBorder="1" applyAlignment="1">
      <alignment horizontal="center"/>
    </xf>
    <xf numFmtId="0" fontId="6" fillId="0" borderId="18" xfId="1" applyFont="1" applyBorder="1"/>
    <xf numFmtId="0" fontId="6" fillId="4" borderId="0" xfId="1" applyFont="1" applyFill="1"/>
    <xf numFmtId="0" fontId="6" fillId="4" borderId="0" xfId="1" applyFont="1" applyFill="1" applyAlignment="1">
      <alignment horizontal="center"/>
    </xf>
    <xf numFmtId="0" fontId="1" fillId="2" borderId="1" xfId="1" applyFill="1" applyBorder="1" applyAlignment="1">
      <alignment horizontal="center"/>
    </xf>
    <xf numFmtId="166" fontId="11" fillId="4" borderId="1" xfId="1" applyNumberFormat="1" applyFont="1" applyFill="1" applyBorder="1" applyAlignment="1">
      <alignment horizontal="center"/>
    </xf>
    <xf numFmtId="0" fontId="11" fillId="4" borderId="1" xfId="1" applyFont="1" applyFill="1" applyBorder="1" applyAlignment="1">
      <alignment horizontal="center"/>
    </xf>
    <xf numFmtId="0" fontId="1" fillId="0" borderId="6" xfId="1" applyBorder="1" applyAlignment="1">
      <alignment horizontal="center" vertical="center"/>
    </xf>
    <xf numFmtId="0" fontId="1" fillId="0" borderId="0" xfId="1" applyAlignment="1">
      <alignment horizontal="center" vertical="center"/>
    </xf>
    <xf numFmtId="0" fontId="6" fillId="0" borderId="6" xfId="1" applyFont="1" applyBorder="1" applyAlignment="1">
      <alignment horizontal="left" vertical="center"/>
    </xf>
    <xf numFmtId="0" fontId="2" fillId="0" borderId="0" xfId="1" applyFont="1"/>
    <xf numFmtId="0" fontId="1" fillId="5" borderId="1" xfId="2" applyFont="1" applyFill="1" applyBorder="1" applyAlignment="1">
      <alignment horizontal="center"/>
    </xf>
    <xf numFmtId="0" fontId="12" fillId="0" borderId="0" xfId="2"/>
    <xf numFmtId="0" fontId="7" fillId="0" borderId="2" xfId="2" applyFont="1" applyBorder="1" applyAlignment="1">
      <alignment horizontal="center"/>
    </xf>
    <xf numFmtId="0" fontId="13" fillId="6" borderId="4" xfId="2" applyFont="1" applyFill="1" applyBorder="1"/>
    <xf numFmtId="0" fontId="1" fillId="4" borderId="0" xfId="2" applyFont="1" applyFill="1" applyAlignment="1">
      <alignment horizontal="center"/>
    </xf>
    <xf numFmtId="0" fontId="1" fillId="5" borderId="5" xfId="2" applyFont="1" applyFill="1" applyBorder="1" applyAlignment="1">
      <alignment horizontal="center"/>
    </xf>
    <xf numFmtId="9" fontId="2" fillId="8" borderId="6" xfId="3" applyFont="1" applyFill="1" applyBorder="1" applyAlignment="1">
      <alignment horizontal="left"/>
    </xf>
    <xf numFmtId="0" fontId="14" fillId="8" borderId="6" xfId="2" applyFont="1" applyFill="1" applyBorder="1" applyAlignment="1">
      <alignment horizontal="left"/>
    </xf>
    <xf numFmtId="9" fontId="2" fillId="9" borderId="6" xfId="3" applyFont="1" applyFill="1" applyBorder="1" applyAlignment="1">
      <alignment horizontal="left"/>
    </xf>
    <xf numFmtId="0" fontId="14" fillId="9" borderId="6" xfId="2" applyFont="1" applyFill="1" applyBorder="1" applyAlignment="1">
      <alignment horizontal="left"/>
    </xf>
    <xf numFmtId="167" fontId="1" fillId="8" borderId="6" xfId="4" applyFill="1" applyBorder="1" applyAlignment="1">
      <alignment horizontal="center"/>
    </xf>
    <xf numFmtId="10" fontId="1" fillId="4" borderId="4" xfId="3" applyNumberFormat="1" applyFill="1" applyBorder="1" applyAlignment="1" applyProtection="1">
      <alignment horizontal="center"/>
    </xf>
    <xf numFmtId="10" fontId="1" fillId="4" borderId="1" xfId="3" applyNumberFormat="1" applyFill="1" applyBorder="1" applyAlignment="1" applyProtection="1">
      <alignment horizontal="center"/>
    </xf>
    <xf numFmtId="168" fontId="1" fillId="0" borderId="1" xfId="4" applyNumberFormat="1" applyBorder="1" applyAlignment="1">
      <alignment horizontal="center" wrapText="1"/>
    </xf>
    <xf numFmtId="9" fontId="2" fillId="0" borderId="6" xfId="3" applyFont="1" applyFill="1" applyBorder="1" applyAlignment="1">
      <alignment horizontal="center"/>
    </xf>
    <xf numFmtId="167" fontId="1" fillId="0" borderId="6" xfId="4" applyBorder="1" applyAlignment="1">
      <alignment horizontal="center"/>
    </xf>
    <xf numFmtId="9" fontId="2" fillId="10" borderId="6" xfId="3" applyFont="1" applyFill="1" applyBorder="1" applyAlignment="1">
      <alignment horizontal="center"/>
    </xf>
    <xf numFmtId="0" fontId="1" fillId="4" borderId="1" xfId="2" applyFont="1" applyFill="1" applyBorder="1" applyAlignment="1">
      <alignment horizontal="center"/>
    </xf>
    <xf numFmtId="0" fontId="1" fillId="0" borderId="2" xfId="2" applyFont="1" applyBorder="1" applyAlignment="1">
      <alignment horizontal="left"/>
    </xf>
    <xf numFmtId="1" fontId="1" fillId="4" borderId="1" xfId="2" applyNumberFormat="1" applyFont="1" applyFill="1" applyBorder="1" applyAlignment="1">
      <alignment horizontal="center"/>
    </xf>
    <xf numFmtId="0" fontId="2" fillId="11" borderId="4" xfId="2" applyFont="1" applyFill="1" applyBorder="1"/>
    <xf numFmtId="0" fontId="2" fillId="12" borderId="4" xfId="2" applyFont="1" applyFill="1" applyBorder="1"/>
    <xf numFmtId="0" fontId="15" fillId="0" borderId="0" xfId="2" applyFont="1" applyAlignment="1">
      <alignment vertical="center"/>
    </xf>
    <xf numFmtId="0" fontId="6" fillId="0" borderId="9" xfId="1" applyFont="1" applyBorder="1" applyAlignment="1">
      <alignment horizontal="right" vertical="center"/>
    </xf>
    <xf numFmtId="0" fontId="6" fillId="14" borderId="9" xfId="1" applyFont="1" applyFill="1" applyBorder="1" applyAlignment="1">
      <alignment horizontal="center" vertical="center"/>
    </xf>
    <xf numFmtId="0" fontId="6" fillId="0" borderId="9" xfId="1" applyFont="1" applyBorder="1" applyAlignment="1">
      <alignment horizontal="center" vertical="center"/>
    </xf>
    <xf numFmtId="0" fontId="6" fillId="0" borderId="0" xfId="1" applyFont="1" applyAlignment="1">
      <alignment horizontal="right" vertical="center"/>
    </xf>
    <xf numFmtId="0" fontId="6" fillId="0" borderId="0" xfId="1" applyFont="1" applyAlignment="1">
      <alignment horizontal="center" vertical="center"/>
    </xf>
    <xf numFmtId="0" fontId="6" fillId="15" borderId="6" xfId="1" applyFont="1" applyFill="1" applyBorder="1" applyAlignment="1">
      <alignment horizontal="center" vertical="center"/>
    </xf>
    <xf numFmtId="0" fontId="9" fillId="0" borderId="0" xfId="1" applyFont="1" applyAlignment="1">
      <alignment vertical="center"/>
    </xf>
    <xf numFmtId="0" fontId="6" fillId="0" borderId="0" xfId="1" applyFont="1" applyAlignment="1">
      <alignment vertical="center"/>
    </xf>
    <xf numFmtId="0" fontId="7" fillId="0" borderId="0" xfId="1" applyFont="1" applyAlignment="1">
      <alignment horizontal="center" vertical="center"/>
    </xf>
    <xf numFmtId="0" fontId="6" fillId="0" borderId="24" xfId="1" applyFont="1" applyBorder="1" applyAlignment="1">
      <alignment horizontal="center" vertical="center" wrapText="1"/>
    </xf>
    <xf numFmtId="0" fontId="6" fillId="0" borderId="0" xfId="1" applyFont="1" applyAlignment="1">
      <alignment horizontal="center" vertical="center" wrapText="1"/>
    </xf>
    <xf numFmtId="0" fontId="15" fillId="0" borderId="0" xfId="2" applyFont="1" applyAlignment="1">
      <alignment horizontal="center" vertical="center"/>
    </xf>
    <xf numFmtId="0" fontId="6" fillId="0" borderId="24" xfId="1" applyFont="1" applyBorder="1" applyAlignment="1">
      <alignment horizontal="right" vertical="center" wrapText="1"/>
    </xf>
    <xf numFmtId="0" fontId="6" fillId="0" borderId="0" xfId="1" applyFont="1" applyAlignment="1">
      <alignment horizontal="right" vertical="center" wrapText="1"/>
    </xf>
    <xf numFmtId="0" fontId="15" fillId="13" borderId="6" xfId="2" applyFont="1" applyFill="1" applyBorder="1" applyAlignment="1">
      <alignment vertical="center"/>
    </xf>
    <xf numFmtId="0" fontId="15" fillId="0" borderId="0" xfId="2" applyFont="1" applyAlignment="1">
      <alignment horizontal="right" vertical="center"/>
    </xf>
    <xf numFmtId="10" fontId="6" fillId="0" borderId="0" xfId="1" applyNumberFormat="1" applyFont="1" applyAlignment="1">
      <alignment vertical="center"/>
    </xf>
    <xf numFmtId="10" fontId="6" fillId="0" borderId="25" xfId="1" applyNumberFormat="1" applyFont="1" applyBorder="1" applyAlignment="1">
      <alignment vertical="center"/>
    </xf>
    <xf numFmtId="0" fontId="16" fillId="0" borderId="0" xfId="2" applyFont="1" applyAlignment="1">
      <alignment horizontal="right" vertical="center"/>
    </xf>
    <xf numFmtId="0" fontId="16" fillId="3" borderId="0" xfId="2" applyFont="1" applyFill="1" applyAlignment="1">
      <alignment horizontal="center" vertical="center"/>
    </xf>
    <xf numFmtId="0" fontId="16" fillId="3" borderId="0" xfId="2" applyFont="1" applyFill="1" applyAlignment="1">
      <alignment horizontal="right" vertical="center"/>
    </xf>
    <xf numFmtId="0" fontId="15" fillId="3" borderId="0" xfId="2" applyFont="1" applyFill="1" applyAlignment="1">
      <alignment vertical="center"/>
    </xf>
    <xf numFmtId="0" fontId="15" fillId="0" borderId="6" xfId="2" applyFont="1" applyBorder="1" applyAlignment="1">
      <alignment horizontal="center" vertical="center"/>
    </xf>
    <xf numFmtId="0" fontId="15" fillId="0" borderId="6" xfId="2" applyFont="1" applyBorder="1" applyAlignment="1">
      <alignment horizontal="right"/>
    </xf>
    <xf numFmtId="0" fontId="15" fillId="13" borderId="6" xfId="2" applyFont="1" applyFill="1" applyBorder="1" applyAlignment="1">
      <alignment horizontal="center" vertical="center"/>
    </xf>
    <xf numFmtId="0" fontId="6" fillId="0" borderId="6" xfId="1" applyFont="1" applyBorder="1" applyAlignment="1">
      <alignment horizontal="right" vertical="center" wrapText="1"/>
    </xf>
    <xf numFmtId="10" fontId="1" fillId="13" borderId="6" xfId="3" applyNumberFormat="1" applyFill="1" applyBorder="1" applyAlignment="1">
      <alignment horizontal="center" vertical="center" wrapText="1"/>
    </xf>
    <xf numFmtId="0" fontId="12" fillId="0" borderId="0" xfId="2" applyAlignment="1">
      <alignment horizontal="right"/>
    </xf>
    <xf numFmtId="0" fontId="12" fillId="0" borderId="0" xfId="2" applyAlignment="1">
      <alignment horizontal="center" vertical="center"/>
    </xf>
    <xf numFmtId="0" fontId="12" fillId="0" borderId="0" xfId="2" applyAlignment="1">
      <alignment vertical="center"/>
    </xf>
    <xf numFmtId="0" fontId="1" fillId="13" borderId="6" xfId="1" applyFill="1" applyBorder="1" applyAlignment="1">
      <alignment horizontal="center" vertical="center"/>
    </xf>
    <xf numFmtId="0" fontId="1" fillId="0" borderId="6" xfId="1" applyBorder="1" applyAlignment="1">
      <alignment horizontal="left" vertical="center"/>
    </xf>
    <xf numFmtId="0" fontId="20" fillId="0" borderId="0" xfId="2" applyFont="1" applyAlignment="1">
      <alignment horizontal="left" vertical="center"/>
    </xf>
    <xf numFmtId="0" fontId="18" fillId="0" borderId="0" xfId="1" applyFont="1" applyAlignment="1">
      <alignment horizontal="center" vertical="center"/>
    </xf>
    <xf numFmtId="0" fontId="21" fillId="0" borderId="6" xfId="1" applyFont="1" applyBorder="1" applyAlignment="1">
      <alignment horizontal="center" vertical="center"/>
    </xf>
    <xf numFmtId="0" fontId="21" fillId="0" borderId="0" xfId="1" applyFont="1" applyAlignment="1">
      <alignment horizontal="center" vertical="center"/>
    </xf>
    <xf numFmtId="0" fontId="16" fillId="13" borderId="6" xfId="2" applyFont="1" applyFill="1" applyBorder="1" applyAlignment="1">
      <alignment horizontal="center" vertical="center"/>
    </xf>
    <xf numFmtId="0" fontId="16" fillId="0" borderId="6" xfId="2" applyFont="1" applyBorder="1" applyAlignment="1">
      <alignment horizontal="right" vertical="center"/>
    </xf>
    <xf numFmtId="0" fontId="16" fillId="0" borderId="0" xfId="2" applyFont="1" applyAlignment="1">
      <alignment horizontal="center" vertical="center"/>
    </xf>
    <xf numFmtId="0" fontId="16" fillId="0" borderId="0" xfId="2" applyFont="1" applyAlignment="1">
      <alignment vertical="center"/>
    </xf>
    <xf numFmtId="0" fontId="1" fillId="3" borderId="33" xfId="1" applyFill="1" applyBorder="1" applyAlignment="1">
      <alignment horizontal="center" vertical="center"/>
    </xf>
    <xf numFmtId="0" fontId="1" fillId="13" borderId="35" xfId="1" applyFill="1" applyBorder="1" applyAlignment="1">
      <alignment horizontal="center" vertical="center"/>
    </xf>
    <xf numFmtId="0" fontId="1" fillId="0" borderId="38" xfId="1" applyBorder="1" applyAlignment="1">
      <alignment horizontal="center" vertical="center"/>
    </xf>
    <xf numFmtId="0" fontId="2" fillId="0" borderId="0" xfId="1" applyFont="1" applyAlignment="1">
      <alignment horizontal="center"/>
    </xf>
    <xf numFmtId="0" fontId="12" fillId="0" borderId="43" xfId="2" applyBorder="1"/>
    <xf numFmtId="0" fontId="1" fillId="0" borderId="34" xfId="1" applyBorder="1" applyAlignment="1">
      <alignment horizontal="center" vertical="center"/>
    </xf>
    <xf numFmtId="0" fontId="1" fillId="0" borderId="6" xfId="1" applyBorder="1" applyAlignment="1">
      <alignment horizontal="center" vertical="center" wrapText="1"/>
    </xf>
    <xf numFmtId="0" fontId="1" fillId="0" borderId="42" xfId="1" applyBorder="1" applyAlignment="1">
      <alignment horizontal="center" vertical="center"/>
    </xf>
    <xf numFmtId="0" fontId="1" fillId="0" borderId="43" xfId="1" applyBorder="1" applyAlignment="1">
      <alignment horizontal="center" vertical="center"/>
    </xf>
    <xf numFmtId="0" fontId="21" fillId="0" borderId="34" xfId="1" applyFont="1" applyBorder="1" applyAlignment="1">
      <alignment horizontal="center" vertical="center"/>
    </xf>
    <xf numFmtId="0" fontId="21" fillId="0" borderId="35" xfId="1" applyFont="1" applyBorder="1" applyAlignment="1">
      <alignment horizontal="center" vertical="center"/>
    </xf>
    <xf numFmtId="0" fontId="1" fillId="0" borderId="35" xfId="1" applyBorder="1" applyAlignment="1">
      <alignment horizontal="center" vertical="center"/>
    </xf>
    <xf numFmtId="0" fontId="1" fillId="0" borderId="30" xfId="1" applyBorder="1" applyAlignment="1">
      <alignment horizontal="center" wrapText="1"/>
    </xf>
    <xf numFmtId="0" fontId="1" fillId="0" borderId="0" xfId="1" applyAlignment="1">
      <alignment horizontal="center"/>
    </xf>
    <xf numFmtId="2" fontId="1" fillId="0" borderId="6" xfId="1" applyNumberFormat="1" applyBorder="1" applyAlignment="1">
      <alignment horizontal="center"/>
    </xf>
    <xf numFmtId="2" fontId="1" fillId="0" borderId="37" xfId="1" applyNumberFormat="1" applyBorder="1" applyAlignment="1">
      <alignment horizontal="center"/>
    </xf>
    <xf numFmtId="0" fontId="2" fillId="0" borderId="32" xfId="1" applyFont="1" applyBorder="1" applyAlignment="1">
      <alignment vertical="center"/>
    </xf>
    <xf numFmtId="0" fontId="21" fillId="0" borderId="33" xfId="1" applyFont="1" applyBorder="1" applyAlignment="1">
      <alignment horizontal="center" vertical="center"/>
    </xf>
    <xf numFmtId="0" fontId="2" fillId="0" borderId="0" xfId="1" applyFont="1" applyAlignment="1">
      <alignment vertical="center"/>
    </xf>
    <xf numFmtId="0" fontId="1" fillId="13" borderId="37" xfId="1" applyFill="1" applyBorder="1" applyAlignment="1">
      <alignment horizontal="center" vertical="center"/>
    </xf>
    <xf numFmtId="0" fontId="1" fillId="13" borderId="38" xfId="1" applyFill="1" applyBorder="1" applyAlignment="1">
      <alignment horizontal="center" vertical="center"/>
    </xf>
    <xf numFmtId="0" fontId="16" fillId="13" borderId="6" xfId="2" applyFont="1" applyFill="1" applyBorder="1" applyAlignment="1">
      <alignment vertical="center"/>
    </xf>
    <xf numFmtId="10" fontId="1" fillId="0" borderId="6" xfId="1" applyNumberFormat="1" applyBorder="1" applyAlignment="1">
      <alignment horizontal="center" vertical="center"/>
    </xf>
    <xf numFmtId="0" fontId="12" fillId="16" borderId="6" xfId="2" applyFill="1" applyBorder="1" applyAlignment="1">
      <alignment horizontal="center" vertical="center" wrapText="1"/>
    </xf>
    <xf numFmtId="0" fontId="1" fillId="0" borderId="23" xfId="1" applyBorder="1" applyAlignment="1">
      <alignment horizontal="center" vertical="center" wrapText="1"/>
    </xf>
    <xf numFmtId="0" fontId="21" fillId="18" borderId="6" xfId="1" applyFont="1" applyFill="1" applyBorder="1" applyAlignment="1">
      <alignment horizontal="center" vertical="center"/>
    </xf>
    <xf numFmtId="0" fontId="1" fillId="0" borderId="0" xfId="1" applyAlignment="1">
      <alignment vertical="center" wrapText="1"/>
    </xf>
    <xf numFmtId="167" fontId="1" fillId="13" borderId="6" xfId="4" applyFill="1" applyBorder="1" applyAlignment="1">
      <alignment horizontal="center" vertical="center"/>
    </xf>
    <xf numFmtId="0" fontId="1" fillId="0" borderId="0" xfId="1" applyAlignment="1">
      <alignment horizontal="center" vertical="center" wrapText="1"/>
    </xf>
    <xf numFmtId="0" fontId="21" fillId="18" borderId="23" xfId="1" applyFont="1" applyFill="1" applyBorder="1" applyAlignment="1">
      <alignment horizontal="center" vertical="center"/>
    </xf>
    <xf numFmtId="167" fontId="1" fillId="13" borderId="0" xfId="4" quotePrefix="1" applyFill="1" applyAlignment="1">
      <alignment horizontal="center" vertical="center"/>
    </xf>
    <xf numFmtId="0" fontId="1" fillId="0" borderId="22" xfId="1" applyBorder="1" applyAlignment="1">
      <alignment horizontal="center" vertical="center" wrapText="1"/>
    </xf>
    <xf numFmtId="0" fontId="1" fillId="0" borderId="22" xfId="1" applyBorder="1" applyAlignment="1">
      <alignment horizontal="center" vertical="center"/>
    </xf>
    <xf numFmtId="0" fontId="1" fillId="13" borderId="6" xfId="1" applyFill="1" applyBorder="1" applyAlignment="1">
      <alignment vertical="center"/>
    </xf>
    <xf numFmtId="0" fontId="21" fillId="0" borderId="6" xfId="1" applyFont="1" applyBorder="1" applyAlignment="1">
      <alignment horizontal="left" vertical="center"/>
    </xf>
    <xf numFmtId="167" fontId="1" fillId="13" borderId="6" xfId="4" applyFill="1" applyBorder="1" applyAlignment="1">
      <alignment horizontal="center"/>
    </xf>
    <xf numFmtId="0" fontId="2" fillId="0" borderId="6" xfId="1" applyFont="1" applyBorder="1" applyAlignment="1">
      <alignment vertical="center"/>
    </xf>
    <xf numFmtId="0" fontId="19" fillId="0" borderId="0" xfId="2" applyFont="1"/>
    <xf numFmtId="167" fontId="1" fillId="0" borderId="0" xfId="4"/>
    <xf numFmtId="0" fontId="1" fillId="0" borderId="55" xfId="1" applyBorder="1" applyAlignment="1">
      <alignment horizontal="center" vertical="center" wrapText="1"/>
    </xf>
    <xf numFmtId="0" fontId="1" fillId="0" borderId="53" xfId="1" applyBorder="1" applyAlignment="1">
      <alignment horizontal="center" vertical="center" wrapText="1"/>
    </xf>
    <xf numFmtId="167" fontId="1" fillId="0" borderId="57" xfId="4" applyBorder="1"/>
    <xf numFmtId="0" fontId="1" fillId="0" borderId="48" xfId="1" applyBorder="1" applyAlignment="1">
      <alignment horizontal="center" vertical="center" wrapText="1"/>
    </xf>
    <xf numFmtId="0" fontId="1" fillId="0" borderId="60" xfId="1" applyBorder="1" applyAlignment="1">
      <alignment horizontal="center" vertical="center"/>
    </xf>
    <xf numFmtId="0" fontId="1" fillId="0" borderId="61" xfId="1" applyBorder="1" applyAlignment="1">
      <alignment horizontal="center" vertical="center" wrapText="1"/>
    </xf>
    <xf numFmtId="0" fontId="1" fillId="0" borderId="62" xfId="1" applyBorder="1" applyAlignment="1">
      <alignment horizontal="center" vertical="center" wrapText="1"/>
    </xf>
    <xf numFmtId="0" fontId="1" fillId="0" borderId="63" xfId="1" applyBorder="1" applyAlignment="1">
      <alignment horizontal="center" vertical="center" wrapText="1"/>
    </xf>
    <xf numFmtId="167" fontId="1" fillId="0" borderId="64" xfId="4" applyBorder="1"/>
    <xf numFmtId="0" fontId="1" fillId="0" borderId="29" xfId="1" applyBorder="1" applyAlignment="1">
      <alignment horizontal="center" vertical="center"/>
    </xf>
    <xf numFmtId="0" fontId="1" fillId="0" borderId="65" xfId="1" applyBorder="1" applyAlignment="1">
      <alignment horizontal="center" vertical="center"/>
    </xf>
    <xf numFmtId="0" fontId="1" fillId="0" borderId="66" xfId="1" applyBorder="1" applyAlignment="1">
      <alignment horizontal="center" vertical="center"/>
    </xf>
    <xf numFmtId="0" fontId="21" fillId="0" borderId="57" xfId="1" applyFont="1" applyBorder="1" applyAlignment="1">
      <alignment horizontal="center" vertical="center"/>
    </xf>
    <xf numFmtId="0" fontId="21" fillId="0" borderId="21" xfId="1" applyFont="1" applyBorder="1" applyAlignment="1">
      <alignment horizontal="center" vertical="center"/>
    </xf>
    <xf numFmtId="0" fontId="21" fillId="0" borderId="59" xfId="1" applyFont="1" applyBorder="1" applyAlignment="1">
      <alignment vertical="center"/>
    </xf>
    <xf numFmtId="0" fontId="21" fillId="0" borderId="60" xfId="1" applyFont="1" applyBorder="1" applyAlignment="1">
      <alignment vertical="center"/>
    </xf>
    <xf numFmtId="0" fontId="21" fillId="0" borderId="33" xfId="1" applyFont="1" applyBorder="1" applyAlignment="1">
      <alignment vertical="center"/>
    </xf>
    <xf numFmtId="0" fontId="21" fillId="0" borderId="32" xfId="1" applyFont="1" applyBorder="1" applyAlignment="1">
      <alignment vertical="center"/>
    </xf>
    <xf numFmtId="0" fontId="21" fillId="0" borderId="31" xfId="1" applyFont="1" applyBorder="1" applyAlignment="1">
      <alignment vertical="center"/>
    </xf>
    <xf numFmtId="167" fontId="29" fillId="23" borderId="68" xfId="4" applyFont="1" applyFill="1" applyBorder="1"/>
    <xf numFmtId="0" fontId="19" fillId="0" borderId="28" xfId="2" applyFont="1" applyBorder="1"/>
    <xf numFmtId="167" fontId="2" fillId="16" borderId="68" xfId="4" applyFont="1" applyFill="1" applyBorder="1"/>
    <xf numFmtId="169" fontId="19" fillId="0" borderId="6" xfId="2" applyNumberFormat="1" applyFont="1" applyBorder="1"/>
    <xf numFmtId="167" fontId="2" fillId="0" borderId="6" xfId="4" applyFont="1" applyBorder="1"/>
    <xf numFmtId="167" fontId="2" fillId="0" borderId="6" xfId="4" applyFont="1" applyBorder="1" applyAlignment="1">
      <alignment horizontal="left"/>
    </xf>
    <xf numFmtId="167" fontId="2" fillId="0" borderId="6" xfId="4" applyFont="1" applyBorder="1" applyAlignment="1">
      <alignment horizontal="left" vertical="center"/>
    </xf>
    <xf numFmtId="170" fontId="1" fillId="0" borderId="6" xfId="5" applyFill="1" applyBorder="1" applyAlignment="1">
      <alignment horizontal="center"/>
    </xf>
    <xf numFmtId="167" fontId="1" fillId="0" borderId="6" xfId="4" applyBorder="1" applyAlignment="1">
      <alignment horizontal="left" vertical="center"/>
    </xf>
    <xf numFmtId="167" fontId="1" fillId="13" borderId="6" xfId="4" applyFill="1" applyBorder="1"/>
    <xf numFmtId="0" fontId="2" fillId="0" borderId="6" xfId="1" applyFont="1" applyBorder="1" applyAlignment="1">
      <alignment horizontal="center" vertical="center"/>
    </xf>
    <xf numFmtId="0" fontId="2" fillId="0" borderId="23" xfId="1" applyFont="1" applyBorder="1" applyAlignment="1">
      <alignment vertical="center"/>
    </xf>
    <xf numFmtId="0" fontId="2" fillId="0" borderId="22" xfId="1" applyFont="1" applyBorder="1" applyAlignment="1">
      <alignment vertical="center"/>
    </xf>
    <xf numFmtId="0" fontId="2" fillId="0" borderId="22" xfId="1" applyFont="1" applyBorder="1" applyAlignment="1">
      <alignment horizontal="center" vertical="center"/>
    </xf>
    <xf numFmtId="0" fontId="19" fillId="0" borderId="0" xfId="2" applyFont="1" applyAlignment="1">
      <alignment vertical="center"/>
    </xf>
    <xf numFmtId="0" fontId="18" fillId="19" borderId="6" xfId="1" applyFont="1" applyFill="1" applyBorder="1" applyAlignment="1">
      <alignment horizontal="center" vertical="center"/>
    </xf>
    <xf numFmtId="9" fontId="2" fillId="25" borderId="38" xfId="3" applyFont="1" applyFill="1" applyBorder="1" applyAlignment="1">
      <alignment horizontal="center"/>
    </xf>
    <xf numFmtId="171" fontId="31" fillId="22" borderId="52" xfId="2" applyNumberFormat="1" applyFont="1" applyFill="1" applyBorder="1" applyAlignment="1">
      <alignment horizontal="center"/>
    </xf>
    <xf numFmtId="167" fontId="1" fillId="26" borderId="45" xfId="4" applyFill="1" applyBorder="1"/>
    <xf numFmtId="10" fontId="32" fillId="13" borderId="38" xfId="2" applyNumberFormat="1" applyFont="1" applyFill="1" applyBorder="1" applyAlignment="1" applyProtection="1">
      <alignment horizontal="center"/>
      <protection hidden="1"/>
    </xf>
    <xf numFmtId="167" fontId="1" fillId="27" borderId="45" xfId="4" applyFill="1" applyBorder="1"/>
    <xf numFmtId="10" fontId="33" fillId="0" borderId="37" xfId="2" applyNumberFormat="1" applyFont="1" applyBorder="1" applyAlignment="1">
      <alignment horizontal="center"/>
    </xf>
    <xf numFmtId="10" fontId="33" fillId="0" borderId="36" xfId="2" applyNumberFormat="1" applyFont="1" applyBorder="1" applyAlignment="1" applyProtection="1">
      <alignment horizontal="center"/>
      <protection locked="0"/>
    </xf>
    <xf numFmtId="167" fontId="1" fillId="9" borderId="45" xfId="4" applyFill="1" applyBorder="1"/>
    <xf numFmtId="4" fontId="33" fillId="0" borderId="38" xfId="2" applyNumberFormat="1" applyFont="1" applyBorder="1" applyAlignment="1">
      <alignment horizontal="center"/>
    </xf>
    <xf numFmtId="4" fontId="33" fillId="0" borderId="37" xfId="2" applyNumberFormat="1" applyFont="1" applyBorder="1" applyAlignment="1">
      <alignment horizontal="center"/>
    </xf>
    <xf numFmtId="4" fontId="31" fillId="26" borderId="43" xfId="2" applyNumberFormat="1" applyFont="1" applyFill="1" applyBorder="1" applyAlignment="1" applyProtection="1">
      <alignment horizontal="center" vertical="center" wrapText="1"/>
      <protection locked="0"/>
    </xf>
    <xf numFmtId="4" fontId="31" fillId="0" borderId="33" xfId="2" applyNumberFormat="1" applyFont="1" applyBorder="1" applyAlignment="1">
      <alignment horizontal="center" vertical="center" wrapText="1"/>
    </xf>
    <xf numFmtId="4" fontId="31" fillId="27" borderId="43" xfId="2" applyNumberFormat="1" applyFont="1" applyFill="1" applyBorder="1" applyAlignment="1" applyProtection="1">
      <alignment horizontal="center" vertical="center" wrapText="1"/>
      <protection locked="0"/>
    </xf>
    <xf numFmtId="10" fontId="31" fillId="0" borderId="32" xfId="2" applyNumberFormat="1" applyFont="1" applyBorder="1" applyAlignment="1">
      <alignment horizontal="center" vertical="center" wrapText="1"/>
    </xf>
    <xf numFmtId="10" fontId="31" fillId="0" borderId="31" xfId="2" applyNumberFormat="1" applyFont="1" applyBorder="1" applyAlignment="1">
      <alignment horizontal="center" vertical="center" wrapText="1"/>
    </xf>
    <xf numFmtId="4" fontId="31" fillId="9" borderId="43" xfId="2" applyNumberFormat="1" applyFont="1" applyFill="1" applyBorder="1" applyAlignment="1" applyProtection="1">
      <alignment horizontal="center" vertical="center" wrapText="1"/>
      <protection locked="0"/>
    </xf>
    <xf numFmtId="0" fontId="28" fillId="0" borderId="33" xfId="1" applyFont="1" applyBorder="1" applyAlignment="1">
      <alignment vertical="center"/>
    </xf>
    <xf numFmtId="0" fontId="28" fillId="0" borderId="32" xfId="1" applyFont="1" applyBorder="1" applyAlignment="1">
      <alignment vertical="center"/>
    </xf>
    <xf numFmtId="9" fontId="1" fillId="26" borderId="41" xfId="3" applyFill="1" applyBorder="1" applyAlignment="1" applyProtection="1">
      <alignment horizontal="center" vertical="center"/>
      <protection locked="0"/>
    </xf>
    <xf numFmtId="4" fontId="31" fillId="26" borderId="40" xfId="2" applyNumberFormat="1" applyFont="1" applyFill="1" applyBorder="1" applyAlignment="1" applyProtection="1">
      <alignment horizontal="center" vertical="center" wrapText="1"/>
      <protection locked="0"/>
    </xf>
    <xf numFmtId="9" fontId="1" fillId="27" borderId="41" xfId="3" applyFill="1" applyBorder="1" applyAlignment="1" applyProtection="1">
      <alignment horizontal="center" vertical="center"/>
      <protection locked="0"/>
    </xf>
    <xf numFmtId="9" fontId="1" fillId="9" borderId="41" xfId="3" applyFill="1" applyBorder="1" applyAlignment="1" applyProtection="1">
      <alignment horizontal="center" vertical="center"/>
      <protection locked="0"/>
    </xf>
    <xf numFmtId="4" fontId="31" fillId="9" borderId="69" xfId="2" applyNumberFormat="1" applyFont="1" applyFill="1" applyBorder="1" applyAlignment="1" applyProtection="1">
      <alignment vertical="center"/>
      <protection locked="0"/>
    </xf>
    <xf numFmtId="4" fontId="31" fillId="9" borderId="70" xfId="2" applyNumberFormat="1" applyFont="1" applyFill="1" applyBorder="1" applyAlignment="1" applyProtection="1">
      <alignment vertical="center"/>
      <protection locked="0"/>
    </xf>
    <xf numFmtId="4" fontId="34" fillId="0" borderId="0" xfId="2" applyNumberFormat="1" applyFont="1" applyAlignment="1" applyProtection="1">
      <alignment horizontal="center"/>
      <protection locked="0"/>
    </xf>
    <xf numFmtId="4" fontId="31" fillId="0" borderId="0" xfId="2" applyNumberFormat="1" applyFont="1" applyAlignment="1">
      <alignment horizontal="center"/>
    </xf>
    <xf numFmtId="4" fontId="34" fillId="0" borderId="0" xfId="2" applyNumberFormat="1" applyFont="1" applyAlignment="1">
      <alignment horizontal="center"/>
    </xf>
    <xf numFmtId="171" fontId="33" fillId="0" borderId="38" xfId="2" applyNumberFormat="1" applyFont="1" applyBorder="1" applyAlignment="1">
      <alignment horizontal="center"/>
    </xf>
    <xf numFmtId="0" fontId="33" fillId="0" borderId="37" xfId="2" applyFont="1" applyBorder="1" applyAlignment="1">
      <alignment horizontal="center"/>
    </xf>
    <xf numFmtId="0" fontId="31" fillId="0" borderId="54" xfId="2" applyFont="1" applyBorder="1" applyAlignment="1">
      <alignment horizontal="center"/>
    </xf>
    <xf numFmtId="9" fontId="2" fillId="25" borderId="37" xfId="3" applyFont="1" applyFill="1" applyBorder="1" applyAlignment="1">
      <alignment horizontal="center"/>
    </xf>
    <xf numFmtId="171" fontId="31" fillId="8" borderId="52" xfId="2" applyNumberFormat="1" applyFont="1" applyFill="1" applyBorder="1" applyAlignment="1">
      <alignment horizontal="center"/>
    </xf>
    <xf numFmtId="10" fontId="32" fillId="13" borderId="37" xfId="2" applyNumberFormat="1" applyFont="1" applyFill="1" applyBorder="1" applyAlignment="1">
      <alignment horizontal="center"/>
    </xf>
    <xf numFmtId="4" fontId="33" fillId="0" borderId="36" xfId="2" applyNumberFormat="1" applyFont="1" applyBorder="1" applyAlignment="1">
      <alignment horizontal="center"/>
    </xf>
    <xf numFmtId="0" fontId="28" fillId="0" borderId="31" xfId="1" applyFont="1" applyBorder="1" applyAlignment="1">
      <alignment vertical="center"/>
    </xf>
    <xf numFmtId="4" fontId="33" fillId="0" borderId="6" xfId="2" applyNumberFormat="1" applyFont="1" applyBorder="1" applyAlignment="1" applyProtection="1">
      <alignment horizontal="center"/>
      <protection locked="0"/>
    </xf>
    <xf numFmtId="0" fontId="35" fillId="0" borderId="6" xfId="2" applyFont="1" applyBorder="1" applyAlignment="1">
      <alignment horizontal="center"/>
    </xf>
    <xf numFmtId="0" fontId="36" fillId="0" borderId="6" xfId="2" applyFont="1" applyBorder="1" applyAlignment="1">
      <alignment horizontal="center" vertical="center" wrapText="1"/>
    </xf>
    <xf numFmtId="49" fontId="36" fillId="0" borderId="6" xfId="2" applyNumberFormat="1" applyFont="1" applyBorder="1" applyAlignment="1">
      <alignment horizontal="center" vertical="center" wrapText="1"/>
    </xf>
    <xf numFmtId="170" fontId="1" fillId="0" borderId="0" xfId="5" applyFill="1" applyBorder="1" applyAlignment="1" applyProtection="1">
      <alignment horizontal="center"/>
    </xf>
    <xf numFmtId="170" fontId="1" fillId="0" borderId="0" xfId="5" applyFill="1" applyBorder="1" applyAlignment="1" applyProtection="1"/>
    <xf numFmtId="4" fontId="12" fillId="0" borderId="0" xfId="2" applyNumberFormat="1"/>
    <xf numFmtId="0" fontId="12" fillId="0" borderId="39" xfId="2" applyBorder="1"/>
    <xf numFmtId="0" fontId="12" fillId="0" borderId="40" xfId="2" applyBorder="1"/>
    <xf numFmtId="0" fontId="12" fillId="0" borderId="42" xfId="2" applyBorder="1"/>
    <xf numFmtId="170" fontId="2" fillId="28" borderId="6" xfId="5" applyFont="1" applyFill="1" applyBorder="1" applyAlignment="1" applyProtection="1">
      <alignment horizontal="center"/>
    </xf>
    <xf numFmtId="170" fontId="2" fillId="28" borderId="35" xfId="5" applyFont="1" applyFill="1" applyBorder="1" applyAlignment="1" applyProtection="1">
      <alignment horizontal="center"/>
    </xf>
    <xf numFmtId="0" fontId="36" fillId="29" borderId="81" xfId="2" applyFont="1" applyFill="1" applyBorder="1"/>
    <xf numFmtId="0" fontId="36" fillId="29" borderId="10" xfId="2" applyFont="1" applyFill="1" applyBorder="1"/>
    <xf numFmtId="170" fontId="1" fillId="29" borderId="82" xfId="5" applyFill="1" applyBorder="1" applyAlignment="1" applyProtection="1">
      <alignment horizontal="center"/>
    </xf>
    <xf numFmtId="170" fontId="2" fillId="29" borderId="83" xfId="5" applyFont="1" applyFill="1" applyBorder="1" applyAlignment="1" applyProtection="1">
      <alignment horizontal="center"/>
    </xf>
    <xf numFmtId="170" fontId="2" fillId="29" borderId="35" xfId="5" applyFont="1" applyFill="1" applyBorder="1" applyAlignment="1" applyProtection="1">
      <alignment horizontal="center"/>
    </xf>
    <xf numFmtId="0" fontId="12" fillId="0" borderId="81" xfId="2" applyBorder="1"/>
    <xf numFmtId="0" fontId="12" fillId="0" borderId="10" xfId="2" applyBorder="1"/>
    <xf numFmtId="4" fontId="37" fillId="0" borderId="0" xfId="2" applyNumberFormat="1" applyFont="1"/>
    <xf numFmtId="0" fontId="37" fillId="0" borderId="0" xfId="2" applyFont="1"/>
    <xf numFmtId="170" fontId="1" fillId="29" borderId="10" xfId="5" applyFill="1" applyBorder="1" applyAlignment="1" applyProtection="1"/>
    <xf numFmtId="4" fontId="12" fillId="29" borderId="35" xfId="2" applyNumberFormat="1" applyFill="1" applyBorder="1"/>
    <xf numFmtId="4" fontId="37" fillId="0" borderId="0" xfId="2" applyNumberFormat="1" applyFont="1" applyAlignment="1">
      <alignment horizontal="right"/>
    </xf>
    <xf numFmtId="0" fontId="12" fillId="0" borderId="84" xfId="2" applyBorder="1"/>
    <xf numFmtId="0" fontId="12" fillId="0" borderId="85" xfId="2" applyBorder="1"/>
    <xf numFmtId="170" fontId="1" fillId="29" borderId="85" xfId="5" applyFill="1" applyBorder="1" applyAlignment="1" applyProtection="1"/>
    <xf numFmtId="0" fontId="36" fillId="29" borderId="34" xfId="2" applyFont="1" applyFill="1" applyBorder="1"/>
    <xf numFmtId="0" fontId="36" fillId="29" borderId="6" xfId="2" applyFont="1" applyFill="1" applyBorder="1"/>
    <xf numFmtId="170" fontId="2" fillId="29" borderId="6" xfId="5" applyFont="1" applyFill="1" applyBorder="1" applyAlignment="1" applyProtection="1">
      <alignment horizontal="center"/>
    </xf>
    <xf numFmtId="0" fontId="36" fillId="0" borderId="0" xfId="2" applyFont="1"/>
    <xf numFmtId="0" fontId="12" fillId="0" borderId="34" xfId="2" applyBorder="1"/>
    <xf numFmtId="0" fontId="12" fillId="0" borderId="6" xfId="2" applyBorder="1"/>
    <xf numFmtId="170" fontId="1" fillId="0" borderId="6" xfId="5" applyFill="1" applyBorder="1" applyAlignment="1" applyProtection="1">
      <alignment horizontal="center"/>
    </xf>
    <xf numFmtId="170" fontId="1" fillId="0" borderId="6" xfId="5" applyFill="1" applyBorder="1" applyAlignment="1" applyProtection="1"/>
    <xf numFmtId="4" fontId="37" fillId="0" borderId="6" xfId="2" applyNumberFormat="1" applyFont="1" applyBorder="1"/>
    <xf numFmtId="4" fontId="12" fillId="0" borderId="6" xfId="2" applyNumberFormat="1" applyBorder="1"/>
    <xf numFmtId="170" fontId="1" fillId="29" borderId="6" xfId="5" applyFill="1" applyBorder="1" applyAlignment="1" applyProtection="1"/>
    <xf numFmtId="0" fontId="1" fillId="0" borderId="6" xfId="2" applyFont="1" applyBorder="1"/>
    <xf numFmtId="0" fontId="12" fillId="0" borderId="66" xfId="2" applyBorder="1" applyAlignment="1">
      <alignment horizontal="right"/>
    </xf>
    <xf numFmtId="0" fontId="1" fillId="0" borderId="65" xfId="2" applyFont="1" applyBorder="1"/>
    <xf numFmtId="170" fontId="1" fillId="0" borderId="65" xfId="5" applyFill="1" applyBorder="1" applyAlignment="1" applyProtection="1">
      <alignment horizontal="center"/>
    </xf>
    <xf numFmtId="170" fontId="1" fillId="0" borderId="65" xfId="5" applyFill="1" applyBorder="1" applyAlignment="1" applyProtection="1"/>
    <xf numFmtId="4" fontId="37" fillId="0" borderId="65" xfId="2" applyNumberFormat="1" applyFont="1" applyBorder="1"/>
    <xf numFmtId="4" fontId="12" fillId="0" borderId="65" xfId="2" applyNumberFormat="1" applyBorder="1"/>
    <xf numFmtId="170" fontId="1" fillId="29" borderId="65" xfId="5" applyFill="1" applyBorder="1" applyAlignment="1" applyProtection="1"/>
    <xf numFmtId="0" fontId="12" fillId="0" borderId="36" xfId="2" applyBorder="1"/>
    <xf numFmtId="0" fontId="1" fillId="0" borderId="37" xfId="2" applyFont="1" applyBorder="1"/>
    <xf numFmtId="170" fontId="1" fillId="0" borderId="37" xfId="5" applyFill="1" applyBorder="1" applyAlignment="1" applyProtection="1">
      <alignment horizontal="center"/>
    </xf>
    <xf numFmtId="170" fontId="1" fillId="0" borderId="37" xfId="5" applyFill="1" applyBorder="1" applyAlignment="1" applyProtection="1"/>
    <xf numFmtId="4" fontId="37" fillId="0" borderId="37" xfId="2" applyNumberFormat="1" applyFont="1" applyBorder="1"/>
    <xf numFmtId="4" fontId="12" fillId="0" borderId="37" xfId="2" applyNumberFormat="1" applyBorder="1"/>
    <xf numFmtId="170" fontId="1" fillId="29" borderId="37" xfId="5" applyFill="1" applyBorder="1" applyAlignment="1" applyProtection="1"/>
    <xf numFmtId="170" fontId="1" fillId="29" borderId="74" xfId="5" applyFill="1" applyBorder="1" applyAlignment="1" applyProtection="1"/>
    <xf numFmtId="4" fontId="12" fillId="29" borderId="73" xfId="2" applyNumberFormat="1" applyFill="1" applyBorder="1"/>
    <xf numFmtId="0" fontId="38" fillId="0" borderId="0" xfId="2" applyFont="1" applyAlignment="1">
      <alignment vertical="center"/>
    </xf>
    <xf numFmtId="0" fontId="38" fillId="30" borderId="0" xfId="2" applyFont="1" applyFill="1"/>
    <xf numFmtId="4" fontId="38" fillId="30" borderId="0" xfId="2" applyNumberFormat="1" applyFont="1" applyFill="1"/>
    <xf numFmtId="171" fontId="38" fillId="30" borderId="0" xfId="2" applyNumberFormat="1" applyFont="1" applyFill="1"/>
    <xf numFmtId="14" fontId="12" fillId="0" borderId="6" xfId="2" applyNumberFormat="1" applyBorder="1"/>
    <xf numFmtId="1" fontId="33" fillId="0" borderId="6" xfId="2" applyNumberFormat="1" applyFont="1" applyBorder="1" applyAlignment="1">
      <alignment horizontal="center"/>
    </xf>
    <xf numFmtId="1" fontId="7" fillId="4" borderId="1" xfId="2" applyNumberFormat="1" applyFont="1" applyFill="1" applyBorder="1" applyAlignment="1">
      <alignment horizontal="center"/>
    </xf>
    <xf numFmtId="0" fontId="0" fillId="0" borderId="6" xfId="0" applyBorder="1"/>
    <xf numFmtId="14" fontId="0" fillId="0" borderId="6" xfId="0" applyNumberFormat="1" applyBorder="1"/>
    <xf numFmtId="0" fontId="18" fillId="0" borderId="0" xfId="1" applyFont="1" applyAlignment="1">
      <alignment horizontal="center" vertical="center" textRotation="90"/>
    </xf>
    <xf numFmtId="0" fontId="1" fillId="0" borderId="0" xfId="1" applyAlignment="1">
      <alignment horizontal="right" vertical="center"/>
    </xf>
    <xf numFmtId="0" fontId="12" fillId="13" borderId="88" xfId="2" applyFill="1" applyBorder="1" applyAlignment="1">
      <alignment horizontal="center" vertical="center"/>
    </xf>
    <xf numFmtId="0" fontId="12" fillId="13" borderId="33" xfId="2" applyFill="1" applyBorder="1" applyAlignment="1">
      <alignment horizontal="center" vertical="center"/>
    </xf>
    <xf numFmtId="0" fontId="16" fillId="13" borderId="21" xfId="2" applyFont="1" applyFill="1" applyBorder="1" applyAlignment="1">
      <alignment horizontal="center" vertical="center"/>
    </xf>
    <xf numFmtId="0" fontId="12" fillId="13" borderId="35" xfId="2" applyFill="1" applyBorder="1" applyAlignment="1">
      <alignment horizontal="center" vertical="center"/>
    </xf>
    <xf numFmtId="0" fontId="12" fillId="13" borderId="38" xfId="2" applyFill="1" applyBorder="1" applyAlignment="1">
      <alignment horizontal="center" vertical="center"/>
    </xf>
    <xf numFmtId="0" fontId="21" fillId="0" borderId="32" xfId="1" applyFont="1" applyBorder="1" applyAlignment="1">
      <alignment horizontal="center" vertical="center"/>
    </xf>
    <xf numFmtId="0" fontId="1" fillId="15" borderId="6" xfId="1" applyFill="1" applyBorder="1" applyAlignment="1">
      <alignment horizontal="center" vertical="center"/>
    </xf>
    <xf numFmtId="0" fontId="1" fillId="15" borderId="37" xfId="1" applyFill="1" applyBorder="1" applyAlignment="1">
      <alignment horizontal="center" vertical="center"/>
    </xf>
    <xf numFmtId="0" fontId="2" fillId="0" borderId="32" xfId="1" applyFont="1" applyBorder="1" applyAlignment="1">
      <alignment horizontal="center" vertical="center"/>
    </xf>
    <xf numFmtId="0" fontId="1" fillId="13" borderId="88" xfId="1" applyFill="1" applyBorder="1" applyAlignment="1">
      <alignment horizontal="center" vertical="center"/>
    </xf>
    <xf numFmtId="0" fontId="21" fillId="0" borderId="61" xfId="1" applyFont="1" applyBorder="1" applyAlignment="1">
      <alignment horizontal="center" vertical="center"/>
    </xf>
    <xf numFmtId="0" fontId="1" fillId="15" borderId="23" xfId="1" applyFill="1" applyBorder="1" applyAlignment="1">
      <alignment horizontal="center" vertical="center"/>
    </xf>
    <xf numFmtId="0" fontId="1" fillId="13" borderId="23" xfId="1" applyFill="1" applyBorder="1" applyAlignment="1">
      <alignment horizontal="center" vertical="center"/>
    </xf>
    <xf numFmtId="0" fontId="1" fillId="13" borderId="54" xfId="1" applyFill="1" applyBorder="1" applyAlignment="1">
      <alignment horizontal="center" vertical="center"/>
    </xf>
    <xf numFmtId="0" fontId="4" fillId="0" borderId="42" xfId="1" applyFont="1" applyBorder="1" applyAlignment="1">
      <alignment horizontal="center" vertical="center"/>
    </xf>
    <xf numFmtId="0" fontId="4" fillId="0" borderId="0" xfId="1" applyFont="1" applyAlignment="1">
      <alignment horizontal="center" vertical="center"/>
    </xf>
    <xf numFmtId="0" fontId="16" fillId="0" borderId="43" xfId="2" applyFont="1" applyBorder="1" applyAlignment="1">
      <alignment horizontal="center" vertical="center"/>
    </xf>
    <xf numFmtId="0" fontId="4" fillId="0" borderId="34" xfId="1" applyFont="1" applyBorder="1" applyAlignment="1">
      <alignment horizontal="center" vertical="center"/>
    </xf>
    <xf numFmtId="0" fontId="12" fillId="8" borderId="35" xfId="2" applyFill="1" applyBorder="1" applyAlignment="1">
      <alignment horizontal="center" vertical="center"/>
    </xf>
    <xf numFmtId="0" fontId="1" fillId="0" borderId="0" xfId="1" applyAlignment="1">
      <alignment vertical="center"/>
    </xf>
    <xf numFmtId="0" fontId="23" fillId="0" borderId="0" xfId="2" applyFont="1" applyAlignment="1">
      <alignment horizontal="center" vertical="center"/>
    </xf>
    <xf numFmtId="0" fontId="22" fillId="0" borderId="0" xfId="2" applyFont="1"/>
    <xf numFmtId="0" fontId="44" fillId="13" borderId="35" xfId="2" applyFont="1" applyFill="1" applyBorder="1" applyAlignment="1">
      <alignment horizontal="center" vertical="center"/>
    </xf>
    <xf numFmtId="0" fontId="44" fillId="13" borderId="38" xfId="2" applyFont="1" applyFill="1" applyBorder="1" applyAlignment="1">
      <alignment horizontal="center" vertical="center"/>
    </xf>
    <xf numFmtId="0" fontId="27" fillId="0" borderId="0" xfId="1" applyFont="1" applyAlignment="1">
      <alignment horizontal="center"/>
    </xf>
    <xf numFmtId="0" fontId="27" fillId="0" borderId="6" xfId="1" applyFont="1" applyBorder="1" applyAlignment="1">
      <alignment horizontal="center" vertical="center"/>
    </xf>
    <xf numFmtId="1" fontId="27" fillId="0" borderId="35" xfId="1" applyNumberFormat="1" applyFont="1" applyBorder="1" applyAlignment="1">
      <alignment horizontal="center" vertical="center"/>
    </xf>
    <xf numFmtId="0" fontId="27" fillId="0" borderId="37" xfId="1" applyFont="1" applyBorder="1" applyAlignment="1">
      <alignment horizontal="center" vertical="center"/>
    </xf>
    <xf numFmtId="1" fontId="27" fillId="0" borderId="38" xfId="1" applyNumberFormat="1" applyFont="1" applyBorder="1" applyAlignment="1">
      <alignment horizontal="center" vertical="center"/>
    </xf>
    <xf numFmtId="0" fontId="27" fillId="0" borderId="28" xfId="1" applyFont="1" applyBorder="1" applyAlignment="1">
      <alignment horizontal="center" vertical="center"/>
    </xf>
    <xf numFmtId="0" fontId="27" fillId="0" borderId="76" xfId="1" applyFont="1" applyBorder="1" applyAlignment="1">
      <alignment horizontal="center" vertical="center"/>
    </xf>
    <xf numFmtId="2" fontId="27" fillId="0" borderId="23" xfId="1" applyNumberFormat="1" applyFont="1" applyBorder="1" applyAlignment="1">
      <alignment horizontal="center" vertical="center"/>
    </xf>
    <xf numFmtId="2" fontId="27" fillId="0" borderId="6" xfId="1" applyNumberFormat="1" applyFont="1" applyBorder="1" applyAlignment="1">
      <alignment horizontal="center" vertical="center"/>
    </xf>
    <xf numFmtId="2" fontId="27" fillId="0" borderId="54" xfId="1" applyNumberFormat="1" applyFont="1" applyBorder="1" applyAlignment="1">
      <alignment horizontal="center" vertical="center"/>
    </xf>
    <xf numFmtId="2" fontId="27" fillId="0" borderId="37" xfId="1" applyNumberFormat="1" applyFont="1" applyBorder="1" applyAlignment="1">
      <alignment horizontal="center" vertical="center"/>
    </xf>
    <xf numFmtId="0" fontId="4" fillId="0" borderId="34" xfId="1" applyFont="1" applyBorder="1" applyAlignment="1">
      <alignment horizontal="center" vertical="center" wrapText="1"/>
    </xf>
    <xf numFmtId="0" fontId="4" fillId="0" borderId="6" xfId="1" applyFont="1" applyBorder="1" applyAlignment="1">
      <alignment horizontal="center" vertical="center" wrapText="1"/>
    </xf>
    <xf numFmtId="167" fontId="1" fillId="0" borderId="53" xfId="4" applyBorder="1" applyAlignment="1">
      <alignment horizontal="center" vertical="center"/>
    </xf>
    <xf numFmtId="167" fontId="1" fillId="0" borderId="59" xfId="4" applyBorder="1" applyAlignment="1">
      <alignment horizontal="center" vertical="center"/>
    </xf>
    <xf numFmtId="167" fontId="1" fillId="0" borderId="57" xfId="4" applyBorder="1" applyAlignment="1">
      <alignment horizontal="center" vertical="center"/>
    </xf>
    <xf numFmtId="167" fontId="1" fillId="0" borderId="52" xfId="4" applyBorder="1" applyAlignment="1">
      <alignment horizontal="center" vertical="center"/>
    </xf>
    <xf numFmtId="167" fontId="1" fillId="0" borderId="44" xfId="4" applyBorder="1" applyAlignment="1">
      <alignment horizontal="center" vertical="center"/>
    </xf>
    <xf numFmtId="0" fontId="1" fillId="0" borderId="52" xfId="1" applyBorder="1" applyAlignment="1">
      <alignment horizontal="center" vertical="center"/>
    </xf>
    <xf numFmtId="0" fontId="11" fillId="4" borderId="1" xfId="1" applyFont="1" applyFill="1" applyBorder="1" applyAlignment="1">
      <alignment horizontal="center"/>
    </xf>
    <xf numFmtId="0" fontId="1" fillId="2" borderId="1" xfId="1" applyFill="1" applyBorder="1" applyAlignment="1">
      <alignment horizontal="center"/>
    </xf>
    <xf numFmtId="0" fontId="11" fillId="4" borderId="1" xfId="1" applyFont="1" applyFill="1" applyBorder="1" applyAlignment="1">
      <alignment horizontal="center" wrapText="1"/>
    </xf>
    <xf numFmtId="0" fontId="11" fillId="4" borderId="1" xfId="1" applyFont="1" applyFill="1" applyBorder="1" applyAlignment="1">
      <alignment horizontal="center" vertical="center"/>
    </xf>
    <xf numFmtId="0" fontId="4" fillId="2" borderId="1" xfId="1" applyFont="1" applyFill="1" applyBorder="1" applyAlignment="1">
      <alignment horizontal="center"/>
    </xf>
    <xf numFmtId="0" fontId="1" fillId="0" borderId="10" xfId="1" applyBorder="1" applyAlignment="1">
      <alignment horizontal="center" vertical="center" wrapText="1"/>
    </xf>
    <xf numFmtId="0" fontId="1" fillId="0" borderId="11" xfId="1" applyBorder="1" applyAlignment="1">
      <alignment horizontal="center" vertical="center" wrapText="1"/>
    </xf>
    <xf numFmtId="10" fontId="6" fillId="0" borderId="6" xfId="1" applyNumberFormat="1" applyFont="1" applyBorder="1" applyAlignment="1">
      <alignment horizontal="center" vertical="center"/>
    </xf>
    <xf numFmtId="0" fontId="6" fillId="0" borderId="6" xfId="1" applyFont="1" applyBorder="1" applyAlignment="1">
      <alignment horizontal="right" vertical="center"/>
    </xf>
    <xf numFmtId="0" fontId="6" fillId="0" borderId="6" xfId="1" applyFont="1" applyBorder="1" applyAlignment="1">
      <alignment horizontal="left" vertical="center"/>
    </xf>
    <xf numFmtId="0" fontId="6" fillId="0" borderId="8" xfId="1" applyFont="1" applyBorder="1" applyAlignment="1">
      <alignment horizontal="center" vertical="center"/>
    </xf>
    <xf numFmtId="0" fontId="1" fillId="2" borderId="1" xfId="1" applyFill="1" applyBorder="1" applyAlignment="1">
      <alignment horizontal="center" vertical="center"/>
    </xf>
    <xf numFmtId="0" fontId="10" fillId="0" borderId="0" xfId="1" applyFont="1" applyAlignment="1">
      <alignment horizontal="center"/>
    </xf>
    <xf numFmtId="0" fontId="1" fillId="0" borderId="0" xfId="1" applyAlignment="1">
      <alignment horizontal="center" vertical="center"/>
    </xf>
    <xf numFmtId="0" fontId="4" fillId="0" borderId="1" xfId="1" applyFont="1" applyBorder="1" applyAlignment="1">
      <alignment horizontal="center" vertical="center" wrapText="1"/>
    </xf>
    <xf numFmtId="0" fontId="4" fillId="0" borderId="5" xfId="1" applyFont="1" applyBorder="1" applyAlignment="1">
      <alignment horizontal="center" vertical="center" wrapText="1"/>
    </xf>
    <xf numFmtId="0" fontId="6" fillId="0" borderId="6" xfId="1" applyFont="1" applyBorder="1" applyAlignment="1">
      <alignment horizontal="center" vertical="center"/>
    </xf>
    <xf numFmtId="10" fontId="6" fillId="0" borderId="6" xfId="1" applyNumberFormat="1" applyFont="1" applyBorder="1" applyAlignment="1">
      <alignment horizontal="left" vertical="center"/>
    </xf>
    <xf numFmtId="0" fontId="1" fillId="0" borderId="9" xfId="1" applyBorder="1" applyAlignment="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xf>
    <xf numFmtId="0" fontId="1" fillId="0" borderId="4" xfId="1" applyBorder="1" applyAlignment="1">
      <alignment horizontal="center" vertical="center"/>
    </xf>
    <xf numFmtId="0" fontId="5" fillId="0" borderId="1" xfId="1" applyFont="1" applyBorder="1" applyAlignment="1">
      <alignment horizontal="center" vertical="center" wrapText="1"/>
    </xf>
    <xf numFmtId="0" fontId="7" fillId="0" borderId="1" xfId="1" applyFont="1" applyBorder="1" applyAlignment="1">
      <alignment horizontal="center"/>
    </xf>
    <xf numFmtId="1" fontId="7" fillId="0" borderId="1" xfId="1" applyNumberFormat="1" applyFont="1" applyBorder="1" applyAlignment="1">
      <alignment horizontal="center" vertical="center"/>
    </xf>
    <xf numFmtId="0" fontId="7" fillId="0" borderId="1" xfId="1" applyFont="1" applyBorder="1" applyAlignment="1">
      <alignment horizontal="center" vertical="center"/>
    </xf>
    <xf numFmtId="164" fontId="8" fillId="0" borderId="1" xfId="1" applyNumberFormat="1" applyFont="1" applyBorder="1" applyAlignment="1">
      <alignment horizontal="center"/>
    </xf>
    <xf numFmtId="164" fontId="8" fillId="0" borderId="6" xfId="1" applyNumberFormat="1" applyFont="1" applyBorder="1" applyAlignment="1">
      <alignment horizontal="center" vertical="center"/>
    </xf>
    <xf numFmtId="0" fontId="6" fillId="0" borderId="8" xfId="1" applyFont="1" applyBorder="1" applyAlignment="1">
      <alignment horizontal="center"/>
    </xf>
    <xf numFmtId="0" fontId="1" fillId="0" borderId="6" xfId="1" applyBorder="1" applyAlignment="1">
      <alignment horizontal="center" vertical="center"/>
    </xf>
    <xf numFmtId="0" fontId="1" fillId="0" borderId="1" xfId="1" applyBorder="1" applyAlignment="1">
      <alignment horizontal="center" vertical="center"/>
    </xf>
    <xf numFmtId="0" fontId="2" fillId="0" borderId="1" xfId="1" applyFont="1" applyBorder="1" applyAlignment="1">
      <alignment horizontal="center"/>
    </xf>
    <xf numFmtId="0" fontId="3" fillId="2" borderId="1" xfId="1" applyFont="1" applyFill="1" applyBorder="1" applyAlignment="1">
      <alignment horizontal="center" vertical="center" wrapText="1"/>
    </xf>
    <xf numFmtId="0" fontId="4" fillId="2" borderId="1" xfId="1" applyFont="1" applyFill="1" applyBorder="1" applyAlignment="1">
      <alignment horizontal="center" vertical="center" wrapText="1"/>
    </xf>
    <xf numFmtId="0" fontId="13" fillId="7" borderId="19" xfId="2" applyFont="1" applyFill="1" applyBorder="1" applyAlignment="1">
      <alignment horizontal="center"/>
    </xf>
    <xf numFmtId="0" fontId="13" fillId="7" borderId="20" xfId="2" applyFont="1" applyFill="1" applyBorder="1" applyAlignment="1">
      <alignment horizontal="center"/>
    </xf>
    <xf numFmtId="0" fontId="2" fillId="11" borderId="12" xfId="2" applyFont="1" applyFill="1" applyBorder="1" applyAlignment="1">
      <alignment horizontal="center" wrapText="1"/>
    </xf>
    <xf numFmtId="0" fontId="2" fillId="11" borderId="15" xfId="2" applyFont="1" applyFill="1" applyBorder="1" applyAlignment="1">
      <alignment horizontal="center" wrapText="1"/>
    </xf>
    <xf numFmtId="0" fontId="2" fillId="11" borderId="16" xfId="2" applyFont="1" applyFill="1" applyBorder="1" applyAlignment="1">
      <alignment horizontal="center" wrapText="1"/>
    </xf>
    <xf numFmtId="0" fontId="2" fillId="11" borderId="2" xfId="2" applyFont="1" applyFill="1" applyBorder="1" applyAlignment="1">
      <alignment horizontal="center"/>
    </xf>
    <xf numFmtId="0" fontId="2" fillId="11" borderId="3" xfId="2" applyFont="1" applyFill="1" applyBorder="1" applyAlignment="1">
      <alignment horizontal="center"/>
    </xf>
    <xf numFmtId="0" fontId="2" fillId="11" borderId="4" xfId="2" applyFont="1" applyFill="1" applyBorder="1" applyAlignment="1">
      <alignment horizontal="center"/>
    </xf>
    <xf numFmtId="0" fontId="2" fillId="12" borderId="12" xfId="2" applyFont="1" applyFill="1" applyBorder="1" applyAlignment="1">
      <alignment horizontal="center" vertical="center" wrapText="1"/>
    </xf>
    <xf numFmtId="0" fontId="2" fillId="12" borderId="15" xfId="2" applyFont="1" applyFill="1" applyBorder="1" applyAlignment="1">
      <alignment horizontal="center" vertical="center" wrapText="1"/>
    </xf>
    <xf numFmtId="0" fontId="2" fillId="12" borderId="16" xfId="2" applyFont="1" applyFill="1" applyBorder="1" applyAlignment="1">
      <alignment horizontal="center" vertical="center" wrapText="1"/>
    </xf>
    <xf numFmtId="0" fontId="2" fillId="12" borderId="2" xfId="2" applyFont="1" applyFill="1" applyBorder="1" applyAlignment="1">
      <alignment horizontal="center"/>
    </xf>
    <xf numFmtId="0" fontId="2" fillId="12" borderId="3" xfId="2" applyFont="1" applyFill="1" applyBorder="1" applyAlignment="1">
      <alignment horizontal="center"/>
    </xf>
    <xf numFmtId="0" fontId="2" fillId="12" borderId="4" xfId="2" applyFont="1" applyFill="1" applyBorder="1" applyAlignment="1">
      <alignment horizontal="center"/>
    </xf>
    <xf numFmtId="0" fontId="13" fillId="6" borderId="12" xfId="2" applyFont="1" applyFill="1" applyBorder="1" applyAlignment="1">
      <alignment horizontal="center" wrapText="1"/>
    </xf>
    <xf numFmtId="0" fontId="13" fillId="6" borderId="15" xfId="2" applyFont="1" applyFill="1" applyBorder="1" applyAlignment="1">
      <alignment horizontal="center" wrapText="1"/>
    </xf>
    <xf numFmtId="0" fontId="13" fillId="6" borderId="16" xfId="2" applyFont="1" applyFill="1" applyBorder="1" applyAlignment="1">
      <alignment horizontal="center" wrapText="1"/>
    </xf>
    <xf numFmtId="0" fontId="13" fillId="6" borderId="2" xfId="2" applyFont="1" applyFill="1" applyBorder="1" applyAlignment="1">
      <alignment horizontal="center"/>
    </xf>
    <xf numFmtId="0" fontId="13" fillId="6" borderId="3" xfId="2" applyFont="1" applyFill="1" applyBorder="1" applyAlignment="1">
      <alignment horizontal="center"/>
    </xf>
    <xf numFmtId="0" fontId="13" fillId="6" borderId="4" xfId="2" applyFont="1" applyFill="1" applyBorder="1" applyAlignment="1">
      <alignment horizontal="center"/>
    </xf>
    <xf numFmtId="0" fontId="6" fillId="0" borderId="21" xfId="1" applyFont="1" applyBorder="1" applyAlignment="1">
      <alignment horizontal="right" vertical="center" wrapText="1"/>
    </xf>
    <xf numFmtId="0" fontId="6" fillId="0" borderId="22" xfId="1" applyFont="1" applyBorder="1" applyAlignment="1">
      <alignment horizontal="right" vertical="center" wrapText="1"/>
    </xf>
    <xf numFmtId="0" fontId="6" fillId="0" borderId="23" xfId="1" applyFont="1" applyBorder="1" applyAlignment="1">
      <alignment horizontal="right" vertical="center" wrapText="1"/>
    </xf>
    <xf numFmtId="0" fontId="15" fillId="13" borderId="6" xfId="2" applyFont="1" applyFill="1" applyBorder="1" applyAlignment="1">
      <alignment horizontal="center" vertical="center"/>
    </xf>
    <xf numFmtId="0" fontId="15" fillId="0" borderId="21" xfId="2" applyFont="1" applyBorder="1" applyAlignment="1">
      <alignment horizontal="center" vertical="center"/>
    </xf>
    <xf numFmtId="0" fontId="15" fillId="0" borderId="22" xfId="2" applyFont="1" applyBorder="1" applyAlignment="1">
      <alignment horizontal="center" vertical="center"/>
    </xf>
    <xf numFmtId="0" fontId="15" fillId="0" borderId="23" xfId="2" applyFont="1" applyBorder="1" applyAlignment="1">
      <alignment horizontal="center" vertical="center"/>
    </xf>
    <xf numFmtId="0" fontId="15" fillId="13" borderId="21" xfId="2" applyFont="1" applyFill="1" applyBorder="1" applyAlignment="1">
      <alignment horizontal="center" vertical="center"/>
    </xf>
    <xf numFmtId="0" fontId="15" fillId="13" borderId="22" xfId="2" applyFont="1" applyFill="1" applyBorder="1" applyAlignment="1">
      <alignment horizontal="center" vertical="center"/>
    </xf>
    <xf numFmtId="0" fontId="15" fillId="13" borderId="23" xfId="2" applyFont="1" applyFill="1" applyBorder="1" applyAlignment="1">
      <alignment horizontal="center" vertical="center"/>
    </xf>
    <xf numFmtId="0" fontId="45" fillId="0" borderId="21" xfId="1" applyFont="1" applyBorder="1" applyAlignment="1">
      <alignment horizontal="center" vertical="center" wrapText="1"/>
    </xf>
    <xf numFmtId="0" fontId="45" fillId="0" borderId="22" xfId="1" applyFont="1" applyBorder="1" applyAlignment="1">
      <alignment horizontal="center" vertical="center" wrapText="1"/>
    </xf>
    <xf numFmtId="0" fontId="45" fillId="0" borderId="23" xfId="1" applyFont="1" applyBorder="1" applyAlignment="1">
      <alignment horizontal="center" vertical="center" wrapText="1"/>
    </xf>
    <xf numFmtId="0" fontId="6" fillId="15" borderId="21" xfId="1" applyFont="1" applyFill="1" applyBorder="1" applyAlignment="1">
      <alignment horizontal="center" vertical="center"/>
    </xf>
    <xf numFmtId="0" fontId="6" fillId="15" borderId="22" xfId="1" applyFont="1" applyFill="1" applyBorder="1" applyAlignment="1">
      <alignment horizontal="center" vertical="center"/>
    </xf>
    <xf numFmtId="0" fontId="6" fillId="15" borderId="23" xfId="1" applyFont="1" applyFill="1" applyBorder="1" applyAlignment="1">
      <alignment horizontal="center" vertical="center"/>
    </xf>
    <xf numFmtId="0" fontId="6" fillId="0" borderId="21" xfId="1" applyFont="1" applyBorder="1" applyAlignment="1">
      <alignment horizontal="center" vertical="center"/>
    </xf>
    <xf numFmtId="0" fontId="6" fillId="0" borderId="23" xfId="1" applyFont="1" applyBorder="1" applyAlignment="1">
      <alignment horizontal="center" vertical="center"/>
    </xf>
    <xf numFmtId="0" fontId="6" fillId="13" borderId="21" xfId="1" applyFont="1" applyFill="1" applyBorder="1" applyAlignment="1">
      <alignment horizontal="center" vertical="center"/>
    </xf>
    <xf numFmtId="0" fontId="6" fillId="13" borderId="22" xfId="1" applyFont="1" applyFill="1" applyBorder="1" applyAlignment="1">
      <alignment horizontal="center" vertical="center"/>
    </xf>
    <xf numFmtId="0" fontId="6" fillId="13" borderId="23" xfId="1" applyFont="1" applyFill="1" applyBorder="1" applyAlignment="1">
      <alignment horizontal="center" vertical="center"/>
    </xf>
    <xf numFmtId="0" fontId="7" fillId="15" borderId="21" xfId="1" applyFont="1" applyFill="1" applyBorder="1" applyAlignment="1">
      <alignment horizontal="center" vertical="center"/>
    </xf>
    <xf numFmtId="0" fontId="7" fillId="15" borderId="22" xfId="1" applyFont="1" applyFill="1" applyBorder="1" applyAlignment="1">
      <alignment horizontal="center" vertical="center"/>
    </xf>
    <xf numFmtId="0" fontId="7" fillId="15" borderId="23" xfId="1" applyFont="1" applyFill="1" applyBorder="1" applyAlignment="1">
      <alignment horizontal="center" vertical="center"/>
    </xf>
    <xf numFmtId="1" fontId="7" fillId="15" borderId="21" xfId="1" applyNumberFormat="1" applyFont="1" applyFill="1" applyBorder="1" applyAlignment="1">
      <alignment horizontal="center" vertical="center"/>
    </xf>
    <xf numFmtId="1" fontId="7" fillId="15" borderId="23" xfId="1" applyNumberFormat="1" applyFont="1" applyFill="1" applyBorder="1" applyAlignment="1">
      <alignment horizontal="center" vertical="center"/>
    </xf>
    <xf numFmtId="0" fontId="6" fillId="0" borderId="21" xfId="1" applyFont="1" applyBorder="1" applyAlignment="1">
      <alignment horizontal="center" vertical="center" wrapText="1"/>
    </xf>
    <xf numFmtId="0" fontId="6" fillId="0" borderId="23" xfId="1" applyFont="1" applyBorder="1" applyAlignment="1">
      <alignment horizontal="center" vertical="center" wrapText="1"/>
    </xf>
    <xf numFmtId="0" fontId="15" fillId="0" borderId="30" xfId="2" applyFont="1" applyBorder="1" applyAlignment="1">
      <alignment horizontal="center" vertical="center"/>
    </xf>
    <xf numFmtId="0" fontId="15" fillId="0" borderId="0" xfId="2" applyFont="1" applyAlignment="1">
      <alignment horizontal="center" vertical="center"/>
    </xf>
    <xf numFmtId="14" fontId="15" fillId="13" borderId="21" xfId="2" applyNumberFormat="1" applyFont="1" applyFill="1" applyBorder="1" applyAlignment="1">
      <alignment horizontal="center" vertical="center"/>
    </xf>
    <xf numFmtId="14" fontId="15" fillId="13" borderId="23" xfId="2" applyNumberFormat="1" applyFont="1" applyFill="1" applyBorder="1" applyAlignment="1">
      <alignment horizontal="center" vertical="center"/>
    </xf>
    <xf numFmtId="0" fontId="15" fillId="0" borderId="21" xfId="2" applyFont="1" applyBorder="1" applyAlignment="1">
      <alignment horizontal="right" vertical="center"/>
    </xf>
    <xf numFmtId="0" fontId="15" fillId="0" borderId="22" xfId="2" applyFont="1" applyBorder="1" applyAlignment="1">
      <alignment horizontal="right" vertical="center"/>
    </xf>
    <xf numFmtId="0" fontId="15" fillId="0" borderId="23" xfId="2" applyFont="1" applyBorder="1" applyAlignment="1">
      <alignment horizontal="right" vertical="center"/>
    </xf>
    <xf numFmtId="10" fontId="6" fillId="15" borderId="21" xfId="1" applyNumberFormat="1" applyFont="1" applyFill="1" applyBorder="1" applyAlignment="1">
      <alignment horizontal="center" vertical="center"/>
    </xf>
    <xf numFmtId="10" fontId="6" fillId="15" borderId="22" xfId="1" applyNumberFormat="1" applyFont="1" applyFill="1" applyBorder="1" applyAlignment="1">
      <alignment horizontal="center" vertical="center"/>
    </xf>
    <xf numFmtId="10" fontId="6" fillId="15" borderId="23" xfId="1" applyNumberFormat="1" applyFont="1" applyFill="1" applyBorder="1" applyAlignment="1">
      <alignment horizontal="center" vertical="center"/>
    </xf>
    <xf numFmtId="10" fontId="6" fillId="15" borderId="21" xfId="1" quotePrefix="1" applyNumberFormat="1" applyFont="1" applyFill="1" applyBorder="1" applyAlignment="1">
      <alignment horizontal="center" vertical="center"/>
    </xf>
    <xf numFmtId="10" fontId="6" fillId="15" borderId="22" xfId="1" quotePrefix="1" applyNumberFormat="1" applyFont="1" applyFill="1" applyBorder="1" applyAlignment="1">
      <alignment horizontal="center" vertical="center"/>
    </xf>
    <xf numFmtId="10" fontId="6" fillId="15" borderId="23" xfId="1" quotePrefix="1" applyNumberFormat="1" applyFont="1" applyFill="1" applyBorder="1" applyAlignment="1">
      <alignment horizontal="center" vertical="center"/>
    </xf>
    <xf numFmtId="0" fontId="6" fillId="0" borderId="21" xfId="1" applyFont="1" applyBorder="1" applyAlignment="1">
      <alignment horizontal="right" vertical="center"/>
    </xf>
    <xf numFmtId="0" fontId="6" fillId="0" borderId="22" xfId="1" applyFont="1" applyBorder="1" applyAlignment="1">
      <alignment horizontal="right" vertical="center"/>
    </xf>
    <xf numFmtId="0" fontId="6" fillId="0" borderId="23" xfId="1" applyFont="1" applyBorder="1" applyAlignment="1">
      <alignment horizontal="right" vertical="center"/>
    </xf>
    <xf numFmtId="0" fontId="16" fillId="0" borderId="21" xfId="2" applyFont="1" applyBorder="1" applyAlignment="1">
      <alignment horizontal="center" vertical="center"/>
    </xf>
    <xf numFmtId="0" fontId="16" fillId="0" borderId="23" xfId="2" applyFont="1" applyBorder="1" applyAlignment="1">
      <alignment horizontal="center" vertical="center"/>
    </xf>
    <xf numFmtId="0" fontId="16" fillId="13" borderId="21" xfId="2" applyFont="1" applyFill="1" applyBorder="1" applyAlignment="1">
      <alignment horizontal="center" vertical="center"/>
    </xf>
    <xf numFmtId="0" fontId="16" fillId="13" borderId="22" xfId="2" applyFont="1" applyFill="1" applyBorder="1" applyAlignment="1">
      <alignment horizontal="center" vertical="center"/>
    </xf>
    <xf numFmtId="0" fontId="16" fillId="13" borderId="23" xfId="2" applyFont="1" applyFill="1" applyBorder="1" applyAlignment="1">
      <alignment horizontal="center" vertical="center"/>
    </xf>
    <xf numFmtId="0" fontId="1" fillId="0" borderId="12" xfId="1" applyBorder="1" applyAlignment="1">
      <alignment horizontal="center" vertical="center"/>
    </xf>
    <xf numFmtId="0" fontId="1" fillId="0" borderId="13" xfId="1" applyBorder="1" applyAlignment="1">
      <alignment horizontal="center" vertical="center"/>
    </xf>
    <xf numFmtId="0" fontId="1" fillId="0" borderId="87" xfId="1" applyBorder="1" applyAlignment="1">
      <alignment horizontal="center" vertical="center"/>
    </xf>
    <xf numFmtId="0" fontId="15" fillId="0" borderId="7" xfId="2" applyFont="1" applyBorder="1" applyAlignment="1">
      <alignment horizontal="center" vertical="center"/>
    </xf>
    <xf numFmtId="0" fontId="15" fillId="0" borderId="20" xfId="2" applyFont="1" applyBorder="1" applyAlignment="1">
      <alignment horizontal="center" vertical="center"/>
    </xf>
    <xf numFmtId="0" fontId="15" fillId="0" borderId="86" xfId="2" applyFont="1" applyBorder="1" applyAlignment="1">
      <alignment horizontal="center" vertical="center"/>
    </xf>
    <xf numFmtId="0" fontId="4" fillId="0" borderId="34" xfId="1" applyFont="1" applyBorder="1" applyAlignment="1">
      <alignment horizontal="center" vertical="center"/>
    </xf>
    <xf numFmtId="0" fontId="4" fillId="0" borderId="6" xfId="1" applyFont="1" applyBorder="1" applyAlignment="1">
      <alignment horizontal="center" vertical="center"/>
    </xf>
    <xf numFmtId="0" fontId="1" fillId="0" borderId="42" xfId="1" applyBorder="1" applyAlignment="1">
      <alignment horizontal="center" vertical="center"/>
    </xf>
    <xf numFmtId="0" fontId="40" fillId="0" borderId="65" xfId="1" applyFont="1" applyBorder="1" applyAlignment="1">
      <alignment horizontal="center" vertical="center"/>
    </xf>
    <xf numFmtId="0" fontId="40" fillId="0" borderId="74" xfId="1" applyFont="1" applyBorder="1" applyAlignment="1">
      <alignment horizontal="center" vertical="center"/>
    </xf>
    <xf numFmtId="0" fontId="40" fillId="0" borderId="28" xfId="1" applyFont="1" applyBorder="1" applyAlignment="1">
      <alignment horizontal="center" vertical="center"/>
    </xf>
    <xf numFmtId="0" fontId="1" fillId="0" borderId="91" xfId="1" applyBorder="1" applyAlignment="1">
      <alignment horizontal="center" vertical="center"/>
    </xf>
    <xf numFmtId="0" fontId="1" fillId="0" borderId="73" xfId="1" applyBorder="1" applyAlignment="1">
      <alignment horizontal="center" vertical="center"/>
    </xf>
    <xf numFmtId="0" fontId="1" fillId="0" borderId="76" xfId="1" applyBorder="1" applyAlignment="1">
      <alignment horizontal="center" vertical="center"/>
    </xf>
    <xf numFmtId="0" fontId="41" fillId="0" borderId="66" xfId="1" applyFont="1" applyBorder="1" applyAlignment="1">
      <alignment horizontal="center" vertical="center"/>
    </xf>
    <xf numFmtId="0" fontId="41" fillId="0" borderId="51" xfId="1" applyFont="1" applyBorder="1" applyAlignment="1">
      <alignment horizontal="center" vertical="center"/>
    </xf>
    <xf numFmtId="0" fontId="41" fillId="0" borderId="90" xfId="1" applyFont="1" applyBorder="1" applyAlignment="1">
      <alignment horizontal="center" vertical="center"/>
    </xf>
    <xf numFmtId="0" fontId="4" fillId="0" borderId="31" xfId="1" applyFont="1" applyBorder="1" applyAlignment="1">
      <alignment horizontal="center" vertical="center"/>
    </xf>
    <xf numFmtId="0" fontId="4" fillId="0" borderId="32" xfId="1" applyFont="1" applyBorder="1" applyAlignment="1">
      <alignment horizontal="center" vertical="center"/>
    </xf>
    <xf numFmtId="0" fontId="16" fillId="13" borderId="6" xfId="2" applyFont="1" applyFill="1" applyBorder="1" applyAlignment="1">
      <alignment horizontal="center" vertical="center"/>
    </xf>
    <xf numFmtId="0" fontId="16" fillId="13" borderId="35" xfId="2" applyFont="1" applyFill="1" applyBorder="1" applyAlignment="1">
      <alignment horizontal="center" vertical="center"/>
    </xf>
    <xf numFmtId="0" fontId="4" fillId="0" borderId="34" xfId="1" applyFont="1" applyBorder="1" applyAlignment="1">
      <alignment horizontal="right" vertical="center"/>
    </xf>
    <xf numFmtId="0" fontId="4" fillId="0" borderId="6" xfId="1" applyFont="1" applyBorder="1" applyAlignment="1">
      <alignment horizontal="right" vertical="center"/>
    </xf>
    <xf numFmtId="0" fontId="4" fillId="0" borderId="36" xfId="1" applyFont="1" applyBorder="1" applyAlignment="1">
      <alignment horizontal="center" vertical="center"/>
    </xf>
    <xf numFmtId="0" fontId="4" fillId="0" borderId="37" xfId="1" applyFont="1" applyBorder="1" applyAlignment="1">
      <alignment horizontal="center" vertical="center"/>
    </xf>
    <xf numFmtId="0" fontId="18" fillId="16" borderId="39" xfId="1" applyFont="1" applyFill="1" applyBorder="1" applyAlignment="1">
      <alignment horizontal="center" vertical="center" textRotation="90"/>
    </xf>
    <xf numFmtId="0" fontId="18" fillId="16" borderId="42" xfId="1" applyFont="1" applyFill="1" applyBorder="1" applyAlignment="1">
      <alignment horizontal="center" vertical="center" textRotation="90"/>
    </xf>
    <xf numFmtId="0" fontId="18" fillId="16" borderId="44" xfId="1" applyFont="1" applyFill="1" applyBorder="1" applyAlignment="1">
      <alignment horizontal="center" vertical="center" textRotation="90"/>
    </xf>
    <xf numFmtId="0" fontId="4" fillId="0" borderId="31" xfId="1" applyFont="1" applyBorder="1" applyAlignment="1">
      <alignment horizontal="right" vertical="center"/>
    </xf>
    <xf numFmtId="0" fontId="4" fillId="0" borderId="32" xfId="1" applyFont="1" applyBorder="1" applyAlignment="1">
      <alignment horizontal="right" vertical="center"/>
    </xf>
    <xf numFmtId="0" fontId="4" fillId="0" borderId="34" xfId="1" applyFont="1" applyBorder="1" applyAlignment="1">
      <alignment horizontal="right" vertical="center" wrapText="1"/>
    </xf>
    <xf numFmtId="0" fontId="4" fillId="0" borderId="6" xfId="1" applyFont="1" applyBorder="1" applyAlignment="1">
      <alignment horizontal="right" vertical="center" wrapText="1"/>
    </xf>
    <xf numFmtId="0" fontId="4" fillId="0" borderId="36" xfId="1" applyFont="1" applyBorder="1" applyAlignment="1">
      <alignment horizontal="right" vertical="center" wrapText="1"/>
    </xf>
    <xf numFmtId="0" fontId="4" fillId="0" borderId="37" xfId="1" applyFont="1" applyBorder="1" applyAlignment="1">
      <alignment horizontal="right" vertical="center" wrapText="1"/>
    </xf>
    <xf numFmtId="0" fontId="2" fillId="0" borderId="30" xfId="1" applyFont="1" applyBorder="1" applyAlignment="1">
      <alignment horizontal="center"/>
    </xf>
    <xf numFmtId="0" fontId="2" fillId="0" borderId="0" xfId="1" applyFont="1" applyAlignment="1">
      <alignment horizontal="center"/>
    </xf>
    <xf numFmtId="0" fontId="18" fillId="0" borderId="31" xfId="1" applyFont="1" applyBorder="1" applyAlignment="1">
      <alignment horizontal="center" vertical="center"/>
    </xf>
    <xf numFmtId="0" fontId="18" fillId="0" borderId="32" xfId="1" applyFont="1" applyBorder="1" applyAlignment="1">
      <alignment horizontal="center" vertical="center"/>
    </xf>
    <xf numFmtId="0" fontId="18" fillId="0" borderId="33" xfId="1" applyFont="1" applyBorder="1" applyAlignment="1">
      <alignment horizontal="center" vertical="center"/>
    </xf>
    <xf numFmtId="0" fontId="21" fillId="0" borderId="34" xfId="1" applyFont="1" applyBorder="1" applyAlignment="1">
      <alignment horizontal="center" vertical="center"/>
    </xf>
    <xf numFmtId="0" fontId="21" fillId="0" borderId="6" xfId="1" applyFont="1" applyBorder="1" applyAlignment="1">
      <alignment horizontal="center" vertical="center"/>
    </xf>
    <xf numFmtId="0" fontId="21" fillId="0" borderId="35" xfId="1" applyFont="1" applyBorder="1" applyAlignment="1">
      <alignment horizontal="center" vertical="center"/>
    </xf>
    <xf numFmtId="0" fontId="4" fillId="0" borderId="48" xfId="1" applyFont="1" applyBorder="1" applyAlignment="1">
      <alignment horizontal="center" vertical="center"/>
    </xf>
    <xf numFmtId="0" fontId="4" fillId="0" borderId="22" xfId="1" applyFont="1" applyBorder="1" applyAlignment="1">
      <alignment horizontal="center" vertical="center"/>
    </xf>
    <xf numFmtId="0" fontId="4" fillId="0" borderId="49" xfId="1" applyFont="1" applyBorder="1" applyAlignment="1">
      <alignment horizontal="center" vertical="center"/>
    </xf>
    <xf numFmtId="0" fontId="4" fillId="0" borderId="46" xfId="1" applyFont="1" applyBorder="1" applyAlignment="1">
      <alignment horizontal="center" vertical="center" wrapText="1"/>
    </xf>
    <xf numFmtId="0" fontId="4" fillId="0" borderId="47" xfId="1" applyFont="1" applyBorder="1" applyAlignment="1">
      <alignment horizontal="center" vertical="center" wrapText="1"/>
    </xf>
    <xf numFmtId="0" fontId="4" fillId="0" borderId="34" xfId="1" applyFont="1" applyBorder="1" applyAlignment="1">
      <alignment horizontal="center" vertical="center" wrapText="1"/>
    </xf>
    <xf numFmtId="0" fontId="4" fillId="0" borderId="6" xfId="1" applyFont="1" applyBorder="1" applyAlignment="1">
      <alignment horizontal="center" vertical="center" wrapText="1"/>
    </xf>
    <xf numFmtId="0" fontId="4" fillId="0" borderId="36" xfId="1" applyFont="1" applyBorder="1" applyAlignment="1">
      <alignment horizontal="right" vertical="center"/>
    </xf>
    <xf numFmtId="0" fontId="4" fillId="0" borderId="37" xfId="1" applyFont="1" applyBorder="1" applyAlignment="1">
      <alignment horizontal="right" vertical="center"/>
    </xf>
    <xf numFmtId="0" fontId="16" fillId="13" borderId="37" xfId="2" applyFont="1" applyFill="1" applyBorder="1" applyAlignment="1">
      <alignment horizontal="center" vertical="center"/>
    </xf>
    <xf numFmtId="0" fontId="16" fillId="13" borderId="38" xfId="2" applyFont="1" applyFill="1" applyBorder="1" applyAlignment="1">
      <alignment horizontal="center" vertical="center"/>
    </xf>
    <xf numFmtId="0" fontId="1" fillId="0" borderId="34" xfId="1" applyBorder="1" applyAlignment="1">
      <alignment horizontal="center" vertical="center" wrapText="1"/>
    </xf>
    <xf numFmtId="0" fontId="1" fillId="0" borderId="6" xfId="1" applyBorder="1" applyAlignment="1">
      <alignment horizontal="center" vertical="center" wrapText="1"/>
    </xf>
    <xf numFmtId="0" fontId="1" fillId="0" borderId="34" xfId="1" applyBorder="1" applyAlignment="1">
      <alignment horizontal="center" vertical="center"/>
    </xf>
    <xf numFmtId="0" fontId="1" fillId="0" borderId="36" xfId="1" applyBorder="1" applyAlignment="1">
      <alignment horizontal="center" vertical="center"/>
    </xf>
    <xf numFmtId="0" fontId="1" fillId="0" borderId="37" xfId="1" applyBorder="1" applyAlignment="1">
      <alignment horizontal="center" vertical="center"/>
    </xf>
    <xf numFmtId="0" fontId="18" fillId="16" borderId="31" xfId="1" applyFont="1" applyFill="1" applyBorder="1" applyAlignment="1">
      <alignment horizontal="center" vertical="center"/>
    </xf>
    <xf numFmtId="0" fontId="18" fillId="16" borderId="32" xfId="1" applyFont="1" applyFill="1" applyBorder="1" applyAlignment="1">
      <alignment horizontal="center" vertical="center"/>
    </xf>
    <xf numFmtId="0" fontId="18" fillId="16" borderId="33" xfId="1" applyFont="1" applyFill="1" applyBorder="1" applyAlignment="1">
      <alignment horizontal="center" vertical="center"/>
    </xf>
    <xf numFmtId="0" fontId="16" fillId="0" borderId="6" xfId="2" applyFont="1" applyBorder="1" applyAlignment="1">
      <alignment horizontal="center" vertical="center"/>
    </xf>
    <xf numFmtId="0" fontId="18" fillId="16" borderId="6" xfId="1" applyFont="1" applyFill="1" applyBorder="1" applyAlignment="1">
      <alignment horizontal="center" vertical="center"/>
    </xf>
    <xf numFmtId="0" fontId="20" fillId="0" borderId="0" xfId="2" applyFont="1" applyAlignment="1">
      <alignment horizontal="left" vertical="center"/>
    </xf>
    <xf numFmtId="0" fontId="18" fillId="16" borderId="6" xfId="1" applyFont="1" applyFill="1" applyBorder="1" applyAlignment="1">
      <alignment horizontal="center" vertical="center" textRotation="90"/>
    </xf>
    <xf numFmtId="0" fontId="1" fillId="13" borderId="21" xfId="1" applyFill="1" applyBorder="1" applyAlignment="1">
      <alignment horizontal="center" vertical="center"/>
    </xf>
    <xf numFmtId="0" fontId="1" fillId="13" borderId="22" xfId="1" applyFill="1" applyBorder="1" applyAlignment="1">
      <alignment horizontal="center" vertical="center"/>
    </xf>
    <xf numFmtId="0" fontId="1" fillId="13" borderId="23" xfId="1" applyFill="1" applyBorder="1" applyAlignment="1">
      <alignment horizontal="center" vertical="center"/>
    </xf>
    <xf numFmtId="0" fontId="1" fillId="13" borderId="6" xfId="1" applyFill="1" applyBorder="1" applyAlignment="1">
      <alignment horizontal="center" vertical="center"/>
    </xf>
    <xf numFmtId="0" fontId="44" fillId="0" borderId="6" xfId="2" applyFont="1" applyBorder="1" applyAlignment="1">
      <alignment horizontal="right" vertical="center"/>
    </xf>
    <xf numFmtId="0" fontId="16" fillId="0" borderId="6" xfId="2" applyFont="1" applyBorder="1" applyAlignment="1">
      <alignment horizontal="right" vertical="center"/>
    </xf>
    <xf numFmtId="0" fontId="18" fillId="16" borderId="50" xfId="1" applyFont="1" applyFill="1" applyBorder="1" applyAlignment="1">
      <alignment horizontal="center" vertical="center" textRotation="90"/>
    </xf>
    <xf numFmtId="0" fontId="18" fillId="16" borderId="51" xfId="1" applyFont="1" applyFill="1" applyBorder="1" applyAlignment="1">
      <alignment horizontal="center" vertical="center" textRotation="90"/>
    </xf>
    <xf numFmtId="0" fontId="18" fillId="16" borderId="46" xfId="1" applyFont="1" applyFill="1" applyBorder="1" applyAlignment="1">
      <alignment horizontal="center" vertical="center" textRotation="90"/>
    </xf>
    <xf numFmtId="0" fontId="27" fillId="16" borderId="32" xfId="1" applyFont="1" applyFill="1" applyBorder="1" applyAlignment="1">
      <alignment horizontal="center" vertical="center"/>
    </xf>
    <xf numFmtId="0" fontId="27" fillId="16" borderId="33" xfId="1" applyFont="1" applyFill="1" applyBorder="1" applyAlignment="1">
      <alignment horizontal="center" vertical="center"/>
    </xf>
    <xf numFmtId="0" fontId="27" fillId="16" borderId="6" xfId="1" applyFont="1" applyFill="1" applyBorder="1" applyAlignment="1">
      <alignment horizontal="center" vertical="center"/>
    </xf>
    <xf numFmtId="0" fontId="27" fillId="16" borderId="35" xfId="1" applyFont="1" applyFill="1" applyBorder="1" applyAlignment="1">
      <alignment horizontal="center" vertical="center"/>
    </xf>
    <xf numFmtId="0" fontId="44" fillId="0" borderId="37" xfId="2" applyFont="1" applyBorder="1" applyAlignment="1">
      <alignment horizontal="right" vertical="center"/>
    </xf>
    <xf numFmtId="0" fontId="27" fillId="0" borderId="23" xfId="1" applyFont="1" applyBorder="1" applyAlignment="1">
      <alignment horizontal="center" vertical="center"/>
    </xf>
    <xf numFmtId="0" fontId="27" fillId="0" borderId="6" xfId="1" applyFont="1" applyBorder="1" applyAlignment="1">
      <alignment horizontal="center" vertical="center"/>
    </xf>
    <xf numFmtId="0" fontId="2" fillId="0" borderId="70" xfId="1" applyFont="1" applyBorder="1" applyAlignment="1">
      <alignment horizontal="right" vertical="center"/>
    </xf>
    <xf numFmtId="0" fontId="2" fillId="0" borderId="69" xfId="1" applyFont="1" applyBorder="1" applyAlignment="1">
      <alignment horizontal="right" vertical="center"/>
    </xf>
    <xf numFmtId="0" fontId="2" fillId="0" borderId="89" xfId="1" applyFont="1" applyBorder="1" applyAlignment="1">
      <alignment horizontal="right" vertical="center"/>
    </xf>
    <xf numFmtId="0" fontId="1" fillId="15" borderId="34" xfId="1" applyFill="1" applyBorder="1" applyAlignment="1">
      <alignment horizontal="center" vertical="center"/>
    </xf>
    <xf numFmtId="0" fontId="1" fillId="15" borderId="6" xfId="1" applyFill="1" applyBorder="1" applyAlignment="1">
      <alignment horizontal="center" vertical="center"/>
    </xf>
    <xf numFmtId="0" fontId="1" fillId="15" borderId="36" xfId="1" applyFill="1" applyBorder="1" applyAlignment="1">
      <alignment horizontal="center" vertical="center"/>
    </xf>
    <xf numFmtId="0" fontId="1" fillId="15" borderId="37" xfId="1" applyFill="1" applyBorder="1" applyAlignment="1">
      <alignment horizontal="center" vertical="center"/>
    </xf>
    <xf numFmtId="0" fontId="21" fillId="0" borderId="31" xfId="1" applyFont="1" applyBorder="1" applyAlignment="1">
      <alignment horizontal="center" vertical="center"/>
    </xf>
    <xf numFmtId="0" fontId="21" fillId="0" borderId="32" xfId="1" applyFont="1" applyBorder="1" applyAlignment="1">
      <alignment horizontal="center" vertical="center"/>
    </xf>
    <xf numFmtId="0" fontId="21" fillId="0" borderId="70" xfId="1" applyFont="1" applyBorder="1" applyAlignment="1">
      <alignment horizontal="center" vertical="center"/>
    </xf>
    <xf numFmtId="0" fontId="21" fillId="0" borderId="69" xfId="1" applyFont="1" applyBorder="1" applyAlignment="1">
      <alignment horizontal="center" vertical="center"/>
    </xf>
    <xf numFmtId="0" fontId="21" fillId="0" borderId="89" xfId="1" applyFont="1" applyBorder="1" applyAlignment="1">
      <alignment horizontal="center" vertical="center"/>
    </xf>
    <xf numFmtId="0" fontId="18" fillId="16" borderId="67" xfId="1" applyFont="1" applyFill="1" applyBorder="1" applyAlignment="1">
      <alignment horizontal="center" vertical="center" textRotation="90"/>
    </xf>
    <xf numFmtId="0" fontId="18" fillId="16" borderId="58" xfId="1" applyFont="1" applyFill="1" applyBorder="1" applyAlignment="1">
      <alignment horizontal="center" vertical="center" textRotation="90"/>
    </xf>
    <xf numFmtId="0" fontId="18" fillId="16" borderId="56" xfId="1" applyFont="1" applyFill="1" applyBorder="1" applyAlignment="1">
      <alignment horizontal="center" vertical="center" textRotation="90"/>
    </xf>
    <xf numFmtId="0" fontId="12" fillId="17" borderId="6" xfId="2" applyFill="1" applyBorder="1" applyAlignment="1">
      <alignment horizontal="center" vertical="center" textRotation="90"/>
    </xf>
    <xf numFmtId="14" fontId="12" fillId="16" borderId="6" xfId="2" applyNumberFormat="1" applyFill="1" applyBorder="1" applyAlignment="1">
      <alignment horizontal="center" vertical="center"/>
    </xf>
    <xf numFmtId="0" fontId="12" fillId="16" borderId="6" xfId="2" applyFill="1" applyBorder="1" applyAlignment="1">
      <alignment horizontal="center" vertical="center"/>
    </xf>
    <xf numFmtId="0" fontId="12" fillId="0" borderId="6" xfId="2" applyBorder="1" applyAlignment="1">
      <alignment horizontal="center" vertical="center"/>
    </xf>
    <xf numFmtId="0" fontId="12" fillId="0" borderId="6" xfId="2" applyBorder="1" applyAlignment="1">
      <alignment horizontal="center" vertical="center" wrapText="1"/>
    </xf>
    <xf numFmtId="167" fontId="1" fillId="13" borderId="6" xfId="4" applyFill="1" applyBorder="1" applyAlignment="1">
      <alignment horizontal="center" vertical="center"/>
    </xf>
    <xf numFmtId="0" fontId="12" fillId="13" borderId="21" xfId="2" applyFill="1" applyBorder="1" applyAlignment="1">
      <alignment horizontal="center"/>
    </xf>
    <xf numFmtId="0" fontId="12" fillId="13" borderId="23" xfId="2" applyFill="1" applyBorder="1" applyAlignment="1">
      <alignment horizontal="center"/>
    </xf>
    <xf numFmtId="0" fontId="18" fillId="19" borderId="26" xfId="1" applyFont="1" applyFill="1" applyBorder="1" applyAlignment="1">
      <alignment horizontal="center" vertical="center"/>
    </xf>
    <xf numFmtId="0" fontId="18" fillId="20" borderId="22" xfId="1" applyFont="1" applyFill="1" applyBorder="1" applyAlignment="1">
      <alignment horizontal="center" vertical="center"/>
    </xf>
    <xf numFmtId="0" fontId="18" fillId="21" borderId="22" xfId="1" applyFont="1" applyFill="1" applyBorder="1" applyAlignment="1">
      <alignment horizontal="center" vertical="center"/>
    </xf>
    <xf numFmtId="0" fontId="18" fillId="19" borderId="0" xfId="1" applyFont="1" applyFill="1" applyAlignment="1">
      <alignment horizontal="center" vertical="center"/>
    </xf>
    <xf numFmtId="0" fontId="2" fillId="25" borderId="65" xfId="1" applyFont="1" applyFill="1" applyBorder="1" applyAlignment="1">
      <alignment horizontal="center" vertical="center" textRotation="90"/>
    </xf>
    <xf numFmtId="0" fontId="2" fillId="25" borderId="74" xfId="1" applyFont="1" applyFill="1" applyBorder="1" applyAlignment="1">
      <alignment horizontal="center" vertical="center" textRotation="90"/>
    </xf>
    <xf numFmtId="0" fontId="2" fillId="25" borderId="28" xfId="1" applyFont="1" applyFill="1" applyBorder="1" applyAlignment="1">
      <alignment horizontal="center" vertical="center" textRotation="90"/>
    </xf>
    <xf numFmtId="0" fontId="18" fillId="22" borderId="67" xfId="1" applyFont="1" applyFill="1" applyBorder="1" applyAlignment="1">
      <alignment horizontal="center" vertical="center" textRotation="90"/>
    </xf>
    <xf numFmtId="0" fontId="18" fillId="22" borderId="58" xfId="1" applyFont="1" applyFill="1" applyBorder="1" applyAlignment="1">
      <alignment horizontal="center" vertical="center" textRotation="90"/>
    </xf>
    <xf numFmtId="0" fontId="18" fillId="22" borderId="56" xfId="1" applyFont="1" applyFill="1" applyBorder="1" applyAlignment="1">
      <alignment horizontal="center" vertical="center" textRotation="90"/>
    </xf>
    <xf numFmtId="0" fontId="1" fillId="0" borderId="21" xfId="1" applyBorder="1" applyAlignment="1">
      <alignment horizontal="center" vertical="center"/>
    </xf>
    <xf numFmtId="0" fontId="1" fillId="0" borderId="22" xfId="1" applyBorder="1" applyAlignment="1">
      <alignment horizontal="center" vertical="center"/>
    </xf>
    <xf numFmtId="0" fontId="1" fillId="0" borderId="23" xfId="1" applyBorder="1" applyAlignment="1">
      <alignment horizontal="center" vertical="center"/>
    </xf>
    <xf numFmtId="0" fontId="12" fillId="0" borderId="23" xfId="2" applyBorder="1" applyAlignment="1">
      <alignment horizontal="right"/>
    </xf>
    <xf numFmtId="0" fontId="12" fillId="0" borderId="6" xfId="2" applyBorder="1" applyAlignment="1">
      <alignment horizontal="right"/>
    </xf>
    <xf numFmtId="0" fontId="27" fillId="16" borderId="70" xfId="1" applyFont="1" applyFill="1" applyBorder="1" applyAlignment="1">
      <alignment horizontal="center"/>
    </xf>
    <xf numFmtId="0" fontId="27" fillId="16" borderId="69" xfId="1" applyFont="1" applyFill="1" applyBorder="1" applyAlignment="1">
      <alignment horizontal="center"/>
    </xf>
    <xf numFmtId="0" fontId="27" fillId="16" borderId="68" xfId="1" applyFont="1" applyFill="1" applyBorder="1" applyAlignment="1">
      <alignment horizontal="center"/>
    </xf>
    <xf numFmtId="0" fontId="12" fillId="0" borderId="27" xfId="2" applyBorder="1" applyAlignment="1">
      <alignment horizontal="right"/>
    </xf>
    <xf numFmtId="0" fontId="12" fillId="0" borderId="28" xfId="2" applyBorder="1" applyAlignment="1">
      <alignment horizontal="right"/>
    </xf>
    <xf numFmtId="0" fontId="30" fillId="23" borderId="70" xfId="1" applyFont="1" applyFill="1" applyBorder="1" applyAlignment="1">
      <alignment horizontal="center"/>
    </xf>
    <xf numFmtId="0" fontId="30" fillId="23" borderId="69" xfId="1" applyFont="1" applyFill="1" applyBorder="1" applyAlignment="1">
      <alignment horizontal="center"/>
    </xf>
    <xf numFmtId="0" fontId="30" fillId="23" borderId="68" xfId="1" applyFont="1" applyFill="1" applyBorder="1" applyAlignment="1">
      <alignment horizontal="center"/>
    </xf>
    <xf numFmtId="0" fontId="19" fillId="0" borderId="72" xfId="2" applyFont="1" applyBorder="1" applyAlignment="1">
      <alignment horizontal="center"/>
    </xf>
    <xf numFmtId="0" fontId="19" fillId="0" borderId="73" xfId="2" applyFont="1" applyBorder="1" applyAlignment="1">
      <alignment horizontal="center"/>
    </xf>
    <xf numFmtId="0" fontId="19" fillId="0" borderId="71" xfId="2" applyFont="1" applyBorder="1" applyAlignment="1">
      <alignment horizontal="center"/>
    </xf>
    <xf numFmtId="0" fontId="36" fillId="0" borderId="6" xfId="2" applyFont="1" applyBorder="1" applyAlignment="1">
      <alignment horizontal="center" vertical="center"/>
    </xf>
    <xf numFmtId="0" fontId="33" fillId="0" borderId="6" xfId="2" applyFont="1" applyBorder="1" applyAlignment="1">
      <alignment horizontal="center"/>
    </xf>
    <xf numFmtId="0" fontId="14" fillId="8" borderId="67" xfId="2" applyFont="1" applyFill="1" applyBorder="1" applyAlignment="1">
      <alignment horizontal="center" vertical="center" wrapText="1"/>
    </xf>
    <xf numFmtId="0" fontId="14" fillId="8" borderId="42" xfId="2" applyFont="1" applyFill="1" applyBorder="1" applyAlignment="1">
      <alignment horizontal="center" vertical="center" wrapText="1"/>
    </xf>
    <xf numFmtId="0" fontId="14" fillId="8" borderId="44" xfId="2" applyFont="1" applyFill="1" applyBorder="1" applyAlignment="1">
      <alignment horizontal="center" vertical="center" wrapText="1"/>
    </xf>
    <xf numFmtId="0" fontId="14" fillId="22" borderId="67" xfId="2" applyFont="1" applyFill="1" applyBorder="1" applyAlignment="1">
      <alignment horizontal="center" vertical="center" wrapText="1"/>
    </xf>
    <xf numFmtId="0" fontId="14" fillId="22" borderId="58" xfId="2" applyFont="1" applyFill="1" applyBorder="1" applyAlignment="1">
      <alignment horizontal="center" vertical="center" wrapText="1"/>
    </xf>
    <xf numFmtId="0" fontId="14" fillId="22" borderId="56" xfId="2" applyFont="1" applyFill="1" applyBorder="1" applyAlignment="1">
      <alignment horizontal="center" vertical="center" wrapText="1"/>
    </xf>
    <xf numFmtId="2" fontId="31" fillId="22" borderId="67" xfId="2" applyNumberFormat="1" applyFont="1" applyFill="1" applyBorder="1" applyAlignment="1">
      <alignment horizontal="center" vertical="center" wrapText="1"/>
    </xf>
    <xf numFmtId="2" fontId="31" fillId="22" borderId="75" xfId="2" applyNumberFormat="1" applyFont="1" applyFill="1" applyBorder="1" applyAlignment="1">
      <alignment horizontal="center" vertical="center" wrapText="1"/>
    </xf>
    <xf numFmtId="0" fontId="12" fillId="0" borderId="21" xfId="2" applyBorder="1" applyAlignment="1">
      <alignment horizontal="center"/>
    </xf>
    <xf numFmtId="0" fontId="12" fillId="0" borderId="23" xfId="2" applyBorder="1" applyAlignment="1">
      <alignment horizontal="center"/>
    </xf>
    <xf numFmtId="4" fontId="31" fillId="27" borderId="70" xfId="2" applyNumberFormat="1" applyFont="1" applyFill="1" applyBorder="1" applyAlignment="1" applyProtection="1">
      <alignment horizontal="center" vertical="center" wrapText="1"/>
      <protection locked="0"/>
    </xf>
    <xf numFmtId="4" fontId="31" fillId="27" borderId="69" xfId="2" applyNumberFormat="1" applyFont="1" applyFill="1" applyBorder="1" applyAlignment="1" applyProtection="1">
      <alignment horizontal="center" vertical="center" wrapText="1"/>
      <protection locked="0"/>
    </xf>
    <xf numFmtId="2" fontId="31" fillId="8" borderId="67" xfId="2" applyNumberFormat="1" applyFont="1" applyFill="1" applyBorder="1" applyAlignment="1">
      <alignment horizontal="center" vertical="center" wrapText="1"/>
    </xf>
    <xf numFmtId="2" fontId="31" fillId="8" borderId="75" xfId="2" applyNumberFormat="1" applyFont="1" applyFill="1" applyBorder="1" applyAlignment="1">
      <alignment horizontal="center" vertical="center" wrapText="1"/>
    </xf>
    <xf numFmtId="2" fontId="31" fillId="0" borderId="40" xfId="2" applyNumberFormat="1" applyFont="1" applyBorder="1" applyAlignment="1">
      <alignment horizontal="center" vertical="center" wrapText="1"/>
    </xf>
    <xf numFmtId="2" fontId="31" fillId="0" borderId="26" xfId="2" applyNumberFormat="1" applyFont="1" applyBorder="1" applyAlignment="1">
      <alignment horizontal="center" vertical="center" wrapText="1"/>
    </xf>
    <xf numFmtId="4" fontId="31" fillId="0" borderId="78" xfId="2" applyNumberFormat="1" applyFont="1" applyBorder="1" applyAlignment="1">
      <alignment horizontal="center" vertical="center" wrapText="1"/>
    </xf>
    <xf numFmtId="4" fontId="31" fillId="0" borderId="28" xfId="2" applyNumberFormat="1" applyFont="1" applyBorder="1" applyAlignment="1">
      <alignment horizontal="center" vertical="center" wrapText="1"/>
    </xf>
    <xf numFmtId="9" fontId="2" fillId="8" borderId="39" xfId="3" applyFont="1" applyFill="1" applyBorder="1" applyAlignment="1">
      <alignment horizontal="center" vertical="center" wrapText="1"/>
    </xf>
    <xf numFmtId="9" fontId="2" fillId="8" borderId="77" xfId="3" applyFont="1" applyFill="1" applyBorder="1" applyAlignment="1">
      <alignment horizontal="center" vertical="center" wrapText="1"/>
    </xf>
    <xf numFmtId="0" fontId="18" fillId="21" borderId="6" xfId="1" applyFont="1" applyFill="1" applyBorder="1" applyAlignment="1">
      <alignment horizontal="center" vertical="center"/>
    </xf>
    <xf numFmtId="4" fontId="31" fillId="9" borderId="39" xfId="2" applyNumberFormat="1" applyFont="1" applyFill="1" applyBorder="1" applyAlignment="1" applyProtection="1">
      <alignment horizontal="center" vertical="center"/>
      <protection locked="0"/>
    </xf>
    <xf numFmtId="4" fontId="31" fillId="9" borderId="40" xfId="2" applyNumberFormat="1" applyFont="1" applyFill="1" applyBorder="1" applyAlignment="1" applyProtection="1">
      <alignment horizontal="center" vertical="center"/>
      <protection locked="0"/>
    </xf>
    <xf numFmtId="4" fontId="31" fillId="0" borderId="72" xfId="2" applyNumberFormat="1" applyFont="1" applyBorder="1" applyAlignment="1" applyProtection="1">
      <alignment horizontal="center" vertical="center" wrapText="1"/>
      <protection locked="0"/>
    </xf>
    <xf numFmtId="4" fontId="31" fillId="0" borderId="76" xfId="2" applyNumberFormat="1" applyFont="1" applyBorder="1" applyAlignment="1" applyProtection="1">
      <alignment horizontal="center" vertical="center" wrapText="1"/>
      <protection locked="0"/>
    </xf>
    <xf numFmtId="0" fontId="18" fillId="19" borderId="6" xfId="1" applyFont="1" applyFill="1" applyBorder="1" applyAlignment="1">
      <alignment horizontal="center" vertical="center"/>
    </xf>
    <xf numFmtId="0" fontId="18" fillId="20" borderId="6" xfId="1" applyFont="1" applyFill="1" applyBorder="1" applyAlignment="1">
      <alignment horizontal="center" vertical="center"/>
    </xf>
    <xf numFmtId="0" fontId="2" fillId="0" borderId="6" xfId="1" applyFont="1" applyBorder="1" applyAlignment="1">
      <alignment horizontal="center" vertical="center"/>
    </xf>
    <xf numFmtId="0" fontId="2" fillId="0" borderId="21" xfId="1" applyFont="1" applyBorder="1" applyAlignment="1">
      <alignment horizontal="center" vertical="center"/>
    </xf>
    <xf numFmtId="0" fontId="2" fillId="0" borderId="22" xfId="1" applyFont="1" applyBorder="1" applyAlignment="1">
      <alignment horizontal="center" vertical="center"/>
    </xf>
    <xf numFmtId="0" fontId="2" fillId="0" borderId="23" xfId="1" applyFont="1" applyBorder="1" applyAlignment="1">
      <alignment horizontal="center" vertical="center"/>
    </xf>
    <xf numFmtId="9" fontId="2" fillId="8" borderId="67" xfId="3" applyFont="1" applyFill="1" applyBorder="1" applyAlignment="1">
      <alignment horizontal="center" vertical="center" wrapText="1"/>
    </xf>
    <xf numFmtId="9" fontId="2" fillId="8" borderId="75" xfId="3" applyFont="1" applyFill="1" applyBorder="1" applyAlignment="1">
      <alignment horizontal="center" vertical="center" wrapText="1"/>
    </xf>
    <xf numFmtId="0" fontId="18" fillId="24" borderId="65" xfId="1" applyFont="1" applyFill="1" applyBorder="1" applyAlignment="1">
      <alignment horizontal="center" vertical="center" textRotation="90"/>
    </xf>
    <xf numFmtId="0" fontId="18" fillId="24" borderId="74" xfId="1" applyFont="1" applyFill="1" applyBorder="1" applyAlignment="1">
      <alignment horizontal="center" vertical="center" textRotation="90"/>
    </xf>
    <xf numFmtId="0" fontId="18" fillId="24" borderId="28" xfId="1" applyFont="1" applyFill="1" applyBorder="1" applyAlignment="1">
      <alignment horizontal="center" vertical="center" textRotation="90"/>
    </xf>
    <xf numFmtId="0" fontId="1" fillId="0" borderId="63" xfId="1" applyBorder="1" applyAlignment="1">
      <alignment horizontal="center" vertical="center" wrapText="1"/>
    </xf>
    <xf numFmtId="0" fontId="1" fillId="0" borderId="62" xfId="1" applyBorder="1" applyAlignment="1">
      <alignment horizontal="center" vertical="center" wrapText="1"/>
    </xf>
    <xf numFmtId="0" fontId="1" fillId="0" borderId="61" xfId="1" applyBorder="1" applyAlignment="1">
      <alignment horizontal="center" vertical="center" wrapText="1"/>
    </xf>
    <xf numFmtId="0" fontId="1" fillId="0" borderId="48" xfId="1" applyBorder="1" applyAlignment="1">
      <alignment horizontal="center" vertical="center" wrapText="1"/>
    </xf>
    <xf numFmtId="0" fontId="1" fillId="0" borderId="22" xfId="1" applyBorder="1" applyAlignment="1">
      <alignment horizontal="center" vertical="center" wrapText="1"/>
    </xf>
    <xf numFmtId="0" fontId="1" fillId="0" borderId="23" xfId="1" applyBorder="1" applyAlignment="1">
      <alignment horizontal="center" vertical="center" wrapText="1"/>
    </xf>
    <xf numFmtId="0" fontId="1" fillId="0" borderId="53" xfId="1" applyBorder="1" applyAlignment="1">
      <alignment horizontal="center" vertical="center" wrapText="1"/>
    </xf>
    <xf numFmtId="0" fontId="1" fillId="0" borderId="55" xfId="1" applyBorder="1" applyAlignment="1">
      <alignment horizontal="center" vertical="center" wrapText="1"/>
    </xf>
    <xf numFmtId="0" fontId="1" fillId="0" borderId="54" xfId="1" applyBorder="1" applyAlignment="1">
      <alignment horizontal="center" vertical="center" wrapText="1"/>
    </xf>
    <xf numFmtId="4" fontId="36" fillId="0" borderId="79" xfId="2" applyNumberFormat="1" applyFont="1" applyBorder="1" applyAlignment="1">
      <alignment horizontal="center" vertical="center"/>
    </xf>
    <xf numFmtId="4" fontId="36" fillId="0" borderId="80" xfId="2" applyNumberFormat="1" applyFont="1" applyBorder="1" applyAlignment="1">
      <alignment horizontal="center" vertical="center"/>
    </xf>
    <xf numFmtId="170" fontId="2" fillId="28" borderId="6" xfId="5" applyFont="1" applyFill="1" applyBorder="1" applyAlignment="1" applyProtection="1">
      <alignment horizontal="center" vertical="center" wrapText="1"/>
    </xf>
    <xf numFmtId="0" fontId="47" fillId="0" borderId="0" xfId="2" applyFont="1" applyAlignment="1">
      <alignment horizontal="left"/>
    </xf>
  </cellXfs>
  <cellStyles count="6">
    <cellStyle name="Moeda 2" xfId="4" xr:uid="{46421D34-BCCD-4193-9481-EBDF24192359}"/>
    <cellStyle name="Normal" xfId="0" builtinId="0"/>
    <cellStyle name="Normal 2" xfId="2" xr:uid="{C2E5DB6D-5538-4C9F-9762-61B27F3299EA}"/>
    <cellStyle name="Porcentagem 2" xfId="3" xr:uid="{A141767E-3895-4ADF-9DD6-F9009256DF9A}"/>
    <cellStyle name="Vírgula 2" xfId="5" xr:uid="{BFA237DB-D75C-4018-BEE2-B80D8A92C18F}"/>
    <cellStyle name="표준_12월판매계획" xfId="1" xr:uid="{945CA1FF-B91C-4D9B-92A4-5D09427FF8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285750</xdr:colOff>
      <xdr:row>0</xdr:row>
      <xdr:rowOff>19050</xdr:rowOff>
    </xdr:from>
    <xdr:to>
      <xdr:col>1</xdr:col>
      <xdr:colOff>381000</xdr:colOff>
      <xdr:row>1</xdr:row>
      <xdr:rowOff>244475</xdr:rowOff>
    </xdr:to>
    <xdr:pic>
      <xdr:nvPicPr>
        <xdr:cNvPr id="2" name="Figura 1">
          <a:extLst>
            <a:ext uri="{FF2B5EF4-FFF2-40B4-BE49-F238E27FC236}">
              <a16:creationId xmlns:a16="http://schemas.microsoft.com/office/drawing/2014/main" id="{42793D6C-D192-47C7-8785-3D8A2F88BC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19050"/>
          <a:ext cx="1628775" cy="4000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F5135-7D1F-47C6-B8AC-59A327FDF187}">
  <sheetPr>
    <tabColor indexed="53"/>
  </sheetPr>
  <dimension ref="A1:I48"/>
  <sheetViews>
    <sheetView tabSelected="1" view="pageBreakPreview" topLeftCell="A4" zoomScale="90" zoomScaleNormal="90" zoomScaleSheetLayoutView="90" workbookViewId="0">
      <selection activeCell="E25" sqref="E25"/>
    </sheetView>
  </sheetViews>
  <sheetFormatPr defaultColWidth="9.5703125" defaultRowHeight="12.75" x14ac:dyDescent="0.2"/>
  <cols>
    <col min="1" max="1" width="23" style="37" customWidth="1"/>
    <col min="2" max="2" width="25.42578125" style="37" customWidth="1"/>
    <col min="3" max="3" width="20.140625" style="37" customWidth="1"/>
    <col min="4" max="4" width="13.5703125" style="37" customWidth="1"/>
    <col min="5" max="5" width="29.42578125" style="37" customWidth="1"/>
    <col min="6" max="6" width="12.140625" style="37" customWidth="1"/>
    <col min="7" max="7" width="19" style="37" customWidth="1"/>
    <col min="8" max="8" width="10.85546875" style="37" customWidth="1"/>
    <col min="9" max="9" width="30" style="37" customWidth="1"/>
    <col min="10" max="10" width="9.5703125" style="37"/>
    <col min="11" max="11" width="8.85546875" style="37" customWidth="1"/>
    <col min="12" max="12" width="9.42578125" style="37" customWidth="1"/>
    <col min="13" max="256" width="9.5703125" style="37"/>
    <col min="257" max="257" width="23" style="37" customWidth="1"/>
    <col min="258" max="258" width="25.42578125" style="37" customWidth="1"/>
    <col min="259" max="259" width="20.140625" style="37" customWidth="1"/>
    <col min="260" max="260" width="13.5703125" style="37" customWidth="1"/>
    <col min="261" max="261" width="29.42578125" style="37" customWidth="1"/>
    <col min="262" max="262" width="12.140625" style="37" customWidth="1"/>
    <col min="263" max="263" width="19" style="37" customWidth="1"/>
    <col min="264" max="264" width="10.85546875" style="37" customWidth="1"/>
    <col min="265" max="265" width="30" style="37" customWidth="1"/>
    <col min="266" max="266" width="9.5703125" style="37"/>
    <col min="267" max="267" width="8.85546875" style="37" customWidth="1"/>
    <col min="268" max="268" width="9.42578125" style="37" customWidth="1"/>
    <col min="269" max="512" width="9.5703125" style="37"/>
    <col min="513" max="513" width="23" style="37" customWidth="1"/>
    <col min="514" max="514" width="25.42578125" style="37" customWidth="1"/>
    <col min="515" max="515" width="20.140625" style="37" customWidth="1"/>
    <col min="516" max="516" width="13.5703125" style="37" customWidth="1"/>
    <col min="517" max="517" width="29.42578125" style="37" customWidth="1"/>
    <col min="518" max="518" width="12.140625" style="37" customWidth="1"/>
    <col min="519" max="519" width="19" style="37" customWidth="1"/>
    <col min="520" max="520" width="10.85546875" style="37" customWidth="1"/>
    <col min="521" max="521" width="30" style="37" customWidth="1"/>
    <col min="522" max="522" width="9.5703125" style="37"/>
    <col min="523" max="523" width="8.85546875" style="37" customWidth="1"/>
    <col min="524" max="524" width="9.42578125" style="37" customWidth="1"/>
    <col min="525" max="768" width="9.5703125" style="37"/>
    <col min="769" max="769" width="23" style="37" customWidth="1"/>
    <col min="770" max="770" width="25.42578125" style="37" customWidth="1"/>
    <col min="771" max="771" width="20.140625" style="37" customWidth="1"/>
    <col min="772" max="772" width="13.5703125" style="37" customWidth="1"/>
    <col min="773" max="773" width="29.42578125" style="37" customWidth="1"/>
    <col min="774" max="774" width="12.140625" style="37" customWidth="1"/>
    <col min="775" max="775" width="19" style="37" customWidth="1"/>
    <col min="776" max="776" width="10.85546875" style="37" customWidth="1"/>
    <col min="777" max="777" width="30" style="37" customWidth="1"/>
    <col min="778" max="778" width="9.5703125" style="37"/>
    <col min="779" max="779" width="8.85546875" style="37" customWidth="1"/>
    <col min="780" max="780" width="9.42578125" style="37" customWidth="1"/>
    <col min="781" max="1024" width="9.5703125" style="37"/>
    <col min="1025" max="1025" width="23" style="37" customWidth="1"/>
    <col min="1026" max="1026" width="25.42578125" style="37" customWidth="1"/>
    <col min="1027" max="1027" width="20.140625" style="37" customWidth="1"/>
    <col min="1028" max="1028" width="13.5703125" style="37" customWidth="1"/>
    <col min="1029" max="1029" width="29.42578125" style="37" customWidth="1"/>
    <col min="1030" max="1030" width="12.140625" style="37" customWidth="1"/>
    <col min="1031" max="1031" width="19" style="37" customWidth="1"/>
    <col min="1032" max="1032" width="10.85546875" style="37" customWidth="1"/>
    <col min="1033" max="1033" width="30" style="37" customWidth="1"/>
    <col min="1034" max="1034" width="9.5703125" style="37"/>
    <col min="1035" max="1035" width="8.85546875" style="37" customWidth="1"/>
    <col min="1036" max="1036" width="9.42578125" style="37" customWidth="1"/>
    <col min="1037" max="1280" width="9.5703125" style="37"/>
    <col min="1281" max="1281" width="23" style="37" customWidth="1"/>
    <col min="1282" max="1282" width="25.42578125" style="37" customWidth="1"/>
    <col min="1283" max="1283" width="20.140625" style="37" customWidth="1"/>
    <col min="1284" max="1284" width="13.5703125" style="37" customWidth="1"/>
    <col min="1285" max="1285" width="29.42578125" style="37" customWidth="1"/>
    <col min="1286" max="1286" width="12.140625" style="37" customWidth="1"/>
    <col min="1287" max="1287" width="19" style="37" customWidth="1"/>
    <col min="1288" max="1288" width="10.85546875" style="37" customWidth="1"/>
    <col min="1289" max="1289" width="30" style="37" customWidth="1"/>
    <col min="1290" max="1290" width="9.5703125" style="37"/>
    <col min="1291" max="1291" width="8.85546875" style="37" customWidth="1"/>
    <col min="1292" max="1292" width="9.42578125" style="37" customWidth="1"/>
    <col min="1293" max="1536" width="9.5703125" style="37"/>
    <col min="1537" max="1537" width="23" style="37" customWidth="1"/>
    <col min="1538" max="1538" width="25.42578125" style="37" customWidth="1"/>
    <col min="1539" max="1539" width="20.140625" style="37" customWidth="1"/>
    <col min="1540" max="1540" width="13.5703125" style="37" customWidth="1"/>
    <col min="1541" max="1541" width="29.42578125" style="37" customWidth="1"/>
    <col min="1542" max="1542" width="12.140625" style="37" customWidth="1"/>
    <col min="1543" max="1543" width="19" style="37" customWidth="1"/>
    <col min="1544" max="1544" width="10.85546875" style="37" customWidth="1"/>
    <col min="1545" max="1545" width="30" style="37" customWidth="1"/>
    <col min="1546" max="1546" width="9.5703125" style="37"/>
    <col min="1547" max="1547" width="8.85546875" style="37" customWidth="1"/>
    <col min="1548" max="1548" width="9.42578125" style="37" customWidth="1"/>
    <col min="1549" max="1792" width="9.5703125" style="37"/>
    <col min="1793" max="1793" width="23" style="37" customWidth="1"/>
    <col min="1794" max="1794" width="25.42578125" style="37" customWidth="1"/>
    <col min="1795" max="1795" width="20.140625" style="37" customWidth="1"/>
    <col min="1796" max="1796" width="13.5703125" style="37" customWidth="1"/>
    <col min="1797" max="1797" width="29.42578125" style="37" customWidth="1"/>
    <col min="1798" max="1798" width="12.140625" style="37" customWidth="1"/>
    <col min="1799" max="1799" width="19" style="37" customWidth="1"/>
    <col min="1800" max="1800" width="10.85546875" style="37" customWidth="1"/>
    <col min="1801" max="1801" width="30" style="37" customWidth="1"/>
    <col min="1802" max="1802" width="9.5703125" style="37"/>
    <col min="1803" max="1803" width="8.85546875" style="37" customWidth="1"/>
    <col min="1804" max="1804" width="9.42578125" style="37" customWidth="1"/>
    <col min="1805" max="2048" width="9.5703125" style="37"/>
    <col min="2049" max="2049" width="23" style="37" customWidth="1"/>
    <col min="2050" max="2050" width="25.42578125" style="37" customWidth="1"/>
    <col min="2051" max="2051" width="20.140625" style="37" customWidth="1"/>
    <col min="2052" max="2052" width="13.5703125" style="37" customWidth="1"/>
    <col min="2053" max="2053" width="29.42578125" style="37" customWidth="1"/>
    <col min="2054" max="2054" width="12.140625" style="37" customWidth="1"/>
    <col min="2055" max="2055" width="19" style="37" customWidth="1"/>
    <col min="2056" max="2056" width="10.85546875" style="37" customWidth="1"/>
    <col min="2057" max="2057" width="30" style="37" customWidth="1"/>
    <col min="2058" max="2058" width="9.5703125" style="37"/>
    <col min="2059" max="2059" width="8.85546875" style="37" customWidth="1"/>
    <col min="2060" max="2060" width="9.42578125" style="37" customWidth="1"/>
    <col min="2061" max="2304" width="9.5703125" style="37"/>
    <col min="2305" max="2305" width="23" style="37" customWidth="1"/>
    <col min="2306" max="2306" width="25.42578125" style="37" customWidth="1"/>
    <col min="2307" max="2307" width="20.140625" style="37" customWidth="1"/>
    <col min="2308" max="2308" width="13.5703125" style="37" customWidth="1"/>
    <col min="2309" max="2309" width="29.42578125" style="37" customWidth="1"/>
    <col min="2310" max="2310" width="12.140625" style="37" customWidth="1"/>
    <col min="2311" max="2311" width="19" style="37" customWidth="1"/>
    <col min="2312" max="2312" width="10.85546875" style="37" customWidth="1"/>
    <col min="2313" max="2313" width="30" style="37" customWidth="1"/>
    <col min="2314" max="2314" width="9.5703125" style="37"/>
    <col min="2315" max="2315" width="8.85546875" style="37" customWidth="1"/>
    <col min="2316" max="2316" width="9.42578125" style="37" customWidth="1"/>
    <col min="2317" max="2560" width="9.5703125" style="37"/>
    <col min="2561" max="2561" width="23" style="37" customWidth="1"/>
    <col min="2562" max="2562" width="25.42578125" style="37" customWidth="1"/>
    <col min="2563" max="2563" width="20.140625" style="37" customWidth="1"/>
    <col min="2564" max="2564" width="13.5703125" style="37" customWidth="1"/>
    <col min="2565" max="2565" width="29.42578125" style="37" customWidth="1"/>
    <col min="2566" max="2566" width="12.140625" style="37" customWidth="1"/>
    <col min="2567" max="2567" width="19" style="37" customWidth="1"/>
    <col min="2568" max="2568" width="10.85546875" style="37" customWidth="1"/>
    <col min="2569" max="2569" width="30" style="37" customWidth="1"/>
    <col min="2570" max="2570" width="9.5703125" style="37"/>
    <col min="2571" max="2571" width="8.85546875" style="37" customWidth="1"/>
    <col min="2572" max="2572" width="9.42578125" style="37" customWidth="1"/>
    <col min="2573" max="2816" width="9.5703125" style="37"/>
    <col min="2817" max="2817" width="23" style="37" customWidth="1"/>
    <col min="2818" max="2818" width="25.42578125" style="37" customWidth="1"/>
    <col min="2819" max="2819" width="20.140625" style="37" customWidth="1"/>
    <col min="2820" max="2820" width="13.5703125" style="37" customWidth="1"/>
    <col min="2821" max="2821" width="29.42578125" style="37" customWidth="1"/>
    <col min="2822" max="2822" width="12.140625" style="37" customWidth="1"/>
    <col min="2823" max="2823" width="19" style="37" customWidth="1"/>
    <col min="2824" max="2824" width="10.85546875" style="37" customWidth="1"/>
    <col min="2825" max="2825" width="30" style="37" customWidth="1"/>
    <col min="2826" max="2826" width="9.5703125" style="37"/>
    <col min="2827" max="2827" width="8.85546875" style="37" customWidth="1"/>
    <col min="2828" max="2828" width="9.42578125" style="37" customWidth="1"/>
    <col min="2829" max="3072" width="9.5703125" style="37"/>
    <col min="3073" max="3073" width="23" style="37" customWidth="1"/>
    <col min="3074" max="3074" width="25.42578125" style="37" customWidth="1"/>
    <col min="3075" max="3075" width="20.140625" style="37" customWidth="1"/>
    <col min="3076" max="3076" width="13.5703125" style="37" customWidth="1"/>
    <col min="3077" max="3077" width="29.42578125" style="37" customWidth="1"/>
    <col min="3078" max="3078" width="12.140625" style="37" customWidth="1"/>
    <col min="3079" max="3079" width="19" style="37" customWidth="1"/>
    <col min="3080" max="3080" width="10.85546875" style="37" customWidth="1"/>
    <col min="3081" max="3081" width="30" style="37" customWidth="1"/>
    <col min="3082" max="3082" width="9.5703125" style="37"/>
    <col min="3083" max="3083" width="8.85546875" style="37" customWidth="1"/>
    <col min="3084" max="3084" width="9.42578125" style="37" customWidth="1"/>
    <col min="3085" max="3328" width="9.5703125" style="37"/>
    <col min="3329" max="3329" width="23" style="37" customWidth="1"/>
    <col min="3330" max="3330" width="25.42578125" style="37" customWidth="1"/>
    <col min="3331" max="3331" width="20.140625" style="37" customWidth="1"/>
    <col min="3332" max="3332" width="13.5703125" style="37" customWidth="1"/>
    <col min="3333" max="3333" width="29.42578125" style="37" customWidth="1"/>
    <col min="3334" max="3334" width="12.140625" style="37" customWidth="1"/>
    <col min="3335" max="3335" width="19" style="37" customWidth="1"/>
    <col min="3336" max="3336" width="10.85546875" style="37" customWidth="1"/>
    <col min="3337" max="3337" width="30" style="37" customWidth="1"/>
    <col min="3338" max="3338" width="9.5703125" style="37"/>
    <col min="3339" max="3339" width="8.85546875" style="37" customWidth="1"/>
    <col min="3340" max="3340" width="9.42578125" style="37" customWidth="1"/>
    <col min="3341" max="3584" width="9.5703125" style="37"/>
    <col min="3585" max="3585" width="23" style="37" customWidth="1"/>
    <col min="3586" max="3586" width="25.42578125" style="37" customWidth="1"/>
    <col min="3587" max="3587" width="20.140625" style="37" customWidth="1"/>
    <col min="3588" max="3588" width="13.5703125" style="37" customWidth="1"/>
    <col min="3589" max="3589" width="29.42578125" style="37" customWidth="1"/>
    <col min="3590" max="3590" width="12.140625" style="37" customWidth="1"/>
    <col min="3591" max="3591" width="19" style="37" customWidth="1"/>
    <col min="3592" max="3592" width="10.85546875" style="37" customWidth="1"/>
    <col min="3593" max="3593" width="30" style="37" customWidth="1"/>
    <col min="3594" max="3594" width="9.5703125" style="37"/>
    <col min="3595" max="3595" width="8.85546875" style="37" customWidth="1"/>
    <col min="3596" max="3596" width="9.42578125" style="37" customWidth="1"/>
    <col min="3597" max="3840" width="9.5703125" style="37"/>
    <col min="3841" max="3841" width="23" style="37" customWidth="1"/>
    <col min="3842" max="3842" width="25.42578125" style="37" customWidth="1"/>
    <col min="3843" max="3843" width="20.140625" style="37" customWidth="1"/>
    <col min="3844" max="3844" width="13.5703125" style="37" customWidth="1"/>
    <col min="3845" max="3845" width="29.42578125" style="37" customWidth="1"/>
    <col min="3846" max="3846" width="12.140625" style="37" customWidth="1"/>
    <col min="3847" max="3847" width="19" style="37" customWidth="1"/>
    <col min="3848" max="3848" width="10.85546875" style="37" customWidth="1"/>
    <col min="3849" max="3849" width="30" style="37" customWidth="1"/>
    <col min="3850" max="3850" width="9.5703125" style="37"/>
    <col min="3851" max="3851" width="8.85546875" style="37" customWidth="1"/>
    <col min="3852" max="3852" width="9.42578125" style="37" customWidth="1"/>
    <col min="3853" max="4096" width="9.5703125" style="37"/>
    <col min="4097" max="4097" width="23" style="37" customWidth="1"/>
    <col min="4098" max="4098" width="25.42578125" style="37" customWidth="1"/>
    <col min="4099" max="4099" width="20.140625" style="37" customWidth="1"/>
    <col min="4100" max="4100" width="13.5703125" style="37" customWidth="1"/>
    <col min="4101" max="4101" width="29.42578125" style="37" customWidth="1"/>
    <col min="4102" max="4102" width="12.140625" style="37" customWidth="1"/>
    <col min="4103" max="4103" width="19" style="37" customWidth="1"/>
    <col min="4104" max="4104" width="10.85546875" style="37" customWidth="1"/>
    <col min="4105" max="4105" width="30" style="37" customWidth="1"/>
    <col min="4106" max="4106" width="9.5703125" style="37"/>
    <col min="4107" max="4107" width="8.85546875" style="37" customWidth="1"/>
    <col min="4108" max="4108" width="9.42578125" style="37" customWidth="1"/>
    <col min="4109" max="4352" width="9.5703125" style="37"/>
    <col min="4353" max="4353" width="23" style="37" customWidth="1"/>
    <col min="4354" max="4354" width="25.42578125" style="37" customWidth="1"/>
    <col min="4355" max="4355" width="20.140625" style="37" customWidth="1"/>
    <col min="4356" max="4356" width="13.5703125" style="37" customWidth="1"/>
    <col min="4357" max="4357" width="29.42578125" style="37" customWidth="1"/>
    <col min="4358" max="4358" width="12.140625" style="37" customWidth="1"/>
    <col min="4359" max="4359" width="19" style="37" customWidth="1"/>
    <col min="4360" max="4360" width="10.85546875" style="37" customWidth="1"/>
    <col min="4361" max="4361" width="30" style="37" customWidth="1"/>
    <col min="4362" max="4362" width="9.5703125" style="37"/>
    <col min="4363" max="4363" width="8.85546875" style="37" customWidth="1"/>
    <col min="4364" max="4364" width="9.42578125" style="37" customWidth="1"/>
    <col min="4365" max="4608" width="9.5703125" style="37"/>
    <col min="4609" max="4609" width="23" style="37" customWidth="1"/>
    <col min="4610" max="4610" width="25.42578125" style="37" customWidth="1"/>
    <col min="4611" max="4611" width="20.140625" style="37" customWidth="1"/>
    <col min="4612" max="4612" width="13.5703125" style="37" customWidth="1"/>
    <col min="4613" max="4613" width="29.42578125" style="37" customWidth="1"/>
    <col min="4614" max="4614" width="12.140625" style="37" customWidth="1"/>
    <col min="4615" max="4615" width="19" style="37" customWidth="1"/>
    <col min="4616" max="4616" width="10.85546875" style="37" customWidth="1"/>
    <col min="4617" max="4617" width="30" style="37" customWidth="1"/>
    <col min="4618" max="4618" width="9.5703125" style="37"/>
    <col min="4619" max="4619" width="8.85546875" style="37" customWidth="1"/>
    <col min="4620" max="4620" width="9.42578125" style="37" customWidth="1"/>
    <col min="4621" max="4864" width="9.5703125" style="37"/>
    <col min="4865" max="4865" width="23" style="37" customWidth="1"/>
    <col min="4866" max="4866" width="25.42578125" style="37" customWidth="1"/>
    <col min="4867" max="4867" width="20.140625" style="37" customWidth="1"/>
    <col min="4868" max="4868" width="13.5703125" style="37" customWidth="1"/>
    <col min="4869" max="4869" width="29.42578125" style="37" customWidth="1"/>
    <col min="4870" max="4870" width="12.140625" style="37" customWidth="1"/>
    <col min="4871" max="4871" width="19" style="37" customWidth="1"/>
    <col min="4872" max="4872" width="10.85546875" style="37" customWidth="1"/>
    <col min="4873" max="4873" width="30" style="37" customWidth="1"/>
    <col min="4874" max="4874" width="9.5703125" style="37"/>
    <col min="4875" max="4875" width="8.85546875" style="37" customWidth="1"/>
    <col min="4876" max="4876" width="9.42578125" style="37" customWidth="1"/>
    <col min="4877" max="5120" width="9.5703125" style="37"/>
    <col min="5121" max="5121" width="23" style="37" customWidth="1"/>
    <col min="5122" max="5122" width="25.42578125" style="37" customWidth="1"/>
    <col min="5123" max="5123" width="20.140625" style="37" customWidth="1"/>
    <col min="5124" max="5124" width="13.5703125" style="37" customWidth="1"/>
    <col min="5125" max="5125" width="29.42578125" style="37" customWidth="1"/>
    <col min="5126" max="5126" width="12.140625" style="37" customWidth="1"/>
    <col min="5127" max="5127" width="19" style="37" customWidth="1"/>
    <col min="5128" max="5128" width="10.85546875" style="37" customWidth="1"/>
    <col min="5129" max="5129" width="30" style="37" customWidth="1"/>
    <col min="5130" max="5130" width="9.5703125" style="37"/>
    <col min="5131" max="5131" width="8.85546875" style="37" customWidth="1"/>
    <col min="5132" max="5132" width="9.42578125" style="37" customWidth="1"/>
    <col min="5133" max="5376" width="9.5703125" style="37"/>
    <col min="5377" max="5377" width="23" style="37" customWidth="1"/>
    <col min="5378" max="5378" width="25.42578125" style="37" customWidth="1"/>
    <col min="5379" max="5379" width="20.140625" style="37" customWidth="1"/>
    <col min="5380" max="5380" width="13.5703125" style="37" customWidth="1"/>
    <col min="5381" max="5381" width="29.42578125" style="37" customWidth="1"/>
    <col min="5382" max="5382" width="12.140625" style="37" customWidth="1"/>
    <col min="5383" max="5383" width="19" style="37" customWidth="1"/>
    <col min="5384" max="5384" width="10.85546875" style="37" customWidth="1"/>
    <col min="5385" max="5385" width="30" style="37" customWidth="1"/>
    <col min="5386" max="5386" width="9.5703125" style="37"/>
    <col min="5387" max="5387" width="8.85546875" style="37" customWidth="1"/>
    <col min="5388" max="5388" width="9.42578125" style="37" customWidth="1"/>
    <col min="5389" max="5632" width="9.5703125" style="37"/>
    <col min="5633" max="5633" width="23" style="37" customWidth="1"/>
    <col min="5634" max="5634" width="25.42578125" style="37" customWidth="1"/>
    <col min="5635" max="5635" width="20.140625" style="37" customWidth="1"/>
    <col min="5636" max="5636" width="13.5703125" style="37" customWidth="1"/>
    <col min="5637" max="5637" width="29.42578125" style="37" customWidth="1"/>
    <col min="5638" max="5638" width="12.140625" style="37" customWidth="1"/>
    <col min="5639" max="5639" width="19" style="37" customWidth="1"/>
    <col min="5640" max="5640" width="10.85546875" style="37" customWidth="1"/>
    <col min="5641" max="5641" width="30" style="37" customWidth="1"/>
    <col min="5642" max="5642" width="9.5703125" style="37"/>
    <col min="5643" max="5643" width="8.85546875" style="37" customWidth="1"/>
    <col min="5644" max="5644" width="9.42578125" style="37" customWidth="1"/>
    <col min="5645" max="5888" width="9.5703125" style="37"/>
    <col min="5889" max="5889" width="23" style="37" customWidth="1"/>
    <col min="5890" max="5890" width="25.42578125" style="37" customWidth="1"/>
    <col min="5891" max="5891" width="20.140625" style="37" customWidth="1"/>
    <col min="5892" max="5892" width="13.5703125" style="37" customWidth="1"/>
    <col min="5893" max="5893" width="29.42578125" style="37" customWidth="1"/>
    <col min="5894" max="5894" width="12.140625" style="37" customWidth="1"/>
    <col min="5895" max="5895" width="19" style="37" customWidth="1"/>
    <col min="5896" max="5896" width="10.85546875" style="37" customWidth="1"/>
    <col min="5897" max="5897" width="30" style="37" customWidth="1"/>
    <col min="5898" max="5898" width="9.5703125" style="37"/>
    <col min="5899" max="5899" width="8.85546875" style="37" customWidth="1"/>
    <col min="5900" max="5900" width="9.42578125" style="37" customWidth="1"/>
    <col min="5901" max="6144" width="9.5703125" style="37"/>
    <col min="6145" max="6145" width="23" style="37" customWidth="1"/>
    <col min="6146" max="6146" width="25.42578125" style="37" customWidth="1"/>
    <col min="6147" max="6147" width="20.140625" style="37" customWidth="1"/>
    <col min="6148" max="6148" width="13.5703125" style="37" customWidth="1"/>
    <col min="6149" max="6149" width="29.42578125" style="37" customWidth="1"/>
    <col min="6150" max="6150" width="12.140625" style="37" customWidth="1"/>
    <col min="6151" max="6151" width="19" style="37" customWidth="1"/>
    <col min="6152" max="6152" width="10.85546875" style="37" customWidth="1"/>
    <col min="6153" max="6153" width="30" style="37" customWidth="1"/>
    <col min="6154" max="6154" width="9.5703125" style="37"/>
    <col min="6155" max="6155" width="8.85546875" style="37" customWidth="1"/>
    <col min="6156" max="6156" width="9.42578125" style="37" customWidth="1"/>
    <col min="6157" max="6400" width="9.5703125" style="37"/>
    <col min="6401" max="6401" width="23" style="37" customWidth="1"/>
    <col min="6402" max="6402" width="25.42578125" style="37" customWidth="1"/>
    <col min="6403" max="6403" width="20.140625" style="37" customWidth="1"/>
    <col min="6404" max="6404" width="13.5703125" style="37" customWidth="1"/>
    <col min="6405" max="6405" width="29.42578125" style="37" customWidth="1"/>
    <col min="6406" max="6406" width="12.140625" style="37" customWidth="1"/>
    <col min="6407" max="6407" width="19" style="37" customWidth="1"/>
    <col min="6408" max="6408" width="10.85546875" style="37" customWidth="1"/>
    <col min="6409" max="6409" width="30" style="37" customWidth="1"/>
    <col min="6410" max="6410" width="9.5703125" style="37"/>
    <col min="6411" max="6411" width="8.85546875" style="37" customWidth="1"/>
    <col min="6412" max="6412" width="9.42578125" style="37" customWidth="1"/>
    <col min="6413" max="6656" width="9.5703125" style="37"/>
    <col min="6657" max="6657" width="23" style="37" customWidth="1"/>
    <col min="6658" max="6658" width="25.42578125" style="37" customWidth="1"/>
    <col min="6659" max="6659" width="20.140625" style="37" customWidth="1"/>
    <col min="6660" max="6660" width="13.5703125" style="37" customWidth="1"/>
    <col min="6661" max="6661" width="29.42578125" style="37" customWidth="1"/>
    <col min="6662" max="6662" width="12.140625" style="37" customWidth="1"/>
    <col min="6663" max="6663" width="19" style="37" customWidth="1"/>
    <col min="6664" max="6664" width="10.85546875" style="37" customWidth="1"/>
    <col min="6665" max="6665" width="30" style="37" customWidth="1"/>
    <col min="6666" max="6666" width="9.5703125" style="37"/>
    <col min="6667" max="6667" width="8.85546875" style="37" customWidth="1"/>
    <col min="6668" max="6668" width="9.42578125" style="37" customWidth="1"/>
    <col min="6669" max="6912" width="9.5703125" style="37"/>
    <col min="6913" max="6913" width="23" style="37" customWidth="1"/>
    <col min="6914" max="6914" width="25.42578125" style="37" customWidth="1"/>
    <col min="6915" max="6915" width="20.140625" style="37" customWidth="1"/>
    <col min="6916" max="6916" width="13.5703125" style="37" customWidth="1"/>
    <col min="6917" max="6917" width="29.42578125" style="37" customWidth="1"/>
    <col min="6918" max="6918" width="12.140625" style="37" customWidth="1"/>
    <col min="6919" max="6919" width="19" style="37" customWidth="1"/>
    <col min="6920" max="6920" width="10.85546875" style="37" customWidth="1"/>
    <col min="6921" max="6921" width="30" style="37" customWidth="1"/>
    <col min="6922" max="6922" width="9.5703125" style="37"/>
    <col min="6923" max="6923" width="8.85546875" style="37" customWidth="1"/>
    <col min="6924" max="6924" width="9.42578125" style="37" customWidth="1"/>
    <col min="6925" max="7168" width="9.5703125" style="37"/>
    <col min="7169" max="7169" width="23" style="37" customWidth="1"/>
    <col min="7170" max="7170" width="25.42578125" style="37" customWidth="1"/>
    <col min="7171" max="7171" width="20.140625" style="37" customWidth="1"/>
    <col min="7172" max="7172" width="13.5703125" style="37" customWidth="1"/>
    <col min="7173" max="7173" width="29.42578125" style="37" customWidth="1"/>
    <col min="7174" max="7174" width="12.140625" style="37" customWidth="1"/>
    <col min="7175" max="7175" width="19" style="37" customWidth="1"/>
    <col min="7176" max="7176" width="10.85546875" style="37" customWidth="1"/>
    <col min="7177" max="7177" width="30" style="37" customWidth="1"/>
    <col min="7178" max="7178" width="9.5703125" style="37"/>
    <col min="7179" max="7179" width="8.85546875" style="37" customWidth="1"/>
    <col min="7180" max="7180" width="9.42578125" style="37" customWidth="1"/>
    <col min="7181" max="7424" width="9.5703125" style="37"/>
    <col min="7425" max="7425" width="23" style="37" customWidth="1"/>
    <col min="7426" max="7426" width="25.42578125" style="37" customWidth="1"/>
    <col min="7427" max="7427" width="20.140625" style="37" customWidth="1"/>
    <col min="7428" max="7428" width="13.5703125" style="37" customWidth="1"/>
    <col min="7429" max="7429" width="29.42578125" style="37" customWidth="1"/>
    <col min="7430" max="7430" width="12.140625" style="37" customWidth="1"/>
    <col min="7431" max="7431" width="19" style="37" customWidth="1"/>
    <col min="7432" max="7432" width="10.85546875" style="37" customWidth="1"/>
    <col min="7433" max="7433" width="30" style="37" customWidth="1"/>
    <col min="7434" max="7434" width="9.5703125" style="37"/>
    <col min="7435" max="7435" width="8.85546875" style="37" customWidth="1"/>
    <col min="7436" max="7436" width="9.42578125" style="37" customWidth="1"/>
    <col min="7437" max="7680" width="9.5703125" style="37"/>
    <col min="7681" max="7681" width="23" style="37" customWidth="1"/>
    <col min="7682" max="7682" width="25.42578125" style="37" customWidth="1"/>
    <col min="7683" max="7683" width="20.140625" style="37" customWidth="1"/>
    <col min="7684" max="7684" width="13.5703125" style="37" customWidth="1"/>
    <col min="7685" max="7685" width="29.42578125" style="37" customWidth="1"/>
    <col min="7686" max="7686" width="12.140625" style="37" customWidth="1"/>
    <col min="7687" max="7687" width="19" style="37" customWidth="1"/>
    <col min="7688" max="7688" width="10.85546875" style="37" customWidth="1"/>
    <col min="7689" max="7689" width="30" style="37" customWidth="1"/>
    <col min="7690" max="7690" width="9.5703125" style="37"/>
    <col min="7691" max="7691" width="8.85546875" style="37" customWidth="1"/>
    <col min="7692" max="7692" width="9.42578125" style="37" customWidth="1"/>
    <col min="7693" max="7936" width="9.5703125" style="37"/>
    <col min="7937" max="7937" width="23" style="37" customWidth="1"/>
    <col min="7938" max="7938" width="25.42578125" style="37" customWidth="1"/>
    <col min="7939" max="7939" width="20.140625" style="37" customWidth="1"/>
    <col min="7940" max="7940" width="13.5703125" style="37" customWidth="1"/>
    <col min="7941" max="7941" width="29.42578125" style="37" customWidth="1"/>
    <col min="7942" max="7942" width="12.140625" style="37" customWidth="1"/>
    <col min="7943" max="7943" width="19" style="37" customWidth="1"/>
    <col min="7944" max="7944" width="10.85546875" style="37" customWidth="1"/>
    <col min="7945" max="7945" width="30" style="37" customWidth="1"/>
    <col min="7946" max="7946" width="9.5703125" style="37"/>
    <col min="7947" max="7947" width="8.85546875" style="37" customWidth="1"/>
    <col min="7948" max="7948" width="9.42578125" style="37" customWidth="1"/>
    <col min="7949" max="8192" width="9.5703125" style="37"/>
    <col min="8193" max="8193" width="23" style="37" customWidth="1"/>
    <col min="8194" max="8194" width="25.42578125" style="37" customWidth="1"/>
    <col min="8195" max="8195" width="20.140625" style="37" customWidth="1"/>
    <col min="8196" max="8196" width="13.5703125" style="37" customWidth="1"/>
    <col min="8197" max="8197" width="29.42578125" style="37" customWidth="1"/>
    <col min="8198" max="8198" width="12.140625" style="37" customWidth="1"/>
    <col min="8199" max="8199" width="19" style="37" customWidth="1"/>
    <col min="8200" max="8200" width="10.85546875" style="37" customWidth="1"/>
    <col min="8201" max="8201" width="30" style="37" customWidth="1"/>
    <col min="8202" max="8202" width="9.5703125" style="37"/>
    <col min="8203" max="8203" width="8.85546875" style="37" customWidth="1"/>
    <col min="8204" max="8204" width="9.42578125" style="37" customWidth="1"/>
    <col min="8205" max="8448" width="9.5703125" style="37"/>
    <col min="8449" max="8449" width="23" style="37" customWidth="1"/>
    <col min="8450" max="8450" width="25.42578125" style="37" customWidth="1"/>
    <col min="8451" max="8451" width="20.140625" style="37" customWidth="1"/>
    <col min="8452" max="8452" width="13.5703125" style="37" customWidth="1"/>
    <col min="8453" max="8453" width="29.42578125" style="37" customWidth="1"/>
    <col min="8454" max="8454" width="12.140625" style="37" customWidth="1"/>
    <col min="8455" max="8455" width="19" style="37" customWidth="1"/>
    <col min="8456" max="8456" width="10.85546875" style="37" customWidth="1"/>
    <col min="8457" max="8457" width="30" style="37" customWidth="1"/>
    <col min="8458" max="8458" width="9.5703125" style="37"/>
    <col min="8459" max="8459" width="8.85546875" style="37" customWidth="1"/>
    <col min="8460" max="8460" width="9.42578125" style="37" customWidth="1"/>
    <col min="8461" max="8704" width="9.5703125" style="37"/>
    <col min="8705" max="8705" width="23" style="37" customWidth="1"/>
    <col min="8706" max="8706" width="25.42578125" style="37" customWidth="1"/>
    <col min="8707" max="8707" width="20.140625" style="37" customWidth="1"/>
    <col min="8708" max="8708" width="13.5703125" style="37" customWidth="1"/>
    <col min="8709" max="8709" width="29.42578125" style="37" customWidth="1"/>
    <col min="8710" max="8710" width="12.140625" style="37" customWidth="1"/>
    <col min="8711" max="8711" width="19" style="37" customWidth="1"/>
    <col min="8712" max="8712" width="10.85546875" style="37" customWidth="1"/>
    <col min="8713" max="8713" width="30" style="37" customWidth="1"/>
    <col min="8714" max="8714" width="9.5703125" style="37"/>
    <col min="8715" max="8715" width="8.85546875" style="37" customWidth="1"/>
    <col min="8716" max="8716" width="9.42578125" style="37" customWidth="1"/>
    <col min="8717" max="8960" width="9.5703125" style="37"/>
    <col min="8961" max="8961" width="23" style="37" customWidth="1"/>
    <col min="8962" max="8962" width="25.42578125" style="37" customWidth="1"/>
    <col min="8963" max="8963" width="20.140625" style="37" customWidth="1"/>
    <col min="8964" max="8964" width="13.5703125" style="37" customWidth="1"/>
    <col min="8965" max="8965" width="29.42578125" style="37" customWidth="1"/>
    <col min="8966" max="8966" width="12.140625" style="37" customWidth="1"/>
    <col min="8967" max="8967" width="19" style="37" customWidth="1"/>
    <col min="8968" max="8968" width="10.85546875" style="37" customWidth="1"/>
    <col min="8969" max="8969" width="30" style="37" customWidth="1"/>
    <col min="8970" max="8970" width="9.5703125" style="37"/>
    <col min="8971" max="8971" width="8.85546875" style="37" customWidth="1"/>
    <col min="8972" max="8972" width="9.42578125" style="37" customWidth="1"/>
    <col min="8973" max="9216" width="9.5703125" style="37"/>
    <col min="9217" max="9217" width="23" style="37" customWidth="1"/>
    <col min="9218" max="9218" width="25.42578125" style="37" customWidth="1"/>
    <col min="9219" max="9219" width="20.140625" style="37" customWidth="1"/>
    <col min="9220" max="9220" width="13.5703125" style="37" customWidth="1"/>
    <col min="9221" max="9221" width="29.42578125" style="37" customWidth="1"/>
    <col min="9222" max="9222" width="12.140625" style="37" customWidth="1"/>
    <col min="9223" max="9223" width="19" style="37" customWidth="1"/>
    <col min="9224" max="9224" width="10.85546875" style="37" customWidth="1"/>
    <col min="9225" max="9225" width="30" style="37" customWidth="1"/>
    <col min="9226" max="9226" width="9.5703125" style="37"/>
    <col min="9227" max="9227" width="8.85546875" style="37" customWidth="1"/>
    <col min="9228" max="9228" width="9.42578125" style="37" customWidth="1"/>
    <col min="9229" max="9472" width="9.5703125" style="37"/>
    <col min="9473" max="9473" width="23" style="37" customWidth="1"/>
    <col min="9474" max="9474" width="25.42578125" style="37" customWidth="1"/>
    <col min="9475" max="9475" width="20.140625" style="37" customWidth="1"/>
    <col min="9476" max="9476" width="13.5703125" style="37" customWidth="1"/>
    <col min="9477" max="9477" width="29.42578125" style="37" customWidth="1"/>
    <col min="9478" max="9478" width="12.140625" style="37" customWidth="1"/>
    <col min="9479" max="9479" width="19" style="37" customWidth="1"/>
    <col min="9480" max="9480" width="10.85546875" style="37" customWidth="1"/>
    <col min="9481" max="9481" width="30" style="37" customWidth="1"/>
    <col min="9482" max="9482" width="9.5703125" style="37"/>
    <col min="9483" max="9483" width="8.85546875" style="37" customWidth="1"/>
    <col min="9484" max="9484" width="9.42578125" style="37" customWidth="1"/>
    <col min="9485" max="9728" width="9.5703125" style="37"/>
    <col min="9729" max="9729" width="23" style="37" customWidth="1"/>
    <col min="9730" max="9730" width="25.42578125" style="37" customWidth="1"/>
    <col min="9731" max="9731" width="20.140625" style="37" customWidth="1"/>
    <col min="9732" max="9732" width="13.5703125" style="37" customWidth="1"/>
    <col min="9733" max="9733" width="29.42578125" style="37" customWidth="1"/>
    <col min="9734" max="9734" width="12.140625" style="37" customWidth="1"/>
    <col min="9735" max="9735" width="19" style="37" customWidth="1"/>
    <col min="9736" max="9736" width="10.85546875" style="37" customWidth="1"/>
    <col min="9737" max="9737" width="30" style="37" customWidth="1"/>
    <col min="9738" max="9738" width="9.5703125" style="37"/>
    <col min="9739" max="9739" width="8.85546875" style="37" customWidth="1"/>
    <col min="9740" max="9740" width="9.42578125" style="37" customWidth="1"/>
    <col min="9741" max="9984" width="9.5703125" style="37"/>
    <col min="9985" max="9985" width="23" style="37" customWidth="1"/>
    <col min="9986" max="9986" width="25.42578125" style="37" customWidth="1"/>
    <col min="9987" max="9987" width="20.140625" style="37" customWidth="1"/>
    <col min="9988" max="9988" width="13.5703125" style="37" customWidth="1"/>
    <col min="9989" max="9989" width="29.42578125" style="37" customWidth="1"/>
    <col min="9990" max="9990" width="12.140625" style="37" customWidth="1"/>
    <col min="9991" max="9991" width="19" style="37" customWidth="1"/>
    <col min="9992" max="9992" width="10.85546875" style="37" customWidth="1"/>
    <col min="9993" max="9993" width="30" style="37" customWidth="1"/>
    <col min="9994" max="9994" width="9.5703125" style="37"/>
    <col min="9995" max="9995" width="8.85546875" style="37" customWidth="1"/>
    <col min="9996" max="9996" width="9.42578125" style="37" customWidth="1"/>
    <col min="9997" max="10240" width="9.5703125" style="37"/>
    <col min="10241" max="10241" width="23" style="37" customWidth="1"/>
    <col min="10242" max="10242" width="25.42578125" style="37" customWidth="1"/>
    <col min="10243" max="10243" width="20.140625" style="37" customWidth="1"/>
    <col min="10244" max="10244" width="13.5703125" style="37" customWidth="1"/>
    <col min="10245" max="10245" width="29.42578125" style="37" customWidth="1"/>
    <col min="10246" max="10246" width="12.140625" style="37" customWidth="1"/>
    <col min="10247" max="10247" width="19" style="37" customWidth="1"/>
    <col min="10248" max="10248" width="10.85546875" style="37" customWidth="1"/>
    <col min="10249" max="10249" width="30" style="37" customWidth="1"/>
    <col min="10250" max="10250" width="9.5703125" style="37"/>
    <col min="10251" max="10251" width="8.85546875" style="37" customWidth="1"/>
    <col min="10252" max="10252" width="9.42578125" style="37" customWidth="1"/>
    <col min="10253" max="10496" width="9.5703125" style="37"/>
    <col min="10497" max="10497" width="23" style="37" customWidth="1"/>
    <col min="10498" max="10498" width="25.42578125" style="37" customWidth="1"/>
    <col min="10499" max="10499" width="20.140625" style="37" customWidth="1"/>
    <col min="10500" max="10500" width="13.5703125" style="37" customWidth="1"/>
    <col min="10501" max="10501" width="29.42578125" style="37" customWidth="1"/>
    <col min="10502" max="10502" width="12.140625" style="37" customWidth="1"/>
    <col min="10503" max="10503" width="19" style="37" customWidth="1"/>
    <col min="10504" max="10504" width="10.85546875" style="37" customWidth="1"/>
    <col min="10505" max="10505" width="30" style="37" customWidth="1"/>
    <col min="10506" max="10506" width="9.5703125" style="37"/>
    <col min="10507" max="10507" width="8.85546875" style="37" customWidth="1"/>
    <col min="10508" max="10508" width="9.42578125" style="37" customWidth="1"/>
    <col min="10509" max="10752" width="9.5703125" style="37"/>
    <col min="10753" max="10753" width="23" style="37" customWidth="1"/>
    <col min="10754" max="10754" width="25.42578125" style="37" customWidth="1"/>
    <col min="10755" max="10755" width="20.140625" style="37" customWidth="1"/>
    <col min="10756" max="10756" width="13.5703125" style="37" customWidth="1"/>
    <col min="10757" max="10757" width="29.42578125" style="37" customWidth="1"/>
    <col min="10758" max="10758" width="12.140625" style="37" customWidth="1"/>
    <col min="10759" max="10759" width="19" style="37" customWidth="1"/>
    <col min="10760" max="10760" width="10.85546875" style="37" customWidth="1"/>
    <col min="10761" max="10761" width="30" style="37" customWidth="1"/>
    <col min="10762" max="10762" width="9.5703125" style="37"/>
    <col min="10763" max="10763" width="8.85546875" style="37" customWidth="1"/>
    <col min="10764" max="10764" width="9.42578125" style="37" customWidth="1"/>
    <col min="10765" max="11008" width="9.5703125" style="37"/>
    <col min="11009" max="11009" width="23" style="37" customWidth="1"/>
    <col min="11010" max="11010" width="25.42578125" style="37" customWidth="1"/>
    <col min="11011" max="11011" width="20.140625" style="37" customWidth="1"/>
    <col min="11012" max="11012" width="13.5703125" style="37" customWidth="1"/>
    <col min="11013" max="11013" width="29.42578125" style="37" customWidth="1"/>
    <col min="11014" max="11014" width="12.140625" style="37" customWidth="1"/>
    <col min="11015" max="11015" width="19" style="37" customWidth="1"/>
    <col min="11016" max="11016" width="10.85546875" style="37" customWidth="1"/>
    <col min="11017" max="11017" width="30" style="37" customWidth="1"/>
    <col min="11018" max="11018" width="9.5703125" style="37"/>
    <col min="11019" max="11019" width="8.85546875" style="37" customWidth="1"/>
    <col min="11020" max="11020" width="9.42578125" style="37" customWidth="1"/>
    <col min="11021" max="11264" width="9.5703125" style="37"/>
    <col min="11265" max="11265" width="23" style="37" customWidth="1"/>
    <col min="11266" max="11266" width="25.42578125" style="37" customWidth="1"/>
    <col min="11267" max="11267" width="20.140625" style="37" customWidth="1"/>
    <col min="11268" max="11268" width="13.5703125" style="37" customWidth="1"/>
    <col min="11269" max="11269" width="29.42578125" style="37" customWidth="1"/>
    <col min="11270" max="11270" width="12.140625" style="37" customWidth="1"/>
    <col min="11271" max="11271" width="19" style="37" customWidth="1"/>
    <col min="11272" max="11272" width="10.85546875" style="37" customWidth="1"/>
    <col min="11273" max="11273" width="30" style="37" customWidth="1"/>
    <col min="11274" max="11274" width="9.5703125" style="37"/>
    <col min="11275" max="11275" width="8.85546875" style="37" customWidth="1"/>
    <col min="11276" max="11276" width="9.42578125" style="37" customWidth="1"/>
    <col min="11277" max="11520" width="9.5703125" style="37"/>
    <col min="11521" max="11521" width="23" style="37" customWidth="1"/>
    <col min="11522" max="11522" width="25.42578125" style="37" customWidth="1"/>
    <col min="11523" max="11523" width="20.140625" style="37" customWidth="1"/>
    <col min="11524" max="11524" width="13.5703125" style="37" customWidth="1"/>
    <col min="11525" max="11525" width="29.42578125" style="37" customWidth="1"/>
    <col min="11526" max="11526" width="12.140625" style="37" customWidth="1"/>
    <col min="11527" max="11527" width="19" style="37" customWidth="1"/>
    <col min="11528" max="11528" width="10.85546875" style="37" customWidth="1"/>
    <col min="11529" max="11529" width="30" style="37" customWidth="1"/>
    <col min="11530" max="11530" width="9.5703125" style="37"/>
    <col min="11531" max="11531" width="8.85546875" style="37" customWidth="1"/>
    <col min="11532" max="11532" width="9.42578125" style="37" customWidth="1"/>
    <col min="11533" max="11776" width="9.5703125" style="37"/>
    <col min="11777" max="11777" width="23" style="37" customWidth="1"/>
    <col min="11778" max="11778" width="25.42578125" style="37" customWidth="1"/>
    <col min="11779" max="11779" width="20.140625" style="37" customWidth="1"/>
    <col min="11780" max="11780" width="13.5703125" style="37" customWidth="1"/>
    <col min="11781" max="11781" width="29.42578125" style="37" customWidth="1"/>
    <col min="11782" max="11782" width="12.140625" style="37" customWidth="1"/>
    <col min="11783" max="11783" width="19" style="37" customWidth="1"/>
    <col min="11784" max="11784" width="10.85546875" style="37" customWidth="1"/>
    <col min="11785" max="11785" width="30" style="37" customWidth="1"/>
    <col min="11786" max="11786" width="9.5703125" style="37"/>
    <col min="11787" max="11787" width="8.85546875" style="37" customWidth="1"/>
    <col min="11788" max="11788" width="9.42578125" style="37" customWidth="1"/>
    <col min="11789" max="12032" width="9.5703125" style="37"/>
    <col min="12033" max="12033" width="23" style="37" customWidth="1"/>
    <col min="12034" max="12034" width="25.42578125" style="37" customWidth="1"/>
    <col min="12035" max="12035" width="20.140625" style="37" customWidth="1"/>
    <col min="12036" max="12036" width="13.5703125" style="37" customWidth="1"/>
    <col min="12037" max="12037" width="29.42578125" style="37" customWidth="1"/>
    <col min="12038" max="12038" width="12.140625" style="37" customWidth="1"/>
    <col min="12039" max="12039" width="19" style="37" customWidth="1"/>
    <col min="12040" max="12040" width="10.85546875" style="37" customWidth="1"/>
    <col min="12041" max="12041" width="30" style="37" customWidth="1"/>
    <col min="12042" max="12042" width="9.5703125" style="37"/>
    <col min="12043" max="12043" width="8.85546875" style="37" customWidth="1"/>
    <col min="12044" max="12044" width="9.42578125" style="37" customWidth="1"/>
    <col min="12045" max="12288" width="9.5703125" style="37"/>
    <col min="12289" max="12289" width="23" style="37" customWidth="1"/>
    <col min="12290" max="12290" width="25.42578125" style="37" customWidth="1"/>
    <col min="12291" max="12291" width="20.140625" style="37" customWidth="1"/>
    <col min="12292" max="12292" width="13.5703125" style="37" customWidth="1"/>
    <col min="12293" max="12293" width="29.42578125" style="37" customWidth="1"/>
    <col min="12294" max="12294" width="12.140625" style="37" customWidth="1"/>
    <col min="12295" max="12295" width="19" style="37" customWidth="1"/>
    <col min="12296" max="12296" width="10.85546875" style="37" customWidth="1"/>
    <col min="12297" max="12297" width="30" style="37" customWidth="1"/>
    <col min="12298" max="12298" width="9.5703125" style="37"/>
    <col min="12299" max="12299" width="8.85546875" style="37" customWidth="1"/>
    <col min="12300" max="12300" width="9.42578125" style="37" customWidth="1"/>
    <col min="12301" max="12544" width="9.5703125" style="37"/>
    <col min="12545" max="12545" width="23" style="37" customWidth="1"/>
    <col min="12546" max="12546" width="25.42578125" style="37" customWidth="1"/>
    <col min="12547" max="12547" width="20.140625" style="37" customWidth="1"/>
    <col min="12548" max="12548" width="13.5703125" style="37" customWidth="1"/>
    <col min="12549" max="12549" width="29.42578125" style="37" customWidth="1"/>
    <col min="12550" max="12550" width="12.140625" style="37" customWidth="1"/>
    <col min="12551" max="12551" width="19" style="37" customWidth="1"/>
    <col min="12552" max="12552" width="10.85546875" style="37" customWidth="1"/>
    <col min="12553" max="12553" width="30" style="37" customWidth="1"/>
    <col min="12554" max="12554" width="9.5703125" style="37"/>
    <col min="12555" max="12555" width="8.85546875" style="37" customWidth="1"/>
    <col min="12556" max="12556" width="9.42578125" style="37" customWidth="1"/>
    <col min="12557" max="12800" width="9.5703125" style="37"/>
    <col min="12801" max="12801" width="23" style="37" customWidth="1"/>
    <col min="12802" max="12802" width="25.42578125" style="37" customWidth="1"/>
    <col min="12803" max="12803" width="20.140625" style="37" customWidth="1"/>
    <col min="12804" max="12804" width="13.5703125" style="37" customWidth="1"/>
    <col min="12805" max="12805" width="29.42578125" style="37" customWidth="1"/>
    <col min="12806" max="12806" width="12.140625" style="37" customWidth="1"/>
    <col min="12807" max="12807" width="19" style="37" customWidth="1"/>
    <col min="12808" max="12808" width="10.85546875" style="37" customWidth="1"/>
    <col min="12809" max="12809" width="30" style="37" customWidth="1"/>
    <col min="12810" max="12810" width="9.5703125" style="37"/>
    <col min="12811" max="12811" width="8.85546875" style="37" customWidth="1"/>
    <col min="12812" max="12812" width="9.42578125" style="37" customWidth="1"/>
    <col min="12813" max="13056" width="9.5703125" style="37"/>
    <col min="13057" max="13057" width="23" style="37" customWidth="1"/>
    <col min="13058" max="13058" width="25.42578125" style="37" customWidth="1"/>
    <col min="13059" max="13059" width="20.140625" style="37" customWidth="1"/>
    <col min="13060" max="13060" width="13.5703125" style="37" customWidth="1"/>
    <col min="13061" max="13061" width="29.42578125" style="37" customWidth="1"/>
    <col min="13062" max="13062" width="12.140625" style="37" customWidth="1"/>
    <col min="13063" max="13063" width="19" style="37" customWidth="1"/>
    <col min="13064" max="13064" width="10.85546875" style="37" customWidth="1"/>
    <col min="13065" max="13065" width="30" style="37" customWidth="1"/>
    <col min="13066" max="13066" width="9.5703125" style="37"/>
    <col min="13067" max="13067" width="8.85546875" style="37" customWidth="1"/>
    <col min="13068" max="13068" width="9.42578125" style="37" customWidth="1"/>
    <col min="13069" max="13312" width="9.5703125" style="37"/>
    <col min="13313" max="13313" width="23" style="37" customWidth="1"/>
    <col min="13314" max="13314" width="25.42578125" style="37" customWidth="1"/>
    <col min="13315" max="13315" width="20.140625" style="37" customWidth="1"/>
    <col min="13316" max="13316" width="13.5703125" style="37" customWidth="1"/>
    <col min="13317" max="13317" width="29.42578125" style="37" customWidth="1"/>
    <col min="13318" max="13318" width="12.140625" style="37" customWidth="1"/>
    <col min="13319" max="13319" width="19" style="37" customWidth="1"/>
    <col min="13320" max="13320" width="10.85546875" style="37" customWidth="1"/>
    <col min="13321" max="13321" width="30" style="37" customWidth="1"/>
    <col min="13322" max="13322" width="9.5703125" style="37"/>
    <col min="13323" max="13323" width="8.85546875" style="37" customWidth="1"/>
    <col min="13324" max="13324" width="9.42578125" style="37" customWidth="1"/>
    <col min="13325" max="13568" width="9.5703125" style="37"/>
    <col min="13569" max="13569" width="23" style="37" customWidth="1"/>
    <col min="13570" max="13570" width="25.42578125" style="37" customWidth="1"/>
    <col min="13571" max="13571" width="20.140625" style="37" customWidth="1"/>
    <col min="13572" max="13572" width="13.5703125" style="37" customWidth="1"/>
    <col min="13573" max="13573" width="29.42578125" style="37" customWidth="1"/>
    <col min="13574" max="13574" width="12.140625" style="37" customWidth="1"/>
    <col min="13575" max="13575" width="19" style="37" customWidth="1"/>
    <col min="13576" max="13576" width="10.85546875" style="37" customWidth="1"/>
    <col min="13577" max="13577" width="30" style="37" customWidth="1"/>
    <col min="13578" max="13578" width="9.5703125" style="37"/>
    <col min="13579" max="13579" width="8.85546875" style="37" customWidth="1"/>
    <col min="13580" max="13580" width="9.42578125" style="37" customWidth="1"/>
    <col min="13581" max="13824" width="9.5703125" style="37"/>
    <col min="13825" max="13825" width="23" style="37" customWidth="1"/>
    <col min="13826" max="13826" width="25.42578125" style="37" customWidth="1"/>
    <col min="13827" max="13827" width="20.140625" style="37" customWidth="1"/>
    <col min="13828" max="13828" width="13.5703125" style="37" customWidth="1"/>
    <col min="13829" max="13829" width="29.42578125" style="37" customWidth="1"/>
    <col min="13830" max="13830" width="12.140625" style="37" customWidth="1"/>
    <col min="13831" max="13831" width="19" style="37" customWidth="1"/>
    <col min="13832" max="13832" width="10.85546875" style="37" customWidth="1"/>
    <col min="13833" max="13833" width="30" style="37" customWidth="1"/>
    <col min="13834" max="13834" width="9.5703125" style="37"/>
    <col min="13835" max="13835" width="8.85546875" style="37" customWidth="1"/>
    <col min="13836" max="13836" width="9.42578125" style="37" customWidth="1"/>
    <col min="13837" max="14080" width="9.5703125" style="37"/>
    <col min="14081" max="14081" width="23" style="37" customWidth="1"/>
    <col min="14082" max="14082" width="25.42578125" style="37" customWidth="1"/>
    <col min="14083" max="14083" width="20.140625" style="37" customWidth="1"/>
    <col min="14084" max="14084" width="13.5703125" style="37" customWidth="1"/>
    <col min="14085" max="14085" width="29.42578125" style="37" customWidth="1"/>
    <col min="14086" max="14086" width="12.140625" style="37" customWidth="1"/>
    <col min="14087" max="14087" width="19" style="37" customWidth="1"/>
    <col min="14088" max="14088" width="10.85546875" style="37" customWidth="1"/>
    <col min="14089" max="14089" width="30" style="37" customWidth="1"/>
    <col min="14090" max="14090" width="9.5703125" style="37"/>
    <col min="14091" max="14091" width="8.85546875" style="37" customWidth="1"/>
    <col min="14092" max="14092" width="9.42578125" style="37" customWidth="1"/>
    <col min="14093" max="14336" width="9.5703125" style="37"/>
    <col min="14337" max="14337" width="23" style="37" customWidth="1"/>
    <col min="14338" max="14338" width="25.42578125" style="37" customWidth="1"/>
    <col min="14339" max="14339" width="20.140625" style="37" customWidth="1"/>
    <col min="14340" max="14340" width="13.5703125" style="37" customWidth="1"/>
    <col min="14341" max="14341" width="29.42578125" style="37" customWidth="1"/>
    <col min="14342" max="14342" width="12.140625" style="37" customWidth="1"/>
    <col min="14343" max="14343" width="19" style="37" customWidth="1"/>
    <col min="14344" max="14344" width="10.85546875" style="37" customWidth="1"/>
    <col min="14345" max="14345" width="30" style="37" customWidth="1"/>
    <col min="14346" max="14346" width="9.5703125" style="37"/>
    <col min="14347" max="14347" width="8.85546875" style="37" customWidth="1"/>
    <col min="14348" max="14348" width="9.42578125" style="37" customWidth="1"/>
    <col min="14349" max="14592" width="9.5703125" style="37"/>
    <col min="14593" max="14593" width="23" style="37" customWidth="1"/>
    <col min="14594" max="14594" width="25.42578125" style="37" customWidth="1"/>
    <col min="14595" max="14595" width="20.140625" style="37" customWidth="1"/>
    <col min="14596" max="14596" width="13.5703125" style="37" customWidth="1"/>
    <col min="14597" max="14597" width="29.42578125" style="37" customWidth="1"/>
    <col min="14598" max="14598" width="12.140625" style="37" customWidth="1"/>
    <col min="14599" max="14599" width="19" style="37" customWidth="1"/>
    <col min="14600" max="14600" width="10.85546875" style="37" customWidth="1"/>
    <col min="14601" max="14601" width="30" style="37" customWidth="1"/>
    <col min="14602" max="14602" width="9.5703125" style="37"/>
    <col min="14603" max="14603" width="8.85546875" style="37" customWidth="1"/>
    <col min="14604" max="14604" width="9.42578125" style="37" customWidth="1"/>
    <col min="14605" max="14848" width="9.5703125" style="37"/>
    <col min="14849" max="14849" width="23" style="37" customWidth="1"/>
    <col min="14850" max="14850" width="25.42578125" style="37" customWidth="1"/>
    <col min="14851" max="14851" width="20.140625" style="37" customWidth="1"/>
    <col min="14852" max="14852" width="13.5703125" style="37" customWidth="1"/>
    <col min="14853" max="14853" width="29.42578125" style="37" customWidth="1"/>
    <col min="14854" max="14854" width="12.140625" style="37" customWidth="1"/>
    <col min="14855" max="14855" width="19" style="37" customWidth="1"/>
    <col min="14856" max="14856" width="10.85546875" style="37" customWidth="1"/>
    <col min="14857" max="14857" width="30" style="37" customWidth="1"/>
    <col min="14858" max="14858" width="9.5703125" style="37"/>
    <col min="14859" max="14859" width="8.85546875" style="37" customWidth="1"/>
    <col min="14860" max="14860" width="9.42578125" style="37" customWidth="1"/>
    <col min="14861" max="15104" width="9.5703125" style="37"/>
    <col min="15105" max="15105" width="23" style="37" customWidth="1"/>
    <col min="15106" max="15106" width="25.42578125" style="37" customWidth="1"/>
    <col min="15107" max="15107" width="20.140625" style="37" customWidth="1"/>
    <col min="15108" max="15108" width="13.5703125" style="37" customWidth="1"/>
    <col min="15109" max="15109" width="29.42578125" style="37" customWidth="1"/>
    <col min="15110" max="15110" width="12.140625" style="37" customWidth="1"/>
    <col min="15111" max="15111" width="19" style="37" customWidth="1"/>
    <col min="15112" max="15112" width="10.85546875" style="37" customWidth="1"/>
    <col min="15113" max="15113" width="30" style="37" customWidth="1"/>
    <col min="15114" max="15114" width="9.5703125" style="37"/>
    <col min="15115" max="15115" width="8.85546875" style="37" customWidth="1"/>
    <col min="15116" max="15116" width="9.42578125" style="37" customWidth="1"/>
    <col min="15117" max="15360" width="9.5703125" style="37"/>
    <col min="15361" max="15361" width="23" style="37" customWidth="1"/>
    <col min="15362" max="15362" width="25.42578125" style="37" customWidth="1"/>
    <col min="15363" max="15363" width="20.140625" style="37" customWidth="1"/>
    <col min="15364" max="15364" width="13.5703125" style="37" customWidth="1"/>
    <col min="15365" max="15365" width="29.42578125" style="37" customWidth="1"/>
    <col min="15366" max="15366" width="12.140625" style="37" customWidth="1"/>
    <col min="15367" max="15367" width="19" style="37" customWidth="1"/>
    <col min="15368" max="15368" width="10.85546875" style="37" customWidth="1"/>
    <col min="15369" max="15369" width="30" style="37" customWidth="1"/>
    <col min="15370" max="15370" width="9.5703125" style="37"/>
    <col min="15371" max="15371" width="8.85546875" style="37" customWidth="1"/>
    <col min="15372" max="15372" width="9.42578125" style="37" customWidth="1"/>
    <col min="15373" max="15616" width="9.5703125" style="37"/>
    <col min="15617" max="15617" width="23" style="37" customWidth="1"/>
    <col min="15618" max="15618" width="25.42578125" style="37" customWidth="1"/>
    <col min="15619" max="15619" width="20.140625" style="37" customWidth="1"/>
    <col min="15620" max="15620" width="13.5703125" style="37" customWidth="1"/>
    <col min="15621" max="15621" width="29.42578125" style="37" customWidth="1"/>
    <col min="15622" max="15622" width="12.140625" style="37" customWidth="1"/>
    <col min="15623" max="15623" width="19" style="37" customWidth="1"/>
    <col min="15624" max="15624" width="10.85546875" style="37" customWidth="1"/>
    <col min="15625" max="15625" width="30" style="37" customWidth="1"/>
    <col min="15626" max="15626" width="9.5703125" style="37"/>
    <col min="15627" max="15627" width="8.85546875" style="37" customWidth="1"/>
    <col min="15628" max="15628" width="9.42578125" style="37" customWidth="1"/>
    <col min="15629" max="15872" width="9.5703125" style="37"/>
    <col min="15873" max="15873" width="23" style="37" customWidth="1"/>
    <col min="15874" max="15874" width="25.42578125" style="37" customWidth="1"/>
    <col min="15875" max="15875" width="20.140625" style="37" customWidth="1"/>
    <col min="15876" max="15876" width="13.5703125" style="37" customWidth="1"/>
    <col min="15877" max="15877" width="29.42578125" style="37" customWidth="1"/>
    <col min="15878" max="15878" width="12.140625" style="37" customWidth="1"/>
    <col min="15879" max="15879" width="19" style="37" customWidth="1"/>
    <col min="15880" max="15880" width="10.85546875" style="37" customWidth="1"/>
    <col min="15881" max="15881" width="30" style="37" customWidth="1"/>
    <col min="15882" max="15882" width="9.5703125" style="37"/>
    <col min="15883" max="15883" width="8.85546875" style="37" customWidth="1"/>
    <col min="15884" max="15884" width="9.42578125" style="37" customWidth="1"/>
    <col min="15885" max="16128" width="9.5703125" style="37"/>
    <col min="16129" max="16129" width="23" style="37" customWidth="1"/>
    <col min="16130" max="16130" width="25.42578125" style="37" customWidth="1"/>
    <col min="16131" max="16131" width="20.140625" style="37" customWidth="1"/>
    <col min="16132" max="16132" width="13.5703125" style="37" customWidth="1"/>
    <col min="16133" max="16133" width="29.42578125" style="37" customWidth="1"/>
    <col min="16134" max="16134" width="12.140625" style="37" customWidth="1"/>
    <col min="16135" max="16135" width="19" style="37" customWidth="1"/>
    <col min="16136" max="16136" width="10.85546875" style="37" customWidth="1"/>
    <col min="16137" max="16137" width="30" style="37" customWidth="1"/>
    <col min="16138" max="16138" width="9.5703125" style="37"/>
    <col min="16139" max="16139" width="8.85546875" style="37" customWidth="1"/>
    <col min="16140" max="16140" width="9.42578125" style="37" customWidth="1"/>
    <col min="16141" max="16384" width="9.5703125" style="37"/>
  </cols>
  <sheetData>
    <row r="1" spans="1:9" ht="14.25" customHeight="1" x14ac:dyDescent="0.2">
      <c r="A1" s="350"/>
      <c r="B1" s="350"/>
      <c r="C1" s="351" t="s">
        <v>0</v>
      </c>
      <c r="D1" s="351"/>
      <c r="E1" s="351"/>
      <c r="F1" s="351"/>
      <c r="G1" s="352" t="s">
        <v>373</v>
      </c>
      <c r="H1" s="352"/>
      <c r="I1" s="352"/>
    </row>
    <row r="2" spans="1:9" ht="22.5" customHeight="1" x14ac:dyDescent="0.2">
      <c r="A2" s="350"/>
      <c r="B2" s="350"/>
      <c r="C2" s="351"/>
      <c r="D2" s="351"/>
      <c r="E2" s="351"/>
      <c r="F2" s="351"/>
      <c r="G2" s="352"/>
      <c r="H2" s="352"/>
      <c r="I2" s="352"/>
    </row>
    <row r="3" spans="1:9" ht="18" customHeight="1" x14ac:dyDescent="0.2">
      <c r="A3" s="1" t="s">
        <v>1</v>
      </c>
      <c r="B3" s="349">
        <f>COMERCIAL!B4</f>
        <v>0</v>
      </c>
      <c r="C3" s="349"/>
      <c r="D3" s="349"/>
      <c r="E3" s="1" t="s">
        <v>2</v>
      </c>
      <c r="F3" s="349" t="s">
        <v>3</v>
      </c>
      <c r="G3" s="349"/>
      <c r="H3" s="1" t="s">
        <v>4</v>
      </c>
      <c r="I3" s="2">
        <f>COMERCIAL!I4</f>
        <v>0</v>
      </c>
    </row>
    <row r="4" spans="1:9" ht="18.75" customHeight="1" x14ac:dyDescent="0.2">
      <c r="A4" s="1" t="s">
        <v>5</v>
      </c>
      <c r="B4" s="349">
        <f>COMERCIAL!B5</f>
        <v>0</v>
      </c>
      <c r="C4" s="349"/>
      <c r="D4" s="349"/>
      <c r="E4" s="1" t="s">
        <v>6</v>
      </c>
      <c r="F4" s="349">
        <f>COMERCIAL!B6</f>
        <v>0</v>
      </c>
      <c r="G4" s="349"/>
      <c r="H4" s="1" t="s">
        <v>7</v>
      </c>
      <c r="I4" s="2">
        <f>COMERCIAL!I5</f>
        <v>0</v>
      </c>
    </row>
    <row r="5" spans="1:9" ht="18.75" customHeight="1" x14ac:dyDescent="0.2">
      <c r="A5" s="1" t="s">
        <v>8</v>
      </c>
      <c r="B5" s="338">
        <f>COMERCIAL!B7</f>
        <v>0</v>
      </c>
      <c r="C5" s="339"/>
      <c r="D5" s="339"/>
      <c r="E5" s="339"/>
      <c r="F5" s="339"/>
      <c r="G5" s="340"/>
      <c r="H5" s="1" t="s">
        <v>9</v>
      </c>
      <c r="I5" s="2">
        <f>COMERCIAL!I7</f>
        <v>0</v>
      </c>
    </row>
    <row r="6" spans="1:9" ht="14.25" customHeight="1" x14ac:dyDescent="0.2">
      <c r="A6" s="341"/>
      <c r="B6" s="341"/>
      <c r="C6" s="341"/>
      <c r="D6" s="341"/>
      <c r="E6" s="341"/>
      <c r="F6" s="341"/>
      <c r="G6" s="341"/>
      <c r="H6" s="341"/>
      <c r="I6" s="341"/>
    </row>
    <row r="7" spans="1:9" ht="12" customHeight="1" x14ac:dyDescent="0.2">
      <c r="A7" s="341"/>
      <c r="B7" s="341"/>
      <c r="C7" s="341"/>
      <c r="D7" s="341"/>
      <c r="E7" s="341"/>
      <c r="F7" s="341"/>
      <c r="G7" s="341"/>
      <c r="H7" s="341"/>
      <c r="I7" s="341"/>
    </row>
    <row r="8" spans="1:9" x14ac:dyDescent="0.2">
      <c r="A8" s="3" t="s">
        <v>10</v>
      </c>
      <c r="B8" s="342">
        <f>COMERCIAL!B8</f>
        <v>0</v>
      </c>
      <c r="C8" s="342"/>
      <c r="D8" s="342"/>
      <c r="E8" s="3" t="s">
        <v>11</v>
      </c>
      <c r="F8" s="343">
        <f>COMERCIAL!H8</f>
        <v>0</v>
      </c>
      <c r="G8" s="344"/>
      <c r="H8" s="344"/>
      <c r="I8" s="344"/>
    </row>
    <row r="9" spans="1:9" s="104" customFormat="1" x14ac:dyDescent="0.2">
      <c r="A9" s="4" t="s">
        <v>12</v>
      </c>
      <c r="B9" s="5" t="str">
        <f>'ENGENHARIA PRODUTO'!E63</f>
        <v>ALUMINIO USINADO</v>
      </c>
      <c r="C9" s="6" t="s">
        <v>13</v>
      </c>
      <c r="D9" s="7">
        <f>COMERCIAL!B4</f>
        <v>0</v>
      </c>
      <c r="E9" s="345">
        <f>Negociação!K10</f>
        <v>0</v>
      </c>
      <c r="F9" s="345"/>
      <c r="G9" s="345"/>
      <c r="H9" s="345"/>
      <c r="I9" s="345"/>
    </row>
    <row r="10" spans="1:9" s="104" customFormat="1" x14ac:dyDescent="0.2">
      <c r="A10" s="8" t="s">
        <v>14</v>
      </c>
      <c r="B10" s="9">
        <f>'ENGENHARIA PRODUTO'!D14+'ENGENHARIA PRODUTO'!D15+'ENGENHARIA PRODUTO'!D16</f>
        <v>0</v>
      </c>
      <c r="C10" s="13">
        <f>'ENGENHARIA PRODUTO'!D25</f>
        <v>0</v>
      </c>
      <c r="D10" s="10" t="s">
        <v>15</v>
      </c>
      <c r="E10" s="10">
        <f>'ENGENHARIA PRODUTO'!D17+'ENGENHARIA PRODUTO'!D18+'ENGENHARIA PRODUTO'!D19</f>
        <v>0</v>
      </c>
      <c r="F10" s="10" t="s">
        <v>16</v>
      </c>
      <c r="G10" s="13" t="s">
        <v>17</v>
      </c>
      <c r="H10" s="346">
        <f>Negociação!K6</f>
        <v>0</v>
      </c>
      <c r="I10" s="346"/>
    </row>
    <row r="11" spans="1:9" ht="8.25" customHeight="1" x14ac:dyDescent="0.2">
      <c r="A11" s="347"/>
      <c r="B11" s="347"/>
      <c r="C11" s="347"/>
      <c r="D11" s="347"/>
      <c r="E11" s="347"/>
      <c r="F11" s="347"/>
      <c r="G11" s="347"/>
      <c r="H11" s="347"/>
      <c r="I11" s="347"/>
    </row>
    <row r="12" spans="1:9" ht="28.35" customHeight="1" x14ac:dyDescent="0.2">
      <c r="A12" s="92" t="s">
        <v>18</v>
      </c>
      <c r="B12" s="92"/>
      <c r="C12" s="348">
        <f>COMERCIAL!G35</f>
        <v>0</v>
      </c>
      <c r="D12" s="348"/>
      <c r="E12" s="348"/>
      <c r="F12" s="348"/>
      <c r="G12" s="348"/>
      <c r="H12" s="348"/>
      <c r="I12" s="348"/>
    </row>
    <row r="13" spans="1:9" ht="20.25" customHeight="1" x14ac:dyDescent="0.2">
      <c r="A13" s="348" t="s">
        <v>19</v>
      </c>
      <c r="B13" s="348"/>
      <c r="C13" s="348"/>
      <c r="D13" s="348">
        <f>COMERCIAL!G38</f>
        <v>10</v>
      </c>
      <c r="E13" s="348" t="s">
        <v>20</v>
      </c>
      <c r="F13" s="348"/>
      <c r="G13" s="348"/>
      <c r="H13" s="348"/>
      <c r="I13" s="348"/>
    </row>
    <row r="14" spans="1:9" ht="18.75" customHeight="1" x14ac:dyDescent="0.2">
      <c r="A14" s="348"/>
      <c r="B14" s="348"/>
      <c r="C14" s="348"/>
      <c r="D14" s="348"/>
      <c r="E14" s="348"/>
      <c r="F14" s="348"/>
      <c r="G14" s="348"/>
      <c r="H14" s="348"/>
      <c r="I14" s="348"/>
    </row>
    <row r="15" spans="1:9" x14ac:dyDescent="0.2">
      <c r="A15" s="337"/>
      <c r="B15" s="337"/>
      <c r="C15" s="337"/>
      <c r="D15" s="11" t="s">
        <v>21</v>
      </c>
      <c r="E15" s="12">
        <f>COMERCIAL!E2</f>
        <v>0</v>
      </c>
      <c r="F15" s="12" t="s">
        <v>22</v>
      </c>
      <c r="G15" s="12">
        <f>COMERCIAL!G2</f>
        <v>0</v>
      </c>
      <c r="H15" s="12" t="s">
        <v>22</v>
      </c>
      <c r="I15" s="12">
        <f>COMERCIAL!I2</f>
        <v>2021</v>
      </c>
    </row>
    <row r="16" spans="1:9" x14ac:dyDescent="0.2">
      <c r="A16" s="332"/>
      <c r="B16" s="332"/>
      <c r="C16" s="332"/>
      <c r="D16" s="332"/>
      <c r="E16" s="332"/>
      <c r="F16" s="332"/>
      <c r="G16" s="332"/>
      <c r="H16" s="332"/>
      <c r="I16" s="332"/>
    </row>
    <row r="17" spans="1:9" ht="13.5" customHeight="1" x14ac:dyDescent="0.2">
      <c r="A17" s="333" t="s">
        <v>23</v>
      </c>
      <c r="B17" s="333"/>
      <c r="C17" s="334"/>
      <c r="D17" s="334"/>
      <c r="E17" s="334"/>
      <c r="F17" s="334"/>
      <c r="G17" s="334"/>
      <c r="H17" s="334"/>
      <c r="I17" s="334"/>
    </row>
    <row r="18" spans="1:9" ht="14.1" customHeight="1" x14ac:dyDescent="0.2">
      <c r="A18" s="324" t="s">
        <v>24</v>
      </c>
      <c r="B18" s="325"/>
      <c r="C18" s="335">
        <f>COMERCIAL!G14</f>
        <v>0</v>
      </c>
      <c r="D18" s="335"/>
      <c r="E18" s="335"/>
      <c r="F18" s="335"/>
      <c r="G18" s="335"/>
      <c r="H18" s="335"/>
      <c r="I18" s="335"/>
    </row>
    <row r="19" spans="1:9" ht="14.1" customHeight="1" x14ac:dyDescent="0.2">
      <c r="A19" s="324" t="s">
        <v>25</v>
      </c>
      <c r="B19" s="325"/>
      <c r="C19" s="14" t="s">
        <v>26</v>
      </c>
      <c r="D19" s="15">
        <f>FISCAL!B9</f>
        <v>0</v>
      </c>
      <c r="E19" s="335" t="s">
        <v>27</v>
      </c>
      <c r="F19" s="335"/>
      <c r="G19" s="336">
        <f>FISCAL!B15</f>
        <v>8.7999999999999995E-2</v>
      </c>
      <c r="H19" s="336"/>
      <c r="I19" s="336"/>
    </row>
    <row r="20" spans="1:9" ht="14.1" customHeight="1" x14ac:dyDescent="0.2">
      <c r="A20" s="324" t="s">
        <v>28</v>
      </c>
      <c r="B20" s="325"/>
      <c r="C20" s="326">
        <f>FISCAL!B10</f>
        <v>0</v>
      </c>
      <c r="D20" s="326"/>
      <c r="E20" s="326"/>
      <c r="F20" s="326"/>
      <c r="G20" s="326"/>
      <c r="H20" s="326"/>
      <c r="I20" s="326"/>
    </row>
    <row r="21" spans="1:9" ht="14.1" customHeight="1" x14ac:dyDescent="0.2">
      <c r="A21" s="324" t="s">
        <v>29</v>
      </c>
      <c r="B21" s="325"/>
      <c r="C21" s="326">
        <f>FISCAL!B12</f>
        <v>0</v>
      </c>
      <c r="D21" s="326"/>
      <c r="E21" s="326"/>
      <c r="F21" s="326"/>
      <c r="G21" s="326"/>
      <c r="H21" s="326"/>
      <c r="I21" s="326"/>
    </row>
    <row r="22" spans="1:9" ht="14.1" customHeight="1" x14ac:dyDescent="0.2">
      <c r="A22" s="324" t="s">
        <v>30</v>
      </c>
      <c r="B22" s="325"/>
      <c r="C22" s="326" t="str">
        <f>COMERCIAL!G25</f>
        <v>FOB (fábrica ROTOPLASTYC – CARAZINHO)</v>
      </c>
      <c r="D22" s="326"/>
      <c r="E22" s="326"/>
      <c r="F22" s="326"/>
      <c r="G22" s="326"/>
      <c r="H22" s="326"/>
      <c r="I22" s="326"/>
    </row>
    <row r="23" spans="1:9" ht="14.1" customHeight="1" x14ac:dyDescent="0.2">
      <c r="A23" s="324" t="s">
        <v>31</v>
      </c>
      <c r="B23" s="325"/>
      <c r="C23" s="326"/>
      <c r="D23" s="326"/>
      <c r="E23" s="326"/>
      <c r="F23" s="326"/>
      <c r="G23" s="326"/>
      <c r="H23" s="326"/>
      <c r="I23" s="326"/>
    </row>
    <row r="24" spans="1:9" ht="14.1" customHeight="1" x14ac:dyDescent="0.2">
      <c r="A24" s="324" t="s">
        <v>32</v>
      </c>
      <c r="B24" s="325"/>
      <c r="C24" s="327" t="s">
        <v>33</v>
      </c>
      <c r="D24" s="327"/>
      <c r="E24" s="327"/>
      <c r="F24" s="328">
        <f>B3</f>
        <v>0</v>
      </c>
      <c r="G24" s="328"/>
      <c r="H24" s="328"/>
      <c r="I24" s="328"/>
    </row>
    <row r="25" spans="1:9" ht="14.1" customHeight="1" x14ac:dyDescent="0.2">
      <c r="A25" s="324" t="s">
        <v>34</v>
      </c>
      <c r="B25" s="325"/>
      <c r="C25" s="16" t="s">
        <v>35</v>
      </c>
      <c r="D25" s="13">
        <f>COMPRAS!E8+COMPRAS!E11+'ENGENHARIA PRODUTO'!E100+'ENGENHARIA PRODUTO'!E101+'ENGENHARIA PRODUTO'!E102+'ENGENHARIA PRODUTO'!E103</f>
        <v>20</v>
      </c>
      <c r="E25" s="17" t="s">
        <v>366</v>
      </c>
      <c r="F25" s="17"/>
      <c r="G25" s="16" t="s">
        <v>36</v>
      </c>
      <c r="H25" s="13">
        <f>'ENGENHARIA PRODUTO'!E104+QUALIDADE!E35+QUALIDADE!E36</f>
        <v>10</v>
      </c>
      <c r="I25" s="17" t="s">
        <v>367</v>
      </c>
    </row>
    <row r="26" spans="1:9" ht="12.75" customHeight="1" x14ac:dyDescent="0.2">
      <c r="A26" s="18" t="s">
        <v>37</v>
      </c>
      <c r="B26" s="19"/>
      <c r="C26" s="20"/>
      <c r="D26" s="20"/>
      <c r="E26" s="21"/>
      <c r="F26" s="21"/>
      <c r="G26" s="21"/>
      <c r="H26" s="21"/>
      <c r="I26" s="22"/>
    </row>
    <row r="27" spans="1:9" ht="12.75" customHeight="1" x14ac:dyDescent="0.2">
      <c r="A27" s="23"/>
      <c r="B27" s="20"/>
      <c r="C27" s="20"/>
      <c r="D27" s="20"/>
      <c r="E27" s="21"/>
      <c r="F27" s="21"/>
      <c r="G27" s="21"/>
      <c r="H27" s="21"/>
      <c r="I27" s="22"/>
    </row>
    <row r="28" spans="1:9" ht="12.75" customHeight="1" x14ac:dyDescent="0.2">
      <c r="A28" s="329" t="s">
        <v>38</v>
      </c>
      <c r="B28" s="329"/>
      <c r="C28" s="329"/>
      <c r="D28" s="329"/>
      <c r="E28" s="329"/>
      <c r="F28" s="329"/>
      <c r="G28" s="329"/>
      <c r="H28" s="329"/>
      <c r="I28" s="329"/>
    </row>
    <row r="29" spans="1:9" ht="12.75" customHeight="1" x14ac:dyDescent="0.2">
      <c r="A29" s="23"/>
      <c r="B29" s="20"/>
      <c r="C29" s="20"/>
      <c r="D29" s="20"/>
      <c r="E29" s="21"/>
      <c r="F29" s="21"/>
      <c r="G29" s="21"/>
      <c r="H29" s="21"/>
      <c r="I29" s="22"/>
    </row>
    <row r="30" spans="1:9" ht="12.75" customHeight="1" x14ac:dyDescent="0.2">
      <c r="A30" s="23"/>
      <c r="B30" s="20"/>
      <c r="C30" s="20"/>
      <c r="D30" s="20"/>
      <c r="E30" s="21" t="s">
        <v>39</v>
      </c>
      <c r="F30" s="21"/>
      <c r="G30" s="21"/>
      <c r="H30" s="21"/>
      <c r="I30" s="22"/>
    </row>
    <row r="31" spans="1:9" ht="29.85" customHeight="1" x14ac:dyDescent="0.2">
      <c r="A31" s="23"/>
      <c r="B31" s="20"/>
      <c r="C31" s="20"/>
      <c r="D31" s="20"/>
      <c r="E31" s="21" t="s">
        <v>40</v>
      </c>
      <c r="F31" s="21"/>
      <c r="G31" s="21"/>
      <c r="H31" s="21"/>
      <c r="I31" s="22"/>
    </row>
    <row r="32" spans="1:9" ht="12.75" customHeight="1" x14ac:dyDescent="0.2">
      <c r="A32" s="23"/>
      <c r="B32" s="20"/>
      <c r="C32" s="20"/>
      <c r="D32" s="24"/>
      <c r="E32" s="21" t="s">
        <v>41</v>
      </c>
      <c r="F32" s="21"/>
      <c r="G32" s="21"/>
      <c r="H32" s="21"/>
      <c r="I32" s="22"/>
    </row>
    <row r="33" spans="1:9" ht="12.75" customHeight="1" x14ac:dyDescent="0.2">
      <c r="A33" s="25"/>
      <c r="B33" s="26"/>
      <c r="C33" s="26"/>
      <c r="D33" s="26"/>
      <c r="E33" s="27"/>
      <c r="F33" s="26"/>
      <c r="G33" s="26"/>
      <c r="H33" s="26"/>
      <c r="I33" s="28"/>
    </row>
    <row r="34" spans="1:9" ht="7.5" customHeight="1" x14ac:dyDescent="0.2">
      <c r="A34" s="29"/>
      <c r="B34" s="29"/>
      <c r="C34" s="29"/>
      <c r="D34" s="29"/>
      <c r="E34" s="30"/>
      <c r="F34" s="29"/>
      <c r="G34" s="29"/>
      <c r="H34" s="29"/>
      <c r="I34" s="29"/>
    </row>
    <row r="35" spans="1:9" x14ac:dyDescent="0.2">
      <c r="A35" s="330" t="s">
        <v>42</v>
      </c>
      <c r="B35" s="330"/>
      <c r="C35" s="330"/>
      <c r="D35" s="330"/>
      <c r="E35" s="330"/>
      <c r="F35" s="330"/>
      <c r="G35" s="330"/>
      <c r="H35" s="330"/>
      <c r="I35" s="330"/>
    </row>
    <row r="36" spans="1:9" x14ac:dyDescent="0.2">
      <c r="A36" s="330" t="s">
        <v>43</v>
      </c>
      <c r="B36" s="330"/>
      <c r="C36" s="330"/>
      <c r="D36" s="330"/>
      <c r="E36" s="330"/>
      <c r="F36" s="330"/>
      <c r="G36" s="330"/>
      <c r="H36" s="330"/>
      <c r="I36" s="330"/>
    </row>
    <row r="37" spans="1:9" x14ac:dyDescent="0.2">
      <c r="A37" s="330" t="s">
        <v>44</v>
      </c>
      <c r="B37" s="330"/>
      <c r="C37" s="330"/>
      <c r="D37" s="330"/>
      <c r="E37" s="330"/>
      <c r="F37" s="330"/>
      <c r="G37" s="330"/>
      <c r="H37" s="330"/>
      <c r="I37" s="330"/>
    </row>
    <row r="38" spans="1:9" ht="8.25" customHeight="1" x14ac:dyDescent="0.2">
      <c r="A38" s="331"/>
      <c r="B38" s="331"/>
      <c r="C38" s="331"/>
      <c r="D38" s="331"/>
      <c r="E38" s="331"/>
      <c r="F38" s="331"/>
      <c r="G38" s="331"/>
      <c r="H38" s="331"/>
      <c r="I38" s="331"/>
    </row>
    <row r="39" spans="1:9" ht="15" x14ac:dyDescent="0.2">
      <c r="A39" s="323" t="s">
        <v>45</v>
      </c>
      <c r="B39" s="323"/>
      <c r="C39" s="323"/>
      <c r="D39" s="323"/>
      <c r="E39" s="323"/>
      <c r="F39" s="323"/>
      <c r="G39" s="323"/>
      <c r="H39" s="323"/>
      <c r="I39" s="323"/>
    </row>
    <row r="40" spans="1:9" x14ac:dyDescent="0.2">
      <c r="A40" s="31" t="s">
        <v>46</v>
      </c>
      <c r="B40" s="320" t="s">
        <v>47</v>
      </c>
      <c r="C40" s="320"/>
      <c r="D40" s="320"/>
      <c r="E40" s="320"/>
      <c r="F40" s="320"/>
      <c r="G40" s="320"/>
      <c r="H40" s="31" t="s">
        <v>48</v>
      </c>
      <c r="I40" s="31" t="s">
        <v>49</v>
      </c>
    </row>
    <row r="41" spans="1:9" s="104" customFormat="1" ht="13.5" customHeight="1" x14ac:dyDescent="0.2">
      <c r="A41" s="32"/>
      <c r="B41" s="321"/>
      <c r="C41" s="321"/>
      <c r="D41" s="321"/>
      <c r="E41" s="321"/>
      <c r="F41" s="321"/>
      <c r="G41" s="321"/>
      <c r="H41" s="33"/>
      <c r="I41" s="33"/>
    </row>
    <row r="42" spans="1:9" s="104" customFormat="1" x14ac:dyDescent="0.2">
      <c r="A42" s="32"/>
      <c r="B42" s="319"/>
      <c r="C42" s="319"/>
      <c r="D42" s="319"/>
      <c r="E42" s="319"/>
      <c r="F42" s="319"/>
      <c r="G42" s="319"/>
      <c r="H42" s="33"/>
      <c r="I42" s="33"/>
    </row>
    <row r="43" spans="1:9" s="104" customFormat="1" x14ac:dyDescent="0.2">
      <c r="A43" s="32"/>
      <c r="B43" s="322"/>
      <c r="C43" s="322"/>
      <c r="D43" s="322"/>
      <c r="E43" s="322"/>
      <c r="F43" s="322"/>
      <c r="G43" s="322"/>
      <c r="H43" s="33"/>
      <c r="I43" s="33"/>
    </row>
    <row r="44" spans="1:9" s="104" customFormat="1" x14ac:dyDescent="0.2">
      <c r="A44" s="32"/>
      <c r="B44" s="319"/>
      <c r="C44" s="319"/>
      <c r="D44" s="319"/>
      <c r="E44" s="319"/>
      <c r="F44" s="319"/>
      <c r="G44" s="319"/>
      <c r="H44" s="33"/>
      <c r="I44" s="33"/>
    </row>
    <row r="45" spans="1:9" s="104" customFormat="1" x14ac:dyDescent="0.2">
      <c r="A45" s="32"/>
      <c r="B45" s="319"/>
      <c r="C45" s="319"/>
      <c r="D45" s="319"/>
      <c r="E45" s="319"/>
      <c r="F45" s="319"/>
      <c r="G45" s="319"/>
      <c r="H45" s="33"/>
      <c r="I45" s="33"/>
    </row>
    <row r="46" spans="1:9" s="104" customFormat="1" x14ac:dyDescent="0.2">
      <c r="A46" s="33"/>
      <c r="B46" s="319"/>
      <c r="C46" s="319"/>
      <c r="D46" s="319"/>
      <c r="E46" s="319"/>
      <c r="F46" s="319"/>
      <c r="G46" s="319"/>
      <c r="H46" s="33"/>
      <c r="I46" s="33"/>
    </row>
    <row r="47" spans="1:9" s="104" customFormat="1" x14ac:dyDescent="0.2">
      <c r="A47" s="33"/>
      <c r="B47" s="319"/>
      <c r="C47" s="319"/>
      <c r="D47" s="319"/>
      <c r="E47" s="319"/>
      <c r="F47" s="319"/>
      <c r="G47" s="319"/>
      <c r="H47" s="33"/>
      <c r="I47" s="33"/>
    </row>
    <row r="48" spans="1:9" s="104" customFormat="1" x14ac:dyDescent="0.2">
      <c r="A48" s="33"/>
      <c r="B48" s="319"/>
      <c r="C48" s="319"/>
      <c r="D48" s="319"/>
      <c r="E48" s="319"/>
      <c r="F48" s="319"/>
      <c r="G48" s="319"/>
      <c r="H48" s="33"/>
      <c r="I48" s="33"/>
    </row>
  </sheetData>
  <sheetProtection selectLockedCells="1" selectUnlockedCells="1"/>
  <mergeCells count="53">
    <mergeCell ref="B4:D4"/>
    <mergeCell ref="F4:G4"/>
    <mergeCell ref="A1:B2"/>
    <mergeCell ref="C1:F2"/>
    <mergeCell ref="G1:I2"/>
    <mergeCell ref="B3:D3"/>
    <mergeCell ref="F3:G3"/>
    <mergeCell ref="A15:C15"/>
    <mergeCell ref="B5:G5"/>
    <mergeCell ref="A6:I7"/>
    <mergeCell ref="B8:D8"/>
    <mergeCell ref="F8:I8"/>
    <mergeCell ref="E9:I9"/>
    <mergeCell ref="H10:I10"/>
    <mergeCell ref="A11:I11"/>
    <mergeCell ref="C12:I12"/>
    <mergeCell ref="A13:C14"/>
    <mergeCell ref="D13:D14"/>
    <mergeCell ref="E13:I14"/>
    <mergeCell ref="A16:I16"/>
    <mergeCell ref="A17:I17"/>
    <mergeCell ref="A18:B18"/>
    <mergeCell ref="C18:I18"/>
    <mergeCell ref="A19:B19"/>
    <mergeCell ref="E19:F19"/>
    <mergeCell ref="G19:I19"/>
    <mergeCell ref="A20:B20"/>
    <mergeCell ref="C20:I20"/>
    <mergeCell ref="A21:B21"/>
    <mergeCell ref="C21:I21"/>
    <mergeCell ref="A22:B22"/>
    <mergeCell ref="C22:I22"/>
    <mergeCell ref="A39:I39"/>
    <mergeCell ref="A23:B23"/>
    <mergeCell ref="C23:I23"/>
    <mergeCell ref="A24:B24"/>
    <mergeCell ref="C24:E24"/>
    <mergeCell ref="F24:I24"/>
    <mergeCell ref="A25:B25"/>
    <mergeCell ref="A28:I28"/>
    <mergeCell ref="A35:I35"/>
    <mergeCell ref="A36:I36"/>
    <mergeCell ref="A37:I37"/>
    <mergeCell ref="A38:I38"/>
    <mergeCell ref="B46:G46"/>
    <mergeCell ref="B47:G47"/>
    <mergeCell ref="B48:G48"/>
    <mergeCell ref="B40:G40"/>
    <mergeCell ref="B41:G41"/>
    <mergeCell ref="B42:G42"/>
    <mergeCell ref="B43:G43"/>
    <mergeCell ref="B44:G44"/>
    <mergeCell ref="B45:G45"/>
  </mergeCells>
  <printOptions horizontalCentered="1"/>
  <pageMargins left="0.78740157480314965" right="0.78740157480314965" top="0.78740157480314965" bottom="0.78740157480314965" header="0.51181102362204722" footer="0.51181102362204722"/>
  <pageSetup paperSize="9" scale="63" firstPageNumber="0" orientation="landscape" horizontalDpi="300"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2A149-01C7-4C05-9626-3508B189F07D}">
  <sheetPr>
    <tabColor indexed="53"/>
  </sheetPr>
  <dimension ref="A1:Y89"/>
  <sheetViews>
    <sheetView zoomScale="85" zoomScaleNormal="85" workbookViewId="0">
      <selection activeCell="B11" sqref="B11"/>
    </sheetView>
  </sheetViews>
  <sheetFormatPr defaultColWidth="9.140625" defaultRowHeight="12.75" x14ac:dyDescent="0.2"/>
  <cols>
    <col min="1" max="2" width="12.5703125" style="138" bestFit="1" customWidth="1"/>
    <col min="3" max="3" width="19.85546875" style="138" customWidth="1"/>
    <col min="4" max="4" width="13.85546875" style="138" bestFit="1" customWidth="1"/>
    <col min="5" max="5" width="33.140625" style="138" bestFit="1" customWidth="1"/>
    <col min="6" max="6" width="16.85546875" style="138" bestFit="1" customWidth="1"/>
    <col min="7" max="7" width="15.42578125" style="138" bestFit="1" customWidth="1"/>
    <col min="8" max="8" width="11.5703125" style="138" customWidth="1"/>
    <col min="9" max="9" width="10.5703125" style="138" bestFit="1" customWidth="1"/>
    <col min="10" max="10" width="9.140625" style="138"/>
    <col min="11" max="11" width="29" style="139" customWidth="1"/>
    <col min="12" max="12" width="13.42578125" style="139" customWidth="1"/>
    <col min="13" max="13" width="11.140625" style="138" customWidth="1"/>
    <col min="14" max="16" width="9.140625" style="138"/>
    <col min="17" max="17" width="22.5703125" style="138" customWidth="1"/>
    <col min="18" max="19" width="9.140625" style="138"/>
    <col min="20" max="20" width="19.140625" style="138" bestFit="1" customWidth="1"/>
    <col min="21" max="16384" width="9.140625" style="138"/>
  </cols>
  <sheetData>
    <row r="1" spans="1:25" ht="15" x14ac:dyDescent="0.25">
      <c r="A1" s="213" t="s">
        <v>261</v>
      </c>
      <c r="B1" s="212" t="s">
        <v>260</v>
      </c>
      <c r="C1" s="553" t="s">
        <v>126</v>
      </c>
      <c r="D1" s="553"/>
      <c r="E1" s="137" t="s">
        <v>259</v>
      </c>
      <c r="F1" s="199"/>
      <c r="G1" s="199"/>
      <c r="H1" s="199"/>
      <c r="I1" s="199"/>
      <c r="J1" s="199"/>
      <c r="K1" s="199"/>
      <c r="L1" s="199"/>
      <c r="M1" s="199"/>
      <c r="N1" s="199"/>
      <c r="O1" s="199"/>
      <c r="P1" s="199"/>
      <c r="Q1" s="199"/>
      <c r="R1" s="199"/>
      <c r="S1" s="199"/>
      <c r="T1" s="199"/>
      <c r="U1" s="199"/>
      <c r="V1" s="199"/>
      <c r="W1" s="199"/>
      <c r="X1" s="199"/>
      <c r="Y1" s="199"/>
    </row>
    <row r="2" spans="1:25" ht="15" x14ac:dyDescent="0.25">
      <c r="A2" s="211">
        <f>COMERCIAL!B4</f>
        <v>0</v>
      </c>
      <c r="B2" s="270">
        <f>COMERCIAL!H8</f>
        <v>0</v>
      </c>
      <c r="C2" s="554">
        <f>COMERCIAL!B8</f>
        <v>0</v>
      </c>
      <c r="D2" s="554"/>
      <c r="E2" s="210">
        <f>'ENGENHARIA PRODUTO'!D14+'ENGENHARIA PRODUTO'!D15+'ENGENHARIA PRODUTO'!D16</f>
        <v>0</v>
      </c>
      <c r="F2" s="199"/>
      <c r="G2" s="199"/>
      <c r="H2" s="199"/>
      <c r="I2" s="199"/>
      <c r="J2" s="199"/>
      <c r="K2" s="199"/>
      <c r="L2" s="199"/>
      <c r="M2" s="199"/>
      <c r="N2" s="199"/>
      <c r="O2" s="199"/>
      <c r="P2" s="199"/>
      <c r="Q2" s="199"/>
      <c r="R2" s="199"/>
      <c r="S2" s="199"/>
      <c r="T2" s="199"/>
      <c r="U2" s="199"/>
      <c r="V2" s="199"/>
      <c r="W2" s="199"/>
      <c r="X2" s="199"/>
      <c r="Y2" s="199"/>
    </row>
    <row r="3" spans="1:25" ht="15.75" thickBot="1" x14ac:dyDescent="0.3">
      <c r="A3" s="199"/>
      <c r="B3" s="199"/>
      <c r="D3" s="201"/>
      <c r="E3" s="200"/>
      <c r="F3" s="199"/>
      <c r="G3" s="199"/>
      <c r="H3" s="199"/>
      <c r="I3" s="199"/>
      <c r="J3" s="199"/>
      <c r="K3" s="199"/>
      <c r="L3" s="199"/>
      <c r="M3" s="199"/>
      <c r="N3" s="199"/>
      <c r="O3" s="199"/>
      <c r="P3" s="199"/>
      <c r="Q3" s="199"/>
      <c r="R3" s="199"/>
      <c r="S3" s="199"/>
      <c r="T3" s="199"/>
      <c r="U3" s="199"/>
      <c r="V3" s="199"/>
      <c r="W3" s="199"/>
      <c r="X3" s="199"/>
      <c r="Y3" s="199"/>
    </row>
    <row r="4" spans="1:25" ht="29.25" customHeight="1" thickBot="1" x14ac:dyDescent="0.25">
      <c r="A4" s="555" t="s">
        <v>258</v>
      </c>
      <c r="B4" s="576" t="s">
        <v>248</v>
      </c>
      <c r="C4" s="577"/>
      <c r="D4" s="577"/>
      <c r="E4" s="577"/>
      <c r="F4" s="196" t="e">
        <f>+F6/N6</f>
        <v>#DIV/0!</v>
      </c>
      <c r="G4" s="565" t="s">
        <v>247</v>
      </c>
      <c r="H4" s="566"/>
      <c r="I4" s="566"/>
      <c r="J4" s="566"/>
      <c r="K4" s="195" t="e">
        <f>+K6/N6</f>
        <v>#DIV/0!</v>
      </c>
      <c r="L4" s="194" t="s">
        <v>239</v>
      </c>
      <c r="M4" s="193" t="e">
        <f>+M6/N6</f>
        <v>#DIV/0!</v>
      </c>
      <c r="N4" s="567" t="s">
        <v>246</v>
      </c>
      <c r="O4" s="573" t="s">
        <v>62</v>
      </c>
      <c r="P4" s="569" t="s">
        <v>257</v>
      </c>
      <c r="Q4" s="571" t="s">
        <v>256</v>
      </c>
      <c r="R4" s="578" t="s">
        <v>255</v>
      </c>
    </row>
    <row r="5" spans="1:25" ht="71.25" x14ac:dyDescent="0.2">
      <c r="A5" s="556"/>
      <c r="B5" s="209" t="s">
        <v>254</v>
      </c>
      <c r="C5" s="192" t="s">
        <v>131</v>
      </c>
      <c r="D5" s="192" t="s">
        <v>253</v>
      </c>
      <c r="E5" s="191" t="s">
        <v>252</v>
      </c>
      <c r="F5" s="190" t="s">
        <v>243</v>
      </c>
      <c r="G5" s="189" t="s">
        <v>242</v>
      </c>
      <c r="H5" s="188" t="s">
        <v>241</v>
      </c>
      <c r="I5" s="188" t="s">
        <v>251</v>
      </c>
      <c r="J5" s="186" t="s">
        <v>250</v>
      </c>
      <c r="K5" s="187" t="s">
        <v>240</v>
      </c>
      <c r="L5" s="186" t="s">
        <v>239</v>
      </c>
      <c r="M5" s="185" t="s">
        <v>238</v>
      </c>
      <c r="N5" s="568"/>
      <c r="O5" s="574"/>
      <c r="P5" s="570"/>
      <c r="Q5" s="572"/>
      <c r="R5" s="579"/>
    </row>
    <row r="6" spans="1:25" ht="15" thickBot="1" x14ac:dyDescent="0.25">
      <c r="A6" s="557"/>
      <c r="B6" s="208">
        <f>+(L20+X20)/(1-((E61+E65)/2))</f>
        <v>0</v>
      </c>
      <c r="C6" s="184">
        <f>(L26+X26)/(1-((E61+E65)/2))</f>
        <v>0</v>
      </c>
      <c r="D6" s="184">
        <f>+(L55+X55)/(1-((E61+E65)/2))</f>
        <v>0</v>
      </c>
      <c r="E6" s="183">
        <f>+F72</f>
        <v>0</v>
      </c>
      <c r="F6" s="182">
        <f>+B6+C6+D6+E6</f>
        <v>0</v>
      </c>
      <c r="G6" s="181">
        <f>+FISCAL!B9</f>
        <v>0</v>
      </c>
      <c r="H6" s="180">
        <f>2.28%+FISCAL!B11</f>
        <v>2.2799999999999997E-2</v>
      </c>
      <c r="I6" s="207">
        <v>9.8000000000000004E-2</v>
      </c>
      <c r="J6" s="178">
        <v>0</v>
      </c>
      <c r="K6" s="179">
        <f>+(G6+H6+I6+J6)*N6</f>
        <v>0</v>
      </c>
      <c r="L6" s="178">
        <v>0</v>
      </c>
      <c r="M6" s="177">
        <f>+L6*N6</f>
        <v>0</v>
      </c>
      <c r="N6" s="206">
        <f>F6/(1-(G6+H6+I6+J6+L6))</f>
        <v>0</v>
      </c>
      <c r="O6" s="205">
        <v>0</v>
      </c>
      <c r="P6" s="204" t="e">
        <f>N6/E2</f>
        <v>#DIV/0!</v>
      </c>
      <c r="Q6" s="203">
        <f>+COMERCIAL!C10*12</f>
        <v>0</v>
      </c>
      <c r="R6" s="202">
        <f>+Q6*N6</f>
        <v>0</v>
      </c>
    </row>
    <row r="7" spans="1:25" ht="15.75" thickBot="1" x14ac:dyDescent="0.3">
      <c r="A7" s="199"/>
      <c r="B7" s="199"/>
      <c r="D7" s="201"/>
      <c r="E7" s="200"/>
      <c r="F7" s="199"/>
      <c r="G7" s="199"/>
      <c r="H7" s="199"/>
      <c r="I7" s="199"/>
      <c r="J7" s="199"/>
      <c r="K7" s="199"/>
      <c r="L7" s="199"/>
      <c r="M7" s="199"/>
      <c r="N7" s="199"/>
      <c r="O7" s="199"/>
      <c r="P7" s="199"/>
      <c r="Q7" s="199"/>
      <c r="R7" s="199"/>
      <c r="S7" s="199"/>
      <c r="T7" s="199"/>
      <c r="U7" s="199"/>
      <c r="V7" s="199"/>
      <c r="W7" s="199"/>
      <c r="X7" s="199"/>
    </row>
    <row r="8" spans="1:25" ht="29.25" customHeight="1" thickBot="1" x14ac:dyDescent="0.25">
      <c r="A8" s="558" t="s">
        <v>249</v>
      </c>
      <c r="B8" s="198" t="s">
        <v>248</v>
      </c>
      <c r="C8" s="197"/>
      <c r="D8" s="196" t="e">
        <f>+D10/J10</f>
        <v>#DIV/0!</v>
      </c>
      <c r="E8" s="565" t="s">
        <v>247</v>
      </c>
      <c r="F8" s="566"/>
      <c r="G8" s="195" t="e">
        <f>+G10/J10</f>
        <v>#DIV/0!</v>
      </c>
      <c r="H8" s="194" t="s">
        <v>239</v>
      </c>
      <c r="I8" s="193" t="e">
        <f>+I10/J10</f>
        <v>#DIV/0!</v>
      </c>
      <c r="J8" s="561" t="s">
        <v>246</v>
      </c>
      <c r="K8" s="586" t="s">
        <v>62</v>
      </c>
      <c r="L8" s="138"/>
    </row>
    <row r="9" spans="1:25" ht="42.75" x14ac:dyDescent="0.2">
      <c r="A9" s="559"/>
      <c r="B9" s="192" t="s">
        <v>245</v>
      </c>
      <c r="C9" s="191" t="s">
        <v>244</v>
      </c>
      <c r="D9" s="190" t="s">
        <v>243</v>
      </c>
      <c r="E9" s="189" t="s">
        <v>242</v>
      </c>
      <c r="F9" s="188" t="s">
        <v>241</v>
      </c>
      <c r="G9" s="187" t="s">
        <v>240</v>
      </c>
      <c r="H9" s="186" t="s">
        <v>239</v>
      </c>
      <c r="I9" s="185" t="s">
        <v>238</v>
      </c>
      <c r="J9" s="562"/>
      <c r="K9" s="587"/>
      <c r="L9" s="138"/>
    </row>
    <row r="10" spans="1:25" ht="15" thickBot="1" x14ac:dyDescent="0.25">
      <c r="A10" s="560"/>
      <c r="B10" s="184">
        <f>(((+COMPRAS!C8+COMPRAS!C11+COMPRAS!C13)*0.9075)+SUM(G77:G85))*1.05</f>
        <v>0</v>
      </c>
      <c r="C10" s="183">
        <f>+SUM(G87:G89)</f>
        <v>0</v>
      </c>
      <c r="D10" s="182">
        <f>+B10+C10</f>
        <v>0</v>
      </c>
      <c r="E10" s="181">
        <f>+FISCAL!B15</f>
        <v>8.7999999999999995E-2</v>
      </c>
      <c r="F10" s="180">
        <f>+FISCAL!B17+2.28%</f>
        <v>0.1153</v>
      </c>
      <c r="G10" s="179">
        <f>+(E10+F10)*J10</f>
        <v>0</v>
      </c>
      <c r="H10" s="178">
        <v>0</v>
      </c>
      <c r="I10" s="177">
        <f>+H10*J10</f>
        <v>0</v>
      </c>
      <c r="J10" s="176">
        <f>D10/(1-(E10+F10+H10))</f>
        <v>0</v>
      </c>
      <c r="K10" s="175">
        <v>0</v>
      </c>
      <c r="L10" s="138"/>
    </row>
    <row r="13" spans="1:25" x14ac:dyDescent="0.2">
      <c r="A13" s="138" t="s">
        <v>237</v>
      </c>
    </row>
    <row r="15" spans="1:25" s="173" customFormat="1" ht="20.25" customHeight="1" x14ac:dyDescent="0.25">
      <c r="A15" s="531" t="s">
        <v>122</v>
      </c>
      <c r="B15" s="580" t="s">
        <v>123</v>
      </c>
      <c r="C15" s="580"/>
      <c r="D15" s="580"/>
      <c r="E15" s="580"/>
      <c r="F15" s="580"/>
      <c r="G15" s="580"/>
      <c r="H15" s="580"/>
      <c r="I15" s="580"/>
      <c r="J15" s="580"/>
      <c r="K15" s="580"/>
      <c r="L15" s="174"/>
      <c r="N15" s="588" t="s">
        <v>124</v>
      </c>
      <c r="O15" s="580" t="s">
        <v>123</v>
      </c>
      <c r="P15" s="580"/>
      <c r="Q15" s="580"/>
      <c r="R15" s="580"/>
      <c r="S15" s="580"/>
      <c r="T15" s="580"/>
      <c r="U15" s="580"/>
      <c r="V15" s="580"/>
      <c r="W15" s="580"/>
      <c r="X15" s="580"/>
      <c r="Y15" s="580"/>
    </row>
    <row r="16" spans="1:25" ht="15.75" x14ac:dyDescent="0.2">
      <c r="A16" s="532"/>
      <c r="B16" s="34"/>
      <c r="C16" s="169" t="s">
        <v>125</v>
      </c>
      <c r="D16" s="582" t="s">
        <v>126</v>
      </c>
      <c r="E16" s="582"/>
      <c r="F16" s="582"/>
      <c r="G16" s="582"/>
      <c r="H16" s="582"/>
      <c r="I16" s="169" t="s">
        <v>127</v>
      </c>
      <c r="J16" s="169" t="s">
        <v>128</v>
      </c>
      <c r="K16" s="169" t="s">
        <v>233</v>
      </c>
      <c r="L16" s="169" t="s">
        <v>232</v>
      </c>
      <c r="N16" s="589"/>
      <c r="O16" s="34"/>
      <c r="P16" s="95" t="s">
        <v>125</v>
      </c>
      <c r="Q16" s="95" t="s">
        <v>126</v>
      </c>
      <c r="R16" s="95" t="s">
        <v>129</v>
      </c>
      <c r="S16" s="95" t="s">
        <v>127</v>
      </c>
      <c r="T16" s="95" t="s">
        <v>128</v>
      </c>
      <c r="U16" s="463" t="s">
        <v>219</v>
      </c>
      <c r="V16" s="463"/>
      <c r="W16" s="169" t="s">
        <v>220</v>
      </c>
      <c r="X16" s="135" t="s">
        <v>236</v>
      </c>
      <c r="Y16" s="135" t="s">
        <v>221</v>
      </c>
    </row>
    <row r="17" spans="1:25" ht="14.25" x14ac:dyDescent="0.2">
      <c r="A17" s="532"/>
      <c r="B17" s="34">
        <v>1</v>
      </c>
      <c r="C17" s="34">
        <f>'ENGENHARIA PRODUTO'!C25</f>
        <v>0</v>
      </c>
      <c r="D17" s="348">
        <f>'ENGENHARIA PRODUTO'!D25:H25</f>
        <v>0</v>
      </c>
      <c r="E17" s="348"/>
      <c r="F17" s="348"/>
      <c r="G17" s="348"/>
      <c r="H17" s="348"/>
      <c r="I17" s="34" t="str">
        <f>'ENGENHARIA PRODUTO'!I25</f>
        <v>Kg</v>
      </c>
      <c r="J17" s="34">
        <f>'ENGENHARIA PRODUTO'!J25</f>
        <v>0</v>
      </c>
      <c r="K17" s="168"/>
      <c r="L17" s="167">
        <f>K17*J17</f>
        <v>0</v>
      </c>
      <c r="N17" s="589"/>
      <c r="O17" s="34">
        <v>1</v>
      </c>
      <c r="P17" s="34">
        <f>'ENGENHARIA PRODUTO'!N25</f>
        <v>0</v>
      </c>
      <c r="Q17" s="34">
        <f>'ENGENHARIA PRODUTO'!O25</f>
        <v>0</v>
      </c>
      <c r="R17" s="34">
        <f>'ENGENHARIA PRODUTO'!P25</f>
        <v>0</v>
      </c>
      <c r="S17" s="34" t="str">
        <f>'ENGENHARIA PRODUTO'!Q25</f>
        <v>Kg</v>
      </c>
      <c r="T17" s="34">
        <f>'ENGENHARIA PRODUTO'!R25</f>
        <v>0</v>
      </c>
      <c r="U17" s="563">
        <f>VLOOKUP(O17,COMPRAS!$A$21:$J$56,8,0)</f>
        <v>0</v>
      </c>
      <c r="V17" s="564"/>
      <c r="W17" s="53">
        <f>VLOOKUP(O17,COMPRAS!$A$21:$J$23,9,0)</f>
        <v>0</v>
      </c>
      <c r="X17" s="166">
        <f>+W17*T17</f>
        <v>0</v>
      </c>
      <c r="Y17" s="166">
        <f>VLOOKUP(O17,COMPRAS!$A$21:$J$56,10,0)</f>
        <v>0</v>
      </c>
    </row>
    <row r="18" spans="1:25" ht="14.25" x14ac:dyDescent="0.2">
      <c r="A18" s="532"/>
      <c r="B18" s="34">
        <f>B17+1</f>
        <v>2</v>
      </c>
      <c r="C18" s="34">
        <f>'ENGENHARIA PRODUTO'!C26</f>
        <v>0</v>
      </c>
      <c r="D18" s="348">
        <f>'ENGENHARIA PRODUTO'!D26:H26</f>
        <v>0</v>
      </c>
      <c r="E18" s="348"/>
      <c r="F18" s="348"/>
      <c r="G18" s="348"/>
      <c r="H18" s="348"/>
      <c r="I18" s="34" t="str">
        <f>'ENGENHARIA PRODUTO'!I26</f>
        <v>Kg</v>
      </c>
      <c r="J18" s="34">
        <f>'ENGENHARIA PRODUTO'!J26</f>
        <v>0</v>
      </c>
      <c r="K18" s="168"/>
      <c r="L18" s="167">
        <f>K18*J18</f>
        <v>0</v>
      </c>
      <c r="N18" s="589"/>
      <c r="O18" s="34">
        <f>O17+1</f>
        <v>2</v>
      </c>
      <c r="P18" s="34">
        <f>'ENGENHARIA PRODUTO'!N26</f>
        <v>0</v>
      </c>
      <c r="Q18" s="34">
        <f>'ENGENHARIA PRODUTO'!O26</f>
        <v>0</v>
      </c>
      <c r="R18" s="34">
        <f>'ENGENHARIA PRODUTO'!P26</f>
        <v>0</v>
      </c>
      <c r="S18" s="34" t="str">
        <f>'ENGENHARIA PRODUTO'!Q26</f>
        <v>Kg</v>
      </c>
      <c r="T18" s="34">
        <f>'ENGENHARIA PRODUTO'!R26</f>
        <v>0</v>
      </c>
      <c r="U18" s="563">
        <f>VLOOKUP(O18,COMPRAS!$A$21:$J$56,8,0)</f>
        <v>0</v>
      </c>
      <c r="V18" s="564"/>
      <c r="W18" s="53">
        <f>VLOOKUP(O18,COMPRAS!$A$21:$J$23,9,0)</f>
        <v>0</v>
      </c>
      <c r="X18" s="166">
        <f>+W18*T18</f>
        <v>0</v>
      </c>
      <c r="Y18" s="166">
        <f>VLOOKUP(O18,COMPRAS!$A$21:$J$56,10,0)</f>
        <v>0</v>
      </c>
    </row>
    <row r="19" spans="1:25" ht="14.25" x14ac:dyDescent="0.2">
      <c r="A19" s="532"/>
      <c r="B19" s="34">
        <f>B18+1</f>
        <v>3</v>
      </c>
      <c r="C19" s="34">
        <f>'ENGENHARIA PRODUTO'!C27</f>
        <v>0</v>
      </c>
      <c r="D19" s="348">
        <f>'ENGENHARIA PRODUTO'!D27:H27</f>
        <v>0</v>
      </c>
      <c r="E19" s="348"/>
      <c r="F19" s="348"/>
      <c r="G19" s="348"/>
      <c r="H19" s="348"/>
      <c r="I19" s="34" t="str">
        <f>'ENGENHARIA PRODUTO'!I27</f>
        <v>Kg</v>
      </c>
      <c r="J19" s="34">
        <f>'ENGENHARIA PRODUTO'!J27</f>
        <v>0</v>
      </c>
      <c r="K19" s="168"/>
      <c r="L19" s="167">
        <f>K19*J19</f>
        <v>0</v>
      </c>
      <c r="N19" s="589"/>
      <c r="O19" s="34">
        <f>O18+1</f>
        <v>3</v>
      </c>
      <c r="P19" s="34">
        <f>'ENGENHARIA PRODUTO'!N27</f>
        <v>0</v>
      </c>
      <c r="Q19" s="34">
        <f>'ENGENHARIA PRODUTO'!O27</f>
        <v>0</v>
      </c>
      <c r="R19" s="34">
        <f>'ENGENHARIA PRODUTO'!P27</f>
        <v>0</v>
      </c>
      <c r="S19" s="34" t="str">
        <f>'ENGENHARIA PRODUTO'!Q27</f>
        <v>Kg</v>
      </c>
      <c r="T19" s="34">
        <f>'ENGENHARIA PRODUTO'!R27</f>
        <v>0</v>
      </c>
      <c r="U19" s="563">
        <f>VLOOKUP(O19,COMPRAS!$A$21:$J$56,8,0)</f>
        <v>0</v>
      </c>
      <c r="V19" s="564"/>
      <c r="W19" s="53">
        <f>VLOOKUP(O19,COMPRAS!$A$21:$J$23,9,0)</f>
        <v>0</v>
      </c>
      <c r="X19" s="166">
        <f>+W19*T19</f>
        <v>0</v>
      </c>
      <c r="Y19" s="166">
        <f>VLOOKUP(O19,COMPRAS!$A$21:$J$56,10,0)</f>
        <v>0</v>
      </c>
    </row>
    <row r="20" spans="1:25" ht="14.25" customHeight="1" x14ac:dyDescent="0.2">
      <c r="A20" s="532"/>
      <c r="B20" s="583" t="s">
        <v>235</v>
      </c>
      <c r="C20" s="584"/>
      <c r="D20" s="584"/>
      <c r="E20" s="584"/>
      <c r="F20" s="584"/>
      <c r="G20" s="584"/>
      <c r="H20" s="585"/>
      <c r="I20" s="137"/>
      <c r="J20" s="169">
        <f>SUM(J17:J19)</f>
        <v>0</v>
      </c>
      <c r="K20" s="137"/>
      <c r="L20" s="165">
        <f>SUM(L17:L19)</f>
        <v>0</v>
      </c>
      <c r="N20" s="589"/>
      <c r="O20" s="583" t="s">
        <v>235</v>
      </c>
      <c r="P20" s="584"/>
      <c r="Q20" s="584"/>
      <c r="R20" s="584"/>
      <c r="S20" s="584"/>
      <c r="T20" s="172">
        <f>SUM(T17:T19)</f>
        <v>0</v>
      </c>
      <c r="U20" s="171"/>
      <c r="V20" s="171"/>
      <c r="W20" s="170"/>
      <c r="X20" s="164">
        <f>SUM(X17:X19)</f>
        <v>0</v>
      </c>
      <c r="Y20" s="163"/>
    </row>
    <row r="21" spans="1:25" ht="20.25" x14ac:dyDescent="0.2">
      <c r="A21" s="532"/>
      <c r="B21" s="581" t="s">
        <v>131</v>
      </c>
      <c r="C21" s="581"/>
      <c r="D21" s="581"/>
      <c r="E21" s="581"/>
      <c r="F21" s="581"/>
      <c r="G21" s="581"/>
      <c r="H21" s="581"/>
      <c r="I21" s="581"/>
      <c r="J21" s="581"/>
      <c r="K21" s="581"/>
      <c r="L21" s="581"/>
      <c r="N21" s="589"/>
      <c r="O21" s="581" t="s">
        <v>131</v>
      </c>
      <c r="P21" s="581"/>
      <c r="Q21" s="581"/>
      <c r="R21" s="581"/>
      <c r="S21" s="581"/>
      <c r="T21" s="581"/>
      <c r="U21" s="581"/>
      <c r="V21" s="581"/>
      <c r="W21" s="581"/>
      <c r="X21" s="581"/>
      <c r="Y21" s="581"/>
    </row>
    <row r="22" spans="1:25" ht="15.75" x14ac:dyDescent="0.2">
      <c r="A22" s="532"/>
      <c r="B22" s="34"/>
      <c r="C22" s="169" t="s">
        <v>125</v>
      </c>
      <c r="D22" s="582" t="s">
        <v>126</v>
      </c>
      <c r="E22" s="582"/>
      <c r="F22" s="582"/>
      <c r="G22" s="582"/>
      <c r="H22" s="582"/>
      <c r="I22" s="169" t="s">
        <v>127</v>
      </c>
      <c r="J22" s="169" t="s">
        <v>132</v>
      </c>
      <c r="K22" s="169" t="s">
        <v>233</v>
      </c>
      <c r="L22" s="169" t="s">
        <v>232</v>
      </c>
      <c r="N22" s="589"/>
      <c r="O22" s="34"/>
      <c r="P22" s="95" t="s">
        <v>125</v>
      </c>
      <c r="Q22" s="95" t="s">
        <v>126</v>
      </c>
      <c r="R22" s="95" t="s">
        <v>129</v>
      </c>
      <c r="S22" s="95" t="s">
        <v>127</v>
      </c>
      <c r="T22" s="95" t="s">
        <v>132</v>
      </c>
      <c r="U22" s="463" t="s">
        <v>219</v>
      </c>
      <c r="V22" s="463"/>
      <c r="W22" s="169" t="s">
        <v>220</v>
      </c>
      <c r="X22" s="135" t="s">
        <v>236</v>
      </c>
      <c r="Y22" s="95" t="s">
        <v>221</v>
      </c>
    </row>
    <row r="23" spans="1:25" ht="14.25" x14ac:dyDescent="0.2">
      <c r="A23" s="532"/>
      <c r="B23" s="34">
        <v>1</v>
      </c>
      <c r="C23" s="34">
        <f>'ENGENHARIA PRODUTO'!C30</f>
        <v>0</v>
      </c>
      <c r="D23" s="537">
        <f>'ENGENHARIA PRODUTO'!D30:H30</f>
        <v>0</v>
      </c>
      <c r="E23" s="538"/>
      <c r="F23" s="538"/>
      <c r="G23" s="538"/>
      <c r="H23" s="539"/>
      <c r="I23" s="34" t="str">
        <f>'ENGENHARIA PRODUTO'!I30</f>
        <v>Pç</v>
      </c>
      <c r="J23" s="34">
        <f>'ENGENHARIA PRODUTO'!J30</f>
        <v>0</v>
      </c>
      <c r="K23" s="168"/>
      <c r="L23" s="167">
        <f>K23*J23</f>
        <v>0</v>
      </c>
      <c r="N23" s="589"/>
      <c r="O23" s="34">
        <v>1</v>
      </c>
      <c r="P23" s="34">
        <f>'ENGENHARIA PRODUTO'!N30</f>
        <v>0</v>
      </c>
      <c r="Q23" s="34">
        <f>'ENGENHARIA PRODUTO'!O30</f>
        <v>0</v>
      </c>
      <c r="R23" s="34">
        <f>'ENGENHARIA PRODUTO'!P30</f>
        <v>0</v>
      </c>
      <c r="S23" s="34" t="str">
        <f>'ENGENHARIA PRODUTO'!Q30</f>
        <v>Pç</v>
      </c>
      <c r="T23" s="34">
        <f>'ENGENHARIA PRODUTO'!R30</f>
        <v>0</v>
      </c>
      <c r="U23" s="563">
        <f>VLOOKUP(O23,COMPRAS!$A$21:$J$56,8,0)</f>
        <v>0</v>
      </c>
      <c r="V23" s="564"/>
      <c r="W23" s="53">
        <f>VLOOKUP(O23,COMPRAS!$A$26:$J$28,9,0)</f>
        <v>0</v>
      </c>
      <c r="X23" s="166">
        <f>+W23*T23</f>
        <v>0</v>
      </c>
      <c r="Y23" s="166">
        <f>VLOOKUP(O23,COMPRAS!$A$21:$J$56,10,0)</f>
        <v>0</v>
      </c>
    </row>
    <row r="24" spans="1:25" ht="14.25" x14ac:dyDescent="0.2">
      <c r="A24" s="532"/>
      <c r="B24" s="34">
        <f>B23+1</f>
        <v>2</v>
      </c>
      <c r="C24" s="34">
        <f>'ENGENHARIA PRODUTO'!C31</f>
        <v>0</v>
      </c>
      <c r="D24" s="537">
        <f>'ENGENHARIA PRODUTO'!D31:H31</f>
        <v>0</v>
      </c>
      <c r="E24" s="538"/>
      <c r="F24" s="538"/>
      <c r="G24" s="538"/>
      <c r="H24" s="539"/>
      <c r="I24" s="34" t="str">
        <f>'ENGENHARIA PRODUTO'!I31</f>
        <v>Pç</v>
      </c>
      <c r="J24" s="34">
        <f>'ENGENHARIA PRODUTO'!J31</f>
        <v>0</v>
      </c>
      <c r="K24" s="168"/>
      <c r="L24" s="167">
        <f>K24*J24</f>
        <v>0</v>
      </c>
      <c r="N24" s="589"/>
      <c r="O24" s="34">
        <f>O23+1</f>
        <v>2</v>
      </c>
      <c r="P24" s="34">
        <f>'ENGENHARIA PRODUTO'!N31</f>
        <v>0</v>
      </c>
      <c r="Q24" s="34">
        <f>'ENGENHARIA PRODUTO'!O31</f>
        <v>0</v>
      </c>
      <c r="R24" s="34">
        <f>'ENGENHARIA PRODUTO'!P31</f>
        <v>0</v>
      </c>
      <c r="S24" s="34" t="str">
        <f>'ENGENHARIA PRODUTO'!Q31</f>
        <v>Pç</v>
      </c>
      <c r="T24" s="34">
        <f>'ENGENHARIA PRODUTO'!R31</f>
        <v>0</v>
      </c>
      <c r="U24" s="563">
        <f>VLOOKUP(O24,COMPRAS!$A$21:$J$56,8,0)</f>
        <v>0</v>
      </c>
      <c r="V24" s="564"/>
      <c r="W24" s="53">
        <f>VLOOKUP(O24,COMPRAS!$A$26:$J$28,9,0)</f>
        <v>0</v>
      </c>
      <c r="X24" s="166">
        <f>+W24*T24</f>
        <v>0</v>
      </c>
      <c r="Y24" s="166">
        <f>VLOOKUP(O24,COMPRAS!$A$21:$J$56,10,0)</f>
        <v>0</v>
      </c>
    </row>
    <row r="25" spans="1:25" ht="14.25" x14ac:dyDescent="0.2">
      <c r="A25" s="532"/>
      <c r="B25" s="34">
        <f>B24+1</f>
        <v>3</v>
      </c>
      <c r="C25" s="34">
        <f>'ENGENHARIA PRODUTO'!C32</f>
        <v>0</v>
      </c>
      <c r="D25" s="537">
        <f>'ENGENHARIA PRODUTO'!D32:H32</f>
        <v>0</v>
      </c>
      <c r="E25" s="538"/>
      <c r="F25" s="538"/>
      <c r="G25" s="538"/>
      <c r="H25" s="539"/>
      <c r="I25" s="34" t="str">
        <f>'ENGENHARIA PRODUTO'!I32</f>
        <v>Pç</v>
      </c>
      <c r="J25" s="34">
        <f>'ENGENHARIA PRODUTO'!J32</f>
        <v>0</v>
      </c>
      <c r="K25" s="168"/>
      <c r="L25" s="167">
        <f>K25*J25</f>
        <v>0</v>
      </c>
      <c r="N25" s="589"/>
      <c r="O25" s="34">
        <f>O24+1</f>
        <v>3</v>
      </c>
      <c r="P25" s="34">
        <f>'ENGENHARIA PRODUTO'!N32</f>
        <v>0</v>
      </c>
      <c r="Q25" s="34">
        <f>'ENGENHARIA PRODUTO'!O32</f>
        <v>0</v>
      </c>
      <c r="R25" s="34">
        <f>'ENGENHARIA PRODUTO'!P32</f>
        <v>0</v>
      </c>
      <c r="S25" s="34" t="str">
        <f>'ENGENHARIA PRODUTO'!Q32</f>
        <v>Pç</v>
      </c>
      <c r="T25" s="34">
        <f>'ENGENHARIA PRODUTO'!R32</f>
        <v>0</v>
      </c>
      <c r="U25" s="563">
        <f>VLOOKUP(O25,COMPRAS!$A$21:$J$56,8,0)</f>
        <v>0</v>
      </c>
      <c r="V25" s="564"/>
      <c r="W25" s="53">
        <f>VLOOKUP(O25,COMPRAS!$A$26:$J$28,9,0)</f>
        <v>0</v>
      </c>
      <c r="X25" s="166">
        <f>+W25*T25</f>
        <v>0</v>
      </c>
      <c r="Y25" s="166">
        <f>VLOOKUP(O25,COMPRAS!$A$21:$J$56,10,0)</f>
        <v>0</v>
      </c>
    </row>
    <row r="26" spans="1:25" ht="14.25" customHeight="1" x14ac:dyDescent="0.2">
      <c r="A26" s="532"/>
      <c r="B26" s="582" t="s">
        <v>234</v>
      </c>
      <c r="C26" s="582"/>
      <c r="D26" s="582"/>
      <c r="E26" s="582"/>
      <c r="F26" s="582"/>
      <c r="G26" s="582"/>
      <c r="H26" s="582"/>
      <c r="I26" s="582"/>
      <c r="J26" s="582"/>
      <c r="K26" s="582"/>
      <c r="L26" s="165">
        <f>SUM(L23:L25)</f>
        <v>0</v>
      </c>
      <c r="N26" s="589"/>
      <c r="O26" s="583" t="s">
        <v>234</v>
      </c>
      <c r="P26" s="584"/>
      <c r="Q26" s="584"/>
      <c r="R26" s="584"/>
      <c r="S26" s="584"/>
      <c r="T26" s="584"/>
      <c r="U26" s="584"/>
      <c r="V26" s="584"/>
      <c r="W26" s="585"/>
      <c r="X26" s="164">
        <f>SUM(X23:X25)</f>
        <v>0</v>
      </c>
      <c r="Y26" s="163"/>
    </row>
    <row r="27" spans="1:25" ht="20.25" x14ac:dyDescent="0.2">
      <c r="A27" s="532"/>
      <c r="B27" s="575" t="s">
        <v>134</v>
      </c>
      <c r="C27" s="575"/>
      <c r="D27" s="575"/>
      <c r="E27" s="575"/>
      <c r="F27" s="575"/>
      <c r="G27" s="575"/>
      <c r="H27" s="575"/>
      <c r="I27" s="575"/>
      <c r="J27" s="575"/>
      <c r="K27" s="575"/>
      <c r="L27" s="575"/>
      <c r="N27" s="589"/>
      <c r="O27" s="575" t="s">
        <v>134</v>
      </c>
      <c r="P27" s="575"/>
      <c r="Q27" s="575"/>
      <c r="R27" s="575"/>
      <c r="S27" s="575"/>
      <c r="T27" s="575"/>
      <c r="U27" s="575"/>
      <c r="V27" s="575"/>
      <c r="W27" s="575"/>
      <c r="X27" s="575"/>
      <c r="Y27" s="575"/>
    </row>
    <row r="28" spans="1:25" ht="15.75" x14ac:dyDescent="0.2">
      <c r="A28" s="532"/>
      <c r="B28" s="34"/>
      <c r="C28" s="169" t="s">
        <v>125</v>
      </c>
      <c r="D28" s="583" t="s">
        <v>126</v>
      </c>
      <c r="E28" s="584"/>
      <c r="F28" s="584"/>
      <c r="G28" s="584"/>
      <c r="H28" s="585"/>
      <c r="I28" s="169" t="s">
        <v>127</v>
      </c>
      <c r="J28" s="169" t="s">
        <v>132</v>
      </c>
      <c r="K28" s="169" t="s">
        <v>233</v>
      </c>
      <c r="L28" s="169" t="s">
        <v>232</v>
      </c>
      <c r="N28" s="589"/>
      <c r="O28" s="34"/>
      <c r="P28" s="95" t="s">
        <v>125</v>
      </c>
      <c r="Q28" s="95" t="s">
        <v>126</v>
      </c>
      <c r="R28" s="95" t="s">
        <v>129</v>
      </c>
      <c r="S28" s="95" t="s">
        <v>127</v>
      </c>
      <c r="T28" s="95" t="s">
        <v>132</v>
      </c>
      <c r="U28" s="463" t="s">
        <v>219</v>
      </c>
      <c r="V28" s="463"/>
      <c r="W28" s="169" t="s">
        <v>220</v>
      </c>
      <c r="X28" s="135" t="s">
        <v>236</v>
      </c>
      <c r="Y28" s="95" t="s">
        <v>221</v>
      </c>
    </row>
    <row r="29" spans="1:25" ht="14.25" x14ac:dyDescent="0.2">
      <c r="A29" s="532"/>
      <c r="B29" s="34">
        <v>1</v>
      </c>
      <c r="C29" s="34">
        <f>'ENGENHARIA PRODUTO'!C35</f>
        <v>0</v>
      </c>
      <c r="D29" s="537">
        <f>'ENGENHARIA PRODUTO'!D35:H35</f>
        <v>0</v>
      </c>
      <c r="E29" s="538"/>
      <c r="F29" s="538"/>
      <c r="G29" s="538"/>
      <c r="H29" s="539"/>
      <c r="I29" s="34" t="str">
        <f>'ENGENHARIA PRODUTO'!I35</f>
        <v>Pç</v>
      </c>
      <c r="J29" s="34">
        <f>'ENGENHARIA PRODUTO'!J35</f>
        <v>0</v>
      </c>
      <c r="K29" s="168"/>
      <c r="L29" s="167">
        <f t="shared" ref="L29:L54" si="0">K29*J29</f>
        <v>0</v>
      </c>
      <c r="N29" s="589"/>
      <c r="O29" s="34">
        <v>1</v>
      </c>
      <c r="P29" s="34">
        <f>'ENGENHARIA PRODUTO'!N35</f>
        <v>0</v>
      </c>
      <c r="Q29" s="34">
        <f>'ENGENHARIA PRODUTO'!O35</f>
        <v>0</v>
      </c>
      <c r="R29" s="34">
        <f>'ENGENHARIA PRODUTO'!P35</f>
        <v>0</v>
      </c>
      <c r="S29" s="34" t="str">
        <f>'ENGENHARIA PRODUTO'!Q35</f>
        <v>Pç</v>
      </c>
      <c r="T29" s="34">
        <f>'ENGENHARIA PRODUTO'!R35</f>
        <v>0</v>
      </c>
      <c r="U29" s="563">
        <f>VLOOKUP(O29,COMPRAS!$A$21:$J$56,8,0)</f>
        <v>0</v>
      </c>
      <c r="V29" s="564"/>
      <c r="W29" s="53">
        <f>VLOOKUP(O29,COMPRAS!$A$31:$J$56,9,0)</f>
        <v>0</v>
      </c>
      <c r="X29" s="166">
        <f t="shared" ref="X29:X54" si="1">+W29*T29</f>
        <v>0</v>
      </c>
      <c r="Y29" s="166">
        <f>VLOOKUP(O29,COMPRAS!$A$21:$J$56,10,0)</f>
        <v>0</v>
      </c>
    </row>
    <row r="30" spans="1:25" ht="14.25" x14ac:dyDescent="0.2">
      <c r="A30" s="532"/>
      <c r="B30" s="34">
        <v>2</v>
      </c>
      <c r="C30" s="34">
        <f>'ENGENHARIA PRODUTO'!C36</f>
        <v>0</v>
      </c>
      <c r="D30" s="537">
        <f>'ENGENHARIA PRODUTO'!D36:H36</f>
        <v>0</v>
      </c>
      <c r="E30" s="538"/>
      <c r="F30" s="538"/>
      <c r="G30" s="538"/>
      <c r="H30" s="539"/>
      <c r="I30" s="34" t="str">
        <f>'ENGENHARIA PRODUTO'!I36</f>
        <v>Pç</v>
      </c>
      <c r="J30" s="34">
        <f>'ENGENHARIA PRODUTO'!J36</f>
        <v>0</v>
      </c>
      <c r="K30" s="168"/>
      <c r="L30" s="167">
        <f t="shared" si="0"/>
        <v>0</v>
      </c>
      <c r="N30" s="589"/>
      <c r="O30" s="34">
        <f t="shared" ref="O30:O54" si="2">O29+1</f>
        <v>2</v>
      </c>
      <c r="P30" s="34">
        <f>'ENGENHARIA PRODUTO'!N36</f>
        <v>0</v>
      </c>
      <c r="Q30" s="34">
        <f>'ENGENHARIA PRODUTO'!O36</f>
        <v>0</v>
      </c>
      <c r="R30" s="34">
        <f>'ENGENHARIA PRODUTO'!P36</f>
        <v>0</v>
      </c>
      <c r="S30" s="34" t="str">
        <f>'ENGENHARIA PRODUTO'!Q36</f>
        <v>Pç</v>
      </c>
      <c r="T30" s="34">
        <f>'ENGENHARIA PRODUTO'!R36</f>
        <v>0</v>
      </c>
      <c r="U30" s="563">
        <f>VLOOKUP(O30,COMPRAS!$A$21:$J$56,8,0)</f>
        <v>0</v>
      </c>
      <c r="V30" s="564"/>
      <c r="W30" s="53">
        <f>VLOOKUP(O30,COMPRAS!$A$31:$J$56,9,0)</f>
        <v>0</v>
      </c>
      <c r="X30" s="166">
        <f t="shared" si="1"/>
        <v>0</v>
      </c>
      <c r="Y30" s="166">
        <f>VLOOKUP(O30,COMPRAS!$A$21:$J$56,10,0)</f>
        <v>0</v>
      </c>
    </row>
    <row r="31" spans="1:25" ht="14.25" x14ac:dyDescent="0.2">
      <c r="A31" s="532"/>
      <c r="B31" s="34">
        <v>3</v>
      </c>
      <c r="C31" s="34">
        <f>'ENGENHARIA PRODUTO'!C37</f>
        <v>0</v>
      </c>
      <c r="D31" s="537">
        <f>'ENGENHARIA PRODUTO'!D37:H37</f>
        <v>0</v>
      </c>
      <c r="E31" s="538"/>
      <c r="F31" s="538"/>
      <c r="G31" s="538"/>
      <c r="H31" s="539"/>
      <c r="I31" s="34" t="str">
        <f>'ENGENHARIA PRODUTO'!I37</f>
        <v>Pç</v>
      </c>
      <c r="J31" s="34">
        <f>'ENGENHARIA PRODUTO'!J37</f>
        <v>0</v>
      </c>
      <c r="K31" s="168"/>
      <c r="L31" s="167">
        <f t="shared" si="0"/>
        <v>0</v>
      </c>
      <c r="N31" s="589"/>
      <c r="O31" s="34">
        <f t="shared" si="2"/>
        <v>3</v>
      </c>
      <c r="P31" s="34">
        <f>'ENGENHARIA PRODUTO'!N37</f>
        <v>0</v>
      </c>
      <c r="Q31" s="34">
        <f>'ENGENHARIA PRODUTO'!O37</f>
        <v>0</v>
      </c>
      <c r="R31" s="34">
        <f>'ENGENHARIA PRODUTO'!P37</f>
        <v>0</v>
      </c>
      <c r="S31" s="34" t="str">
        <f>'ENGENHARIA PRODUTO'!Q37</f>
        <v>Pç</v>
      </c>
      <c r="T31" s="34">
        <f>'ENGENHARIA PRODUTO'!R37</f>
        <v>0</v>
      </c>
      <c r="U31" s="563">
        <f>VLOOKUP(O31,COMPRAS!$A$21:$J$56,8,0)</f>
        <v>0</v>
      </c>
      <c r="V31" s="564"/>
      <c r="W31" s="53">
        <f>VLOOKUP(O31,COMPRAS!$A$31:$J$56,9,0)</f>
        <v>0</v>
      </c>
      <c r="X31" s="166">
        <f t="shared" si="1"/>
        <v>0</v>
      </c>
      <c r="Y31" s="166">
        <f>VLOOKUP(O31,COMPRAS!$A$21:$J$56,10,0)</f>
        <v>0</v>
      </c>
    </row>
    <row r="32" spans="1:25" ht="14.25" x14ac:dyDescent="0.2">
      <c r="A32" s="532"/>
      <c r="B32" s="34">
        <v>4</v>
      </c>
      <c r="C32" s="34">
        <f>'ENGENHARIA PRODUTO'!C38</f>
        <v>0</v>
      </c>
      <c r="D32" s="537">
        <f>'ENGENHARIA PRODUTO'!D38:H38</f>
        <v>0</v>
      </c>
      <c r="E32" s="538"/>
      <c r="F32" s="538"/>
      <c r="G32" s="538"/>
      <c r="H32" s="539"/>
      <c r="I32" s="34" t="str">
        <f>'ENGENHARIA PRODUTO'!I38</f>
        <v>Pç</v>
      </c>
      <c r="J32" s="34">
        <f>'ENGENHARIA PRODUTO'!J38</f>
        <v>0</v>
      </c>
      <c r="K32" s="168"/>
      <c r="L32" s="167">
        <f t="shared" si="0"/>
        <v>0</v>
      </c>
      <c r="N32" s="589"/>
      <c r="O32" s="34">
        <f t="shared" si="2"/>
        <v>4</v>
      </c>
      <c r="P32" s="34">
        <f>'ENGENHARIA PRODUTO'!N38</f>
        <v>0</v>
      </c>
      <c r="Q32" s="34">
        <f>'ENGENHARIA PRODUTO'!O38</f>
        <v>0</v>
      </c>
      <c r="R32" s="34">
        <f>'ENGENHARIA PRODUTO'!P38</f>
        <v>0</v>
      </c>
      <c r="S32" s="34" t="str">
        <f>'ENGENHARIA PRODUTO'!Q38</f>
        <v>Pç</v>
      </c>
      <c r="T32" s="34">
        <f>'ENGENHARIA PRODUTO'!R38</f>
        <v>0</v>
      </c>
      <c r="U32" s="563">
        <f>VLOOKUP(O32,COMPRAS!$A$21:$J$56,8,0)</f>
        <v>0</v>
      </c>
      <c r="V32" s="564"/>
      <c r="W32" s="53">
        <f>VLOOKUP(O32,COMPRAS!$A$31:$J$56,9,0)</f>
        <v>0</v>
      </c>
      <c r="X32" s="166">
        <f t="shared" si="1"/>
        <v>0</v>
      </c>
      <c r="Y32" s="166">
        <f>VLOOKUP(O32,COMPRAS!$A$21:$J$56,10,0)</f>
        <v>0</v>
      </c>
    </row>
    <row r="33" spans="1:25" ht="14.25" x14ac:dyDescent="0.2">
      <c r="A33" s="532"/>
      <c r="B33" s="34">
        <v>5</v>
      </c>
      <c r="C33" s="34">
        <f>'ENGENHARIA PRODUTO'!C39</f>
        <v>0</v>
      </c>
      <c r="D33" s="537">
        <f>'ENGENHARIA PRODUTO'!D39:H39</f>
        <v>0</v>
      </c>
      <c r="E33" s="538"/>
      <c r="F33" s="538"/>
      <c r="G33" s="538"/>
      <c r="H33" s="539"/>
      <c r="I33" s="34" t="str">
        <f>'ENGENHARIA PRODUTO'!I39</f>
        <v>Pç</v>
      </c>
      <c r="J33" s="34">
        <f>'ENGENHARIA PRODUTO'!J39</f>
        <v>0</v>
      </c>
      <c r="K33" s="168"/>
      <c r="L33" s="167">
        <f t="shared" si="0"/>
        <v>0</v>
      </c>
      <c r="N33" s="589"/>
      <c r="O33" s="34">
        <f t="shared" si="2"/>
        <v>5</v>
      </c>
      <c r="P33" s="34">
        <f>'ENGENHARIA PRODUTO'!N39</f>
        <v>0</v>
      </c>
      <c r="Q33" s="34">
        <f>'ENGENHARIA PRODUTO'!O39</f>
        <v>0</v>
      </c>
      <c r="R33" s="34">
        <f>'ENGENHARIA PRODUTO'!P39</f>
        <v>0</v>
      </c>
      <c r="S33" s="34" t="str">
        <f>'ENGENHARIA PRODUTO'!Q39</f>
        <v>Pç</v>
      </c>
      <c r="T33" s="34">
        <f>'ENGENHARIA PRODUTO'!R39</f>
        <v>0</v>
      </c>
      <c r="U33" s="563">
        <f>VLOOKUP(O33,COMPRAS!$A$21:$J$56,8,0)</f>
        <v>0</v>
      </c>
      <c r="V33" s="564"/>
      <c r="W33" s="53">
        <f>VLOOKUP(O33,COMPRAS!$A$31:$J$56,9,0)</f>
        <v>0</v>
      </c>
      <c r="X33" s="166">
        <f t="shared" si="1"/>
        <v>0</v>
      </c>
      <c r="Y33" s="166">
        <f>VLOOKUP(O33,COMPRAS!$A$21:$J$56,10,0)</f>
        <v>0</v>
      </c>
    </row>
    <row r="34" spans="1:25" ht="14.25" x14ac:dyDescent="0.2">
      <c r="A34" s="532"/>
      <c r="B34" s="34">
        <v>6</v>
      </c>
      <c r="C34" s="34">
        <f>'ENGENHARIA PRODUTO'!C40</f>
        <v>0</v>
      </c>
      <c r="D34" s="537">
        <f>'ENGENHARIA PRODUTO'!D40:H40</f>
        <v>0</v>
      </c>
      <c r="E34" s="538"/>
      <c r="F34" s="538"/>
      <c r="G34" s="538"/>
      <c r="H34" s="539"/>
      <c r="I34" s="34" t="str">
        <f>'ENGENHARIA PRODUTO'!I40</f>
        <v>Pç</v>
      </c>
      <c r="J34" s="34">
        <f>'ENGENHARIA PRODUTO'!J40</f>
        <v>0</v>
      </c>
      <c r="K34" s="168"/>
      <c r="L34" s="167">
        <f t="shared" si="0"/>
        <v>0</v>
      </c>
      <c r="N34" s="589"/>
      <c r="O34" s="34">
        <f t="shared" si="2"/>
        <v>6</v>
      </c>
      <c r="P34" s="34">
        <f>'ENGENHARIA PRODUTO'!N40</f>
        <v>0</v>
      </c>
      <c r="Q34" s="34">
        <f>'ENGENHARIA PRODUTO'!O40</f>
        <v>0</v>
      </c>
      <c r="R34" s="34">
        <f>'ENGENHARIA PRODUTO'!P40</f>
        <v>0</v>
      </c>
      <c r="S34" s="34" t="str">
        <f>'ENGENHARIA PRODUTO'!Q40</f>
        <v>Pç</v>
      </c>
      <c r="T34" s="34">
        <f>'ENGENHARIA PRODUTO'!R40</f>
        <v>0</v>
      </c>
      <c r="U34" s="563">
        <f>VLOOKUP(O34,COMPRAS!$A$21:$J$56,8,0)</f>
        <v>0</v>
      </c>
      <c r="V34" s="564"/>
      <c r="W34" s="53">
        <f>VLOOKUP(O34,COMPRAS!$A$31:$J$56,9,0)</f>
        <v>0</v>
      </c>
      <c r="X34" s="166">
        <f t="shared" si="1"/>
        <v>0</v>
      </c>
      <c r="Y34" s="166">
        <f>VLOOKUP(O34,COMPRAS!$A$21:$J$56,10,0)</f>
        <v>0</v>
      </c>
    </row>
    <row r="35" spans="1:25" ht="14.25" x14ac:dyDescent="0.2">
      <c r="A35" s="532"/>
      <c r="B35" s="34">
        <v>7</v>
      </c>
      <c r="C35" s="34">
        <f>'ENGENHARIA PRODUTO'!C41</f>
        <v>0</v>
      </c>
      <c r="D35" s="537">
        <f>'ENGENHARIA PRODUTO'!D41:H41</f>
        <v>0</v>
      </c>
      <c r="E35" s="538"/>
      <c r="F35" s="538"/>
      <c r="G35" s="538"/>
      <c r="H35" s="539"/>
      <c r="I35" s="34" t="str">
        <f>'ENGENHARIA PRODUTO'!I41</f>
        <v>Pç</v>
      </c>
      <c r="J35" s="34">
        <f>'ENGENHARIA PRODUTO'!J41</f>
        <v>0</v>
      </c>
      <c r="K35" s="168"/>
      <c r="L35" s="167">
        <f t="shared" si="0"/>
        <v>0</v>
      </c>
      <c r="N35" s="589"/>
      <c r="O35" s="34">
        <f t="shared" si="2"/>
        <v>7</v>
      </c>
      <c r="P35" s="34">
        <f>'ENGENHARIA PRODUTO'!N41</f>
        <v>0</v>
      </c>
      <c r="Q35" s="34">
        <f>'ENGENHARIA PRODUTO'!O41</f>
        <v>0</v>
      </c>
      <c r="R35" s="34">
        <f>'ENGENHARIA PRODUTO'!P41</f>
        <v>0</v>
      </c>
      <c r="S35" s="34" t="str">
        <f>'ENGENHARIA PRODUTO'!Q41</f>
        <v>Pç</v>
      </c>
      <c r="T35" s="34">
        <f>'ENGENHARIA PRODUTO'!R41</f>
        <v>0</v>
      </c>
      <c r="U35" s="563">
        <f>VLOOKUP(O35,COMPRAS!$A$21:$J$56,8,0)</f>
        <v>0</v>
      </c>
      <c r="V35" s="564"/>
      <c r="W35" s="53">
        <f>VLOOKUP(O35,COMPRAS!$A$31:$J$56,9,0)</f>
        <v>0</v>
      </c>
      <c r="X35" s="166">
        <f t="shared" si="1"/>
        <v>0</v>
      </c>
      <c r="Y35" s="166">
        <f>VLOOKUP(O35,COMPRAS!$A$21:$J$56,10,0)</f>
        <v>0</v>
      </c>
    </row>
    <row r="36" spans="1:25" ht="14.25" x14ac:dyDescent="0.2">
      <c r="A36" s="532"/>
      <c r="B36" s="34">
        <v>8</v>
      </c>
      <c r="C36" s="34">
        <f>'ENGENHARIA PRODUTO'!C42</f>
        <v>0</v>
      </c>
      <c r="D36" s="537">
        <f>'ENGENHARIA PRODUTO'!D42:H42</f>
        <v>0</v>
      </c>
      <c r="E36" s="538"/>
      <c r="F36" s="538"/>
      <c r="G36" s="538"/>
      <c r="H36" s="539"/>
      <c r="I36" s="34" t="str">
        <f>'ENGENHARIA PRODUTO'!I42</f>
        <v>Pç</v>
      </c>
      <c r="J36" s="34">
        <f>'ENGENHARIA PRODUTO'!J42</f>
        <v>0</v>
      </c>
      <c r="K36" s="168"/>
      <c r="L36" s="167">
        <f t="shared" si="0"/>
        <v>0</v>
      </c>
      <c r="N36" s="589"/>
      <c r="O36" s="34">
        <f t="shared" si="2"/>
        <v>8</v>
      </c>
      <c r="P36" s="34">
        <f>'ENGENHARIA PRODUTO'!N42</f>
        <v>0</v>
      </c>
      <c r="Q36" s="34">
        <f>'ENGENHARIA PRODUTO'!O42</f>
        <v>0</v>
      </c>
      <c r="R36" s="34">
        <f>'ENGENHARIA PRODUTO'!P42</f>
        <v>0</v>
      </c>
      <c r="S36" s="34" t="str">
        <f>'ENGENHARIA PRODUTO'!Q42</f>
        <v>Pç</v>
      </c>
      <c r="T36" s="34">
        <f>'ENGENHARIA PRODUTO'!R42</f>
        <v>0</v>
      </c>
      <c r="U36" s="563">
        <f>VLOOKUP(O36,COMPRAS!$A$21:$J$56,8,0)</f>
        <v>0</v>
      </c>
      <c r="V36" s="564"/>
      <c r="W36" s="53">
        <f>VLOOKUP(O36,COMPRAS!$A$31:$J$56,9,0)</f>
        <v>0</v>
      </c>
      <c r="X36" s="166">
        <f t="shared" si="1"/>
        <v>0</v>
      </c>
      <c r="Y36" s="166">
        <f>VLOOKUP(O36,COMPRAS!$A$21:$J$56,10,0)</f>
        <v>0</v>
      </c>
    </row>
    <row r="37" spans="1:25" ht="14.25" x14ac:dyDescent="0.2">
      <c r="A37" s="532"/>
      <c r="B37" s="34">
        <v>9</v>
      </c>
      <c r="C37" s="34">
        <f>'ENGENHARIA PRODUTO'!C43</f>
        <v>0</v>
      </c>
      <c r="D37" s="537">
        <f>'ENGENHARIA PRODUTO'!D43:H43</f>
        <v>0</v>
      </c>
      <c r="E37" s="538"/>
      <c r="F37" s="538"/>
      <c r="G37" s="538"/>
      <c r="H37" s="539"/>
      <c r="I37" s="34" t="str">
        <f>'ENGENHARIA PRODUTO'!I43</f>
        <v>Pç</v>
      </c>
      <c r="J37" s="34">
        <f>'ENGENHARIA PRODUTO'!J43</f>
        <v>0</v>
      </c>
      <c r="K37" s="168"/>
      <c r="L37" s="167">
        <f t="shared" si="0"/>
        <v>0</v>
      </c>
      <c r="N37" s="589"/>
      <c r="O37" s="34">
        <f t="shared" si="2"/>
        <v>9</v>
      </c>
      <c r="P37" s="34">
        <f>'ENGENHARIA PRODUTO'!N43</f>
        <v>0</v>
      </c>
      <c r="Q37" s="34">
        <f>'ENGENHARIA PRODUTO'!O43</f>
        <v>0</v>
      </c>
      <c r="R37" s="34">
        <f>'ENGENHARIA PRODUTO'!P43</f>
        <v>0</v>
      </c>
      <c r="S37" s="34" t="str">
        <f>'ENGENHARIA PRODUTO'!Q43</f>
        <v>Pç</v>
      </c>
      <c r="T37" s="34">
        <f>'ENGENHARIA PRODUTO'!R43</f>
        <v>0</v>
      </c>
      <c r="U37" s="563">
        <f>VLOOKUP(O37,COMPRAS!$A$21:$J$56,8,0)</f>
        <v>0</v>
      </c>
      <c r="V37" s="564"/>
      <c r="W37" s="53">
        <f>VLOOKUP(O37,COMPRAS!$A$31:$J$56,9,0)</f>
        <v>0</v>
      </c>
      <c r="X37" s="166">
        <f t="shared" si="1"/>
        <v>0</v>
      </c>
      <c r="Y37" s="166">
        <f>VLOOKUP(O37,COMPRAS!$A$21:$J$56,10,0)</f>
        <v>0</v>
      </c>
    </row>
    <row r="38" spans="1:25" ht="14.25" x14ac:dyDescent="0.2">
      <c r="A38" s="532"/>
      <c r="B38" s="34">
        <v>10</v>
      </c>
      <c r="C38" s="34">
        <f>'ENGENHARIA PRODUTO'!C44</f>
        <v>0</v>
      </c>
      <c r="D38" s="537">
        <f>'ENGENHARIA PRODUTO'!D44:H44</f>
        <v>0</v>
      </c>
      <c r="E38" s="538"/>
      <c r="F38" s="538"/>
      <c r="G38" s="538"/>
      <c r="H38" s="539"/>
      <c r="I38" s="34" t="str">
        <f>'ENGENHARIA PRODUTO'!I44</f>
        <v>Pç</v>
      </c>
      <c r="J38" s="34">
        <f>'ENGENHARIA PRODUTO'!J44</f>
        <v>0</v>
      </c>
      <c r="K38" s="168"/>
      <c r="L38" s="167">
        <f t="shared" si="0"/>
        <v>0</v>
      </c>
      <c r="N38" s="589"/>
      <c r="O38" s="34">
        <f t="shared" si="2"/>
        <v>10</v>
      </c>
      <c r="P38" s="34">
        <f>'ENGENHARIA PRODUTO'!N44</f>
        <v>0</v>
      </c>
      <c r="Q38" s="34">
        <f>'ENGENHARIA PRODUTO'!O44</f>
        <v>0</v>
      </c>
      <c r="R38" s="34">
        <f>'ENGENHARIA PRODUTO'!P44</f>
        <v>0</v>
      </c>
      <c r="S38" s="34" t="str">
        <f>'ENGENHARIA PRODUTO'!Q44</f>
        <v>Pç</v>
      </c>
      <c r="T38" s="34">
        <f>'ENGENHARIA PRODUTO'!R44</f>
        <v>0</v>
      </c>
      <c r="U38" s="563">
        <f>VLOOKUP(O38,COMPRAS!$A$21:$J$56,8,0)</f>
        <v>0</v>
      </c>
      <c r="V38" s="564"/>
      <c r="W38" s="53">
        <f>VLOOKUP(O38,COMPRAS!$A$31:$J$56,9,0)</f>
        <v>0</v>
      </c>
      <c r="X38" s="166">
        <f t="shared" si="1"/>
        <v>0</v>
      </c>
      <c r="Y38" s="166">
        <f>VLOOKUP(O38,COMPRAS!$A$21:$J$56,10,0)</f>
        <v>0</v>
      </c>
    </row>
    <row r="39" spans="1:25" ht="14.25" x14ac:dyDescent="0.2">
      <c r="A39" s="532"/>
      <c r="B39" s="34">
        <v>11</v>
      </c>
      <c r="C39" s="34">
        <f>'ENGENHARIA PRODUTO'!C45</f>
        <v>0</v>
      </c>
      <c r="D39" s="537">
        <f>'ENGENHARIA PRODUTO'!D45:H45</f>
        <v>0</v>
      </c>
      <c r="E39" s="538"/>
      <c r="F39" s="538"/>
      <c r="G39" s="538"/>
      <c r="H39" s="539"/>
      <c r="I39" s="34" t="str">
        <f>'ENGENHARIA PRODUTO'!I45</f>
        <v>Pç</v>
      </c>
      <c r="J39" s="34">
        <f>'ENGENHARIA PRODUTO'!J45</f>
        <v>0</v>
      </c>
      <c r="K39" s="168"/>
      <c r="L39" s="167">
        <f t="shared" si="0"/>
        <v>0</v>
      </c>
      <c r="N39" s="589"/>
      <c r="O39" s="34">
        <f t="shared" si="2"/>
        <v>11</v>
      </c>
      <c r="P39" s="34">
        <f>'ENGENHARIA PRODUTO'!N45</f>
        <v>0</v>
      </c>
      <c r="Q39" s="34">
        <f>'ENGENHARIA PRODUTO'!O45</f>
        <v>0</v>
      </c>
      <c r="R39" s="34">
        <f>'ENGENHARIA PRODUTO'!P45</f>
        <v>0</v>
      </c>
      <c r="S39" s="34" t="str">
        <f>'ENGENHARIA PRODUTO'!Q45</f>
        <v>Pç</v>
      </c>
      <c r="T39" s="34">
        <f>'ENGENHARIA PRODUTO'!R45</f>
        <v>0</v>
      </c>
      <c r="U39" s="563">
        <f>VLOOKUP(O39,COMPRAS!$A$21:$J$56,8,0)</f>
        <v>0</v>
      </c>
      <c r="V39" s="564"/>
      <c r="W39" s="53">
        <f>VLOOKUP(O39,COMPRAS!$A$31:$J$56,9,0)</f>
        <v>0</v>
      </c>
      <c r="X39" s="166">
        <f t="shared" si="1"/>
        <v>0</v>
      </c>
      <c r="Y39" s="166">
        <f>VLOOKUP(O39,COMPRAS!$A$21:$J$56,10,0)</f>
        <v>0</v>
      </c>
    </row>
    <row r="40" spans="1:25" ht="14.25" x14ac:dyDescent="0.2">
      <c r="A40" s="532"/>
      <c r="B40" s="34">
        <v>12</v>
      </c>
      <c r="C40" s="34">
        <f>'ENGENHARIA PRODUTO'!C46</f>
        <v>0</v>
      </c>
      <c r="D40" s="537">
        <f>'ENGENHARIA PRODUTO'!D46:H46</f>
        <v>0</v>
      </c>
      <c r="E40" s="538"/>
      <c r="F40" s="538"/>
      <c r="G40" s="538"/>
      <c r="H40" s="539"/>
      <c r="I40" s="34" t="str">
        <f>'ENGENHARIA PRODUTO'!I46</f>
        <v>Pç</v>
      </c>
      <c r="J40" s="34">
        <f>'ENGENHARIA PRODUTO'!J46</f>
        <v>0</v>
      </c>
      <c r="K40" s="168"/>
      <c r="L40" s="167">
        <f t="shared" si="0"/>
        <v>0</v>
      </c>
      <c r="N40" s="589"/>
      <c r="O40" s="34">
        <f t="shared" si="2"/>
        <v>12</v>
      </c>
      <c r="P40" s="34">
        <f>'ENGENHARIA PRODUTO'!N46</f>
        <v>0</v>
      </c>
      <c r="Q40" s="34">
        <f>'ENGENHARIA PRODUTO'!O46</f>
        <v>0</v>
      </c>
      <c r="R40" s="34">
        <f>'ENGENHARIA PRODUTO'!P46</f>
        <v>0</v>
      </c>
      <c r="S40" s="34" t="str">
        <f>'ENGENHARIA PRODUTO'!Q46</f>
        <v>Pç</v>
      </c>
      <c r="T40" s="34">
        <f>'ENGENHARIA PRODUTO'!R46</f>
        <v>0</v>
      </c>
      <c r="U40" s="563">
        <f>VLOOKUP(O40,COMPRAS!$A$21:$J$56,8,0)</f>
        <v>0</v>
      </c>
      <c r="V40" s="564"/>
      <c r="W40" s="53">
        <f>VLOOKUP(O40,COMPRAS!$A$31:$J$56,9,0)</f>
        <v>0</v>
      </c>
      <c r="X40" s="166">
        <f t="shared" si="1"/>
        <v>0</v>
      </c>
      <c r="Y40" s="166">
        <f>VLOOKUP(O40,COMPRAS!$A$21:$J$56,10,0)</f>
        <v>0</v>
      </c>
    </row>
    <row r="41" spans="1:25" ht="14.25" x14ac:dyDescent="0.2">
      <c r="A41" s="532"/>
      <c r="B41" s="34">
        <v>13</v>
      </c>
      <c r="C41" s="34">
        <f>'ENGENHARIA PRODUTO'!C47</f>
        <v>0</v>
      </c>
      <c r="D41" s="537">
        <f>'ENGENHARIA PRODUTO'!D47:H47</f>
        <v>0</v>
      </c>
      <c r="E41" s="538"/>
      <c r="F41" s="538"/>
      <c r="G41" s="538"/>
      <c r="H41" s="539"/>
      <c r="I41" s="34" t="str">
        <f>'ENGENHARIA PRODUTO'!I47</f>
        <v>Pç</v>
      </c>
      <c r="J41" s="34">
        <f>'ENGENHARIA PRODUTO'!J47</f>
        <v>0</v>
      </c>
      <c r="K41" s="168"/>
      <c r="L41" s="167">
        <f t="shared" si="0"/>
        <v>0</v>
      </c>
      <c r="N41" s="589"/>
      <c r="O41" s="34">
        <f t="shared" si="2"/>
        <v>13</v>
      </c>
      <c r="P41" s="34">
        <f>'ENGENHARIA PRODUTO'!N47</f>
        <v>0</v>
      </c>
      <c r="Q41" s="34">
        <f>'ENGENHARIA PRODUTO'!O47</f>
        <v>0</v>
      </c>
      <c r="R41" s="34">
        <f>'ENGENHARIA PRODUTO'!P47</f>
        <v>0</v>
      </c>
      <c r="S41" s="34" t="str">
        <f>'ENGENHARIA PRODUTO'!Q47</f>
        <v>Pç</v>
      </c>
      <c r="T41" s="34">
        <f>'ENGENHARIA PRODUTO'!R47</f>
        <v>0</v>
      </c>
      <c r="U41" s="563">
        <f>VLOOKUP(O41,COMPRAS!$A$21:$J$56,8,0)</f>
        <v>0</v>
      </c>
      <c r="V41" s="564"/>
      <c r="W41" s="53">
        <f>VLOOKUP(O41,COMPRAS!$A$31:$J$56,9,0)</f>
        <v>0</v>
      </c>
      <c r="X41" s="166">
        <f t="shared" si="1"/>
        <v>0</v>
      </c>
      <c r="Y41" s="166">
        <f>VLOOKUP(O41,COMPRAS!$A$21:$J$56,10,0)</f>
        <v>0</v>
      </c>
    </row>
    <row r="42" spans="1:25" ht="14.25" customHeight="1" x14ac:dyDescent="0.2">
      <c r="A42" s="532"/>
      <c r="B42" s="34">
        <v>14</v>
      </c>
      <c r="C42" s="34">
        <f>'ENGENHARIA PRODUTO'!C48</f>
        <v>0</v>
      </c>
      <c r="D42" s="537">
        <f>'ENGENHARIA PRODUTO'!D48:H48</f>
        <v>0</v>
      </c>
      <c r="E42" s="538"/>
      <c r="F42" s="538"/>
      <c r="G42" s="538"/>
      <c r="H42" s="539"/>
      <c r="I42" s="34" t="str">
        <f>'ENGENHARIA PRODUTO'!I48</f>
        <v>Pç</v>
      </c>
      <c r="J42" s="34">
        <f>'ENGENHARIA PRODUTO'!J48</f>
        <v>0</v>
      </c>
      <c r="K42" s="168"/>
      <c r="L42" s="167">
        <f t="shared" si="0"/>
        <v>0</v>
      </c>
      <c r="N42" s="589"/>
      <c r="O42" s="34">
        <f t="shared" si="2"/>
        <v>14</v>
      </c>
      <c r="P42" s="34">
        <f>'ENGENHARIA PRODUTO'!N48</f>
        <v>0</v>
      </c>
      <c r="Q42" s="34">
        <f>'ENGENHARIA PRODUTO'!O48</f>
        <v>0</v>
      </c>
      <c r="R42" s="34">
        <f>'ENGENHARIA PRODUTO'!P48</f>
        <v>0</v>
      </c>
      <c r="S42" s="34" t="str">
        <f>'ENGENHARIA PRODUTO'!Q48</f>
        <v>Pç</v>
      </c>
      <c r="T42" s="34">
        <f>'ENGENHARIA PRODUTO'!R48</f>
        <v>0</v>
      </c>
      <c r="U42" s="563">
        <f>VLOOKUP(O42,COMPRAS!$A$21:$J$56,8,0)</f>
        <v>0</v>
      </c>
      <c r="V42" s="564"/>
      <c r="W42" s="53">
        <f>VLOOKUP(O42,COMPRAS!$A$31:$J$56,9,0)</f>
        <v>0</v>
      </c>
      <c r="X42" s="166">
        <f t="shared" si="1"/>
        <v>0</v>
      </c>
      <c r="Y42" s="166">
        <f>VLOOKUP(O42,COMPRAS!$A$21:$J$56,10,0)</f>
        <v>0</v>
      </c>
    </row>
    <row r="43" spans="1:25" ht="14.25" x14ac:dyDescent="0.2">
      <c r="A43" s="532"/>
      <c r="B43" s="34">
        <v>15</v>
      </c>
      <c r="C43" s="34">
        <f>'ENGENHARIA PRODUTO'!C49</f>
        <v>0</v>
      </c>
      <c r="D43" s="537">
        <f>'ENGENHARIA PRODUTO'!D49:H49</f>
        <v>0</v>
      </c>
      <c r="E43" s="538"/>
      <c r="F43" s="538"/>
      <c r="G43" s="538"/>
      <c r="H43" s="539"/>
      <c r="I43" s="34" t="str">
        <f>'ENGENHARIA PRODUTO'!I49</f>
        <v>Pç</v>
      </c>
      <c r="J43" s="34">
        <f>'ENGENHARIA PRODUTO'!J49</f>
        <v>0</v>
      </c>
      <c r="K43" s="168"/>
      <c r="L43" s="167">
        <f t="shared" si="0"/>
        <v>0</v>
      </c>
      <c r="N43" s="589"/>
      <c r="O43" s="34">
        <f t="shared" si="2"/>
        <v>15</v>
      </c>
      <c r="P43" s="34">
        <f>'ENGENHARIA PRODUTO'!N49</f>
        <v>0</v>
      </c>
      <c r="Q43" s="34">
        <f>'ENGENHARIA PRODUTO'!O49</f>
        <v>0</v>
      </c>
      <c r="R43" s="34">
        <f>'ENGENHARIA PRODUTO'!P49</f>
        <v>0</v>
      </c>
      <c r="S43" s="34" t="str">
        <f>'ENGENHARIA PRODUTO'!Q49</f>
        <v>Pç</v>
      </c>
      <c r="T43" s="34">
        <f>'ENGENHARIA PRODUTO'!R49</f>
        <v>0</v>
      </c>
      <c r="U43" s="563">
        <f>VLOOKUP(O43,COMPRAS!$A$21:$J$56,8,0)</f>
        <v>0</v>
      </c>
      <c r="V43" s="564"/>
      <c r="W43" s="53">
        <f>VLOOKUP(O43,COMPRAS!$A$31:$J$56,9,0)</f>
        <v>0</v>
      </c>
      <c r="X43" s="166">
        <f t="shared" si="1"/>
        <v>0</v>
      </c>
      <c r="Y43" s="166">
        <f>VLOOKUP(O43,COMPRAS!$A$21:$J$56,10,0)</f>
        <v>0</v>
      </c>
    </row>
    <row r="44" spans="1:25" ht="14.25" x14ac:dyDescent="0.2">
      <c r="A44" s="532"/>
      <c r="B44" s="34">
        <v>16</v>
      </c>
      <c r="C44" s="34">
        <f>'ENGENHARIA PRODUTO'!C50</f>
        <v>0</v>
      </c>
      <c r="D44" s="537">
        <f>'ENGENHARIA PRODUTO'!D50:H50</f>
        <v>0</v>
      </c>
      <c r="E44" s="538"/>
      <c r="F44" s="538"/>
      <c r="G44" s="538"/>
      <c r="H44" s="539"/>
      <c r="I44" s="34" t="str">
        <f>'ENGENHARIA PRODUTO'!I50</f>
        <v>Pç</v>
      </c>
      <c r="J44" s="34">
        <f>'ENGENHARIA PRODUTO'!J50</f>
        <v>0</v>
      </c>
      <c r="K44" s="168"/>
      <c r="L44" s="167">
        <f t="shared" si="0"/>
        <v>0</v>
      </c>
      <c r="N44" s="589"/>
      <c r="O44" s="34">
        <f t="shared" si="2"/>
        <v>16</v>
      </c>
      <c r="P44" s="34">
        <f>'ENGENHARIA PRODUTO'!N50</f>
        <v>0</v>
      </c>
      <c r="Q44" s="34">
        <f>'ENGENHARIA PRODUTO'!O50</f>
        <v>0</v>
      </c>
      <c r="R44" s="34">
        <f>'ENGENHARIA PRODUTO'!P50</f>
        <v>0</v>
      </c>
      <c r="S44" s="34" t="str">
        <f>'ENGENHARIA PRODUTO'!Q50</f>
        <v>Pç</v>
      </c>
      <c r="T44" s="34">
        <f>'ENGENHARIA PRODUTO'!R50</f>
        <v>0</v>
      </c>
      <c r="U44" s="563">
        <f>VLOOKUP(O44,COMPRAS!$A$21:$J$56,8,0)</f>
        <v>0</v>
      </c>
      <c r="V44" s="564"/>
      <c r="W44" s="53">
        <f>VLOOKUP(O44,COMPRAS!$A$31:$J$56,9,0)</f>
        <v>0</v>
      </c>
      <c r="X44" s="166">
        <f t="shared" si="1"/>
        <v>0</v>
      </c>
      <c r="Y44" s="166">
        <f>VLOOKUP(O44,COMPRAS!$A$21:$J$56,10,0)</f>
        <v>0</v>
      </c>
    </row>
    <row r="45" spans="1:25" ht="14.25" x14ac:dyDescent="0.2">
      <c r="A45" s="532"/>
      <c r="B45" s="34">
        <v>17</v>
      </c>
      <c r="C45" s="34">
        <f>'ENGENHARIA PRODUTO'!C51</f>
        <v>0</v>
      </c>
      <c r="D45" s="537">
        <f>'ENGENHARIA PRODUTO'!D51:H51</f>
        <v>0</v>
      </c>
      <c r="E45" s="538"/>
      <c r="F45" s="538"/>
      <c r="G45" s="538"/>
      <c r="H45" s="539"/>
      <c r="I45" s="34" t="str">
        <f>'ENGENHARIA PRODUTO'!I51</f>
        <v>Pç</v>
      </c>
      <c r="J45" s="34">
        <f>'ENGENHARIA PRODUTO'!J51</f>
        <v>0</v>
      </c>
      <c r="K45" s="168"/>
      <c r="L45" s="167">
        <f t="shared" si="0"/>
        <v>0</v>
      </c>
      <c r="N45" s="589"/>
      <c r="O45" s="34">
        <f t="shared" si="2"/>
        <v>17</v>
      </c>
      <c r="P45" s="34">
        <f>'ENGENHARIA PRODUTO'!N51</f>
        <v>0</v>
      </c>
      <c r="Q45" s="34">
        <f>'ENGENHARIA PRODUTO'!O51</f>
        <v>0</v>
      </c>
      <c r="R45" s="34">
        <f>'ENGENHARIA PRODUTO'!P51</f>
        <v>0</v>
      </c>
      <c r="S45" s="34" t="str">
        <f>'ENGENHARIA PRODUTO'!Q51</f>
        <v>Pç</v>
      </c>
      <c r="T45" s="34">
        <f>'ENGENHARIA PRODUTO'!R51</f>
        <v>0</v>
      </c>
      <c r="U45" s="563">
        <f>VLOOKUP(O45,COMPRAS!$A$21:$J$56,8,0)</f>
        <v>0</v>
      </c>
      <c r="V45" s="564"/>
      <c r="W45" s="53">
        <f>VLOOKUP(O45,COMPRAS!$A$31:$J$56,9,0)</f>
        <v>0</v>
      </c>
      <c r="X45" s="166">
        <f t="shared" si="1"/>
        <v>0</v>
      </c>
      <c r="Y45" s="166">
        <f>VLOOKUP(O45,COMPRAS!$A$21:$J$56,10,0)</f>
        <v>0</v>
      </c>
    </row>
    <row r="46" spans="1:25" ht="18" customHeight="1" x14ac:dyDescent="0.2">
      <c r="A46" s="532"/>
      <c r="B46" s="34">
        <v>18</v>
      </c>
      <c r="C46" s="34">
        <f>'ENGENHARIA PRODUTO'!C52</f>
        <v>0</v>
      </c>
      <c r="D46" s="537">
        <f>'ENGENHARIA PRODUTO'!D52:H52</f>
        <v>0</v>
      </c>
      <c r="E46" s="538"/>
      <c r="F46" s="538"/>
      <c r="G46" s="538"/>
      <c r="H46" s="539"/>
      <c r="I46" s="34" t="str">
        <f>'ENGENHARIA PRODUTO'!I52</f>
        <v>Pç</v>
      </c>
      <c r="J46" s="34">
        <f>'ENGENHARIA PRODUTO'!J52</f>
        <v>0</v>
      </c>
      <c r="K46" s="168"/>
      <c r="L46" s="167">
        <f t="shared" si="0"/>
        <v>0</v>
      </c>
      <c r="N46" s="589"/>
      <c r="O46" s="34">
        <f t="shared" si="2"/>
        <v>18</v>
      </c>
      <c r="P46" s="34">
        <f>'ENGENHARIA PRODUTO'!N52</f>
        <v>0</v>
      </c>
      <c r="Q46" s="34">
        <f>'ENGENHARIA PRODUTO'!O52</f>
        <v>0</v>
      </c>
      <c r="R46" s="34">
        <f>'ENGENHARIA PRODUTO'!P52</f>
        <v>0</v>
      </c>
      <c r="S46" s="34" t="str">
        <f>'ENGENHARIA PRODUTO'!Q52</f>
        <v>Pç</v>
      </c>
      <c r="T46" s="34">
        <f>'ENGENHARIA PRODUTO'!R52</f>
        <v>0</v>
      </c>
      <c r="U46" s="563">
        <f>VLOOKUP(O46,COMPRAS!$A$21:$J$56,8,0)</f>
        <v>0</v>
      </c>
      <c r="V46" s="564"/>
      <c r="W46" s="53">
        <f>VLOOKUP(O46,COMPRAS!$A$31:$J$56,9,0)</f>
        <v>0</v>
      </c>
      <c r="X46" s="166">
        <f t="shared" si="1"/>
        <v>0</v>
      </c>
      <c r="Y46" s="166">
        <f>VLOOKUP(O46,COMPRAS!$A$21:$J$56,10,0)</f>
        <v>0</v>
      </c>
    </row>
    <row r="47" spans="1:25" ht="14.25" x14ac:dyDescent="0.2">
      <c r="A47" s="532"/>
      <c r="B47" s="34">
        <v>19</v>
      </c>
      <c r="C47" s="34">
        <f>'ENGENHARIA PRODUTO'!C53</f>
        <v>0</v>
      </c>
      <c r="D47" s="537">
        <f>'ENGENHARIA PRODUTO'!D53:H53</f>
        <v>0</v>
      </c>
      <c r="E47" s="538"/>
      <c r="F47" s="538"/>
      <c r="G47" s="538"/>
      <c r="H47" s="539"/>
      <c r="I47" s="34" t="str">
        <f>'ENGENHARIA PRODUTO'!I53</f>
        <v>Pç</v>
      </c>
      <c r="J47" s="34">
        <f>'ENGENHARIA PRODUTO'!J53</f>
        <v>0</v>
      </c>
      <c r="K47" s="168"/>
      <c r="L47" s="167">
        <f t="shared" si="0"/>
        <v>0</v>
      </c>
      <c r="N47" s="589"/>
      <c r="O47" s="34">
        <f t="shared" si="2"/>
        <v>19</v>
      </c>
      <c r="P47" s="34">
        <f>'ENGENHARIA PRODUTO'!N53</f>
        <v>0</v>
      </c>
      <c r="Q47" s="34">
        <f>'ENGENHARIA PRODUTO'!O53</f>
        <v>0</v>
      </c>
      <c r="R47" s="34">
        <f>'ENGENHARIA PRODUTO'!P53</f>
        <v>0</v>
      </c>
      <c r="S47" s="34" t="str">
        <f>'ENGENHARIA PRODUTO'!Q53</f>
        <v>Pç</v>
      </c>
      <c r="T47" s="34">
        <f>'ENGENHARIA PRODUTO'!R53</f>
        <v>0</v>
      </c>
      <c r="U47" s="563">
        <f>VLOOKUP(O47,COMPRAS!$A$21:$J$56,8,0)</f>
        <v>0</v>
      </c>
      <c r="V47" s="564"/>
      <c r="W47" s="53">
        <f>VLOOKUP(O47,COMPRAS!$A$31:$J$56,9,0)</f>
        <v>0</v>
      </c>
      <c r="X47" s="166">
        <f t="shared" si="1"/>
        <v>0</v>
      </c>
      <c r="Y47" s="166">
        <f>VLOOKUP(O47,COMPRAS!$A$21:$J$56,10,0)</f>
        <v>0</v>
      </c>
    </row>
    <row r="48" spans="1:25" ht="14.25" x14ac:dyDescent="0.2">
      <c r="A48" s="532"/>
      <c r="B48" s="34">
        <v>20</v>
      </c>
      <c r="C48" s="34">
        <f>'ENGENHARIA PRODUTO'!C54</f>
        <v>0</v>
      </c>
      <c r="D48" s="537">
        <f>'ENGENHARIA PRODUTO'!D54:H54</f>
        <v>0</v>
      </c>
      <c r="E48" s="538"/>
      <c r="F48" s="538"/>
      <c r="G48" s="538"/>
      <c r="H48" s="539"/>
      <c r="I48" s="34" t="str">
        <f>'ENGENHARIA PRODUTO'!I54</f>
        <v>Pç</v>
      </c>
      <c r="J48" s="34">
        <f>'ENGENHARIA PRODUTO'!J54</f>
        <v>0</v>
      </c>
      <c r="K48" s="168"/>
      <c r="L48" s="167">
        <f t="shared" si="0"/>
        <v>0</v>
      </c>
      <c r="N48" s="589"/>
      <c r="O48" s="34">
        <f t="shared" si="2"/>
        <v>20</v>
      </c>
      <c r="P48" s="34">
        <f>'ENGENHARIA PRODUTO'!N54</f>
        <v>0</v>
      </c>
      <c r="Q48" s="34">
        <f>'ENGENHARIA PRODUTO'!O54</f>
        <v>0</v>
      </c>
      <c r="R48" s="34">
        <f>'ENGENHARIA PRODUTO'!P54</f>
        <v>0</v>
      </c>
      <c r="S48" s="34" t="str">
        <f>'ENGENHARIA PRODUTO'!Q54</f>
        <v>Pç</v>
      </c>
      <c r="T48" s="34">
        <f>'ENGENHARIA PRODUTO'!R54</f>
        <v>0</v>
      </c>
      <c r="U48" s="563">
        <f>VLOOKUP(O48,COMPRAS!$A$21:$J$56,8,0)</f>
        <v>0</v>
      </c>
      <c r="V48" s="564"/>
      <c r="W48" s="53">
        <f>VLOOKUP(O48,COMPRAS!$A$31:$J$56,9,0)</f>
        <v>0</v>
      </c>
      <c r="X48" s="166">
        <f t="shared" si="1"/>
        <v>0</v>
      </c>
      <c r="Y48" s="166">
        <f>VLOOKUP(O48,COMPRAS!$A$21:$J$56,10,0)</f>
        <v>0</v>
      </c>
    </row>
    <row r="49" spans="1:25" ht="14.25" x14ac:dyDescent="0.2">
      <c r="A49" s="532"/>
      <c r="B49" s="34">
        <v>21</v>
      </c>
      <c r="C49" s="34">
        <f>'ENGENHARIA PRODUTO'!C55</f>
        <v>0</v>
      </c>
      <c r="D49" s="537">
        <f>'ENGENHARIA PRODUTO'!D55:H55</f>
        <v>0</v>
      </c>
      <c r="E49" s="538"/>
      <c r="F49" s="538"/>
      <c r="G49" s="538"/>
      <c r="H49" s="539"/>
      <c r="I49" s="34" t="str">
        <f>'ENGENHARIA PRODUTO'!I55</f>
        <v>Pç</v>
      </c>
      <c r="J49" s="34">
        <f>'ENGENHARIA PRODUTO'!J55</f>
        <v>0</v>
      </c>
      <c r="K49" s="168"/>
      <c r="L49" s="167">
        <f t="shared" si="0"/>
        <v>0</v>
      </c>
      <c r="N49" s="589"/>
      <c r="O49" s="34">
        <f t="shared" si="2"/>
        <v>21</v>
      </c>
      <c r="P49" s="34">
        <f>'ENGENHARIA PRODUTO'!N55</f>
        <v>0</v>
      </c>
      <c r="Q49" s="34">
        <f>'ENGENHARIA PRODUTO'!O55</f>
        <v>0</v>
      </c>
      <c r="R49" s="34">
        <f>'ENGENHARIA PRODUTO'!P55</f>
        <v>0</v>
      </c>
      <c r="S49" s="34" t="str">
        <f>'ENGENHARIA PRODUTO'!Q55</f>
        <v>Pç</v>
      </c>
      <c r="T49" s="34">
        <f>'ENGENHARIA PRODUTO'!R55</f>
        <v>0</v>
      </c>
      <c r="U49" s="563">
        <f>VLOOKUP(O49,COMPRAS!$A$21:$J$56,8,0)</f>
        <v>0</v>
      </c>
      <c r="V49" s="564"/>
      <c r="W49" s="53">
        <f>VLOOKUP(O49,COMPRAS!$A$31:$J$56,9,0)</f>
        <v>0</v>
      </c>
      <c r="X49" s="166">
        <f t="shared" si="1"/>
        <v>0</v>
      </c>
      <c r="Y49" s="166">
        <f>VLOOKUP(O49,COMPRAS!$A$21:$J$56,10,0)</f>
        <v>0</v>
      </c>
    </row>
    <row r="50" spans="1:25" ht="14.25" x14ac:dyDescent="0.2">
      <c r="A50" s="532"/>
      <c r="B50" s="34">
        <v>22</v>
      </c>
      <c r="C50" s="34">
        <f>'ENGENHARIA PRODUTO'!C56</f>
        <v>0</v>
      </c>
      <c r="D50" s="537">
        <f>'ENGENHARIA PRODUTO'!D56:H56</f>
        <v>0</v>
      </c>
      <c r="E50" s="538"/>
      <c r="F50" s="538"/>
      <c r="G50" s="538"/>
      <c r="H50" s="539"/>
      <c r="I50" s="34" t="str">
        <f>'ENGENHARIA PRODUTO'!I56</f>
        <v>Pç</v>
      </c>
      <c r="J50" s="34">
        <f>'ENGENHARIA PRODUTO'!J56</f>
        <v>0</v>
      </c>
      <c r="K50" s="168"/>
      <c r="L50" s="167">
        <f t="shared" si="0"/>
        <v>0</v>
      </c>
      <c r="N50" s="589"/>
      <c r="O50" s="34">
        <f t="shared" si="2"/>
        <v>22</v>
      </c>
      <c r="P50" s="34">
        <f>'ENGENHARIA PRODUTO'!N56</f>
        <v>0</v>
      </c>
      <c r="Q50" s="34">
        <f>'ENGENHARIA PRODUTO'!O56</f>
        <v>0</v>
      </c>
      <c r="R50" s="34">
        <f>'ENGENHARIA PRODUTO'!P56</f>
        <v>0</v>
      </c>
      <c r="S50" s="34" t="str">
        <f>'ENGENHARIA PRODUTO'!Q56</f>
        <v>Pç</v>
      </c>
      <c r="T50" s="34">
        <f>'ENGENHARIA PRODUTO'!R56</f>
        <v>0</v>
      </c>
      <c r="U50" s="563">
        <f>VLOOKUP(O50,COMPRAS!$A$21:$J$56,8,0)</f>
        <v>0</v>
      </c>
      <c r="V50" s="564"/>
      <c r="W50" s="53">
        <f>VLOOKUP(O50,COMPRAS!$A$31:$J$56,9,0)</f>
        <v>0</v>
      </c>
      <c r="X50" s="166">
        <f t="shared" si="1"/>
        <v>0</v>
      </c>
      <c r="Y50" s="166">
        <f>VLOOKUP(O50,COMPRAS!$A$21:$J$56,10,0)</f>
        <v>0</v>
      </c>
    </row>
    <row r="51" spans="1:25" ht="14.25" x14ac:dyDescent="0.2">
      <c r="A51" s="532"/>
      <c r="B51" s="34">
        <v>23</v>
      </c>
      <c r="C51" s="34">
        <f>'ENGENHARIA PRODUTO'!C57</f>
        <v>0</v>
      </c>
      <c r="D51" s="537">
        <f>'ENGENHARIA PRODUTO'!D57:H57</f>
        <v>0</v>
      </c>
      <c r="E51" s="538"/>
      <c r="F51" s="538"/>
      <c r="G51" s="538"/>
      <c r="H51" s="539"/>
      <c r="I51" s="34" t="str">
        <f>'ENGENHARIA PRODUTO'!I57</f>
        <v>Pç</v>
      </c>
      <c r="J51" s="34">
        <f>'ENGENHARIA PRODUTO'!J57</f>
        <v>0</v>
      </c>
      <c r="K51" s="168"/>
      <c r="L51" s="167">
        <f t="shared" si="0"/>
        <v>0</v>
      </c>
      <c r="N51" s="589"/>
      <c r="O51" s="34">
        <f t="shared" si="2"/>
        <v>23</v>
      </c>
      <c r="P51" s="34">
        <f>'ENGENHARIA PRODUTO'!N57</f>
        <v>0</v>
      </c>
      <c r="Q51" s="34">
        <f>'ENGENHARIA PRODUTO'!O57</f>
        <v>0</v>
      </c>
      <c r="R51" s="34">
        <f>'ENGENHARIA PRODUTO'!P57</f>
        <v>0</v>
      </c>
      <c r="S51" s="34" t="str">
        <f>'ENGENHARIA PRODUTO'!Q57</f>
        <v>Pç</v>
      </c>
      <c r="T51" s="34">
        <f>'ENGENHARIA PRODUTO'!R57</f>
        <v>0</v>
      </c>
      <c r="U51" s="563">
        <f>VLOOKUP(O51,COMPRAS!$A$21:$J$56,8,0)</f>
        <v>0</v>
      </c>
      <c r="V51" s="564"/>
      <c r="W51" s="53">
        <f>VLOOKUP(O51,COMPRAS!$A$31:$J$56,9,0)</f>
        <v>0</v>
      </c>
      <c r="X51" s="166">
        <f t="shared" si="1"/>
        <v>0</v>
      </c>
      <c r="Y51" s="166">
        <f>VLOOKUP(O51,COMPRAS!$A$21:$J$56,10,0)</f>
        <v>0</v>
      </c>
    </row>
    <row r="52" spans="1:25" ht="14.25" x14ac:dyDescent="0.2">
      <c r="A52" s="532"/>
      <c r="B52" s="34">
        <v>24</v>
      </c>
      <c r="C52" s="34">
        <f>'ENGENHARIA PRODUTO'!C58</f>
        <v>0</v>
      </c>
      <c r="D52" s="537">
        <f>'ENGENHARIA PRODUTO'!D58:H58</f>
        <v>0</v>
      </c>
      <c r="E52" s="538"/>
      <c r="F52" s="538"/>
      <c r="G52" s="538"/>
      <c r="H52" s="539"/>
      <c r="I52" s="34" t="str">
        <f>'ENGENHARIA PRODUTO'!I58</f>
        <v>Pç</v>
      </c>
      <c r="J52" s="34">
        <f>'ENGENHARIA PRODUTO'!J58</f>
        <v>0</v>
      </c>
      <c r="K52" s="168"/>
      <c r="L52" s="167">
        <f t="shared" si="0"/>
        <v>0</v>
      </c>
      <c r="N52" s="589"/>
      <c r="O52" s="34">
        <f t="shared" si="2"/>
        <v>24</v>
      </c>
      <c r="P52" s="34">
        <f>'ENGENHARIA PRODUTO'!N58</f>
        <v>0</v>
      </c>
      <c r="Q52" s="34">
        <f>'ENGENHARIA PRODUTO'!O58</f>
        <v>0</v>
      </c>
      <c r="R52" s="34">
        <f>'ENGENHARIA PRODUTO'!P58</f>
        <v>0</v>
      </c>
      <c r="S52" s="34" t="str">
        <f>'ENGENHARIA PRODUTO'!Q58</f>
        <v>Pç</v>
      </c>
      <c r="T52" s="34">
        <f>'ENGENHARIA PRODUTO'!R58</f>
        <v>0</v>
      </c>
      <c r="U52" s="563">
        <f>VLOOKUP(O52,COMPRAS!$A$21:$J$56,8,0)</f>
        <v>0</v>
      </c>
      <c r="V52" s="564"/>
      <c r="W52" s="53">
        <f>VLOOKUP(O52,COMPRAS!$A$31:$J$56,9,0)</f>
        <v>0</v>
      </c>
      <c r="X52" s="166">
        <f t="shared" si="1"/>
        <v>0</v>
      </c>
      <c r="Y52" s="166">
        <f>VLOOKUP(O52,COMPRAS!$A$21:$J$56,10,0)</f>
        <v>0</v>
      </c>
    </row>
    <row r="53" spans="1:25" ht="14.25" x14ac:dyDescent="0.2">
      <c r="A53" s="532"/>
      <c r="B53" s="34">
        <v>25</v>
      </c>
      <c r="C53" s="34">
        <f>'ENGENHARIA PRODUTO'!C59</f>
        <v>0</v>
      </c>
      <c r="D53" s="537">
        <f>'ENGENHARIA PRODUTO'!D59:H59</f>
        <v>0</v>
      </c>
      <c r="E53" s="538"/>
      <c r="F53" s="538"/>
      <c r="G53" s="538"/>
      <c r="H53" s="539"/>
      <c r="I53" s="34" t="str">
        <f>'ENGENHARIA PRODUTO'!I59</f>
        <v>Pç</v>
      </c>
      <c r="J53" s="34">
        <f>'ENGENHARIA PRODUTO'!J59</f>
        <v>0</v>
      </c>
      <c r="K53" s="168"/>
      <c r="L53" s="167">
        <f t="shared" si="0"/>
        <v>0</v>
      </c>
      <c r="N53" s="589"/>
      <c r="O53" s="34">
        <f t="shared" si="2"/>
        <v>25</v>
      </c>
      <c r="P53" s="34">
        <f>'ENGENHARIA PRODUTO'!N59</f>
        <v>0</v>
      </c>
      <c r="Q53" s="34">
        <f>'ENGENHARIA PRODUTO'!O59</f>
        <v>0</v>
      </c>
      <c r="R53" s="34">
        <f>'ENGENHARIA PRODUTO'!P59</f>
        <v>0</v>
      </c>
      <c r="S53" s="34" t="str">
        <f>'ENGENHARIA PRODUTO'!Q59</f>
        <v>Pç</v>
      </c>
      <c r="T53" s="34">
        <f>'ENGENHARIA PRODUTO'!R59</f>
        <v>0</v>
      </c>
      <c r="U53" s="563">
        <f>VLOOKUP(O53,COMPRAS!$A$21:$J$56,8,0)</f>
        <v>0</v>
      </c>
      <c r="V53" s="564"/>
      <c r="W53" s="53">
        <f>VLOOKUP(O53,COMPRAS!$A$31:$J$56,9,0)</f>
        <v>0</v>
      </c>
      <c r="X53" s="166">
        <f t="shared" si="1"/>
        <v>0</v>
      </c>
      <c r="Y53" s="166">
        <f>VLOOKUP(O53,COMPRAS!$A$21:$J$56,10,0)</f>
        <v>0</v>
      </c>
    </row>
    <row r="54" spans="1:25" ht="14.25" x14ac:dyDescent="0.2">
      <c r="A54" s="532"/>
      <c r="B54" s="34">
        <v>26</v>
      </c>
      <c r="C54" s="34">
        <f>'ENGENHARIA PRODUTO'!C60</f>
        <v>0</v>
      </c>
      <c r="D54" s="537">
        <f>'ENGENHARIA PRODUTO'!D60:H60</f>
        <v>0</v>
      </c>
      <c r="E54" s="538"/>
      <c r="F54" s="538"/>
      <c r="G54" s="538"/>
      <c r="H54" s="539"/>
      <c r="I54" s="34" t="str">
        <f>'ENGENHARIA PRODUTO'!I60</f>
        <v>Pç</v>
      </c>
      <c r="J54" s="34">
        <f>'ENGENHARIA PRODUTO'!J60</f>
        <v>0</v>
      </c>
      <c r="K54" s="168"/>
      <c r="L54" s="167">
        <f t="shared" si="0"/>
        <v>0</v>
      </c>
      <c r="N54" s="589"/>
      <c r="O54" s="34">
        <f t="shared" si="2"/>
        <v>26</v>
      </c>
      <c r="P54" s="34">
        <f>'ENGENHARIA PRODUTO'!N60</f>
        <v>0</v>
      </c>
      <c r="Q54" s="34">
        <f>'ENGENHARIA PRODUTO'!O60</f>
        <v>0</v>
      </c>
      <c r="R54" s="34">
        <f>'ENGENHARIA PRODUTO'!P60</f>
        <v>0</v>
      </c>
      <c r="S54" s="34" t="str">
        <f>'ENGENHARIA PRODUTO'!Q60</f>
        <v>Pç</v>
      </c>
      <c r="T54" s="34">
        <f>'ENGENHARIA PRODUTO'!R60</f>
        <v>0</v>
      </c>
      <c r="U54" s="563">
        <f>VLOOKUP(O54,COMPRAS!$A$21:$J$56,8,0)</f>
        <v>0</v>
      </c>
      <c r="V54" s="564"/>
      <c r="W54" s="53">
        <f>VLOOKUP(O54,COMPRAS!$A$31:$J$56,9,0)</f>
        <v>0</v>
      </c>
      <c r="X54" s="166">
        <f t="shared" si="1"/>
        <v>0</v>
      </c>
      <c r="Y54" s="166">
        <f>VLOOKUP(O54,COMPRAS!$A$21:$J$56,10,0)</f>
        <v>0</v>
      </c>
    </row>
    <row r="55" spans="1:25" x14ac:dyDescent="0.2">
      <c r="A55" s="533"/>
      <c r="B55" s="582" t="s">
        <v>231</v>
      </c>
      <c r="C55" s="582"/>
      <c r="D55" s="582"/>
      <c r="E55" s="582"/>
      <c r="F55" s="582"/>
      <c r="G55" s="582"/>
      <c r="H55" s="582"/>
      <c r="I55" s="582"/>
      <c r="J55" s="582"/>
      <c r="K55" s="582"/>
      <c r="L55" s="165">
        <f>SUM(L29:L54)</f>
        <v>0</v>
      </c>
      <c r="N55" s="590"/>
      <c r="O55" s="583" t="s">
        <v>231</v>
      </c>
      <c r="P55" s="584"/>
      <c r="Q55" s="584"/>
      <c r="R55" s="584"/>
      <c r="S55" s="584"/>
      <c r="T55" s="584"/>
      <c r="U55" s="584"/>
      <c r="V55" s="584"/>
      <c r="W55" s="585"/>
      <c r="X55" s="164">
        <f>SUM(X29:X54)</f>
        <v>0</v>
      </c>
      <c r="Y55" s="163"/>
    </row>
    <row r="57" spans="1:25" ht="13.5" thickBot="1" x14ac:dyDescent="0.25">
      <c r="N57" s="139"/>
    </row>
    <row r="58" spans="1:25" ht="18.75" thickBot="1" x14ac:dyDescent="0.3">
      <c r="A58" s="516" t="s">
        <v>175</v>
      </c>
      <c r="B58" s="542" t="s">
        <v>230</v>
      </c>
      <c r="C58" s="543"/>
      <c r="D58" s="543"/>
      <c r="E58" s="544"/>
      <c r="F58" s="161">
        <f>((VLOOKUP(E59,MAPA!A15:L37,12,0)*E60)/(VLOOKUP(E59,'ENGENHARIA PROCESSO'!B20:E25,4,0)))/(1-E61)+(E2/(VLOOKUP(E59,MAPA!B45:C50,2,0))*MAPA!C43)</f>
        <v>0</v>
      </c>
      <c r="N58" s="139"/>
    </row>
    <row r="59" spans="1:25" ht="14.25" x14ac:dyDescent="0.2">
      <c r="A59" s="517"/>
      <c r="B59" s="545" t="s">
        <v>177</v>
      </c>
      <c r="C59" s="546"/>
      <c r="D59" s="546"/>
      <c r="E59" s="160" t="str">
        <f>'ENGENHARIA PROCESSO'!E4</f>
        <v>ROTO010</v>
      </c>
      <c r="F59" s="550"/>
      <c r="N59" s="139"/>
    </row>
    <row r="60" spans="1:25" ht="12.75" customHeight="1" x14ac:dyDescent="0.2">
      <c r="A60" s="517"/>
      <c r="B60" s="540" t="s">
        <v>179</v>
      </c>
      <c r="C60" s="541"/>
      <c r="D60" s="541"/>
      <c r="E60" s="160">
        <f>+'ENGENHARIA PROCESSO'!E5</f>
        <v>0</v>
      </c>
      <c r="F60" s="551"/>
      <c r="N60" s="139"/>
    </row>
    <row r="61" spans="1:25" ht="12.75" customHeight="1" thickBot="1" x14ac:dyDescent="0.25">
      <c r="A61" s="517"/>
      <c r="B61" s="540" t="s">
        <v>180</v>
      </c>
      <c r="C61" s="541"/>
      <c r="D61" s="541"/>
      <c r="E61" s="162">
        <f>IF('ENGENHARIA PROCESSO'!E6="BAIXA",2%,IF('ENGENHARIA PROCESSO'!E6="MÉDIA",3.5%,IF('ENGENHARIA PROCESSO'!E6="ALTA",5%,"")))</f>
        <v>3.5000000000000003E-2</v>
      </c>
      <c r="F61" s="552"/>
      <c r="N61" s="139"/>
    </row>
    <row r="62" spans="1:25" ht="13.5" customHeight="1" thickBot="1" x14ac:dyDescent="0.3">
      <c r="A62" s="517"/>
      <c r="B62" s="542" t="s">
        <v>229</v>
      </c>
      <c r="C62" s="543"/>
      <c r="D62" s="543"/>
      <c r="E62" s="544"/>
      <c r="F62" s="161">
        <f>((VLOOKUP(E63,MAPA!A19:L42,12,0)*E64)/(1-E65))</f>
        <v>0</v>
      </c>
      <c r="M62" s="139"/>
      <c r="N62" s="139"/>
    </row>
    <row r="63" spans="1:25" ht="14.25" x14ac:dyDescent="0.2">
      <c r="A63" s="517"/>
      <c r="B63" s="545" t="s">
        <v>183</v>
      </c>
      <c r="C63" s="546"/>
      <c r="D63" s="546"/>
      <c r="E63" s="160" t="str">
        <f>'ENGENHARIA PROCESSO'!E8</f>
        <v>ACAB030 - ACAB. GIGANTE RP</v>
      </c>
      <c r="F63" s="550"/>
      <c r="M63" s="139"/>
    </row>
    <row r="64" spans="1:25" ht="14.25" customHeight="1" x14ac:dyDescent="0.2">
      <c r="A64" s="517"/>
      <c r="B64" s="540" t="s">
        <v>179</v>
      </c>
      <c r="C64" s="541"/>
      <c r="D64" s="541"/>
      <c r="E64" s="160">
        <f>+'ENGENHARIA PROCESSO'!E9</f>
        <v>0</v>
      </c>
      <c r="F64" s="551"/>
      <c r="M64" s="139"/>
    </row>
    <row r="65" spans="1:13" ht="14.25" customHeight="1" thickBot="1" x14ac:dyDescent="0.25">
      <c r="A65" s="517"/>
      <c r="B65" s="540" t="s">
        <v>180</v>
      </c>
      <c r="C65" s="541"/>
      <c r="D65" s="541"/>
      <c r="E65" s="162">
        <f>IF('ENGENHARIA PROCESSO'!E10="BAIXA",2%,IF('ENGENHARIA PROCESSO'!E10="MÉDIA",3.5%,IF('ENGENHARIA PROCESSO'!E10="ALTA",5%,"")))</f>
        <v>3.5000000000000003E-2</v>
      </c>
      <c r="F65" s="552"/>
      <c r="M65" s="139"/>
    </row>
    <row r="66" spans="1:13" ht="14.25" customHeight="1" thickBot="1" x14ac:dyDescent="0.3">
      <c r="A66" s="517"/>
      <c r="B66" s="542" t="s">
        <v>228</v>
      </c>
      <c r="C66" s="543"/>
      <c r="D66" s="543"/>
      <c r="E66" s="544"/>
      <c r="F66" s="161">
        <f>((VLOOKUP(E67,MAPA!A2:L45,12,0)*E68))</f>
        <v>0</v>
      </c>
      <c r="M66" s="139"/>
    </row>
    <row r="67" spans="1:13" ht="14.25" customHeight="1" x14ac:dyDescent="0.2">
      <c r="A67" s="517"/>
      <c r="B67" s="545" t="s">
        <v>186</v>
      </c>
      <c r="C67" s="546"/>
      <c r="D67" s="546"/>
      <c r="E67" s="160" t="str">
        <f>'ENGENHARIA PROCESSO'!E12</f>
        <v>Não se Aplica</v>
      </c>
      <c r="F67" s="550"/>
      <c r="M67" s="139"/>
    </row>
    <row r="68" spans="1:13" ht="14.25" customHeight="1" thickBot="1" x14ac:dyDescent="0.25">
      <c r="A68" s="517"/>
      <c r="B68" s="540" t="s">
        <v>179</v>
      </c>
      <c r="C68" s="541"/>
      <c r="D68" s="541"/>
      <c r="E68" s="160">
        <f>'ENGENHARIA PROCESSO'!E13</f>
        <v>0</v>
      </c>
      <c r="F68" s="552"/>
      <c r="M68" s="139"/>
    </row>
    <row r="69" spans="1:13" ht="14.25" customHeight="1" thickBot="1" x14ac:dyDescent="0.3">
      <c r="A69" s="517"/>
      <c r="B69" s="542" t="s">
        <v>227</v>
      </c>
      <c r="C69" s="543"/>
      <c r="D69" s="543"/>
      <c r="E69" s="544"/>
      <c r="F69" s="161">
        <f>((VLOOKUP(E70,MAPA!A2:L49,12,0)*E71))</f>
        <v>0</v>
      </c>
      <c r="M69" s="139"/>
    </row>
    <row r="70" spans="1:13" ht="14.25" customHeight="1" x14ac:dyDescent="0.2">
      <c r="A70" s="517"/>
      <c r="B70" s="545" t="s">
        <v>188</v>
      </c>
      <c r="C70" s="546"/>
      <c r="D70" s="546"/>
      <c r="E70" s="160" t="str">
        <f>'ENGENHARIA PROCESSO'!E15</f>
        <v>ACAB070 - EMBALAGEM  MÁQUINA</v>
      </c>
      <c r="F70" s="550"/>
      <c r="M70" s="139"/>
    </row>
    <row r="71" spans="1:13" ht="14.25" customHeight="1" thickBot="1" x14ac:dyDescent="0.25">
      <c r="A71" s="517"/>
      <c r="B71" s="540" t="s">
        <v>179</v>
      </c>
      <c r="C71" s="541"/>
      <c r="D71" s="541"/>
      <c r="E71" s="160">
        <f>'ENGENHARIA PROCESSO'!E16</f>
        <v>0</v>
      </c>
      <c r="F71" s="552"/>
      <c r="M71" s="139"/>
    </row>
    <row r="72" spans="1:13" ht="14.25" customHeight="1" thickBot="1" x14ac:dyDescent="0.3">
      <c r="A72" s="518"/>
      <c r="B72" s="547" t="s">
        <v>226</v>
      </c>
      <c r="C72" s="548"/>
      <c r="D72" s="548"/>
      <c r="E72" s="549"/>
      <c r="F72" s="159">
        <f>SUM(F58:F71)</f>
        <v>0</v>
      </c>
      <c r="M72" s="139"/>
    </row>
    <row r="73" spans="1:13" ht="14.25" customHeight="1" x14ac:dyDescent="0.2">
      <c r="M73" s="139"/>
    </row>
    <row r="74" spans="1:13" ht="14.25" customHeight="1" thickBot="1" x14ac:dyDescent="0.25">
      <c r="M74" s="139"/>
    </row>
    <row r="75" spans="1:13" ht="15" customHeight="1" x14ac:dyDescent="0.2">
      <c r="A75" s="534" t="s">
        <v>225</v>
      </c>
      <c r="B75" s="158" t="s">
        <v>140</v>
      </c>
      <c r="C75" s="157"/>
      <c r="D75" s="157"/>
      <c r="E75" s="156"/>
      <c r="F75" s="155"/>
      <c r="G75" s="154"/>
      <c r="K75" s="138"/>
      <c r="L75" s="138"/>
      <c r="M75" s="139"/>
    </row>
    <row r="76" spans="1:13" ht="9.75" customHeight="1" x14ac:dyDescent="0.2">
      <c r="A76" s="535"/>
      <c r="B76" s="110" t="s">
        <v>125</v>
      </c>
      <c r="C76" s="95" t="s">
        <v>126</v>
      </c>
      <c r="D76" s="95" t="s">
        <v>127</v>
      </c>
      <c r="E76" s="111" t="s">
        <v>141</v>
      </c>
      <c r="F76" s="153" t="s">
        <v>224</v>
      </c>
      <c r="G76" s="152" t="s">
        <v>223</v>
      </c>
      <c r="K76" s="138"/>
      <c r="L76" s="138"/>
      <c r="M76" s="139"/>
    </row>
    <row r="77" spans="1:13" ht="63" customHeight="1" x14ac:dyDescent="0.2">
      <c r="A77" s="535"/>
      <c r="B77" s="106" t="s">
        <v>350</v>
      </c>
      <c r="C77" s="34" t="s">
        <v>142</v>
      </c>
      <c r="D77" s="34" t="s">
        <v>130</v>
      </c>
      <c r="E77" s="112">
        <f>VLOOKUP(B77,'ENGENHARIA PRODUTO'!B72:E87,4,0)</f>
        <v>0</v>
      </c>
      <c r="F77" s="149"/>
      <c r="G77" s="142">
        <f t="shared" ref="G77:G89" si="3">+E77*F77</f>
        <v>0</v>
      </c>
      <c r="K77" s="138"/>
      <c r="L77" s="138"/>
      <c r="M77" s="139"/>
    </row>
    <row r="78" spans="1:13" ht="46.5" customHeight="1" x14ac:dyDescent="0.2">
      <c r="A78" s="535"/>
      <c r="B78" s="106" t="s">
        <v>143</v>
      </c>
      <c r="C78" s="34" t="s">
        <v>144</v>
      </c>
      <c r="D78" s="34" t="s">
        <v>133</v>
      </c>
      <c r="E78" s="112">
        <f>VLOOKUP(B78,'ENGENHARIA PRODUTO'!B73:E88,4,0)</f>
        <v>0</v>
      </c>
      <c r="F78" s="149"/>
      <c r="G78" s="142">
        <f t="shared" si="3"/>
        <v>0</v>
      </c>
      <c r="K78" s="138"/>
      <c r="L78" s="138"/>
      <c r="M78" s="139"/>
    </row>
    <row r="79" spans="1:13" x14ac:dyDescent="0.2">
      <c r="A79" s="535"/>
      <c r="B79" s="106" t="s">
        <v>145</v>
      </c>
      <c r="C79" s="34" t="s">
        <v>146</v>
      </c>
      <c r="D79" s="34" t="s">
        <v>133</v>
      </c>
      <c r="E79" s="112">
        <f>VLOOKUP(B79,'ENGENHARIA PRODUTO'!B74:E89,4,0)</f>
        <v>0</v>
      </c>
      <c r="F79" s="149"/>
      <c r="G79" s="142">
        <f t="shared" si="3"/>
        <v>0</v>
      </c>
      <c r="K79" s="138"/>
      <c r="L79" s="138"/>
    </row>
    <row r="80" spans="1:13" x14ac:dyDescent="0.2">
      <c r="A80" s="535"/>
      <c r="B80" s="106" t="s">
        <v>353</v>
      </c>
      <c r="C80" s="34" t="s">
        <v>354</v>
      </c>
      <c r="D80" s="34" t="s">
        <v>356</v>
      </c>
      <c r="E80" s="112">
        <f>VLOOKUP(B80,'ENGENHARIA PRODUTO'!B75:E90,4,0)</f>
        <v>0</v>
      </c>
      <c r="F80" s="149"/>
      <c r="G80" s="142">
        <f t="shared" si="3"/>
        <v>0</v>
      </c>
      <c r="K80" s="138"/>
      <c r="L80" s="138"/>
    </row>
    <row r="81" spans="1:12" x14ac:dyDescent="0.2">
      <c r="A81" s="535"/>
      <c r="B81" s="106" t="s">
        <v>155</v>
      </c>
      <c r="C81" s="34" t="s">
        <v>156</v>
      </c>
      <c r="D81" s="34" t="s">
        <v>133</v>
      </c>
      <c r="E81" s="112">
        <f>VLOOKUP(B81,'ENGENHARIA PRODUTO'!B79:E94,4,0)</f>
        <v>0</v>
      </c>
      <c r="F81" s="149"/>
      <c r="G81" s="142">
        <f t="shared" si="3"/>
        <v>0</v>
      </c>
      <c r="K81" s="138"/>
      <c r="L81" s="138"/>
    </row>
    <row r="82" spans="1:12" x14ac:dyDescent="0.2">
      <c r="A82" s="535"/>
      <c r="B82" s="106" t="s">
        <v>157</v>
      </c>
      <c r="C82" s="34" t="s">
        <v>158</v>
      </c>
      <c r="D82" s="34" t="s">
        <v>133</v>
      </c>
      <c r="E82" s="112">
        <f>VLOOKUP(B82,'ENGENHARIA PRODUTO'!B80:E95,4,0)</f>
        <v>0</v>
      </c>
      <c r="F82" s="149"/>
      <c r="G82" s="142">
        <f t="shared" si="3"/>
        <v>0</v>
      </c>
      <c r="K82" s="138"/>
      <c r="L82" s="138"/>
    </row>
    <row r="83" spans="1:12" x14ac:dyDescent="0.2">
      <c r="A83" s="535"/>
      <c r="B83" s="106" t="s">
        <v>159</v>
      </c>
      <c r="C83" s="34" t="s">
        <v>160</v>
      </c>
      <c r="D83" s="34" t="s">
        <v>130</v>
      </c>
      <c r="E83" s="112">
        <f>VLOOKUP(B83,'ENGENHARIA PRODUTO'!B81:E96,4,0)</f>
        <v>0</v>
      </c>
      <c r="F83" s="149"/>
      <c r="G83" s="142">
        <f t="shared" si="3"/>
        <v>0</v>
      </c>
      <c r="K83" s="138"/>
      <c r="L83" s="138"/>
    </row>
    <row r="84" spans="1:12" x14ac:dyDescent="0.2">
      <c r="A84" s="535"/>
      <c r="B84" s="106" t="s">
        <v>161</v>
      </c>
      <c r="C84" s="34" t="s">
        <v>162</v>
      </c>
      <c r="D84" s="34" t="s">
        <v>130</v>
      </c>
      <c r="E84" s="112">
        <f>VLOOKUP(B84,'ENGENHARIA PRODUTO'!B82:E97,4,0)</f>
        <v>0</v>
      </c>
      <c r="F84" s="149"/>
      <c r="G84" s="142">
        <f t="shared" si="3"/>
        <v>0</v>
      </c>
      <c r="K84" s="138"/>
      <c r="L84" s="138"/>
    </row>
    <row r="85" spans="1:12" x14ac:dyDescent="0.2">
      <c r="A85" s="535"/>
      <c r="B85" s="151" t="s">
        <v>163</v>
      </c>
      <c r="C85" s="150" t="s">
        <v>164</v>
      </c>
      <c r="D85" s="150" t="s">
        <v>130</v>
      </c>
      <c r="E85" s="112">
        <f>VLOOKUP(B85,'ENGENHARIA PRODUTO'!B83:E98,4,0)</f>
        <v>0</v>
      </c>
      <c r="F85" s="149"/>
      <c r="G85" s="148">
        <f t="shared" si="3"/>
        <v>0</v>
      </c>
      <c r="K85" s="138"/>
      <c r="L85" s="138"/>
    </row>
    <row r="86" spans="1:12" ht="15.75" thickBot="1" x14ac:dyDescent="0.25">
      <c r="A86" s="535"/>
      <c r="B86" s="293" t="s">
        <v>359</v>
      </c>
      <c r="C86" s="34" t="s">
        <v>360</v>
      </c>
      <c r="D86" s="34" t="s">
        <v>361</v>
      </c>
      <c r="E86" s="112">
        <f>VLOOKUP(B86,'ENGENHARIA PRODUTO'!B84:E99,4,0)</f>
        <v>4</v>
      </c>
      <c r="F86" s="318"/>
      <c r="G86" s="148">
        <f t="shared" si="3"/>
        <v>0</v>
      </c>
      <c r="K86" s="138"/>
      <c r="L86" s="138"/>
    </row>
    <row r="87" spans="1:12" ht="141" customHeight="1" thickBot="1" x14ac:dyDescent="0.25">
      <c r="A87" s="535"/>
      <c r="B87" s="591" t="s">
        <v>165</v>
      </c>
      <c r="C87" s="592"/>
      <c r="D87" s="593"/>
      <c r="E87" s="144">
        <f>'ENGENHARIA PRODUTO'!E85</f>
        <v>0</v>
      </c>
      <c r="F87" s="317">
        <f>VLOOKUP(B87,'CUSTO ITENS'!$A$2:$D$18,4,0)</f>
        <v>47.76</v>
      </c>
      <c r="G87" s="314">
        <f t="shared" si="3"/>
        <v>0</v>
      </c>
      <c r="K87" s="138"/>
      <c r="L87" s="138"/>
    </row>
    <row r="88" spans="1:12" ht="141" customHeight="1" thickBot="1" x14ac:dyDescent="0.25">
      <c r="A88" s="535"/>
      <c r="B88" s="594" t="s">
        <v>166</v>
      </c>
      <c r="C88" s="595"/>
      <c r="D88" s="596"/>
      <c r="E88" s="144">
        <f>'ENGENHARIA PRODUTO'!E86</f>
        <v>0</v>
      </c>
      <c r="F88" s="313">
        <f>VLOOKUP(B88,'CUSTO ITENS'!$A$2:$D$18,4,0)</f>
        <v>47.76</v>
      </c>
      <c r="G88" s="315">
        <f t="shared" si="3"/>
        <v>0</v>
      </c>
      <c r="K88" s="138"/>
      <c r="L88" s="138"/>
    </row>
    <row r="89" spans="1:12" ht="179.25" customHeight="1" thickBot="1" x14ac:dyDescent="0.25">
      <c r="A89" s="536"/>
      <c r="B89" s="597" t="s">
        <v>167</v>
      </c>
      <c r="C89" s="598"/>
      <c r="D89" s="599"/>
      <c r="E89" s="144">
        <f>'ENGENHARIA PRODUTO'!E87</f>
        <v>0</v>
      </c>
      <c r="F89" s="313">
        <f>VLOOKUP(B89,'CUSTO ITENS'!$A$2:$D$18,4,0)</f>
        <v>44.01</v>
      </c>
      <c r="G89" s="316">
        <f t="shared" si="3"/>
        <v>0</v>
      </c>
      <c r="K89" s="138"/>
      <c r="L89" s="138"/>
    </row>
  </sheetData>
  <mergeCells count="122">
    <mergeCell ref="B87:D87"/>
    <mergeCell ref="B88:D88"/>
    <mergeCell ref="B89:D89"/>
    <mergeCell ref="B70:D70"/>
    <mergeCell ref="B71:D71"/>
    <mergeCell ref="D50:H50"/>
    <mergeCell ref="F67:F68"/>
    <mergeCell ref="B63:D63"/>
    <mergeCell ref="D48:H48"/>
    <mergeCell ref="D54:H54"/>
    <mergeCell ref="D42:H42"/>
    <mergeCell ref="D43:H43"/>
    <mergeCell ref="D44:H44"/>
    <mergeCell ref="D45:H45"/>
    <mergeCell ref="D51:H51"/>
    <mergeCell ref="D47:H47"/>
    <mergeCell ref="D49:H49"/>
    <mergeCell ref="O26:W26"/>
    <mergeCell ref="O20:S20"/>
    <mergeCell ref="U41:V41"/>
    <mergeCell ref="D41:H41"/>
    <mergeCell ref="U43:V43"/>
    <mergeCell ref="U44:V44"/>
    <mergeCell ref="U45:V45"/>
    <mergeCell ref="U46:V46"/>
    <mergeCell ref="U39:V39"/>
    <mergeCell ref="B15:K15"/>
    <mergeCell ref="B27:L27"/>
    <mergeCell ref="B21:L21"/>
    <mergeCell ref="U40:V40"/>
    <mergeCell ref="U29:V29"/>
    <mergeCell ref="U30:V30"/>
    <mergeCell ref="U31:V31"/>
    <mergeCell ref="U33:V33"/>
    <mergeCell ref="U34:V34"/>
    <mergeCell ref="D37:H37"/>
    <mergeCell ref="D38:H38"/>
    <mergeCell ref="D39:H39"/>
    <mergeCell ref="D40:H40"/>
    <mergeCell ref="B20:H20"/>
    <mergeCell ref="D22:H22"/>
    <mergeCell ref="D23:H23"/>
    <mergeCell ref="D24:H24"/>
    <mergeCell ref="D25:H25"/>
    <mergeCell ref="D28:H28"/>
    <mergeCell ref="D29:H29"/>
    <mergeCell ref="U35:V35"/>
    <mergeCell ref="U36:V36"/>
    <mergeCell ref="U37:V37"/>
    <mergeCell ref="U38:V38"/>
    <mergeCell ref="O55:W55"/>
    <mergeCell ref="U47:V47"/>
    <mergeCell ref="U48:V48"/>
    <mergeCell ref="U49:V49"/>
    <mergeCell ref="U53:V53"/>
    <mergeCell ref="U42:V42"/>
    <mergeCell ref="B55:K55"/>
    <mergeCell ref="F59:F61"/>
    <mergeCell ref="K8:K9"/>
    <mergeCell ref="U28:V28"/>
    <mergeCell ref="U17:V17"/>
    <mergeCell ref="U18:V18"/>
    <mergeCell ref="U19:V19"/>
    <mergeCell ref="U23:V23"/>
    <mergeCell ref="B26:K26"/>
    <mergeCell ref="U32:V32"/>
    <mergeCell ref="U51:V51"/>
    <mergeCell ref="U52:V52"/>
    <mergeCell ref="D18:H18"/>
    <mergeCell ref="D19:H19"/>
    <mergeCell ref="N15:N55"/>
    <mergeCell ref="U54:V54"/>
    <mergeCell ref="D30:H30"/>
    <mergeCell ref="D31:H31"/>
    <mergeCell ref="C1:D1"/>
    <mergeCell ref="C2:D2"/>
    <mergeCell ref="A4:A6"/>
    <mergeCell ref="A8:A10"/>
    <mergeCell ref="J8:J9"/>
    <mergeCell ref="U50:V50"/>
    <mergeCell ref="G4:J4"/>
    <mergeCell ref="N4:N5"/>
    <mergeCell ref="P4:P5"/>
    <mergeCell ref="Q4:Q5"/>
    <mergeCell ref="E8:F8"/>
    <mergeCell ref="O4:O5"/>
    <mergeCell ref="U22:V22"/>
    <mergeCell ref="O27:Y27"/>
    <mergeCell ref="B4:E4"/>
    <mergeCell ref="R4:R5"/>
    <mergeCell ref="U24:V24"/>
    <mergeCell ref="U25:V25"/>
    <mergeCell ref="D46:H46"/>
    <mergeCell ref="O15:Y15"/>
    <mergeCell ref="U16:V16"/>
    <mergeCell ref="O21:Y21"/>
    <mergeCell ref="D16:H16"/>
    <mergeCell ref="D17:H17"/>
    <mergeCell ref="A15:A55"/>
    <mergeCell ref="A75:A89"/>
    <mergeCell ref="D32:H32"/>
    <mergeCell ref="D33:H33"/>
    <mergeCell ref="D34:H34"/>
    <mergeCell ref="D35:H35"/>
    <mergeCell ref="D36:H36"/>
    <mergeCell ref="B68:D68"/>
    <mergeCell ref="B69:E69"/>
    <mergeCell ref="B66:E66"/>
    <mergeCell ref="B58:E58"/>
    <mergeCell ref="B59:D59"/>
    <mergeCell ref="B60:D60"/>
    <mergeCell ref="B61:D61"/>
    <mergeCell ref="B62:E62"/>
    <mergeCell ref="B67:D67"/>
    <mergeCell ref="D52:H52"/>
    <mergeCell ref="D53:H53"/>
    <mergeCell ref="B64:D64"/>
    <mergeCell ref="B65:D65"/>
    <mergeCell ref="B72:E72"/>
    <mergeCell ref="A58:A72"/>
    <mergeCell ref="F63:F65"/>
    <mergeCell ref="F70:F71"/>
  </mergeCells>
  <pageMargins left="0.511811024" right="0.511811024" top="0.78740157499999996" bottom="0.78740157499999996" header="0.31496062000000002" footer="0.31496062000000002"/>
  <pageSetup paperSize="9" orientation="portrait" r:id="rId1"/>
  <ignoredErrors>
    <ignoredError sqref="E2" unlocked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999B4-8C05-4426-A80F-28D9EB80DF68}">
  <sheetPr>
    <pageSetUpPr fitToPage="1"/>
  </sheetPr>
  <dimension ref="A1:L50"/>
  <sheetViews>
    <sheetView topLeftCell="A14" zoomScale="80" zoomScaleSheetLayoutView="80" workbookViewId="0">
      <selection activeCell="G52" sqref="G52"/>
    </sheetView>
  </sheetViews>
  <sheetFormatPr defaultColWidth="12" defaultRowHeight="14.25" customHeight="1" x14ac:dyDescent="0.2"/>
  <cols>
    <col min="1" max="1" width="15.42578125" style="39" customWidth="1"/>
    <col min="2" max="2" width="40.5703125" style="39" customWidth="1"/>
    <col min="3" max="3" width="48.5703125" style="39" customWidth="1"/>
    <col min="4" max="4" width="14.140625" style="39" bestFit="1" customWidth="1"/>
    <col min="5" max="5" width="15.85546875" style="39" bestFit="1" customWidth="1"/>
    <col min="6" max="6" width="12" style="39"/>
    <col min="7" max="7" width="16.42578125" style="39" bestFit="1" customWidth="1"/>
    <col min="8" max="9" width="13.85546875" style="39" bestFit="1" customWidth="1"/>
    <col min="10" max="10" width="19.42578125" style="39" bestFit="1" customWidth="1"/>
    <col min="11" max="257" width="12" style="39"/>
    <col min="258" max="258" width="40.5703125" style="39" customWidth="1"/>
    <col min="259" max="259" width="48.5703125" style="39" customWidth="1"/>
    <col min="260" max="260" width="14.140625" style="39" bestFit="1" customWidth="1"/>
    <col min="261" max="261" width="15.85546875" style="39" bestFit="1" customWidth="1"/>
    <col min="262" max="262" width="12" style="39"/>
    <col min="263" max="263" width="16.42578125" style="39" bestFit="1" customWidth="1"/>
    <col min="264" max="265" width="13.85546875" style="39" bestFit="1" customWidth="1"/>
    <col min="266" max="266" width="19.42578125" style="39" bestFit="1" customWidth="1"/>
    <col min="267" max="513" width="12" style="39"/>
    <col min="514" max="514" width="40.5703125" style="39" customWidth="1"/>
    <col min="515" max="515" width="48.5703125" style="39" customWidth="1"/>
    <col min="516" max="516" width="14.140625" style="39" bestFit="1" customWidth="1"/>
    <col min="517" max="517" width="15.85546875" style="39" bestFit="1" customWidth="1"/>
    <col min="518" max="518" width="12" style="39"/>
    <col min="519" max="519" width="16.42578125" style="39" bestFit="1" customWidth="1"/>
    <col min="520" max="521" width="13.85546875" style="39" bestFit="1" customWidth="1"/>
    <col min="522" max="522" width="19.42578125" style="39" bestFit="1" customWidth="1"/>
    <col min="523" max="769" width="12" style="39"/>
    <col min="770" max="770" width="40.5703125" style="39" customWidth="1"/>
    <col min="771" max="771" width="48.5703125" style="39" customWidth="1"/>
    <col min="772" max="772" width="14.140625" style="39" bestFit="1" customWidth="1"/>
    <col min="773" max="773" width="15.85546875" style="39" bestFit="1" customWidth="1"/>
    <col min="774" max="774" width="12" style="39"/>
    <col min="775" max="775" width="16.42578125" style="39" bestFit="1" customWidth="1"/>
    <col min="776" max="777" width="13.85546875" style="39" bestFit="1" customWidth="1"/>
    <col min="778" max="778" width="19.42578125" style="39" bestFit="1" customWidth="1"/>
    <col min="779" max="1025" width="12" style="39"/>
    <col min="1026" max="1026" width="40.5703125" style="39" customWidth="1"/>
    <col min="1027" max="1027" width="48.5703125" style="39" customWidth="1"/>
    <col min="1028" max="1028" width="14.140625" style="39" bestFit="1" customWidth="1"/>
    <col min="1029" max="1029" width="15.85546875" style="39" bestFit="1" customWidth="1"/>
    <col min="1030" max="1030" width="12" style="39"/>
    <col min="1031" max="1031" width="16.42578125" style="39" bestFit="1" customWidth="1"/>
    <col min="1032" max="1033" width="13.85546875" style="39" bestFit="1" customWidth="1"/>
    <col min="1034" max="1034" width="19.42578125" style="39" bestFit="1" customWidth="1"/>
    <col min="1035" max="1281" width="12" style="39"/>
    <col min="1282" max="1282" width="40.5703125" style="39" customWidth="1"/>
    <col min="1283" max="1283" width="48.5703125" style="39" customWidth="1"/>
    <col min="1284" max="1284" width="14.140625" style="39" bestFit="1" customWidth="1"/>
    <col min="1285" max="1285" width="15.85546875" style="39" bestFit="1" customWidth="1"/>
    <col min="1286" max="1286" width="12" style="39"/>
    <col min="1287" max="1287" width="16.42578125" style="39" bestFit="1" customWidth="1"/>
    <col min="1288" max="1289" width="13.85546875" style="39" bestFit="1" customWidth="1"/>
    <col min="1290" max="1290" width="19.42578125" style="39" bestFit="1" customWidth="1"/>
    <col min="1291" max="1537" width="12" style="39"/>
    <col min="1538" max="1538" width="40.5703125" style="39" customWidth="1"/>
    <col min="1539" max="1539" width="48.5703125" style="39" customWidth="1"/>
    <col min="1540" max="1540" width="14.140625" style="39" bestFit="1" customWidth="1"/>
    <col min="1541" max="1541" width="15.85546875" style="39" bestFit="1" customWidth="1"/>
    <col min="1542" max="1542" width="12" style="39"/>
    <col min="1543" max="1543" width="16.42578125" style="39" bestFit="1" customWidth="1"/>
    <col min="1544" max="1545" width="13.85546875" style="39" bestFit="1" customWidth="1"/>
    <col min="1546" max="1546" width="19.42578125" style="39" bestFit="1" customWidth="1"/>
    <col min="1547" max="1793" width="12" style="39"/>
    <col min="1794" max="1794" width="40.5703125" style="39" customWidth="1"/>
    <col min="1795" max="1795" width="48.5703125" style="39" customWidth="1"/>
    <col min="1796" max="1796" width="14.140625" style="39" bestFit="1" customWidth="1"/>
    <col min="1797" max="1797" width="15.85546875" style="39" bestFit="1" customWidth="1"/>
    <col min="1798" max="1798" width="12" style="39"/>
    <col min="1799" max="1799" width="16.42578125" style="39" bestFit="1" customWidth="1"/>
    <col min="1800" max="1801" width="13.85546875" style="39" bestFit="1" customWidth="1"/>
    <col min="1802" max="1802" width="19.42578125" style="39" bestFit="1" customWidth="1"/>
    <col min="1803" max="2049" width="12" style="39"/>
    <col min="2050" max="2050" width="40.5703125" style="39" customWidth="1"/>
    <col min="2051" max="2051" width="48.5703125" style="39" customWidth="1"/>
    <col min="2052" max="2052" width="14.140625" style="39" bestFit="1" customWidth="1"/>
    <col min="2053" max="2053" width="15.85546875" style="39" bestFit="1" customWidth="1"/>
    <col min="2054" max="2054" width="12" style="39"/>
    <col min="2055" max="2055" width="16.42578125" style="39" bestFit="1" customWidth="1"/>
    <col min="2056" max="2057" width="13.85546875" style="39" bestFit="1" customWidth="1"/>
    <col min="2058" max="2058" width="19.42578125" style="39" bestFit="1" customWidth="1"/>
    <col min="2059" max="2305" width="12" style="39"/>
    <col min="2306" max="2306" width="40.5703125" style="39" customWidth="1"/>
    <col min="2307" max="2307" width="48.5703125" style="39" customWidth="1"/>
    <col min="2308" max="2308" width="14.140625" style="39" bestFit="1" customWidth="1"/>
    <col min="2309" max="2309" width="15.85546875" style="39" bestFit="1" customWidth="1"/>
    <col min="2310" max="2310" width="12" style="39"/>
    <col min="2311" max="2311" width="16.42578125" style="39" bestFit="1" customWidth="1"/>
    <col min="2312" max="2313" width="13.85546875" style="39" bestFit="1" customWidth="1"/>
    <col min="2314" max="2314" width="19.42578125" style="39" bestFit="1" customWidth="1"/>
    <col min="2315" max="2561" width="12" style="39"/>
    <col min="2562" max="2562" width="40.5703125" style="39" customWidth="1"/>
    <col min="2563" max="2563" width="48.5703125" style="39" customWidth="1"/>
    <col min="2564" max="2564" width="14.140625" style="39" bestFit="1" customWidth="1"/>
    <col min="2565" max="2565" width="15.85546875" style="39" bestFit="1" customWidth="1"/>
    <col min="2566" max="2566" width="12" style="39"/>
    <col min="2567" max="2567" width="16.42578125" style="39" bestFit="1" customWidth="1"/>
    <col min="2568" max="2569" width="13.85546875" style="39" bestFit="1" customWidth="1"/>
    <col min="2570" max="2570" width="19.42578125" style="39" bestFit="1" customWidth="1"/>
    <col min="2571" max="2817" width="12" style="39"/>
    <col min="2818" max="2818" width="40.5703125" style="39" customWidth="1"/>
    <col min="2819" max="2819" width="48.5703125" style="39" customWidth="1"/>
    <col min="2820" max="2820" width="14.140625" style="39" bestFit="1" customWidth="1"/>
    <col min="2821" max="2821" width="15.85546875" style="39" bestFit="1" customWidth="1"/>
    <col min="2822" max="2822" width="12" style="39"/>
    <col min="2823" max="2823" width="16.42578125" style="39" bestFit="1" customWidth="1"/>
    <col min="2824" max="2825" width="13.85546875" style="39" bestFit="1" customWidth="1"/>
    <col min="2826" max="2826" width="19.42578125" style="39" bestFit="1" customWidth="1"/>
    <col min="2827" max="3073" width="12" style="39"/>
    <col min="3074" max="3074" width="40.5703125" style="39" customWidth="1"/>
    <col min="3075" max="3075" width="48.5703125" style="39" customWidth="1"/>
    <col min="3076" max="3076" width="14.140625" style="39" bestFit="1" customWidth="1"/>
    <col min="3077" max="3077" width="15.85546875" style="39" bestFit="1" customWidth="1"/>
    <col min="3078" max="3078" width="12" style="39"/>
    <col min="3079" max="3079" width="16.42578125" style="39" bestFit="1" customWidth="1"/>
    <col min="3080" max="3081" width="13.85546875" style="39" bestFit="1" customWidth="1"/>
    <col min="3082" max="3082" width="19.42578125" style="39" bestFit="1" customWidth="1"/>
    <col min="3083" max="3329" width="12" style="39"/>
    <col min="3330" max="3330" width="40.5703125" style="39" customWidth="1"/>
    <col min="3331" max="3331" width="48.5703125" style="39" customWidth="1"/>
    <col min="3332" max="3332" width="14.140625" style="39" bestFit="1" customWidth="1"/>
    <col min="3333" max="3333" width="15.85546875" style="39" bestFit="1" customWidth="1"/>
    <col min="3334" max="3334" width="12" style="39"/>
    <col min="3335" max="3335" width="16.42578125" style="39" bestFit="1" customWidth="1"/>
    <col min="3336" max="3337" width="13.85546875" style="39" bestFit="1" customWidth="1"/>
    <col min="3338" max="3338" width="19.42578125" style="39" bestFit="1" customWidth="1"/>
    <col min="3339" max="3585" width="12" style="39"/>
    <col min="3586" max="3586" width="40.5703125" style="39" customWidth="1"/>
    <col min="3587" max="3587" width="48.5703125" style="39" customWidth="1"/>
    <col min="3588" max="3588" width="14.140625" style="39" bestFit="1" customWidth="1"/>
    <col min="3589" max="3589" width="15.85546875" style="39" bestFit="1" customWidth="1"/>
    <col min="3590" max="3590" width="12" style="39"/>
    <col min="3591" max="3591" width="16.42578125" style="39" bestFit="1" customWidth="1"/>
    <col min="3592" max="3593" width="13.85546875" style="39" bestFit="1" customWidth="1"/>
    <col min="3594" max="3594" width="19.42578125" style="39" bestFit="1" customWidth="1"/>
    <col min="3595" max="3841" width="12" style="39"/>
    <col min="3842" max="3842" width="40.5703125" style="39" customWidth="1"/>
    <col min="3843" max="3843" width="48.5703125" style="39" customWidth="1"/>
    <col min="3844" max="3844" width="14.140625" style="39" bestFit="1" customWidth="1"/>
    <col min="3845" max="3845" width="15.85546875" style="39" bestFit="1" customWidth="1"/>
    <col min="3846" max="3846" width="12" style="39"/>
    <col min="3847" max="3847" width="16.42578125" style="39" bestFit="1" customWidth="1"/>
    <col min="3848" max="3849" width="13.85546875" style="39" bestFit="1" customWidth="1"/>
    <col min="3850" max="3850" width="19.42578125" style="39" bestFit="1" customWidth="1"/>
    <col min="3851" max="4097" width="12" style="39"/>
    <col min="4098" max="4098" width="40.5703125" style="39" customWidth="1"/>
    <col min="4099" max="4099" width="48.5703125" style="39" customWidth="1"/>
    <col min="4100" max="4100" width="14.140625" style="39" bestFit="1" customWidth="1"/>
    <col min="4101" max="4101" width="15.85546875" style="39" bestFit="1" customWidth="1"/>
    <col min="4102" max="4102" width="12" style="39"/>
    <col min="4103" max="4103" width="16.42578125" style="39" bestFit="1" customWidth="1"/>
    <col min="4104" max="4105" width="13.85546875" style="39" bestFit="1" customWidth="1"/>
    <col min="4106" max="4106" width="19.42578125" style="39" bestFit="1" customWidth="1"/>
    <col min="4107" max="4353" width="12" style="39"/>
    <col min="4354" max="4354" width="40.5703125" style="39" customWidth="1"/>
    <col min="4355" max="4355" width="48.5703125" style="39" customWidth="1"/>
    <col min="4356" max="4356" width="14.140625" style="39" bestFit="1" customWidth="1"/>
    <col min="4357" max="4357" width="15.85546875" style="39" bestFit="1" customWidth="1"/>
    <col min="4358" max="4358" width="12" style="39"/>
    <col min="4359" max="4359" width="16.42578125" style="39" bestFit="1" customWidth="1"/>
    <col min="4360" max="4361" width="13.85546875" style="39" bestFit="1" customWidth="1"/>
    <col min="4362" max="4362" width="19.42578125" style="39" bestFit="1" customWidth="1"/>
    <col min="4363" max="4609" width="12" style="39"/>
    <col min="4610" max="4610" width="40.5703125" style="39" customWidth="1"/>
    <col min="4611" max="4611" width="48.5703125" style="39" customWidth="1"/>
    <col min="4612" max="4612" width="14.140625" style="39" bestFit="1" customWidth="1"/>
    <col min="4613" max="4613" width="15.85546875" style="39" bestFit="1" customWidth="1"/>
    <col min="4614" max="4614" width="12" style="39"/>
    <col min="4615" max="4615" width="16.42578125" style="39" bestFit="1" customWidth="1"/>
    <col min="4616" max="4617" width="13.85546875" style="39" bestFit="1" customWidth="1"/>
    <col min="4618" max="4618" width="19.42578125" style="39" bestFit="1" customWidth="1"/>
    <col min="4619" max="4865" width="12" style="39"/>
    <col min="4866" max="4866" width="40.5703125" style="39" customWidth="1"/>
    <col min="4867" max="4867" width="48.5703125" style="39" customWidth="1"/>
    <col min="4868" max="4868" width="14.140625" style="39" bestFit="1" customWidth="1"/>
    <col min="4869" max="4869" width="15.85546875" style="39" bestFit="1" customWidth="1"/>
    <col min="4870" max="4870" width="12" style="39"/>
    <col min="4871" max="4871" width="16.42578125" style="39" bestFit="1" customWidth="1"/>
    <col min="4872" max="4873" width="13.85546875" style="39" bestFit="1" customWidth="1"/>
    <col min="4874" max="4874" width="19.42578125" style="39" bestFit="1" customWidth="1"/>
    <col min="4875" max="5121" width="12" style="39"/>
    <col min="5122" max="5122" width="40.5703125" style="39" customWidth="1"/>
    <col min="5123" max="5123" width="48.5703125" style="39" customWidth="1"/>
    <col min="5124" max="5124" width="14.140625" style="39" bestFit="1" customWidth="1"/>
    <col min="5125" max="5125" width="15.85546875" style="39" bestFit="1" customWidth="1"/>
    <col min="5126" max="5126" width="12" style="39"/>
    <col min="5127" max="5127" width="16.42578125" style="39" bestFit="1" customWidth="1"/>
    <col min="5128" max="5129" width="13.85546875" style="39" bestFit="1" customWidth="1"/>
    <col min="5130" max="5130" width="19.42578125" style="39" bestFit="1" customWidth="1"/>
    <col min="5131" max="5377" width="12" style="39"/>
    <col min="5378" max="5378" width="40.5703125" style="39" customWidth="1"/>
    <col min="5379" max="5379" width="48.5703125" style="39" customWidth="1"/>
    <col min="5380" max="5380" width="14.140625" style="39" bestFit="1" customWidth="1"/>
    <col min="5381" max="5381" width="15.85546875" style="39" bestFit="1" customWidth="1"/>
    <col min="5382" max="5382" width="12" style="39"/>
    <col min="5383" max="5383" width="16.42578125" style="39" bestFit="1" customWidth="1"/>
    <col min="5384" max="5385" width="13.85546875" style="39" bestFit="1" customWidth="1"/>
    <col min="5386" max="5386" width="19.42578125" style="39" bestFit="1" customWidth="1"/>
    <col min="5387" max="5633" width="12" style="39"/>
    <col min="5634" max="5634" width="40.5703125" style="39" customWidth="1"/>
    <col min="5635" max="5635" width="48.5703125" style="39" customWidth="1"/>
    <col min="5636" max="5636" width="14.140625" style="39" bestFit="1" customWidth="1"/>
    <col min="5637" max="5637" width="15.85546875" style="39" bestFit="1" customWidth="1"/>
    <col min="5638" max="5638" width="12" style="39"/>
    <col min="5639" max="5639" width="16.42578125" style="39" bestFit="1" customWidth="1"/>
    <col min="5640" max="5641" width="13.85546875" style="39" bestFit="1" customWidth="1"/>
    <col min="5642" max="5642" width="19.42578125" style="39" bestFit="1" customWidth="1"/>
    <col min="5643" max="5889" width="12" style="39"/>
    <col min="5890" max="5890" width="40.5703125" style="39" customWidth="1"/>
    <col min="5891" max="5891" width="48.5703125" style="39" customWidth="1"/>
    <col min="5892" max="5892" width="14.140625" style="39" bestFit="1" customWidth="1"/>
    <col min="5893" max="5893" width="15.85546875" style="39" bestFit="1" customWidth="1"/>
    <col min="5894" max="5894" width="12" style="39"/>
    <col min="5895" max="5895" width="16.42578125" style="39" bestFit="1" customWidth="1"/>
    <col min="5896" max="5897" width="13.85546875" style="39" bestFit="1" customWidth="1"/>
    <col min="5898" max="5898" width="19.42578125" style="39" bestFit="1" customWidth="1"/>
    <col min="5899" max="6145" width="12" style="39"/>
    <col min="6146" max="6146" width="40.5703125" style="39" customWidth="1"/>
    <col min="6147" max="6147" width="48.5703125" style="39" customWidth="1"/>
    <col min="6148" max="6148" width="14.140625" style="39" bestFit="1" customWidth="1"/>
    <col min="6149" max="6149" width="15.85546875" style="39" bestFit="1" customWidth="1"/>
    <col min="6150" max="6150" width="12" style="39"/>
    <col min="6151" max="6151" width="16.42578125" style="39" bestFit="1" customWidth="1"/>
    <col min="6152" max="6153" width="13.85546875" style="39" bestFit="1" customWidth="1"/>
    <col min="6154" max="6154" width="19.42578125" style="39" bestFit="1" customWidth="1"/>
    <col min="6155" max="6401" width="12" style="39"/>
    <col min="6402" max="6402" width="40.5703125" style="39" customWidth="1"/>
    <col min="6403" max="6403" width="48.5703125" style="39" customWidth="1"/>
    <col min="6404" max="6404" width="14.140625" style="39" bestFit="1" customWidth="1"/>
    <col min="6405" max="6405" width="15.85546875" style="39" bestFit="1" customWidth="1"/>
    <col min="6406" max="6406" width="12" style="39"/>
    <col min="6407" max="6407" width="16.42578125" style="39" bestFit="1" customWidth="1"/>
    <col min="6408" max="6409" width="13.85546875" style="39" bestFit="1" customWidth="1"/>
    <col min="6410" max="6410" width="19.42578125" style="39" bestFit="1" customWidth="1"/>
    <col min="6411" max="6657" width="12" style="39"/>
    <col min="6658" max="6658" width="40.5703125" style="39" customWidth="1"/>
    <col min="6659" max="6659" width="48.5703125" style="39" customWidth="1"/>
    <col min="6660" max="6660" width="14.140625" style="39" bestFit="1" customWidth="1"/>
    <col min="6661" max="6661" width="15.85546875" style="39" bestFit="1" customWidth="1"/>
    <col min="6662" max="6662" width="12" style="39"/>
    <col min="6663" max="6663" width="16.42578125" style="39" bestFit="1" customWidth="1"/>
    <col min="6664" max="6665" width="13.85546875" style="39" bestFit="1" customWidth="1"/>
    <col min="6666" max="6666" width="19.42578125" style="39" bestFit="1" customWidth="1"/>
    <col min="6667" max="6913" width="12" style="39"/>
    <col min="6914" max="6914" width="40.5703125" style="39" customWidth="1"/>
    <col min="6915" max="6915" width="48.5703125" style="39" customWidth="1"/>
    <col min="6916" max="6916" width="14.140625" style="39" bestFit="1" customWidth="1"/>
    <col min="6917" max="6917" width="15.85546875" style="39" bestFit="1" customWidth="1"/>
    <col min="6918" max="6918" width="12" style="39"/>
    <col min="6919" max="6919" width="16.42578125" style="39" bestFit="1" customWidth="1"/>
    <col min="6920" max="6921" width="13.85546875" style="39" bestFit="1" customWidth="1"/>
    <col min="6922" max="6922" width="19.42578125" style="39" bestFit="1" customWidth="1"/>
    <col min="6923" max="7169" width="12" style="39"/>
    <col min="7170" max="7170" width="40.5703125" style="39" customWidth="1"/>
    <col min="7171" max="7171" width="48.5703125" style="39" customWidth="1"/>
    <col min="7172" max="7172" width="14.140625" style="39" bestFit="1" customWidth="1"/>
    <col min="7173" max="7173" width="15.85546875" style="39" bestFit="1" customWidth="1"/>
    <col min="7174" max="7174" width="12" style="39"/>
    <col min="7175" max="7175" width="16.42578125" style="39" bestFit="1" customWidth="1"/>
    <col min="7176" max="7177" width="13.85546875" style="39" bestFit="1" customWidth="1"/>
    <col min="7178" max="7178" width="19.42578125" style="39" bestFit="1" customWidth="1"/>
    <col min="7179" max="7425" width="12" style="39"/>
    <col min="7426" max="7426" width="40.5703125" style="39" customWidth="1"/>
    <col min="7427" max="7427" width="48.5703125" style="39" customWidth="1"/>
    <col min="7428" max="7428" width="14.140625" style="39" bestFit="1" customWidth="1"/>
    <col min="7429" max="7429" width="15.85546875" style="39" bestFit="1" customWidth="1"/>
    <col min="7430" max="7430" width="12" style="39"/>
    <col min="7431" max="7431" width="16.42578125" style="39" bestFit="1" customWidth="1"/>
    <col min="7432" max="7433" width="13.85546875" style="39" bestFit="1" customWidth="1"/>
    <col min="7434" max="7434" width="19.42578125" style="39" bestFit="1" customWidth="1"/>
    <col min="7435" max="7681" width="12" style="39"/>
    <col min="7682" max="7682" width="40.5703125" style="39" customWidth="1"/>
    <col min="7683" max="7683" width="48.5703125" style="39" customWidth="1"/>
    <col min="7684" max="7684" width="14.140625" style="39" bestFit="1" customWidth="1"/>
    <col min="7685" max="7685" width="15.85546875" style="39" bestFit="1" customWidth="1"/>
    <col min="7686" max="7686" width="12" style="39"/>
    <col min="7687" max="7687" width="16.42578125" style="39" bestFit="1" customWidth="1"/>
    <col min="7688" max="7689" width="13.85546875" style="39" bestFit="1" customWidth="1"/>
    <col min="7690" max="7690" width="19.42578125" style="39" bestFit="1" customWidth="1"/>
    <col min="7691" max="7937" width="12" style="39"/>
    <col min="7938" max="7938" width="40.5703125" style="39" customWidth="1"/>
    <col min="7939" max="7939" width="48.5703125" style="39" customWidth="1"/>
    <col min="7940" max="7940" width="14.140625" style="39" bestFit="1" customWidth="1"/>
    <col min="7941" max="7941" width="15.85546875" style="39" bestFit="1" customWidth="1"/>
    <col min="7942" max="7942" width="12" style="39"/>
    <col min="7943" max="7943" width="16.42578125" style="39" bestFit="1" customWidth="1"/>
    <col min="7944" max="7945" width="13.85546875" style="39" bestFit="1" customWidth="1"/>
    <col min="7946" max="7946" width="19.42578125" style="39" bestFit="1" customWidth="1"/>
    <col min="7947" max="8193" width="12" style="39"/>
    <col min="8194" max="8194" width="40.5703125" style="39" customWidth="1"/>
    <col min="8195" max="8195" width="48.5703125" style="39" customWidth="1"/>
    <col min="8196" max="8196" width="14.140625" style="39" bestFit="1" customWidth="1"/>
    <col min="8197" max="8197" width="15.85546875" style="39" bestFit="1" customWidth="1"/>
    <col min="8198" max="8198" width="12" style="39"/>
    <col min="8199" max="8199" width="16.42578125" style="39" bestFit="1" customWidth="1"/>
    <col min="8200" max="8201" width="13.85546875" style="39" bestFit="1" customWidth="1"/>
    <col min="8202" max="8202" width="19.42578125" style="39" bestFit="1" customWidth="1"/>
    <col min="8203" max="8449" width="12" style="39"/>
    <col min="8450" max="8450" width="40.5703125" style="39" customWidth="1"/>
    <col min="8451" max="8451" width="48.5703125" style="39" customWidth="1"/>
    <col min="8452" max="8452" width="14.140625" style="39" bestFit="1" customWidth="1"/>
    <col min="8453" max="8453" width="15.85546875" style="39" bestFit="1" customWidth="1"/>
    <col min="8454" max="8454" width="12" style="39"/>
    <col min="8455" max="8455" width="16.42578125" style="39" bestFit="1" customWidth="1"/>
    <col min="8456" max="8457" width="13.85546875" style="39" bestFit="1" customWidth="1"/>
    <col min="8458" max="8458" width="19.42578125" style="39" bestFit="1" customWidth="1"/>
    <col min="8459" max="8705" width="12" style="39"/>
    <col min="8706" max="8706" width="40.5703125" style="39" customWidth="1"/>
    <col min="8707" max="8707" width="48.5703125" style="39" customWidth="1"/>
    <col min="8708" max="8708" width="14.140625" style="39" bestFit="1" customWidth="1"/>
    <col min="8709" max="8709" width="15.85546875" style="39" bestFit="1" customWidth="1"/>
    <col min="8710" max="8710" width="12" style="39"/>
    <col min="8711" max="8711" width="16.42578125" style="39" bestFit="1" customWidth="1"/>
    <col min="8712" max="8713" width="13.85546875" style="39" bestFit="1" customWidth="1"/>
    <col min="8714" max="8714" width="19.42578125" style="39" bestFit="1" customWidth="1"/>
    <col min="8715" max="8961" width="12" style="39"/>
    <col min="8962" max="8962" width="40.5703125" style="39" customWidth="1"/>
    <col min="8963" max="8963" width="48.5703125" style="39" customWidth="1"/>
    <col min="8964" max="8964" width="14.140625" style="39" bestFit="1" customWidth="1"/>
    <col min="8965" max="8965" width="15.85546875" style="39" bestFit="1" customWidth="1"/>
    <col min="8966" max="8966" width="12" style="39"/>
    <col min="8967" max="8967" width="16.42578125" style="39" bestFit="1" customWidth="1"/>
    <col min="8968" max="8969" width="13.85546875" style="39" bestFit="1" customWidth="1"/>
    <col min="8970" max="8970" width="19.42578125" style="39" bestFit="1" customWidth="1"/>
    <col min="8971" max="9217" width="12" style="39"/>
    <col min="9218" max="9218" width="40.5703125" style="39" customWidth="1"/>
    <col min="9219" max="9219" width="48.5703125" style="39" customWidth="1"/>
    <col min="9220" max="9220" width="14.140625" style="39" bestFit="1" customWidth="1"/>
    <col min="9221" max="9221" width="15.85546875" style="39" bestFit="1" customWidth="1"/>
    <col min="9222" max="9222" width="12" style="39"/>
    <col min="9223" max="9223" width="16.42578125" style="39" bestFit="1" customWidth="1"/>
    <col min="9224" max="9225" width="13.85546875" style="39" bestFit="1" customWidth="1"/>
    <col min="9226" max="9226" width="19.42578125" style="39" bestFit="1" customWidth="1"/>
    <col min="9227" max="9473" width="12" style="39"/>
    <col min="9474" max="9474" width="40.5703125" style="39" customWidth="1"/>
    <col min="9475" max="9475" width="48.5703125" style="39" customWidth="1"/>
    <col min="9476" max="9476" width="14.140625" style="39" bestFit="1" customWidth="1"/>
    <col min="9477" max="9477" width="15.85546875" style="39" bestFit="1" customWidth="1"/>
    <col min="9478" max="9478" width="12" style="39"/>
    <col min="9479" max="9479" width="16.42578125" style="39" bestFit="1" customWidth="1"/>
    <col min="9480" max="9481" width="13.85546875" style="39" bestFit="1" customWidth="1"/>
    <col min="9482" max="9482" width="19.42578125" style="39" bestFit="1" customWidth="1"/>
    <col min="9483" max="9729" width="12" style="39"/>
    <col min="9730" max="9730" width="40.5703125" style="39" customWidth="1"/>
    <col min="9731" max="9731" width="48.5703125" style="39" customWidth="1"/>
    <col min="9732" max="9732" width="14.140625" style="39" bestFit="1" customWidth="1"/>
    <col min="9733" max="9733" width="15.85546875" style="39" bestFit="1" customWidth="1"/>
    <col min="9734" max="9734" width="12" style="39"/>
    <col min="9735" max="9735" width="16.42578125" style="39" bestFit="1" customWidth="1"/>
    <col min="9736" max="9737" width="13.85546875" style="39" bestFit="1" customWidth="1"/>
    <col min="9738" max="9738" width="19.42578125" style="39" bestFit="1" customWidth="1"/>
    <col min="9739" max="9985" width="12" style="39"/>
    <col min="9986" max="9986" width="40.5703125" style="39" customWidth="1"/>
    <col min="9987" max="9987" width="48.5703125" style="39" customWidth="1"/>
    <col min="9988" max="9988" width="14.140625" style="39" bestFit="1" customWidth="1"/>
    <col min="9989" max="9989" width="15.85546875" style="39" bestFit="1" customWidth="1"/>
    <col min="9990" max="9990" width="12" style="39"/>
    <col min="9991" max="9991" width="16.42578125" style="39" bestFit="1" customWidth="1"/>
    <col min="9992" max="9993" width="13.85546875" style="39" bestFit="1" customWidth="1"/>
    <col min="9994" max="9994" width="19.42578125" style="39" bestFit="1" customWidth="1"/>
    <col min="9995" max="10241" width="12" style="39"/>
    <col min="10242" max="10242" width="40.5703125" style="39" customWidth="1"/>
    <col min="10243" max="10243" width="48.5703125" style="39" customWidth="1"/>
    <col min="10244" max="10244" width="14.140625" style="39" bestFit="1" customWidth="1"/>
    <col min="10245" max="10245" width="15.85546875" style="39" bestFit="1" customWidth="1"/>
    <col min="10246" max="10246" width="12" style="39"/>
    <col min="10247" max="10247" width="16.42578125" style="39" bestFit="1" customWidth="1"/>
    <col min="10248" max="10249" width="13.85546875" style="39" bestFit="1" customWidth="1"/>
    <col min="10250" max="10250" width="19.42578125" style="39" bestFit="1" customWidth="1"/>
    <col min="10251" max="10497" width="12" style="39"/>
    <col min="10498" max="10498" width="40.5703125" style="39" customWidth="1"/>
    <col min="10499" max="10499" width="48.5703125" style="39" customWidth="1"/>
    <col min="10500" max="10500" width="14.140625" style="39" bestFit="1" customWidth="1"/>
    <col min="10501" max="10501" width="15.85546875" style="39" bestFit="1" customWidth="1"/>
    <col min="10502" max="10502" width="12" style="39"/>
    <col min="10503" max="10503" width="16.42578125" style="39" bestFit="1" customWidth="1"/>
    <col min="10504" max="10505" width="13.85546875" style="39" bestFit="1" customWidth="1"/>
    <col min="10506" max="10506" width="19.42578125" style="39" bestFit="1" customWidth="1"/>
    <col min="10507" max="10753" width="12" style="39"/>
    <col min="10754" max="10754" width="40.5703125" style="39" customWidth="1"/>
    <col min="10755" max="10755" width="48.5703125" style="39" customWidth="1"/>
    <col min="10756" max="10756" width="14.140625" style="39" bestFit="1" customWidth="1"/>
    <col min="10757" max="10757" width="15.85546875" style="39" bestFit="1" customWidth="1"/>
    <col min="10758" max="10758" width="12" style="39"/>
    <col min="10759" max="10759" width="16.42578125" style="39" bestFit="1" customWidth="1"/>
    <col min="10760" max="10761" width="13.85546875" style="39" bestFit="1" customWidth="1"/>
    <col min="10762" max="10762" width="19.42578125" style="39" bestFit="1" customWidth="1"/>
    <col min="10763" max="11009" width="12" style="39"/>
    <col min="11010" max="11010" width="40.5703125" style="39" customWidth="1"/>
    <col min="11011" max="11011" width="48.5703125" style="39" customWidth="1"/>
    <col min="11012" max="11012" width="14.140625" style="39" bestFit="1" customWidth="1"/>
    <col min="11013" max="11013" width="15.85546875" style="39" bestFit="1" customWidth="1"/>
    <col min="11014" max="11014" width="12" style="39"/>
    <col min="11015" max="11015" width="16.42578125" style="39" bestFit="1" customWidth="1"/>
    <col min="11016" max="11017" width="13.85546875" style="39" bestFit="1" customWidth="1"/>
    <col min="11018" max="11018" width="19.42578125" style="39" bestFit="1" customWidth="1"/>
    <col min="11019" max="11265" width="12" style="39"/>
    <col min="11266" max="11266" width="40.5703125" style="39" customWidth="1"/>
    <col min="11267" max="11267" width="48.5703125" style="39" customWidth="1"/>
    <col min="11268" max="11268" width="14.140625" style="39" bestFit="1" customWidth="1"/>
    <col min="11269" max="11269" width="15.85546875" style="39" bestFit="1" customWidth="1"/>
    <col min="11270" max="11270" width="12" style="39"/>
    <col min="11271" max="11271" width="16.42578125" style="39" bestFit="1" customWidth="1"/>
    <col min="11272" max="11273" width="13.85546875" style="39" bestFit="1" customWidth="1"/>
    <col min="11274" max="11274" width="19.42578125" style="39" bestFit="1" customWidth="1"/>
    <col min="11275" max="11521" width="12" style="39"/>
    <col min="11522" max="11522" width="40.5703125" style="39" customWidth="1"/>
    <col min="11523" max="11523" width="48.5703125" style="39" customWidth="1"/>
    <col min="11524" max="11524" width="14.140625" style="39" bestFit="1" customWidth="1"/>
    <col min="11525" max="11525" width="15.85546875" style="39" bestFit="1" customWidth="1"/>
    <col min="11526" max="11526" width="12" style="39"/>
    <col min="11527" max="11527" width="16.42578125" style="39" bestFit="1" customWidth="1"/>
    <col min="11528" max="11529" width="13.85546875" style="39" bestFit="1" customWidth="1"/>
    <col min="11530" max="11530" width="19.42578125" style="39" bestFit="1" customWidth="1"/>
    <col min="11531" max="11777" width="12" style="39"/>
    <col min="11778" max="11778" width="40.5703125" style="39" customWidth="1"/>
    <col min="11779" max="11779" width="48.5703125" style="39" customWidth="1"/>
    <col min="11780" max="11780" width="14.140625" style="39" bestFit="1" customWidth="1"/>
    <col min="11781" max="11781" width="15.85546875" style="39" bestFit="1" customWidth="1"/>
    <col min="11782" max="11782" width="12" style="39"/>
    <col min="11783" max="11783" width="16.42578125" style="39" bestFit="1" customWidth="1"/>
    <col min="11784" max="11785" width="13.85546875" style="39" bestFit="1" customWidth="1"/>
    <col min="11786" max="11786" width="19.42578125" style="39" bestFit="1" customWidth="1"/>
    <col min="11787" max="12033" width="12" style="39"/>
    <col min="12034" max="12034" width="40.5703125" style="39" customWidth="1"/>
    <col min="12035" max="12035" width="48.5703125" style="39" customWidth="1"/>
    <col min="12036" max="12036" width="14.140625" style="39" bestFit="1" customWidth="1"/>
    <col min="12037" max="12037" width="15.85546875" style="39" bestFit="1" customWidth="1"/>
    <col min="12038" max="12038" width="12" style="39"/>
    <col min="12039" max="12039" width="16.42578125" style="39" bestFit="1" customWidth="1"/>
    <col min="12040" max="12041" width="13.85546875" style="39" bestFit="1" customWidth="1"/>
    <col min="12042" max="12042" width="19.42578125" style="39" bestFit="1" customWidth="1"/>
    <col min="12043" max="12289" width="12" style="39"/>
    <col min="12290" max="12290" width="40.5703125" style="39" customWidth="1"/>
    <col min="12291" max="12291" width="48.5703125" style="39" customWidth="1"/>
    <col min="12292" max="12292" width="14.140625" style="39" bestFit="1" customWidth="1"/>
    <col min="12293" max="12293" width="15.85546875" style="39" bestFit="1" customWidth="1"/>
    <col min="12294" max="12294" width="12" style="39"/>
    <col min="12295" max="12295" width="16.42578125" style="39" bestFit="1" customWidth="1"/>
    <col min="12296" max="12297" width="13.85546875" style="39" bestFit="1" customWidth="1"/>
    <col min="12298" max="12298" width="19.42578125" style="39" bestFit="1" customWidth="1"/>
    <col min="12299" max="12545" width="12" style="39"/>
    <col min="12546" max="12546" width="40.5703125" style="39" customWidth="1"/>
    <col min="12547" max="12547" width="48.5703125" style="39" customWidth="1"/>
    <col min="12548" max="12548" width="14.140625" style="39" bestFit="1" customWidth="1"/>
    <col min="12549" max="12549" width="15.85546875" style="39" bestFit="1" customWidth="1"/>
    <col min="12550" max="12550" width="12" style="39"/>
    <col min="12551" max="12551" width="16.42578125" style="39" bestFit="1" customWidth="1"/>
    <col min="12552" max="12553" width="13.85546875" style="39" bestFit="1" customWidth="1"/>
    <col min="12554" max="12554" width="19.42578125" style="39" bestFit="1" customWidth="1"/>
    <col min="12555" max="12801" width="12" style="39"/>
    <col min="12802" max="12802" width="40.5703125" style="39" customWidth="1"/>
    <col min="12803" max="12803" width="48.5703125" style="39" customWidth="1"/>
    <col min="12804" max="12804" width="14.140625" style="39" bestFit="1" customWidth="1"/>
    <col min="12805" max="12805" width="15.85546875" style="39" bestFit="1" customWidth="1"/>
    <col min="12806" max="12806" width="12" style="39"/>
    <col min="12807" max="12807" width="16.42578125" style="39" bestFit="1" customWidth="1"/>
    <col min="12808" max="12809" width="13.85546875" style="39" bestFit="1" customWidth="1"/>
    <col min="12810" max="12810" width="19.42578125" style="39" bestFit="1" customWidth="1"/>
    <col min="12811" max="13057" width="12" style="39"/>
    <col min="13058" max="13058" width="40.5703125" style="39" customWidth="1"/>
    <col min="13059" max="13059" width="48.5703125" style="39" customWidth="1"/>
    <col min="13060" max="13060" width="14.140625" style="39" bestFit="1" customWidth="1"/>
    <col min="13061" max="13061" width="15.85546875" style="39" bestFit="1" customWidth="1"/>
    <col min="13062" max="13062" width="12" style="39"/>
    <col min="13063" max="13063" width="16.42578125" style="39" bestFit="1" customWidth="1"/>
    <col min="13064" max="13065" width="13.85546875" style="39" bestFit="1" customWidth="1"/>
    <col min="13066" max="13066" width="19.42578125" style="39" bestFit="1" customWidth="1"/>
    <col min="13067" max="13313" width="12" style="39"/>
    <col min="13314" max="13314" width="40.5703125" style="39" customWidth="1"/>
    <col min="13315" max="13315" width="48.5703125" style="39" customWidth="1"/>
    <col min="13316" max="13316" width="14.140625" style="39" bestFit="1" customWidth="1"/>
    <col min="13317" max="13317" width="15.85546875" style="39" bestFit="1" customWidth="1"/>
    <col min="13318" max="13318" width="12" style="39"/>
    <col min="13319" max="13319" width="16.42578125" style="39" bestFit="1" customWidth="1"/>
    <col min="13320" max="13321" width="13.85546875" style="39" bestFit="1" customWidth="1"/>
    <col min="13322" max="13322" width="19.42578125" style="39" bestFit="1" customWidth="1"/>
    <col min="13323" max="13569" width="12" style="39"/>
    <col min="13570" max="13570" width="40.5703125" style="39" customWidth="1"/>
    <col min="13571" max="13571" width="48.5703125" style="39" customWidth="1"/>
    <col min="13572" max="13572" width="14.140625" style="39" bestFit="1" customWidth="1"/>
    <col min="13573" max="13573" width="15.85546875" style="39" bestFit="1" customWidth="1"/>
    <col min="13574" max="13574" width="12" style="39"/>
    <col min="13575" max="13575" width="16.42578125" style="39" bestFit="1" customWidth="1"/>
    <col min="13576" max="13577" width="13.85546875" style="39" bestFit="1" customWidth="1"/>
    <col min="13578" max="13578" width="19.42578125" style="39" bestFit="1" customWidth="1"/>
    <col min="13579" max="13825" width="12" style="39"/>
    <col min="13826" max="13826" width="40.5703125" style="39" customWidth="1"/>
    <col min="13827" max="13827" width="48.5703125" style="39" customWidth="1"/>
    <col min="13828" max="13828" width="14.140625" style="39" bestFit="1" customWidth="1"/>
    <col min="13829" max="13829" width="15.85546875" style="39" bestFit="1" customWidth="1"/>
    <col min="13830" max="13830" width="12" style="39"/>
    <col min="13831" max="13831" width="16.42578125" style="39" bestFit="1" customWidth="1"/>
    <col min="13832" max="13833" width="13.85546875" style="39" bestFit="1" customWidth="1"/>
    <col min="13834" max="13834" width="19.42578125" style="39" bestFit="1" customWidth="1"/>
    <col min="13835" max="14081" width="12" style="39"/>
    <col min="14082" max="14082" width="40.5703125" style="39" customWidth="1"/>
    <col min="14083" max="14083" width="48.5703125" style="39" customWidth="1"/>
    <col min="14084" max="14084" width="14.140625" style="39" bestFit="1" customWidth="1"/>
    <col min="14085" max="14085" width="15.85546875" style="39" bestFit="1" customWidth="1"/>
    <col min="14086" max="14086" width="12" style="39"/>
    <col min="14087" max="14087" width="16.42578125" style="39" bestFit="1" customWidth="1"/>
    <col min="14088" max="14089" width="13.85546875" style="39" bestFit="1" customWidth="1"/>
    <col min="14090" max="14090" width="19.42578125" style="39" bestFit="1" customWidth="1"/>
    <col min="14091" max="14337" width="12" style="39"/>
    <col min="14338" max="14338" width="40.5703125" style="39" customWidth="1"/>
    <col min="14339" max="14339" width="48.5703125" style="39" customWidth="1"/>
    <col min="14340" max="14340" width="14.140625" style="39" bestFit="1" customWidth="1"/>
    <col min="14341" max="14341" width="15.85546875" style="39" bestFit="1" customWidth="1"/>
    <col min="14342" max="14342" width="12" style="39"/>
    <col min="14343" max="14343" width="16.42578125" style="39" bestFit="1" customWidth="1"/>
    <col min="14344" max="14345" width="13.85546875" style="39" bestFit="1" customWidth="1"/>
    <col min="14346" max="14346" width="19.42578125" style="39" bestFit="1" customWidth="1"/>
    <col min="14347" max="14593" width="12" style="39"/>
    <col min="14594" max="14594" width="40.5703125" style="39" customWidth="1"/>
    <col min="14595" max="14595" width="48.5703125" style="39" customWidth="1"/>
    <col min="14596" max="14596" width="14.140625" style="39" bestFit="1" customWidth="1"/>
    <col min="14597" max="14597" width="15.85546875" style="39" bestFit="1" customWidth="1"/>
    <col min="14598" max="14598" width="12" style="39"/>
    <col min="14599" max="14599" width="16.42578125" style="39" bestFit="1" customWidth="1"/>
    <col min="14600" max="14601" width="13.85546875" style="39" bestFit="1" customWidth="1"/>
    <col min="14602" max="14602" width="19.42578125" style="39" bestFit="1" customWidth="1"/>
    <col min="14603" max="14849" width="12" style="39"/>
    <col min="14850" max="14850" width="40.5703125" style="39" customWidth="1"/>
    <col min="14851" max="14851" width="48.5703125" style="39" customWidth="1"/>
    <col min="14852" max="14852" width="14.140625" style="39" bestFit="1" customWidth="1"/>
    <col min="14853" max="14853" width="15.85546875" style="39" bestFit="1" customWidth="1"/>
    <col min="14854" max="14854" width="12" style="39"/>
    <col min="14855" max="14855" width="16.42578125" style="39" bestFit="1" customWidth="1"/>
    <col min="14856" max="14857" width="13.85546875" style="39" bestFit="1" customWidth="1"/>
    <col min="14858" max="14858" width="19.42578125" style="39" bestFit="1" customWidth="1"/>
    <col min="14859" max="15105" width="12" style="39"/>
    <col min="15106" max="15106" width="40.5703125" style="39" customWidth="1"/>
    <col min="15107" max="15107" width="48.5703125" style="39" customWidth="1"/>
    <col min="15108" max="15108" width="14.140625" style="39" bestFit="1" customWidth="1"/>
    <col min="15109" max="15109" width="15.85546875" style="39" bestFit="1" customWidth="1"/>
    <col min="15110" max="15110" width="12" style="39"/>
    <col min="15111" max="15111" width="16.42578125" style="39" bestFit="1" customWidth="1"/>
    <col min="15112" max="15113" width="13.85546875" style="39" bestFit="1" customWidth="1"/>
    <col min="15114" max="15114" width="19.42578125" style="39" bestFit="1" customWidth="1"/>
    <col min="15115" max="15361" width="12" style="39"/>
    <col min="15362" max="15362" width="40.5703125" style="39" customWidth="1"/>
    <col min="15363" max="15363" width="48.5703125" style="39" customWidth="1"/>
    <col min="15364" max="15364" width="14.140625" style="39" bestFit="1" customWidth="1"/>
    <col min="15365" max="15365" width="15.85546875" style="39" bestFit="1" customWidth="1"/>
    <col min="15366" max="15366" width="12" style="39"/>
    <col min="15367" max="15367" width="16.42578125" style="39" bestFit="1" customWidth="1"/>
    <col min="15368" max="15369" width="13.85546875" style="39" bestFit="1" customWidth="1"/>
    <col min="15370" max="15370" width="19.42578125" style="39" bestFit="1" customWidth="1"/>
    <col min="15371" max="15617" width="12" style="39"/>
    <col min="15618" max="15618" width="40.5703125" style="39" customWidth="1"/>
    <col min="15619" max="15619" width="48.5703125" style="39" customWidth="1"/>
    <col min="15620" max="15620" width="14.140625" style="39" bestFit="1" customWidth="1"/>
    <col min="15621" max="15621" width="15.85546875" style="39" bestFit="1" customWidth="1"/>
    <col min="15622" max="15622" width="12" style="39"/>
    <col min="15623" max="15623" width="16.42578125" style="39" bestFit="1" customWidth="1"/>
    <col min="15624" max="15625" width="13.85546875" style="39" bestFit="1" customWidth="1"/>
    <col min="15626" max="15626" width="19.42578125" style="39" bestFit="1" customWidth="1"/>
    <col min="15627" max="15873" width="12" style="39"/>
    <col min="15874" max="15874" width="40.5703125" style="39" customWidth="1"/>
    <col min="15875" max="15875" width="48.5703125" style="39" customWidth="1"/>
    <col min="15876" max="15876" width="14.140625" style="39" bestFit="1" customWidth="1"/>
    <col min="15877" max="15877" width="15.85546875" style="39" bestFit="1" customWidth="1"/>
    <col min="15878" max="15878" width="12" style="39"/>
    <col min="15879" max="15879" width="16.42578125" style="39" bestFit="1" customWidth="1"/>
    <col min="15880" max="15881" width="13.85546875" style="39" bestFit="1" customWidth="1"/>
    <col min="15882" max="15882" width="19.42578125" style="39" bestFit="1" customWidth="1"/>
    <col min="15883" max="16129" width="12" style="39"/>
    <col min="16130" max="16130" width="40.5703125" style="39" customWidth="1"/>
    <col min="16131" max="16131" width="48.5703125" style="39" customWidth="1"/>
    <col min="16132" max="16132" width="14.140625" style="39" bestFit="1" customWidth="1"/>
    <col min="16133" max="16133" width="15.85546875" style="39" bestFit="1" customWidth="1"/>
    <col min="16134" max="16134" width="12" style="39"/>
    <col min="16135" max="16135" width="16.42578125" style="39" bestFit="1" customWidth="1"/>
    <col min="16136" max="16137" width="13.85546875" style="39" bestFit="1" customWidth="1"/>
    <col min="16138" max="16138" width="19.42578125" style="39" bestFit="1" customWidth="1"/>
    <col min="16139" max="16384" width="12" style="39"/>
  </cols>
  <sheetData>
    <row r="1" spans="2:12" ht="14.25" customHeight="1" thickBot="1" x14ac:dyDescent="0.25">
      <c r="D1" s="214"/>
      <c r="E1" s="214"/>
      <c r="F1" s="215"/>
      <c r="H1" s="216"/>
      <c r="K1" s="215"/>
      <c r="L1" s="216"/>
    </row>
    <row r="2" spans="2:12" ht="15" customHeight="1" x14ac:dyDescent="0.2">
      <c r="B2" s="217"/>
      <c r="C2" s="218"/>
      <c r="D2" s="600" t="s">
        <v>262</v>
      </c>
      <c r="E2" s="600"/>
      <c r="F2" s="600"/>
      <c r="G2" s="600"/>
      <c r="H2" s="600"/>
      <c r="I2" s="600"/>
      <c r="J2" s="600"/>
      <c r="K2" s="600"/>
      <c r="L2" s="601"/>
    </row>
    <row r="3" spans="2:12" ht="15" customHeight="1" x14ac:dyDescent="0.2">
      <c r="B3" s="219"/>
      <c r="D3" s="220" t="s">
        <v>263</v>
      </c>
      <c r="E3" s="220" t="s">
        <v>263</v>
      </c>
      <c r="F3" s="220" t="s">
        <v>264</v>
      </c>
      <c r="G3" s="220" t="s">
        <v>265</v>
      </c>
      <c r="H3" s="220" t="s">
        <v>265</v>
      </c>
      <c r="I3" s="220" t="s">
        <v>265</v>
      </c>
      <c r="J3" s="602" t="s">
        <v>266</v>
      </c>
      <c r="K3" s="220" t="s">
        <v>267</v>
      </c>
      <c r="L3" s="221" t="s">
        <v>268</v>
      </c>
    </row>
    <row r="4" spans="2:12" ht="15" customHeight="1" x14ac:dyDescent="0.2">
      <c r="B4" s="219"/>
      <c r="D4" s="220" t="s">
        <v>248</v>
      </c>
      <c r="E4" s="220" t="s">
        <v>269</v>
      </c>
      <c r="F4" s="220"/>
      <c r="G4" s="220" t="s">
        <v>270</v>
      </c>
      <c r="H4" s="220" t="s">
        <v>271</v>
      </c>
      <c r="I4" s="220" t="s">
        <v>272</v>
      </c>
      <c r="J4" s="602"/>
      <c r="K4" s="220" t="s">
        <v>273</v>
      </c>
      <c r="L4" s="221" t="s">
        <v>274</v>
      </c>
    </row>
    <row r="5" spans="2:12" ht="15" hidden="1" customHeight="1" x14ac:dyDescent="0.25">
      <c r="B5" s="222" t="s">
        <v>275</v>
      </c>
      <c r="C5" s="223" t="s">
        <v>276</v>
      </c>
      <c r="D5" s="224">
        <v>756.64746753246732</v>
      </c>
      <c r="E5" s="224"/>
      <c r="F5" s="224">
        <v>512.31980359215163</v>
      </c>
      <c r="G5" s="224">
        <v>0</v>
      </c>
      <c r="H5" s="224">
        <v>7.7738927738927739</v>
      </c>
      <c r="I5" s="224">
        <v>0</v>
      </c>
      <c r="J5" s="224"/>
      <c r="K5" s="225">
        <v>1276.7411638985118</v>
      </c>
      <c r="L5" s="226">
        <v>21.279019398308531</v>
      </c>
    </row>
    <row r="6" spans="2:12" ht="15" hidden="1" customHeight="1" x14ac:dyDescent="0.25">
      <c r="B6" s="227">
        <v>1</v>
      </c>
      <c r="C6" s="228" t="s">
        <v>277</v>
      </c>
      <c r="D6" s="214">
        <v>52.565714285714286</v>
      </c>
      <c r="E6" s="214"/>
      <c r="F6" s="215">
        <v>151.69245581220133</v>
      </c>
      <c r="G6" s="229"/>
      <c r="H6" s="229">
        <v>2.91520979020979</v>
      </c>
      <c r="I6" s="230"/>
      <c r="J6" s="230"/>
      <c r="K6" s="231">
        <v>207.1733798881254</v>
      </c>
      <c r="L6" s="232">
        <v>3.4528896648020901</v>
      </c>
    </row>
    <row r="7" spans="2:12" ht="15" hidden="1" customHeight="1" x14ac:dyDescent="0.25">
      <c r="B7" s="227">
        <v>48</v>
      </c>
      <c r="C7" s="228" t="s">
        <v>278</v>
      </c>
      <c r="D7" s="214">
        <v>213.49915584415581</v>
      </c>
      <c r="E7" s="214"/>
      <c r="F7" s="215">
        <v>51.518192539992903</v>
      </c>
      <c r="G7" s="229"/>
      <c r="H7" s="229">
        <v>0.72880244755244761</v>
      </c>
      <c r="I7" s="230"/>
      <c r="J7" s="230"/>
      <c r="K7" s="231">
        <v>265.74615083170113</v>
      </c>
      <c r="L7" s="232">
        <v>4.4291025138616851</v>
      </c>
    </row>
    <row r="8" spans="2:12" ht="15" hidden="1" customHeight="1" x14ac:dyDescent="0.25">
      <c r="B8" s="227">
        <v>2</v>
      </c>
      <c r="C8" s="228" t="s">
        <v>279</v>
      </c>
      <c r="D8" s="214">
        <v>174.70883116883115</v>
      </c>
      <c r="E8" s="214"/>
      <c r="F8" s="215">
        <v>80.139410617766728</v>
      </c>
      <c r="G8" s="229"/>
      <c r="H8" s="229">
        <v>0.72880244755244761</v>
      </c>
      <c r="I8" s="230"/>
      <c r="J8" s="230"/>
      <c r="K8" s="231">
        <v>255.57704423415035</v>
      </c>
      <c r="L8" s="232">
        <v>4.2596174039025057</v>
      </c>
    </row>
    <row r="9" spans="2:12" ht="15" hidden="1" customHeight="1" x14ac:dyDescent="0.25">
      <c r="B9" s="227">
        <v>3</v>
      </c>
      <c r="C9" s="228" t="s">
        <v>280</v>
      </c>
      <c r="D9" s="214">
        <v>105.72357142857143</v>
      </c>
      <c r="E9" s="214"/>
      <c r="F9" s="215">
        <v>51.518192539992903</v>
      </c>
      <c r="G9" s="229"/>
      <c r="H9" s="229">
        <v>0.97173659673659674</v>
      </c>
      <c r="I9" s="230"/>
      <c r="J9" s="230"/>
      <c r="K9" s="231">
        <v>158.21350056530093</v>
      </c>
      <c r="L9" s="232">
        <v>2.6368916760883487</v>
      </c>
    </row>
    <row r="10" spans="2:12" ht="15" hidden="1" customHeight="1" x14ac:dyDescent="0.25">
      <c r="B10" s="227">
        <v>50</v>
      </c>
      <c r="C10" s="228" t="s">
        <v>281</v>
      </c>
      <c r="D10" s="214">
        <v>72.586103896103893</v>
      </c>
      <c r="E10" s="214"/>
      <c r="F10" s="215">
        <v>40.069705308883364</v>
      </c>
      <c r="G10" s="229"/>
      <c r="H10" s="233">
        <v>0.97173659673659674</v>
      </c>
      <c r="I10" s="230"/>
      <c r="J10" s="230"/>
      <c r="K10" s="231">
        <v>113.62754580172385</v>
      </c>
      <c r="L10" s="232">
        <v>1.893792430028731</v>
      </c>
    </row>
    <row r="11" spans="2:12" ht="15" hidden="1" customHeight="1" x14ac:dyDescent="0.25">
      <c r="B11" s="227">
        <v>6</v>
      </c>
      <c r="C11" s="228" t="s">
        <v>282</v>
      </c>
      <c r="D11" s="214">
        <v>67.46324675324675</v>
      </c>
      <c r="E11" s="214"/>
      <c r="F11" s="215"/>
      <c r="G11" s="229"/>
      <c r="H11" s="229">
        <v>0.97173659673659674</v>
      </c>
      <c r="I11" s="230"/>
      <c r="J11" s="230"/>
      <c r="K11" s="231">
        <v>68.434983349983341</v>
      </c>
      <c r="L11" s="232">
        <v>1.1405830558330556</v>
      </c>
    </row>
    <row r="12" spans="2:12" ht="15" hidden="1" customHeight="1" x14ac:dyDescent="0.25">
      <c r="B12" s="227">
        <v>4</v>
      </c>
      <c r="C12" s="228" t="s">
        <v>283</v>
      </c>
      <c r="D12" s="214">
        <v>0</v>
      </c>
      <c r="E12" s="214"/>
      <c r="F12" s="215"/>
      <c r="G12" s="229"/>
      <c r="H12" s="229"/>
      <c r="I12" s="230"/>
      <c r="J12" s="230"/>
      <c r="K12" s="231">
        <v>0</v>
      </c>
      <c r="L12" s="232">
        <v>0</v>
      </c>
    </row>
    <row r="13" spans="2:12" ht="15" hidden="1" customHeight="1" x14ac:dyDescent="0.25">
      <c r="B13" s="234">
        <v>5</v>
      </c>
      <c r="C13" s="235" t="s">
        <v>284</v>
      </c>
      <c r="D13" s="214">
        <v>70.100844155844158</v>
      </c>
      <c r="E13" s="214"/>
      <c r="F13" s="215">
        <v>137.38184677331438</v>
      </c>
      <c r="G13" s="229"/>
      <c r="H13" s="229">
        <v>0.48586829836829837</v>
      </c>
      <c r="I13" s="230"/>
      <c r="J13" s="230"/>
      <c r="K13" s="236">
        <v>207.96855922752684</v>
      </c>
      <c r="L13" s="232">
        <v>3.4661426537921138</v>
      </c>
    </row>
    <row r="14" spans="2:12" s="240" customFormat="1" ht="15" customHeight="1" x14ac:dyDescent="0.25">
      <c r="B14" s="237" t="s">
        <v>285</v>
      </c>
      <c r="C14" s="238" t="s">
        <v>276</v>
      </c>
      <c r="D14" s="239">
        <v>1360.3480659188947</v>
      </c>
      <c r="E14" s="239">
        <v>1119.0059734403928</v>
      </c>
      <c r="F14" s="239">
        <v>174.52559041149331</v>
      </c>
      <c r="G14" s="239">
        <v>294.16721417297975</v>
      </c>
      <c r="H14" s="239">
        <v>186.95766835272491</v>
      </c>
      <c r="I14" s="239">
        <v>0</v>
      </c>
      <c r="J14" s="239">
        <v>604.41684294871777</v>
      </c>
      <c r="K14" s="239">
        <v>3715.8198014091731</v>
      </c>
      <c r="L14" s="226">
        <f t="shared" ref="L14:L38" si="0">+K14/60</f>
        <v>61.930330023486221</v>
      </c>
    </row>
    <row r="15" spans="2:12" ht="15" customHeight="1" x14ac:dyDescent="0.25">
      <c r="B15" s="241">
        <v>62</v>
      </c>
      <c r="C15" s="242" t="s">
        <v>286</v>
      </c>
      <c r="D15" s="243">
        <v>23.991396799745928</v>
      </c>
      <c r="E15" s="243">
        <v>26.827735873146565</v>
      </c>
      <c r="F15" s="244">
        <v>106.4228399972246</v>
      </c>
      <c r="G15" s="245">
        <v>15.009469696969697</v>
      </c>
      <c r="H15" s="246">
        <v>15.761891873278234</v>
      </c>
      <c r="I15" s="246"/>
      <c r="J15" s="246">
        <v>21.526526471378144</v>
      </c>
      <c r="K15" s="247">
        <v>212.6398278047896</v>
      </c>
      <c r="L15" s="232">
        <f t="shared" si="0"/>
        <v>3.5439971300798265</v>
      </c>
    </row>
    <row r="16" spans="2:12" ht="15" customHeight="1" x14ac:dyDescent="0.25">
      <c r="B16" s="241">
        <v>93</v>
      </c>
      <c r="C16" s="242" t="s">
        <v>287</v>
      </c>
      <c r="D16" s="243">
        <v>31.460508585526998</v>
      </c>
      <c r="E16" s="243">
        <v>35.179869759659702</v>
      </c>
      <c r="F16" s="244">
        <v>15.575476666695224</v>
      </c>
      <c r="G16" s="245">
        <v>12.594696969696969</v>
      </c>
      <c r="H16" s="246">
        <v>3.9404729683195585</v>
      </c>
      <c r="I16" s="246"/>
      <c r="J16" s="246">
        <v>11.306466965486784</v>
      </c>
      <c r="K16" s="247">
        <v>114.12255499444163</v>
      </c>
      <c r="L16" s="232">
        <f t="shared" si="0"/>
        <v>1.9020425832406938</v>
      </c>
    </row>
    <row r="17" spans="1:12" ht="15" customHeight="1" x14ac:dyDescent="0.25">
      <c r="A17" s="39" t="s">
        <v>178</v>
      </c>
      <c r="B17" s="241">
        <v>81</v>
      </c>
      <c r="C17" s="242" t="s">
        <v>288</v>
      </c>
      <c r="D17" s="243">
        <v>225.97100204876443</v>
      </c>
      <c r="E17" s="243">
        <v>252.68601109622415</v>
      </c>
      <c r="F17" s="244">
        <v>28.682274982017361</v>
      </c>
      <c r="G17" s="245">
        <v>37.878787878787882</v>
      </c>
      <c r="H17" s="246">
        <v>40.875839591368226</v>
      </c>
      <c r="I17" s="246"/>
      <c r="J17" s="246">
        <v>67.104635103627118</v>
      </c>
      <c r="K17" s="247">
        <v>682.39662850263358</v>
      </c>
      <c r="L17" s="232">
        <f t="shared" si="0"/>
        <v>11.37327714171056</v>
      </c>
    </row>
    <row r="18" spans="1:12" ht="15" customHeight="1" x14ac:dyDescent="0.25">
      <c r="A18" s="39" t="s">
        <v>195</v>
      </c>
      <c r="B18" s="241">
        <v>102</v>
      </c>
      <c r="C18" s="242" t="s">
        <v>289</v>
      </c>
      <c r="D18" s="243">
        <v>297.81996807653275</v>
      </c>
      <c r="E18" s="243">
        <v>333.02918992156293</v>
      </c>
      <c r="F18" s="244">
        <v>20.941134191848278</v>
      </c>
      <c r="G18" s="245">
        <v>85.171035984848487</v>
      </c>
      <c r="H18" s="246">
        <v>25.429185555555549</v>
      </c>
      <c r="I18" s="246"/>
      <c r="J18" s="246">
        <v>87.28965762801981</v>
      </c>
      <c r="K18" s="247">
        <v>888.16196999625151</v>
      </c>
      <c r="L18" s="232">
        <f t="shared" si="0"/>
        <v>14.802699499937525</v>
      </c>
    </row>
    <row r="19" spans="1:12" ht="15" customHeight="1" x14ac:dyDescent="0.25">
      <c r="A19" s="39" t="s">
        <v>197</v>
      </c>
      <c r="B19" s="241">
        <v>112</v>
      </c>
      <c r="C19" s="242" t="s">
        <v>290</v>
      </c>
      <c r="D19" s="243">
        <v>175.27379438601872</v>
      </c>
      <c r="E19" s="243">
        <v>195.99521864113009</v>
      </c>
      <c r="F19" s="244">
        <v>13.38241782603769</v>
      </c>
      <c r="G19" s="245">
        <v>31.638381155303026</v>
      </c>
      <c r="H19" s="246">
        <v>11.821418904958676</v>
      </c>
      <c r="I19" s="246"/>
      <c r="J19" s="246">
        <v>49.016458232535683</v>
      </c>
      <c r="K19" s="247">
        <v>499.77509894063996</v>
      </c>
      <c r="L19" s="232">
        <f t="shared" si="0"/>
        <v>8.3295849823439987</v>
      </c>
    </row>
    <row r="20" spans="1:12" ht="15" customHeight="1" x14ac:dyDescent="0.25">
      <c r="A20" s="39" t="s">
        <v>199</v>
      </c>
      <c r="B20" s="241">
        <v>138</v>
      </c>
      <c r="C20" s="242" t="s">
        <v>291</v>
      </c>
      <c r="D20" s="243">
        <v>197.36250751612633</v>
      </c>
      <c r="E20" s="243">
        <v>220.69532954248899</v>
      </c>
      <c r="F20" s="244">
        <v>18.307877283716994</v>
      </c>
      <c r="G20" s="245">
        <v>36.292125946969698</v>
      </c>
      <c r="H20" s="246">
        <v>13.134909894398531</v>
      </c>
      <c r="I20" s="246"/>
      <c r="J20" s="246">
        <v>55.620685302371967</v>
      </c>
      <c r="K20" s="247">
        <v>566.91496354664798</v>
      </c>
      <c r="L20" s="232">
        <f t="shared" si="0"/>
        <v>9.4485827257774666</v>
      </c>
    </row>
    <row r="21" spans="1:12" ht="15" customHeight="1" x14ac:dyDescent="0.25">
      <c r="A21" s="39" t="s">
        <v>201</v>
      </c>
      <c r="B21" s="241">
        <v>146</v>
      </c>
      <c r="C21" s="242" t="s">
        <v>363</v>
      </c>
      <c r="D21" s="243">
        <v>197.36</v>
      </c>
      <c r="E21" s="243">
        <v>220.69532954248899</v>
      </c>
      <c r="F21" s="244">
        <v>23.34437769535365</v>
      </c>
      <c r="G21" s="245">
        <v>79.055805397727269</v>
      </c>
      <c r="H21" s="246">
        <v>32.364417979797977</v>
      </c>
      <c r="I21" s="246"/>
      <c r="J21" s="246">
        <v>63.295227950138134</v>
      </c>
      <c r="K21" s="247">
        <v>641.6191941422079</v>
      </c>
      <c r="L21" s="232">
        <f t="shared" ref="L21:L22" si="1">+K21/60</f>
        <v>10.693653235703465</v>
      </c>
    </row>
    <row r="22" spans="1:12" ht="15" customHeight="1" x14ac:dyDescent="0.25">
      <c r="A22" s="39" t="s">
        <v>203</v>
      </c>
      <c r="B22" s="241">
        <v>149</v>
      </c>
      <c r="C22" s="242" t="s">
        <v>364</v>
      </c>
      <c r="D22" s="243">
        <v>197.36</v>
      </c>
      <c r="E22" s="243">
        <v>220.69532954248899</v>
      </c>
      <c r="F22" s="244">
        <v>20.330408945082894</v>
      </c>
      <c r="G22" s="245">
        <v>72.703858901515162</v>
      </c>
      <c r="H22" s="246">
        <v>15.761891873278234</v>
      </c>
      <c r="I22" s="246"/>
      <c r="J22" s="246">
        <v>60.321979576747893</v>
      </c>
      <c r="K22" s="247">
        <v>612.67750441581506</v>
      </c>
      <c r="L22" s="232">
        <f t="shared" si="1"/>
        <v>10.211291740263585</v>
      </c>
    </row>
    <row r="23" spans="1:12" ht="15" customHeight="1" x14ac:dyDescent="0.25">
      <c r="A23" s="39" t="s">
        <v>362</v>
      </c>
      <c r="B23" s="241">
        <v>156</v>
      </c>
      <c r="C23" s="242" t="s">
        <v>365</v>
      </c>
      <c r="D23" s="243">
        <v>197.36</v>
      </c>
      <c r="E23" s="243">
        <v>220.69532954248899</v>
      </c>
      <c r="F23" s="244">
        <v>20.330408945082894</v>
      </c>
      <c r="G23" s="245">
        <v>109.9123693181818</v>
      </c>
      <c r="H23" s="246">
        <v>15.761891873278234</v>
      </c>
      <c r="I23" s="246"/>
      <c r="J23" s="246">
        <v>64.582156056682692</v>
      </c>
      <c r="K23" s="247">
        <v>654.14619131241659</v>
      </c>
      <c r="L23" s="232">
        <f t="shared" ref="L23" si="2">+K23/60</f>
        <v>10.902436521873609</v>
      </c>
    </row>
    <row r="24" spans="1:12" ht="15" customHeight="1" x14ac:dyDescent="0.25">
      <c r="A24" s="39" t="s">
        <v>292</v>
      </c>
      <c r="B24" s="241">
        <v>119</v>
      </c>
      <c r="C24" s="242" t="s">
        <v>293</v>
      </c>
      <c r="D24" s="243">
        <v>27.051996008113935</v>
      </c>
      <c r="E24" s="243">
        <v>30.250168833637133</v>
      </c>
      <c r="F24" s="244">
        <v>1.0509233142391432</v>
      </c>
      <c r="G24" s="245">
        <v>0.94696969696969691</v>
      </c>
      <c r="H24" s="246">
        <v>12.872211696510561</v>
      </c>
      <c r="I24" s="246"/>
      <c r="J24" s="246">
        <v>8.2633408807584718</v>
      </c>
      <c r="K24" s="247">
        <v>83.931042485575745</v>
      </c>
      <c r="L24" s="232">
        <f t="shared" si="0"/>
        <v>1.3988507080929291</v>
      </c>
    </row>
    <row r="25" spans="1:12" ht="15" customHeight="1" x14ac:dyDescent="0.25">
      <c r="A25" s="138" t="s">
        <v>294</v>
      </c>
      <c r="B25" s="241">
        <v>119</v>
      </c>
      <c r="C25" s="242" t="s">
        <v>293</v>
      </c>
      <c r="D25" s="243">
        <v>27.051996008113935</v>
      </c>
      <c r="E25" s="243">
        <v>30.250168833637133</v>
      </c>
      <c r="F25" s="244">
        <v>1.0509233142391432</v>
      </c>
      <c r="G25" s="245">
        <v>0.94696969696969691</v>
      </c>
      <c r="H25" s="246">
        <v>12.872211696510561</v>
      </c>
      <c r="I25" s="246"/>
      <c r="J25" s="246">
        <v>8.2633408807584718</v>
      </c>
      <c r="K25" s="247">
        <v>83.931042485575745</v>
      </c>
      <c r="L25" s="232">
        <f t="shared" si="0"/>
        <v>1.3988507080929291</v>
      </c>
    </row>
    <row r="26" spans="1:12" ht="15" customHeight="1" x14ac:dyDescent="0.25">
      <c r="A26" s="138" t="s">
        <v>294</v>
      </c>
      <c r="B26" s="241">
        <v>119</v>
      </c>
      <c r="C26" s="242" t="s">
        <v>293</v>
      </c>
      <c r="D26" s="243">
        <v>27.051996008113935</v>
      </c>
      <c r="E26" s="243">
        <v>30.250168833637133</v>
      </c>
      <c r="F26" s="244">
        <v>1.0509233142391432</v>
      </c>
      <c r="G26" s="245">
        <v>0.94696969696969691</v>
      </c>
      <c r="H26" s="246">
        <v>12.872211696510561</v>
      </c>
      <c r="I26" s="246"/>
      <c r="J26" s="246">
        <v>8.2633408807584718</v>
      </c>
      <c r="K26" s="247">
        <v>83.931042485575745</v>
      </c>
      <c r="L26" s="232">
        <f t="shared" si="0"/>
        <v>1.3988507080929291</v>
      </c>
    </row>
    <row r="27" spans="1:12" ht="15" customHeight="1" x14ac:dyDescent="0.25">
      <c r="A27" s="39" t="s">
        <v>295</v>
      </c>
      <c r="B27" s="241">
        <v>120</v>
      </c>
      <c r="C27" s="242" t="s">
        <v>296</v>
      </c>
      <c r="D27" s="243">
        <v>23.43577540950707</v>
      </c>
      <c r="E27" s="243">
        <v>26.206427158726225</v>
      </c>
      <c r="F27" s="244">
        <v>0.456061060896232</v>
      </c>
      <c r="G27" s="245">
        <v>0.94696969696969691</v>
      </c>
      <c r="H27" s="246">
        <v>3.7828540495867768</v>
      </c>
      <c r="I27" s="246"/>
      <c r="J27" s="246">
        <v>6.2775242992012528</v>
      </c>
      <c r="K27" s="247">
        <v>64.133786031549477</v>
      </c>
      <c r="L27" s="232">
        <f t="shared" si="0"/>
        <v>1.068896433859158</v>
      </c>
    </row>
    <row r="28" spans="1:12" ht="14.25" customHeight="1" x14ac:dyDescent="0.25">
      <c r="A28" s="39" t="s">
        <v>184</v>
      </c>
      <c r="B28" s="241">
        <v>121</v>
      </c>
      <c r="C28" s="242" t="s">
        <v>297</v>
      </c>
      <c r="D28" s="243">
        <v>32.394837643856228</v>
      </c>
      <c r="E28" s="243">
        <v>36.22465816463194</v>
      </c>
      <c r="F28" s="244">
        <v>1.2492107320201131</v>
      </c>
      <c r="G28" s="245">
        <v>0.94696969696969691</v>
      </c>
      <c r="H28" s="246">
        <v>13.923004488062441</v>
      </c>
      <c r="I28" s="246"/>
      <c r="J28" s="246">
        <v>9.7021281025523116</v>
      </c>
      <c r="K28" s="247">
        <v>98.626598072410516</v>
      </c>
      <c r="L28" s="232">
        <f t="shared" si="0"/>
        <v>1.6437766345401752</v>
      </c>
    </row>
    <row r="29" spans="1:12" ht="15" customHeight="1" x14ac:dyDescent="0.25">
      <c r="A29" s="138" t="s">
        <v>298</v>
      </c>
      <c r="B29" s="241">
        <v>139</v>
      </c>
      <c r="C29" s="242" t="s">
        <v>299</v>
      </c>
      <c r="D29" s="243">
        <v>33.435251732932272</v>
      </c>
      <c r="E29" s="243">
        <v>37.38807330937783</v>
      </c>
      <c r="F29" s="244">
        <v>0.456061060896232</v>
      </c>
      <c r="G29" s="245">
        <v>2.4621212121212119</v>
      </c>
      <c r="H29" s="246">
        <v>3.9404729683195585</v>
      </c>
      <c r="I29" s="246"/>
      <c r="J29" s="246">
        <v>8.8941734461618349</v>
      </c>
      <c r="K29" s="247">
        <v>90.896376557389857</v>
      </c>
      <c r="L29" s="232">
        <f t="shared" si="0"/>
        <v>1.5149396092898308</v>
      </c>
    </row>
    <row r="30" spans="1:12" ht="15" customHeight="1" x14ac:dyDescent="0.25">
      <c r="A30" s="138" t="s">
        <v>300</v>
      </c>
      <c r="B30" s="241">
        <v>139</v>
      </c>
      <c r="C30" s="242" t="s">
        <v>299</v>
      </c>
      <c r="D30" s="243">
        <v>33.435251732932272</v>
      </c>
      <c r="E30" s="243">
        <v>37.38807330937783</v>
      </c>
      <c r="F30" s="244">
        <v>0.456061060896232</v>
      </c>
      <c r="G30" s="245">
        <v>2.4621212121212119</v>
      </c>
      <c r="H30" s="246">
        <v>3.9404729683195585</v>
      </c>
      <c r="I30" s="246"/>
      <c r="J30" s="246">
        <v>8.8941734461618349</v>
      </c>
      <c r="K30" s="247">
        <v>90.896376557389857</v>
      </c>
      <c r="L30" s="232">
        <f t="shared" si="0"/>
        <v>1.5149396092898308</v>
      </c>
    </row>
    <row r="31" spans="1:12" ht="15" customHeight="1" x14ac:dyDescent="0.25">
      <c r="A31" s="39" t="s">
        <v>301</v>
      </c>
      <c r="B31" s="241">
        <v>122</v>
      </c>
      <c r="C31" s="242" t="s">
        <v>302</v>
      </c>
      <c r="D31" s="243">
        <v>48.292763670127442</v>
      </c>
      <c r="E31" s="243">
        <v>54.002087462460182</v>
      </c>
      <c r="F31" s="244">
        <v>0.65434847867720236</v>
      </c>
      <c r="G31" s="245">
        <v>0.94696969696969691</v>
      </c>
      <c r="H31" s="246">
        <v>5.2014243181818181</v>
      </c>
      <c r="I31" s="246"/>
      <c r="J31" s="246">
        <v>12.491094031449304</v>
      </c>
      <c r="K31" s="247">
        <v>127.82867357695351</v>
      </c>
      <c r="L31" s="232">
        <f t="shared" si="0"/>
        <v>2.1304778929492252</v>
      </c>
    </row>
    <row r="32" spans="1:12" ht="15" customHeight="1" x14ac:dyDescent="0.25">
      <c r="A32" s="39" t="s">
        <v>303</v>
      </c>
      <c r="B32" s="241">
        <v>123</v>
      </c>
      <c r="C32" s="242" t="s">
        <v>304</v>
      </c>
      <c r="D32" s="243">
        <v>36.110483228754802</v>
      </c>
      <c r="E32" s="243">
        <v>40.379579163268318</v>
      </c>
      <c r="F32" s="244">
        <v>1.2492107320201131</v>
      </c>
      <c r="G32" s="245">
        <v>1.8939393939393938</v>
      </c>
      <c r="H32" s="246">
        <v>16.182208989898989</v>
      </c>
      <c r="I32" s="246"/>
      <c r="J32" s="246">
        <v>10.970355989851114</v>
      </c>
      <c r="K32" s="247">
        <v>111.45167130364614</v>
      </c>
      <c r="L32" s="232">
        <f t="shared" si="0"/>
        <v>1.857527855060769</v>
      </c>
    </row>
    <row r="33" spans="1:12" ht="15" customHeight="1" x14ac:dyDescent="0.25">
      <c r="A33" s="39" t="s">
        <v>305</v>
      </c>
      <c r="B33" s="241">
        <v>124</v>
      </c>
      <c r="C33" s="242" t="s">
        <v>306</v>
      </c>
      <c r="D33" s="243">
        <v>30.700652326966935</v>
      </c>
      <c r="E33" s="243">
        <v>34.330180882585985</v>
      </c>
      <c r="F33" s="244">
        <v>0.65434847867720236</v>
      </c>
      <c r="G33" s="245">
        <v>0.94696969696969691</v>
      </c>
      <c r="H33" s="246">
        <v>4.6234882828282826</v>
      </c>
      <c r="I33" s="246"/>
      <c r="J33" s="246">
        <v>8.1583916361368143</v>
      </c>
      <c r="K33" s="247">
        <v>83.380912129947646</v>
      </c>
      <c r="L33" s="232">
        <f t="shared" si="0"/>
        <v>1.3896818688324608</v>
      </c>
    </row>
    <row r="34" spans="1:12" ht="15" customHeight="1" x14ac:dyDescent="0.25">
      <c r="A34" s="39" t="s">
        <v>307</v>
      </c>
      <c r="B34" s="241">
        <v>140</v>
      </c>
      <c r="C34" s="242" t="s">
        <v>308</v>
      </c>
      <c r="D34" s="243">
        <v>31.164212607144925</v>
      </c>
      <c r="E34" s="243">
        <v>34.848544730331106</v>
      </c>
      <c r="F34" s="244">
        <v>0.78774359991240006</v>
      </c>
      <c r="G34" s="245">
        <v>0.94696969696969691</v>
      </c>
      <c r="H34" s="246">
        <v>4.3596300004521895</v>
      </c>
      <c r="I34" s="246"/>
      <c r="J34" s="246">
        <v>4.1279396933760752</v>
      </c>
      <c r="K34" s="247">
        <v>80.261818525772441</v>
      </c>
      <c r="L34" s="232">
        <f t="shared" si="0"/>
        <v>1.3376969754295407</v>
      </c>
    </row>
    <row r="35" spans="1:12" ht="14.25" customHeight="1" x14ac:dyDescent="0.25">
      <c r="A35" s="39" t="s">
        <v>189</v>
      </c>
      <c r="B35" s="241">
        <v>64</v>
      </c>
      <c r="C35" s="248" t="s">
        <v>309</v>
      </c>
      <c r="D35" s="243">
        <v>40.681592488961002</v>
      </c>
      <c r="E35" s="243">
        <v>45.491099467972099</v>
      </c>
      <c r="F35" s="244">
        <v>32.264218211779912</v>
      </c>
      <c r="G35" s="245">
        <v>5.5589488636363633</v>
      </c>
      <c r="H35" s="246">
        <v>2.600712159090909</v>
      </c>
      <c r="I35" s="246"/>
      <c r="J35" s="246">
        <v>7.2473169308679015</v>
      </c>
      <c r="K35" s="247">
        <v>139.1004223316811</v>
      </c>
      <c r="L35" s="232">
        <f t="shared" si="0"/>
        <v>2.3183403721946849</v>
      </c>
    </row>
    <row r="36" spans="1:12" ht="14.25" customHeight="1" x14ac:dyDescent="0.25">
      <c r="A36" s="39" t="s">
        <v>310</v>
      </c>
      <c r="B36" s="249" t="s">
        <v>311</v>
      </c>
      <c r="C36" s="250" t="s">
        <v>312</v>
      </c>
      <c r="D36" s="251">
        <v>41.14</v>
      </c>
      <c r="E36" s="251">
        <v>45.49</v>
      </c>
      <c r="F36" s="252">
        <v>0.456061060896232</v>
      </c>
      <c r="G36" s="253"/>
      <c r="H36" s="254">
        <v>1.7338081060606059</v>
      </c>
      <c r="I36" s="254"/>
      <c r="J36" s="254">
        <v>5.0847012328457266</v>
      </c>
      <c r="K36" s="255">
        <v>99.18900039980258</v>
      </c>
      <c r="L36" s="232">
        <f t="shared" si="0"/>
        <v>1.6531500066633764</v>
      </c>
    </row>
    <row r="37" spans="1:12" ht="14.25" customHeight="1" thickBot="1" x14ac:dyDescent="0.3">
      <c r="B37" s="256">
        <v>126</v>
      </c>
      <c r="C37" s="257" t="s">
        <v>313</v>
      </c>
      <c r="D37" s="258">
        <v>26.455247572725153</v>
      </c>
      <c r="E37" s="258">
        <v>29.582870904260506</v>
      </c>
      <c r="F37" s="259">
        <v>69.006004261955482</v>
      </c>
      <c r="G37" s="260">
        <v>65.914254273504255</v>
      </c>
      <c r="H37" s="261">
        <v>42.031711662075296</v>
      </c>
      <c r="I37" s="261"/>
      <c r="J37" s="261">
        <v>26.676125561439182</v>
      </c>
      <c r="K37" s="262">
        <v>263.08453946305593</v>
      </c>
      <c r="L37" s="232">
        <f t="shared" si="0"/>
        <v>4.3847423243842654</v>
      </c>
    </row>
    <row r="38" spans="1:12" ht="13.5" customHeight="1" x14ac:dyDescent="0.2">
      <c r="A38" s="39" t="s">
        <v>314</v>
      </c>
      <c r="K38" s="263">
        <v>0</v>
      </c>
      <c r="L38" s="264">
        <f t="shared" si="0"/>
        <v>0</v>
      </c>
    </row>
    <row r="39" spans="1:12" ht="13.5" customHeight="1" x14ac:dyDescent="0.2">
      <c r="A39" s="39" t="s">
        <v>112</v>
      </c>
      <c r="K39" s="263">
        <v>0</v>
      </c>
      <c r="L39" s="264">
        <f>+K39/60</f>
        <v>0</v>
      </c>
    </row>
    <row r="40" spans="1:12" ht="14.25" customHeight="1" x14ac:dyDescent="0.2">
      <c r="B40" s="265" t="s">
        <v>315</v>
      </c>
      <c r="C40" s="265"/>
      <c r="D40" s="265"/>
    </row>
    <row r="41" spans="1:12" ht="14.25" customHeight="1" x14ac:dyDescent="0.2">
      <c r="B41" s="266" t="s">
        <v>316</v>
      </c>
      <c r="C41" s="267">
        <v>4.8460748783480252</v>
      </c>
      <c r="D41" s="214"/>
    </row>
    <row r="42" spans="1:12" ht="14.25" customHeight="1" x14ac:dyDescent="0.2">
      <c r="B42" s="266" t="s">
        <v>317</v>
      </c>
      <c r="C42" s="268">
        <v>5.0999999999999996</v>
      </c>
    </row>
    <row r="43" spans="1:12" ht="14.25" customHeight="1" x14ac:dyDescent="0.2">
      <c r="B43" s="266" t="s">
        <v>318</v>
      </c>
      <c r="C43" s="268">
        <f>+C42/C41</f>
        <v>1.0523981011491377</v>
      </c>
    </row>
    <row r="44" spans="1:12" ht="14.25" customHeight="1" x14ac:dyDescent="0.2">
      <c r="C44" s="39" t="s">
        <v>319</v>
      </c>
    </row>
    <row r="45" spans="1:12" ht="14.25" customHeight="1" x14ac:dyDescent="0.2">
      <c r="B45" s="115" t="s">
        <v>178</v>
      </c>
      <c r="C45" s="39">
        <v>6.09</v>
      </c>
    </row>
    <row r="46" spans="1:12" ht="14.25" customHeight="1" x14ac:dyDescent="0.2">
      <c r="B46" s="115" t="s">
        <v>195</v>
      </c>
      <c r="C46" s="39">
        <v>6.165</v>
      </c>
    </row>
    <row r="47" spans="1:12" ht="14.25" customHeight="1" x14ac:dyDescent="0.2">
      <c r="B47" s="115" t="s">
        <v>197</v>
      </c>
      <c r="C47" s="39">
        <v>2.105</v>
      </c>
    </row>
    <row r="48" spans="1:12" ht="14.25" customHeight="1" x14ac:dyDescent="0.2">
      <c r="B48" s="115" t="s">
        <v>199</v>
      </c>
      <c r="C48" s="39">
        <v>4.1589999999999998</v>
      </c>
    </row>
    <row r="49" spans="2:3" ht="14.25" customHeight="1" x14ac:dyDescent="0.2">
      <c r="B49" s="115" t="s">
        <v>201</v>
      </c>
      <c r="C49" s="39">
        <v>4.8120000000000003</v>
      </c>
    </row>
    <row r="50" spans="2:3" ht="14.25" customHeight="1" thickBot="1" x14ac:dyDescent="0.25">
      <c r="B50" s="116" t="s">
        <v>203</v>
      </c>
      <c r="C50" s="39">
        <v>5.01</v>
      </c>
    </row>
  </sheetData>
  <sheetProtection selectLockedCells="1" selectUnlockedCells="1"/>
  <mergeCells count="2">
    <mergeCell ref="D2:L2"/>
    <mergeCell ref="J3:J4"/>
  </mergeCells>
  <pageMargins left="0.39374999999999999" right="0.39374999999999999" top="0.39374999999999999" bottom="0.39374999999999999" header="0.51180555555555551" footer="0.51180555555555551"/>
  <pageSetup paperSize="9" scale="88" firstPageNumber="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7476E-AAAA-44C4-8264-A103E812681E}">
  <dimension ref="A1:E18"/>
  <sheetViews>
    <sheetView topLeftCell="A13" workbookViewId="0">
      <selection activeCell="D16" sqref="D16"/>
    </sheetView>
  </sheetViews>
  <sheetFormatPr defaultRowHeight="14.25" x14ac:dyDescent="0.2"/>
  <cols>
    <col min="1" max="1" width="25" style="39" customWidth="1"/>
    <col min="2" max="2" width="55.85546875" style="39" bestFit="1" customWidth="1"/>
    <col min="3" max="3" width="9.140625" style="39"/>
    <col min="4" max="4" width="16.85546875" style="39" bestFit="1" customWidth="1"/>
    <col min="5" max="5" width="13" style="39" bestFit="1" customWidth="1"/>
    <col min="6" max="256" width="9.140625" style="39"/>
    <col min="257" max="257" width="25" style="39" customWidth="1"/>
    <col min="258" max="258" width="55.85546875" style="39" bestFit="1" customWidth="1"/>
    <col min="259" max="259" width="9.140625" style="39"/>
    <col min="260" max="260" width="16.85546875" style="39" bestFit="1" customWidth="1"/>
    <col min="261" max="261" width="13" style="39" bestFit="1" customWidth="1"/>
    <col min="262" max="512" width="9.140625" style="39"/>
    <col min="513" max="513" width="25" style="39" customWidth="1"/>
    <col min="514" max="514" width="55.85546875" style="39" bestFit="1" customWidth="1"/>
    <col min="515" max="515" width="9.140625" style="39"/>
    <col min="516" max="516" width="16.85546875" style="39" bestFit="1" customWidth="1"/>
    <col min="517" max="517" width="13" style="39" bestFit="1" customWidth="1"/>
    <col min="518" max="768" width="9.140625" style="39"/>
    <col min="769" max="769" width="25" style="39" customWidth="1"/>
    <col min="770" max="770" width="55.85546875" style="39" bestFit="1" customWidth="1"/>
    <col min="771" max="771" width="9.140625" style="39"/>
    <col min="772" max="772" width="16.85546875" style="39" bestFit="1" customWidth="1"/>
    <col min="773" max="773" width="13" style="39" bestFit="1" customWidth="1"/>
    <col min="774" max="1024" width="9.140625" style="39"/>
    <col min="1025" max="1025" width="25" style="39" customWidth="1"/>
    <col min="1026" max="1026" width="55.85546875" style="39" bestFit="1" customWidth="1"/>
    <col min="1027" max="1027" width="9.140625" style="39"/>
    <col min="1028" max="1028" width="16.85546875" style="39" bestFit="1" customWidth="1"/>
    <col min="1029" max="1029" width="13" style="39" bestFit="1" customWidth="1"/>
    <col min="1030" max="1280" width="9.140625" style="39"/>
    <col min="1281" max="1281" width="25" style="39" customWidth="1"/>
    <col min="1282" max="1282" width="55.85546875" style="39" bestFit="1" customWidth="1"/>
    <col min="1283" max="1283" width="9.140625" style="39"/>
    <col min="1284" max="1284" width="16.85546875" style="39" bestFit="1" customWidth="1"/>
    <col min="1285" max="1285" width="13" style="39" bestFit="1" customWidth="1"/>
    <col min="1286" max="1536" width="9.140625" style="39"/>
    <col min="1537" max="1537" width="25" style="39" customWidth="1"/>
    <col min="1538" max="1538" width="55.85546875" style="39" bestFit="1" customWidth="1"/>
    <col min="1539" max="1539" width="9.140625" style="39"/>
    <col min="1540" max="1540" width="16.85546875" style="39" bestFit="1" customWidth="1"/>
    <col min="1541" max="1541" width="13" style="39" bestFit="1" customWidth="1"/>
    <col min="1542" max="1792" width="9.140625" style="39"/>
    <col min="1793" max="1793" width="25" style="39" customWidth="1"/>
    <col min="1794" max="1794" width="55.85546875" style="39" bestFit="1" customWidth="1"/>
    <col min="1795" max="1795" width="9.140625" style="39"/>
    <col min="1796" max="1796" width="16.85546875" style="39" bestFit="1" customWidth="1"/>
    <col min="1797" max="1797" width="13" style="39" bestFit="1" customWidth="1"/>
    <col min="1798" max="2048" width="9.140625" style="39"/>
    <col min="2049" max="2049" width="25" style="39" customWidth="1"/>
    <col min="2050" max="2050" width="55.85546875" style="39" bestFit="1" customWidth="1"/>
    <col min="2051" max="2051" width="9.140625" style="39"/>
    <col min="2052" max="2052" width="16.85546875" style="39" bestFit="1" customWidth="1"/>
    <col min="2053" max="2053" width="13" style="39" bestFit="1" customWidth="1"/>
    <col min="2054" max="2304" width="9.140625" style="39"/>
    <col min="2305" max="2305" width="25" style="39" customWidth="1"/>
    <col min="2306" max="2306" width="55.85546875" style="39" bestFit="1" customWidth="1"/>
    <col min="2307" max="2307" width="9.140625" style="39"/>
    <col min="2308" max="2308" width="16.85546875" style="39" bestFit="1" customWidth="1"/>
    <col min="2309" max="2309" width="13" style="39" bestFit="1" customWidth="1"/>
    <col min="2310" max="2560" width="9.140625" style="39"/>
    <col min="2561" max="2561" width="25" style="39" customWidth="1"/>
    <col min="2562" max="2562" width="55.85546875" style="39" bestFit="1" customWidth="1"/>
    <col min="2563" max="2563" width="9.140625" style="39"/>
    <col min="2564" max="2564" width="16.85546875" style="39" bestFit="1" customWidth="1"/>
    <col min="2565" max="2565" width="13" style="39" bestFit="1" customWidth="1"/>
    <col min="2566" max="2816" width="9.140625" style="39"/>
    <col min="2817" max="2817" width="25" style="39" customWidth="1"/>
    <col min="2818" max="2818" width="55.85546875" style="39" bestFit="1" customWidth="1"/>
    <col min="2819" max="2819" width="9.140625" style="39"/>
    <col min="2820" max="2820" width="16.85546875" style="39" bestFit="1" customWidth="1"/>
    <col min="2821" max="2821" width="13" style="39" bestFit="1" customWidth="1"/>
    <col min="2822" max="3072" width="9.140625" style="39"/>
    <col min="3073" max="3073" width="25" style="39" customWidth="1"/>
    <col min="3074" max="3074" width="55.85546875" style="39" bestFit="1" customWidth="1"/>
    <col min="3075" max="3075" width="9.140625" style="39"/>
    <col min="3076" max="3076" width="16.85546875" style="39" bestFit="1" customWidth="1"/>
    <col min="3077" max="3077" width="13" style="39" bestFit="1" customWidth="1"/>
    <col min="3078" max="3328" width="9.140625" style="39"/>
    <col min="3329" max="3329" width="25" style="39" customWidth="1"/>
    <col min="3330" max="3330" width="55.85546875" style="39" bestFit="1" customWidth="1"/>
    <col min="3331" max="3331" width="9.140625" style="39"/>
    <col min="3332" max="3332" width="16.85546875" style="39" bestFit="1" customWidth="1"/>
    <col min="3333" max="3333" width="13" style="39" bestFit="1" customWidth="1"/>
    <col min="3334" max="3584" width="9.140625" style="39"/>
    <col min="3585" max="3585" width="25" style="39" customWidth="1"/>
    <col min="3586" max="3586" width="55.85546875" style="39" bestFit="1" customWidth="1"/>
    <col min="3587" max="3587" width="9.140625" style="39"/>
    <col min="3588" max="3588" width="16.85546875" style="39" bestFit="1" customWidth="1"/>
    <col min="3589" max="3589" width="13" style="39" bestFit="1" customWidth="1"/>
    <col min="3590" max="3840" width="9.140625" style="39"/>
    <col min="3841" max="3841" width="25" style="39" customWidth="1"/>
    <col min="3842" max="3842" width="55.85546875" style="39" bestFit="1" customWidth="1"/>
    <col min="3843" max="3843" width="9.140625" style="39"/>
    <col min="3844" max="3844" width="16.85546875" style="39" bestFit="1" customWidth="1"/>
    <col min="3845" max="3845" width="13" style="39" bestFit="1" customWidth="1"/>
    <col min="3846" max="4096" width="9.140625" style="39"/>
    <col min="4097" max="4097" width="25" style="39" customWidth="1"/>
    <col min="4098" max="4098" width="55.85546875" style="39" bestFit="1" customWidth="1"/>
    <col min="4099" max="4099" width="9.140625" style="39"/>
    <col min="4100" max="4100" width="16.85546875" style="39" bestFit="1" customWidth="1"/>
    <col min="4101" max="4101" width="13" style="39" bestFit="1" customWidth="1"/>
    <col min="4102" max="4352" width="9.140625" style="39"/>
    <col min="4353" max="4353" width="25" style="39" customWidth="1"/>
    <col min="4354" max="4354" width="55.85546875" style="39" bestFit="1" customWidth="1"/>
    <col min="4355" max="4355" width="9.140625" style="39"/>
    <col min="4356" max="4356" width="16.85546875" style="39" bestFit="1" customWidth="1"/>
    <col min="4357" max="4357" width="13" style="39" bestFit="1" customWidth="1"/>
    <col min="4358" max="4608" width="9.140625" style="39"/>
    <col min="4609" max="4609" width="25" style="39" customWidth="1"/>
    <col min="4610" max="4610" width="55.85546875" style="39" bestFit="1" customWidth="1"/>
    <col min="4611" max="4611" width="9.140625" style="39"/>
    <col min="4612" max="4612" width="16.85546875" style="39" bestFit="1" customWidth="1"/>
    <col min="4613" max="4613" width="13" style="39" bestFit="1" customWidth="1"/>
    <col min="4614" max="4864" width="9.140625" style="39"/>
    <col min="4865" max="4865" width="25" style="39" customWidth="1"/>
    <col min="4866" max="4866" width="55.85546875" style="39" bestFit="1" customWidth="1"/>
    <col min="4867" max="4867" width="9.140625" style="39"/>
    <col min="4868" max="4868" width="16.85546875" style="39" bestFit="1" customWidth="1"/>
    <col min="4869" max="4869" width="13" style="39" bestFit="1" customWidth="1"/>
    <col min="4870" max="5120" width="9.140625" style="39"/>
    <col min="5121" max="5121" width="25" style="39" customWidth="1"/>
    <col min="5122" max="5122" width="55.85546875" style="39" bestFit="1" customWidth="1"/>
    <col min="5123" max="5123" width="9.140625" style="39"/>
    <col min="5124" max="5124" width="16.85546875" style="39" bestFit="1" customWidth="1"/>
    <col min="5125" max="5125" width="13" style="39" bestFit="1" customWidth="1"/>
    <col min="5126" max="5376" width="9.140625" style="39"/>
    <col min="5377" max="5377" width="25" style="39" customWidth="1"/>
    <col min="5378" max="5378" width="55.85546875" style="39" bestFit="1" customWidth="1"/>
    <col min="5379" max="5379" width="9.140625" style="39"/>
    <col min="5380" max="5380" width="16.85546875" style="39" bestFit="1" customWidth="1"/>
    <col min="5381" max="5381" width="13" style="39" bestFit="1" customWidth="1"/>
    <col min="5382" max="5632" width="9.140625" style="39"/>
    <col min="5633" max="5633" width="25" style="39" customWidth="1"/>
    <col min="5634" max="5634" width="55.85546875" style="39" bestFit="1" customWidth="1"/>
    <col min="5635" max="5635" width="9.140625" style="39"/>
    <col min="5636" max="5636" width="16.85546875" style="39" bestFit="1" customWidth="1"/>
    <col min="5637" max="5637" width="13" style="39" bestFit="1" customWidth="1"/>
    <col min="5638" max="5888" width="9.140625" style="39"/>
    <col min="5889" max="5889" width="25" style="39" customWidth="1"/>
    <col min="5890" max="5890" width="55.85546875" style="39" bestFit="1" customWidth="1"/>
    <col min="5891" max="5891" width="9.140625" style="39"/>
    <col min="5892" max="5892" width="16.85546875" style="39" bestFit="1" customWidth="1"/>
    <col min="5893" max="5893" width="13" style="39" bestFit="1" customWidth="1"/>
    <col min="5894" max="6144" width="9.140625" style="39"/>
    <col min="6145" max="6145" width="25" style="39" customWidth="1"/>
    <col min="6146" max="6146" width="55.85546875" style="39" bestFit="1" customWidth="1"/>
    <col min="6147" max="6147" width="9.140625" style="39"/>
    <col min="6148" max="6148" width="16.85546875" style="39" bestFit="1" customWidth="1"/>
    <col min="6149" max="6149" width="13" style="39" bestFit="1" customWidth="1"/>
    <col min="6150" max="6400" width="9.140625" style="39"/>
    <col min="6401" max="6401" width="25" style="39" customWidth="1"/>
    <col min="6402" max="6402" width="55.85546875" style="39" bestFit="1" customWidth="1"/>
    <col min="6403" max="6403" width="9.140625" style="39"/>
    <col min="6404" max="6404" width="16.85546875" style="39" bestFit="1" customWidth="1"/>
    <col min="6405" max="6405" width="13" style="39" bestFit="1" customWidth="1"/>
    <col min="6406" max="6656" width="9.140625" style="39"/>
    <col min="6657" max="6657" width="25" style="39" customWidth="1"/>
    <col min="6658" max="6658" width="55.85546875" style="39" bestFit="1" customWidth="1"/>
    <col min="6659" max="6659" width="9.140625" style="39"/>
    <col min="6660" max="6660" width="16.85546875" style="39" bestFit="1" customWidth="1"/>
    <col min="6661" max="6661" width="13" style="39" bestFit="1" customWidth="1"/>
    <col min="6662" max="6912" width="9.140625" style="39"/>
    <col min="6913" max="6913" width="25" style="39" customWidth="1"/>
    <col min="6914" max="6914" width="55.85546875" style="39" bestFit="1" customWidth="1"/>
    <col min="6915" max="6915" width="9.140625" style="39"/>
    <col min="6916" max="6916" width="16.85546875" style="39" bestFit="1" customWidth="1"/>
    <col min="6917" max="6917" width="13" style="39" bestFit="1" customWidth="1"/>
    <col min="6918" max="7168" width="9.140625" style="39"/>
    <col min="7169" max="7169" width="25" style="39" customWidth="1"/>
    <col min="7170" max="7170" width="55.85546875" style="39" bestFit="1" customWidth="1"/>
    <col min="7171" max="7171" width="9.140625" style="39"/>
    <col min="7172" max="7172" width="16.85546875" style="39" bestFit="1" customWidth="1"/>
    <col min="7173" max="7173" width="13" style="39" bestFit="1" customWidth="1"/>
    <col min="7174" max="7424" width="9.140625" style="39"/>
    <col min="7425" max="7425" width="25" style="39" customWidth="1"/>
    <col min="7426" max="7426" width="55.85546875" style="39" bestFit="1" customWidth="1"/>
    <col min="7427" max="7427" width="9.140625" style="39"/>
    <col min="7428" max="7428" width="16.85546875" style="39" bestFit="1" customWidth="1"/>
    <col min="7429" max="7429" width="13" style="39" bestFit="1" customWidth="1"/>
    <col min="7430" max="7680" width="9.140625" style="39"/>
    <col min="7681" max="7681" width="25" style="39" customWidth="1"/>
    <col min="7682" max="7682" width="55.85546875" style="39" bestFit="1" customWidth="1"/>
    <col min="7683" max="7683" width="9.140625" style="39"/>
    <col min="7684" max="7684" width="16.85546875" style="39" bestFit="1" customWidth="1"/>
    <col min="7685" max="7685" width="13" style="39" bestFit="1" customWidth="1"/>
    <col min="7686" max="7936" width="9.140625" style="39"/>
    <col min="7937" max="7937" width="25" style="39" customWidth="1"/>
    <col min="7938" max="7938" width="55.85546875" style="39" bestFit="1" customWidth="1"/>
    <col min="7939" max="7939" width="9.140625" style="39"/>
    <col min="7940" max="7940" width="16.85546875" style="39" bestFit="1" customWidth="1"/>
    <col min="7941" max="7941" width="13" style="39" bestFit="1" customWidth="1"/>
    <col min="7942" max="8192" width="9.140625" style="39"/>
    <col min="8193" max="8193" width="25" style="39" customWidth="1"/>
    <col min="8194" max="8194" width="55.85546875" style="39" bestFit="1" customWidth="1"/>
    <col min="8195" max="8195" width="9.140625" style="39"/>
    <col min="8196" max="8196" width="16.85546875" style="39" bestFit="1" customWidth="1"/>
    <col min="8197" max="8197" width="13" style="39" bestFit="1" customWidth="1"/>
    <col min="8198" max="8448" width="9.140625" style="39"/>
    <col min="8449" max="8449" width="25" style="39" customWidth="1"/>
    <col min="8450" max="8450" width="55.85546875" style="39" bestFit="1" customWidth="1"/>
    <col min="8451" max="8451" width="9.140625" style="39"/>
    <col min="8452" max="8452" width="16.85546875" style="39" bestFit="1" customWidth="1"/>
    <col min="8453" max="8453" width="13" style="39" bestFit="1" customWidth="1"/>
    <col min="8454" max="8704" width="9.140625" style="39"/>
    <col min="8705" max="8705" width="25" style="39" customWidth="1"/>
    <col min="8706" max="8706" width="55.85546875" style="39" bestFit="1" customWidth="1"/>
    <col min="8707" max="8707" width="9.140625" style="39"/>
    <col min="8708" max="8708" width="16.85546875" style="39" bestFit="1" customWidth="1"/>
    <col min="8709" max="8709" width="13" style="39" bestFit="1" customWidth="1"/>
    <col min="8710" max="8960" width="9.140625" style="39"/>
    <col min="8961" max="8961" width="25" style="39" customWidth="1"/>
    <col min="8962" max="8962" width="55.85546875" style="39" bestFit="1" customWidth="1"/>
    <col min="8963" max="8963" width="9.140625" style="39"/>
    <col min="8964" max="8964" width="16.85546875" style="39" bestFit="1" customWidth="1"/>
    <col min="8965" max="8965" width="13" style="39" bestFit="1" customWidth="1"/>
    <col min="8966" max="9216" width="9.140625" style="39"/>
    <col min="9217" max="9217" width="25" style="39" customWidth="1"/>
    <col min="9218" max="9218" width="55.85546875" style="39" bestFit="1" customWidth="1"/>
    <col min="9219" max="9219" width="9.140625" style="39"/>
    <col min="9220" max="9220" width="16.85546875" style="39" bestFit="1" customWidth="1"/>
    <col min="9221" max="9221" width="13" style="39" bestFit="1" customWidth="1"/>
    <col min="9222" max="9472" width="9.140625" style="39"/>
    <col min="9473" max="9473" width="25" style="39" customWidth="1"/>
    <col min="9474" max="9474" width="55.85546875" style="39" bestFit="1" customWidth="1"/>
    <col min="9475" max="9475" width="9.140625" style="39"/>
    <col min="9476" max="9476" width="16.85546875" style="39" bestFit="1" customWidth="1"/>
    <col min="9477" max="9477" width="13" style="39" bestFit="1" customWidth="1"/>
    <col min="9478" max="9728" width="9.140625" style="39"/>
    <col min="9729" max="9729" width="25" style="39" customWidth="1"/>
    <col min="9730" max="9730" width="55.85546875" style="39" bestFit="1" customWidth="1"/>
    <col min="9731" max="9731" width="9.140625" style="39"/>
    <col min="9732" max="9732" width="16.85546875" style="39" bestFit="1" customWidth="1"/>
    <col min="9733" max="9733" width="13" style="39" bestFit="1" customWidth="1"/>
    <col min="9734" max="9984" width="9.140625" style="39"/>
    <col min="9985" max="9985" width="25" style="39" customWidth="1"/>
    <col min="9986" max="9986" width="55.85546875" style="39" bestFit="1" customWidth="1"/>
    <col min="9987" max="9987" width="9.140625" style="39"/>
    <col min="9988" max="9988" width="16.85546875" style="39" bestFit="1" customWidth="1"/>
    <col min="9989" max="9989" width="13" style="39" bestFit="1" customWidth="1"/>
    <col min="9990" max="10240" width="9.140625" style="39"/>
    <col min="10241" max="10241" width="25" style="39" customWidth="1"/>
    <col min="10242" max="10242" width="55.85546875" style="39" bestFit="1" customWidth="1"/>
    <col min="10243" max="10243" width="9.140625" style="39"/>
    <col min="10244" max="10244" width="16.85546875" style="39" bestFit="1" customWidth="1"/>
    <col min="10245" max="10245" width="13" style="39" bestFit="1" customWidth="1"/>
    <col min="10246" max="10496" width="9.140625" style="39"/>
    <col min="10497" max="10497" width="25" style="39" customWidth="1"/>
    <col min="10498" max="10498" width="55.85546875" style="39" bestFit="1" customWidth="1"/>
    <col min="10499" max="10499" width="9.140625" style="39"/>
    <col min="10500" max="10500" width="16.85546875" style="39" bestFit="1" customWidth="1"/>
    <col min="10501" max="10501" width="13" style="39" bestFit="1" customWidth="1"/>
    <col min="10502" max="10752" width="9.140625" style="39"/>
    <col min="10753" max="10753" width="25" style="39" customWidth="1"/>
    <col min="10754" max="10754" width="55.85546875" style="39" bestFit="1" customWidth="1"/>
    <col min="10755" max="10755" width="9.140625" style="39"/>
    <col min="10756" max="10756" width="16.85546875" style="39" bestFit="1" customWidth="1"/>
    <col min="10757" max="10757" width="13" style="39" bestFit="1" customWidth="1"/>
    <col min="10758" max="11008" width="9.140625" style="39"/>
    <col min="11009" max="11009" width="25" style="39" customWidth="1"/>
    <col min="11010" max="11010" width="55.85546875" style="39" bestFit="1" customWidth="1"/>
    <col min="11011" max="11011" width="9.140625" style="39"/>
    <col min="11012" max="11012" width="16.85546875" style="39" bestFit="1" customWidth="1"/>
    <col min="11013" max="11013" width="13" style="39" bestFit="1" customWidth="1"/>
    <col min="11014" max="11264" width="9.140625" style="39"/>
    <col min="11265" max="11265" width="25" style="39" customWidth="1"/>
    <col min="11266" max="11266" width="55.85546875" style="39" bestFit="1" customWidth="1"/>
    <col min="11267" max="11267" width="9.140625" style="39"/>
    <col min="11268" max="11268" width="16.85546875" style="39" bestFit="1" customWidth="1"/>
    <col min="11269" max="11269" width="13" style="39" bestFit="1" customWidth="1"/>
    <col min="11270" max="11520" width="9.140625" style="39"/>
    <col min="11521" max="11521" width="25" style="39" customWidth="1"/>
    <col min="11522" max="11522" width="55.85546875" style="39" bestFit="1" customWidth="1"/>
    <col min="11523" max="11523" width="9.140625" style="39"/>
    <col min="11524" max="11524" width="16.85546875" style="39" bestFit="1" customWidth="1"/>
    <col min="11525" max="11525" width="13" style="39" bestFit="1" customWidth="1"/>
    <col min="11526" max="11776" width="9.140625" style="39"/>
    <col min="11777" max="11777" width="25" style="39" customWidth="1"/>
    <col min="11778" max="11778" width="55.85546875" style="39" bestFit="1" customWidth="1"/>
    <col min="11779" max="11779" width="9.140625" style="39"/>
    <col min="11780" max="11780" width="16.85546875" style="39" bestFit="1" customWidth="1"/>
    <col min="11781" max="11781" width="13" style="39" bestFit="1" customWidth="1"/>
    <col min="11782" max="12032" width="9.140625" style="39"/>
    <col min="12033" max="12033" width="25" style="39" customWidth="1"/>
    <col min="12034" max="12034" width="55.85546875" style="39" bestFit="1" customWidth="1"/>
    <col min="12035" max="12035" width="9.140625" style="39"/>
    <col min="12036" max="12036" width="16.85546875" style="39" bestFit="1" customWidth="1"/>
    <col min="12037" max="12037" width="13" style="39" bestFit="1" customWidth="1"/>
    <col min="12038" max="12288" width="9.140625" style="39"/>
    <col min="12289" max="12289" width="25" style="39" customWidth="1"/>
    <col min="12290" max="12290" width="55.85546875" style="39" bestFit="1" customWidth="1"/>
    <col min="12291" max="12291" width="9.140625" style="39"/>
    <col min="12292" max="12292" width="16.85546875" style="39" bestFit="1" customWidth="1"/>
    <col min="12293" max="12293" width="13" style="39" bestFit="1" customWidth="1"/>
    <col min="12294" max="12544" width="9.140625" style="39"/>
    <col min="12545" max="12545" width="25" style="39" customWidth="1"/>
    <col min="12546" max="12546" width="55.85546875" style="39" bestFit="1" customWidth="1"/>
    <col min="12547" max="12547" width="9.140625" style="39"/>
    <col min="12548" max="12548" width="16.85546875" style="39" bestFit="1" customWidth="1"/>
    <col min="12549" max="12549" width="13" style="39" bestFit="1" customWidth="1"/>
    <col min="12550" max="12800" width="9.140625" style="39"/>
    <col min="12801" max="12801" width="25" style="39" customWidth="1"/>
    <col min="12802" max="12802" width="55.85546875" style="39" bestFit="1" customWidth="1"/>
    <col min="12803" max="12803" width="9.140625" style="39"/>
    <col min="12804" max="12804" width="16.85546875" style="39" bestFit="1" customWidth="1"/>
    <col min="12805" max="12805" width="13" style="39" bestFit="1" customWidth="1"/>
    <col min="12806" max="13056" width="9.140625" style="39"/>
    <col min="13057" max="13057" width="25" style="39" customWidth="1"/>
    <col min="13058" max="13058" width="55.85546875" style="39" bestFit="1" customWidth="1"/>
    <col min="13059" max="13059" width="9.140625" style="39"/>
    <col min="13060" max="13060" width="16.85546875" style="39" bestFit="1" customWidth="1"/>
    <col min="13061" max="13061" width="13" style="39" bestFit="1" customWidth="1"/>
    <col min="13062" max="13312" width="9.140625" style="39"/>
    <col min="13313" max="13313" width="25" style="39" customWidth="1"/>
    <col min="13314" max="13314" width="55.85546875" style="39" bestFit="1" customWidth="1"/>
    <col min="13315" max="13315" width="9.140625" style="39"/>
    <col min="13316" max="13316" width="16.85546875" style="39" bestFit="1" customWidth="1"/>
    <col min="13317" max="13317" width="13" style="39" bestFit="1" customWidth="1"/>
    <col min="13318" max="13568" width="9.140625" style="39"/>
    <col min="13569" max="13569" width="25" style="39" customWidth="1"/>
    <col min="13570" max="13570" width="55.85546875" style="39" bestFit="1" customWidth="1"/>
    <col min="13571" max="13571" width="9.140625" style="39"/>
    <col min="13572" max="13572" width="16.85546875" style="39" bestFit="1" customWidth="1"/>
    <col min="13573" max="13573" width="13" style="39" bestFit="1" customWidth="1"/>
    <col min="13574" max="13824" width="9.140625" style="39"/>
    <col min="13825" max="13825" width="25" style="39" customWidth="1"/>
    <col min="13826" max="13826" width="55.85546875" style="39" bestFit="1" customWidth="1"/>
    <col min="13827" max="13827" width="9.140625" style="39"/>
    <col min="13828" max="13828" width="16.85546875" style="39" bestFit="1" customWidth="1"/>
    <col min="13829" max="13829" width="13" style="39" bestFit="1" customWidth="1"/>
    <col min="13830" max="14080" width="9.140625" style="39"/>
    <col min="14081" max="14081" width="25" style="39" customWidth="1"/>
    <col min="14082" max="14082" width="55.85546875" style="39" bestFit="1" customWidth="1"/>
    <col min="14083" max="14083" width="9.140625" style="39"/>
    <col min="14084" max="14084" width="16.85546875" style="39" bestFit="1" customWidth="1"/>
    <col min="14085" max="14085" width="13" style="39" bestFit="1" customWidth="1"/>
    <col min="14086" max="14336" width="9.140625" style="39"/>
    <col min="14337" max="14337" width="25" style="39" customWidth="1"/>
    <col min="14338" max="14338" width="55.85546875" style="39" bestFit="1" customWidth="1"/>
    <col min="14339" max="14339" width="9.140625" style="39"/>
    <col min="14340" max="14340" width="16.85546875" style="39" bestFit="1" customWidth="1"/>
    <col min="14341" max="14341" width="13" style="39" bestFit="1" customWidth="1"/>
    <col min="14342" max="14592" width="9.140625" style="39"/>
    <col min="14593" max="14593" width="25" style="39" customWidth="1"/>
    <col min="14594" max="14594" width="55.85546875" style="39" bestFit="1" customWidth="1"/>
    <col min="14595" max="14595" width="9.140625" style="39"/>
    <col min="14596" max="14596" width="16.85546875" style="39" bestFit="1" customWidth="1"/>
    <col min="14597" max="14597" width="13" style="39" bestFit="1" customWidth="1"/>
    <col min="14598" max="14848" width="9.140625" style="39"/>
    <col min="14849" max="14849" width="25" style="39" customWidth="1"/>
    <col min="14850" max="14850" width="55.85546875" style="39" bestFit="1" customWidth="1"/>
    <col min="14851" max="14851" width="9.140625" style="39"/>
    <col min="14852" max="14852" width="16.85546875" style="39" bestFit="1" customWidth="1"/>
    <col min="14853" max="14853" width="13" style="39" bestFit="1" customWidth="1"/>
    <col min="14854" max="15104" width="9.140625" style="39"/>
    <col min="15105" max="15105" width="25" style="39" customWidth="1"/>
    <col min="15106" max="15106" width="55.85546875" style="39" bestFit="1" customWidth="1"/>
    <col min="15107" max="15107" width="9.140625" style="39"/>
    <col min="15108" max="15108" width="16.85546875" style="39" bestFit="1" customWidth="1"/>
    <col min="15109" max="15109" width="13" style="39" bestFit="1" customWidth="1"/>
    <col min="15110" max="15360" width="9.140625" style="39"/>
    <col min="15361" max="15361" width="25" style="39" customWidth="1"/>
    <col min="15362" max="15362" width="55.85546875" style="39" bestFit="1" customWidth="1"/>
    <col min="15363" max="15363" width="9.140625" style="39"/>
    <col min="15364" max="15364" width="16.85546875" style="39" bestFit="1" customWidth="1"/>
    <col min="15365" max="15365" width="13" style="39" bestFit="1" customWidth="1"/>
    <col min="15366" max="15616" width="9.140625" style="39"/>
    <col min="15617" max="15617" width="25" style="39" customWidth="1"/>
    <col min="15618" max="15618" width="55.85546875" style="39" bestFit="1" customWidth="1"/>
    <col min="15619" max="15619" width="9.140625" style="39"/>
    <col min="15620" max="15620" width="16.85546875" style="39" bestFit="1" customWidth="1"/>
    <col min="15621" max="15621" width="13" style="39" bestFit="1" customWidth="1"/>
    <col min="15622" max="15872" width="9.140625" style="39"/>
    <col min="15873" max="15873" width="25" style="39" customWidth="1"/>
    <col min="15874" max="15874" width="55.85546875" style="39" bestFit="1" customWidth="1"/>
    <col min="15875" max="15875" width="9.140625" style="39"/>
    <col min="15876" max="15876" width="16.85546875" style="39" bestFit="1" customWidth="1"/>
    <col min="15877" max="15877" width="13" style="39" bestFit="1" customWidth="1"/>
    <col min="15878" max="16128" width="9.140625" style="39"/>
    <col min="16129" max="16129" width="25" style="39" customWidth="1"/>
    <col min="16130" max="16130" width="55.85546875" style="39" bestFit="1" customWidth="1"/>
    <col min="16131" max="16131" width="9.140625" style="39"/>
    <col min="16132" max="16132" width="16.85546875" style="39" bestFit="1" customWidth="1"/>
    <col min="16133" max="16133" width="13" style="39" bestFit="1" customWidth="1"/>
    <col min="16134" max="16384" width="9.140625" style="39"/>
  </cols>
  <sheetData>
    <row r="1" spans="1:5" ht="15.75" x14ac:dyDescent="0.2">
      <c r="A1" s="110" t="s">
        <v>125</v>
      </c>
      <c r="B1" s="95" t="s">
        <v>126</v>
      </c>
      <c r="C1" s="95" t="s">
        <v>127</v>
      </c>
      <c r="D1" s="95" t="s">
        <v>320</v>
      </c>
      <c r="E1" s="95" t="s">
        <v>321</v>
      </c>
    </row>
    <row r="2" spans="1:5" ht="15" x14ac:dyDescent="0.25">
      <c r="A2" s="106" t="s">
        <v>350</v>
      </c>
      <c r="B2" s="34" t="s">
        <v>142</v>
      </c>
      <c r="C2" s="34" t="s">
        <v>130</v>
      </c>
      <c r="D2" s="272">
        <v>6.78</v>
      </c>
      <c r="E2" s="273">
        <v>44949</v>
      </c>
    </row>
    <row r="3" spans="1:5" ht="15" x14ac:dyDescent="0.25">
      <c r="A3" s="106" t="s">
        <v>143</v>
      </c>
      <c r="B3" s="34" t="s">
        <v>144</v>
      </c>
      <c r="C3" s="34" t="s">
        <v>133</v>
      </c>
      <c r="D3" s="272">
        <v>3.65</v>
      </c>
      <c r="E3" s="273">
        <v>44949</v>
      </c>
    </row>
    <row r="4" spans="1:5" ht="15" x14ac:dyDescent="0.25">
      <c r="A4" s="106" t="s">
        <v>145</v>
      </c>
      <c r="B4" s="34" t="s">
        <v>146</v>
      </c>
      <c r="C4" s="34" t="s">
        <v>133</v>
      </c>
      <c r="D4" s="272">
        <v>125.54</v>
      </c>
      <c r="E4" s="273">
        <v>44949</v>
      </c>
    </row>
    <row r="5" spans="1:5" ht="15" x14ac:dyDescent="0.25">
      <c r="A5" s="106" t="s">
        <v>147</v>
      </c>
      <c r="B5" s="34" t="s">
        <v>148</v>
      </c>
      <c r="C5" s="34" t="s">
        <v>133</v>
      </c>
      <c r="D5" s="272">
        <v>8.14</v>
      </c>
      <c r="E5" s="273">
        <v>44949</v>
      </c>
    </row>
    <row r="6" spans="1:5" ht="15" x14ac:dyDescent="0.25">
      <c r="A6" s="106" t="s">
        <v>149</v>
      </c>
      <c r="B6" s="34" t="s">
        <v>150</v>
      </c>
      <c r="C6" s="34" t="s">
        <v>133</v>
      </c>
      <c r="D6" s="272">
        <v>9.7100000000000009</v>
      </c>
      <c r="E6" s="273">
        <v>44949</v>
      </c>
    </row>
    <row r="7" spans="1:5" ht="15" x14ac:dyDescent="0.25">
      <c r="A7" s="106" t="s">
        <v>151</v>
      </c>
      <c r="B7" s="34" t="s">
        <v>152</v>
      </c>
      <c r="C7" s="34" t="s">
        <v>133</v>
      </c>
      <c r="D7" s="272">
        <v>0.48</v>
      </c>
      <c r="E7" s="273">
        <v>44949</v>
      </c>
    </row>
    <row r="8" spans="1:5" ht="15" x14ac:dyDescent="0.25">
      <c r="A8" s="106" t="s">
        <v>153</v>
      </c>
      <c r="B8" s="34" t="s">
        <v>154</v>
      </c>
      <c r="C8" s="34" t="s">
        <v>133</v>
      </c>
      <c r="D8" s="272">
        <v>2.57</v>
      </c>
      <c r="E8" s="273">
        <v>44949</v>
      </c>
    </row>
    <row r="9" spans="1:5" ht="14.45" customHeight="1" x14ac:dyDescent="0.25">
      <c r="A9" s="106" t="s">
        <v>353</v>
      </c>
      <c r="B9" s="34" t="s">
        <v>354</v>
      </c>
      <c r="C9" s="34" t="s">
        <v>355</v>
      </c>
      <c r="D9" s="272">
        <v>54.58</v>
      </c>
      <c r="E9" s="273">
        <v>44949</v>
      </c>
    </row>
    <row r="10" spans="1:5" ht="14.45" customHeight="1" x14ac:dyDescent="0.25">
      <c r="A10" s="106" t="s">
        <v>155</v>
      </c>
      <c r="B10" s="34" t="s">
        <v>156</v>
      </c>
      <c r="C10" s="34" t="s">
        <v>133</v>
      </c>
      <c r="D10" s="272">
        <v>1.06</v>
      </c>
      <c r="E10" s="273">
        <v>44949</v>
      </c>
    </row>
    <row r="11" spans="1:5" ht="14.45" customHeight="1" x14ac:dyDescent="0.25">
      <c r="A11" s="106" t="s">
        <v>359</v>
      </c>
      <c r="B11" s="34" t="s">
        <v>156</v>
      </c>
      <c r="C11" s="34" t="s">
        <v>133</v>
      </c>
      <c r="D11" s="272">
        <v>29.71</v>
      </c>
      <c r="E11" s="273">
        <v>44949</v>
      </c>
    </row>
    <row r="12" spans="1:5" ht="14.45" customHeight="1" x14ac:dyDescent="0.25">
      <c r="A12" s="106" t="s">
        <v>157</v>
      </c>
      <c r="B12" s="34" t="s">
        <v>158</v>
      </c>
      <c r="C12" s="34" t="s">
        <v>133</v>
      </c>
      <c r="D12" s="272">
        <v>0.23</v>
      </c>
      <c r="E12" s="273">
        <v>44949</v>
      </c>
    </row>
    <row r="13" spans="1:5" ht="14.45" customHeight="1" x14ac:dyDescent="0.25">
      <c r="A13" s="106" t="s">
        <v>159</v>
      </c>
      <c r="B13" s="34" t="s">
        <v>160</v>
      </c>
      <c r="C13" s="34" t="s">
        <v>130</v>
      </c>
      <c r="D13" s="272">
        <v>7.01</v>
      </c>
      <c r="E13" s="273">
        <v>44949</v>
      </c>
    </row>
    <row r="14" spans="1:5" ht="15" x14ac:dyDescent="0.25">
      <c r="A14" s="106" t="s">
        <v>161</v>
      </c>
      <c r="B14" s="34" t="s">
        <v>162</v>
      </c>
      <c r="C14" s="34" t="s">
        <v>130</v>
      </c>
      <c r="D14" s="272">
        <v>7.01</v>
      </c>
      <c r="E14" s="273">
        <v>44949</v>
      </c>
    </row>
    <row r="15" spans="1:5" ht="15.75" thickBot="1" x14ac:dyDescent="0.3">
      <c r="A15" s="151" t="s">
        <v>163</v>
      </c>
      <c r="B15" s="150" t="s">
        <v>164</v>
      </c>
      <c r="C15" s="150" t="s">
        <v>130</v>
      </c>
      <c r="D15" s="272">
        <v>6.58</v>
      </c>
      <c r="E15" s="273">
        <v>44949</v>
      </c>
    </row>
    <row r="16" spans="1:5" ht="64.5" thickBot="1" x14ac:dyDescent="0.25">
      <c r="A16" s="147" t="s">
        <v>165</v>
      </c>
      <c r="B16" s="146"/>
      <c r="C16" s="145" t="s">
        <v>322</v>
      </c>
      <c r="D16" s="242">
        <v>47.76</v>
      </c>
      <c r="E16" s="269">
        <v>44320</v>
      </c>
    </row>
    <row r="17" spans="1:5" ht="64.5" thickBot="1" x14ac:dyDescent="0.25">
      <c r="A17" s="143" t="s">
        <v>166</v>
      </c>
      <c r="B17" s="132"/>
      <c r="C17" s="145" t="s">
        <v>322</v>
      </c>
      <c r="D17" s="242">
        <v>47.76</v>
      </c>
      <c r="E17" s="269">
        <v>44320</v>
      </c>
    </row>
    <row r="18" spans="1:5" ht="77.25" thickBot="1" x14ac:dyDescent="0.25">
      <c r="A18" s="141" t="s">
        <v>167</v>
      </c>
      <c r="B18" s="140"/>
      <c r="C18" s="145" t="s">
        <v>322</v>
      </c>
      <c r="D18" s="242">
        <v>44.01</v>
      </c>
      <c r="E18" s="269">
        <v>44320</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30C1D-FA83-4819-8C8F-041FEC301435}">
  <sheetPr>
    <tabColor rgb="FFFFFF00"/>
  </sheetPr>
  <dimension ref="A1:L16"/>
  <sheetViews>
    <sheetView workbookViewId="0">
      <selection activeCell="A16" sqref="A16:I16"/>
    </sheetView>
  </sheetViews>
  <sheetFormatPr defaultRowHeight="14.25" x14ac:dyDescent="0.2"/>
  <cols>
    <col min="1" max="1" width="16.140625" style="39" customWidth="1"/>
    <col min="2" max="2" width="17.42578125" style="39" bestFit="1" customWidth="1"/>
    <col min="3" max="3" width="14.140625" style="39" customWidth="1"/>
    <col min="4" max="4" width="11.42578125" style="39" bestFit="1" customWidth="1"/>
    <col min="5" max="5" width="17.85546875" style="39" bestFit="1" customWidth="1"/>
    <col min="6" max="6" width="22.5703125" style="39" bestFit="1" customWidth="1"/>
    <col min="7" max="7" width="17.5703125" style="39" bestFit="1" customWidth="1"/>
    <col min="8" max="9" width="23" style="39" bestFit="1" customWidth="1"/>
    <col min="10" max="10" width="22.5703125" style="39" bestFit="1" customWidth="1"/>
    <col min="11" max="11" width="17.5703125" style="39" bestFit="1" customWidth="1"/>
    <col min="12" max="12" width="23" style="39" bestFit="1" customWidth="1"/>
    <col min="13" max="256" width="9.140625" style="39"/>
    <col min="257" max="257" width="16.140625" style="39" customWidth="1"/>
    <col min="258" max="258" width="17.42578125" style="39" bestFit="1" customWidth="1"/>
    <col min="259" max="259" width="14.140625" style="39" customWidth="1"/>
    <col min="260" max="260" width="11.42578125" style="39" bestFit="1" customWidth="1"/>
    <col min="261" max="261" width="17.85546875" style="39" bestFit="1" customWidth="1"/>
    <col min="262" max="262" width="22.5703125" style="39" bestFit="1" customWidth="1"/>
    <col min="263" max="263" width="17.5703125" style="39" bestFit="1" customWidth="1"/>
    <col min="264" max="265" width="23" style="39" bestFit="1" customWidth="1"/>
    <col min="266" max="266" width="22.5703125" style="39" bestFit="1" customWidth="1"/>
    <col min="267" max="267" width="17.5703125" style="39" bestFit="1" customWidth="1"/>
    <col min="268" max="268" width="23" style="39" bestFit="1" customWidth="1"/>
    <col min="269" max="512" width="9.140625" style="39"/>
    <col min="513" max="513" width="16.140625" style="39" customWidth="1"/>
    <col min="514" max="514" width="17.42578125" style="39" bestFit="1" customWidth="1"/>
    <col min="515" max="515" width="14.140625" style="39" customWidth="1"/>
    <col min="516" max="516" width="11.42578125" style="39" bestFit="1" customWidth="1"/>
    <col min="517" max="517" width="17.85546875" style="39" bestFit="1" customWidth="1"/>
    <col min="518" max="518" width="22.5703125" style="39" bestFit="1" customWidth="1"/>
    <col min="519" max="519" width="17.5703125" style="39" bestFit="1" customWidth="1"/>
    <col min="520" max="521" width="23" style="39" bestFit="1" customWidth="1"/>
    <col min="522" max="522" width="22.5703125" style="39" bestFit="1" customWidth="1"/>
    <col min="523" max="523" width="17.5703125" style="39" bestFit="1" customWidth="1"/>
    <col min="524" max="524" width="23" style="39" bestFit="1" customWidth="1"/>
    <col min="525" max="768" width="9.140625" style="39"/>
    <col min="769" max="769" width="16.140625" style="39" customWidth="1"/>
    <col min="770" max="770" width="17.42578125" style="39" bestFit="1" customWidth="1"/>
    <col min="771" max="771" width="14.140625" style="39" customWidth="1"/>
    <col min="772" max="772" width="11.42578125" style="39" bestFit="1" customWidth="1"/>
    <col min="773" max="773" width="17.85546875" style="39" bestFit="1" customWidth="1"/>
    <col min="774" max="774" width="22.5703125" style="39" bestFit="1" customWidth="1"/>
    <col min="775" max="775" width="17.5703125" style="39" bestFit="1" customWidth="1"/>
    <col min="776" max="777" width="23" style="39" bestFit="1" customWidth="1"/>
    <col min="778" max="778" width="22.5703125" style="39" bestFit="1" customWidth="1"/>
    <col min="779" max="779" width="17.5703125" style="39" bestFit="1" customWidth="1"/>
    <col min="780" max="780" width="23" style="39" bestFit="1" customWidth="1"/>
    <col min="781" max="1024" width="9.140625" style="39"/>
    <col min="1025" max="1025" width="16.140625" style="39" customWidth="1"/>
    <col min="1026" max="1026" width="17.42578125" style="39" bestFit="1" customWidth="1"/>
    <col min="1027" max="1027" width="14.140625" style="39" customWidth="1"/>
    <col min="1028" max="1028" width="11.42578125" style="39" bestFit="1" customWidth="1"/>
    <col min="1029" max="1029" width="17.85546875" style="39" bestFit="1" customWidth="1"/>
    <col min="1030" max="1030" width="22.5703125" style="39" bestFit="1" customWidth="1"/>
    <col min="1031" max="1031" width="17.5703125" style="39" bestFit="1" customWidth="1"/>
    <col min="1032" max="1033" width="23" style="39" bestFit="1" customWidth="1"/>
    <col min="1034" max="1034" width="22.5703125" style="39" bestFit="1" customWidth="1"/>
    <col min="1035" max="1035" width="17.5703125" style="39" bestFit="1" customWidth="1"/>
    <col min="1036" max="1036" width="23" style="39" bestFit="1" customWidth="1"/>
    <col min="1037" max="1280" width="9.140625" style="39"/>
    <col min="1281" max="1281" width="16.140625" style="39" customWidth="1"/>
    <col min="1282" max="1282" width="17.42578125" style="39" bestFit="1" customWidth="1"/>
    <col min="1283" max="1283" width="14.140625" style="39" customWidth="1"/>
    <col min="1284" max="1284" width="11.42578125" style="39" bestFit="1" customWidth="1"/>
    <col min="1285" max="1285" width="17.85546875" style="39" bestFit="1" customWidth="1"/>
    <col min="1286" max="1286" width="22.5703125" style="39" bestFit="1" customWidth="1"/>
    <col min="1287" max="1287" width="17.5703125" style="39" bestFit="1" customWidth="1"/>
    <col min="1288" max="1289" width="23" style="39" bestFit="1" customWidth="1"/>
    <col min="1290" max="1290" width="22.5703125" style="39" bestFit="1" customWidth="1"/>
    <col min="1291" max="1291" width="17.5703125" style="39" bestFit="1" customWidth="1"/>
    <col min="1292" max="1292" width="23" style="39" bestFit="1" customWidth="1"/>
    <col min="1293" max="1536" width="9.140625" style="39"/>
    <col min="1537" max="1537" width="16.140625" style="39" customWidth="1"/>
    <col min="1538" max="1538" width="17.42578125" style="39" bestFit="1" customWidth="1"/>
    <col min="1539" max="1539" width="14.140625" style="39" customWidth="1"/>
    <col min="1540" max="1540" width="11.42578125" style="39" bestFit="1" customWidth="1"/>
    <col min="1541" max="1541" width="17.85546875" style="39" bestFit="1" customWidth="1"/>
    <col min="1542" max="1542" width="22.5703125" style="39" bestFit="1" customWidth="1"/>
    <col min="1543" max="1543" width="17.5703125" style="39" bestFit="1" customWidth="1"/>
    <col min="1544" max="1545" width="23" style="39" bestFit="1" customWidth="1"/>
    <col min="1546" max="1546" width="22.5703125" style="39" bestFit="1" customWidth="1"/>
    <col min="1547" max="1547" width="17.5703125" style="39" bestFit="1" customWidth="1"/>
    <col min="1548" max="1548" width="23" style="39" bestFit="1" customWidth="1"/>
    <col min="1549" max="1792" width="9.140625" style="39"/>
    <col min="1793" max="1793" width="16.140625" style="39" customWidth="1"/>
    <col min="1794" max="1794" width="17.42578125" style="39" bestFit="1" customWidth="1"/>
    <col min="1795" max="1795" width="14.140625" style="39" customWidth="1"/>
    <col min="1796" max="1796" width="11.42578125" style="39" bestFit="1" customWidth="1"/>
    <col min="1797" max="1797" width="17.85546875" style="39" bestFit="1" customWidth="1"/>
    <col min="1798" max="1798" width="22.5703125" style="39" bestFit="1" customWidth="1"/>
    <col min="1799" max="1799" width="17.5703125" style="39" bestFit="1" customWidth="1"/>
    <col min="1800" max="1801" width="23" style="39" bestFit="1" customWidth="1"/>
    <col min="1802" max="1802" width="22.5703125" style="39" bestFit="1" customWidth="1"/>
    <col min="1803" max="1803" width="17.5703125" style="39" bestFit="1" customWidth="1"/>
    <col min="1804" max="1804" width="23" style="39" bestFit="1" customWidth="1"/>
    <col min="1805" max="2048" width="9.140625" style="39"/>
    <col min="2049" max="2049" width="16.140625" style="39" customWidth="1"/>
    <col min="2050" max="2050" width="17.42578125" style="39" bestFit="1" customWidth="1"/>
    <col min="2051" max="2051" width="14.140625" style="39" customWidth="1"/>
    <col min="2052" max="2052" width="11.42578125" style="39" bestFit="1" customWidth="1"/>
    <col min="2053" max="2053" width="17.85546875" style="39" bestFit="1" customWidth="1"/>
    <col min="2054" max="2054" width="22.5703125" style="39" bestFit="1" customWidth="1"/>
    <col min="2055" max="2055" width="17.5703125" style="39" bestFit="1" customWidth="1"/>
    <col min="2056" max="2057" width="23" style="39" bestFit="1" customWidth="1"/>
    <col min="2058" max="2058" width="22.5703125" style="39" bestFit="1" customWidth="1"/>
    <col min="2059" max="2059" width="17.5703125" style="39" bestFit="1" customWidth="1"/>
    <col min="2060" max="2060" width="23" style="39" bestFit="1" customWidth="1"/>
    <col min="2061" max="2304" width="9.140625" style="39"/>
    <col min="2305" max="2305" width="16.140625" style="39" customWidth="1"/>
    <col min="2306" max="2306" width="17.42578125" style="39" bestFit="1" customWidth="1"/>
    <col min="2307" max="2307" width="14.140625" style="39" customWidth="1"/>
    <col min="2308" max="2308" width="11.42578125" style="39" bestFit="1" customWidth="1"/>
    <col min="2309" max="2309" width="17.85546875" style="39" bestFit="1" customWidth="1"/>
    <col min="2310" max="2310" width="22.5703125" style="39" bestFit="1" customWidth="1"/>
    <col min="2311" max="2311" width="17.5703125" style="39" bestFit="1" customWidth="1"/>
    <col min="2312" max="2313" width="23" style="39" bestFit="1" customWidth="1"/>
    <col min="2314" max="2314" width="22.5703125" style="39" bestFit="1" customWidth="1"/>
    <col min="2315" max="2315" width="17.5703125" style="39" bestFit="1" customWidth="1"/>
    <col min="2316" max="2316" width="23" style="39" bestFit="1" customWidth="1"/>
    <col min="2317" max="2560" width="9.140625" style="39"/>
    <col min="2561" max="2561" width="16.140625" style="39" customWidth="1"/>
    <col min="2562" max="2562" width="17.42578125" style="39" bestFit="1" customWidth="1"/>
    <col min="2563" max="2563" width="14.140625" style="39" customWidth="1"/>
    <col min="2564" max="2564" width="11.42578125" style="39" bestFit="1" customWidth="1"/>
    <col min="2565" max="2565" width="17.85546875" style="39" bestFit="1" customWidth="1"/>
    <col min="2566" max="2566" width="22.5703125" style="39" bestFit="1" customWidth="1"/>
    <col min="2567" max="2567" width="17.5703125" style="39" bestFit="1" customWidth="1"/>
    <col min="2568" max="2569" width="23" style="39" bestFit="1" customWidth="1"/>
    <col min="2570" max="2570" width="22.5703125" style="39" bestFit="1" customWidth="1"/>
    <col min="2571" max="2571" width="17.5703125" style="39" bestFit="1" customWidth="1"/>
    <col min="2572" max="2572" width="23" style="39" bestFit="1" customWidth="1"/>
    <col min="2573" max="2816" width="9.140625" style="39"/>
    <col min="2817" max="2817" width="16.140625" style="39" customWidth="1"/>
    <col min="2818" max="2818" width="17.42578125" style="39" bestFit="1" customWidth="1"/>
    <col min="2819" max="2819" width="14.140625" style="39" customWidth="1"/>
    <col min="2820" max="2820" width="11.42578125" style="39" bestFit="1" customWidth="1"/>
    <col min="2821" max="2821" width="17.85546875" style="39" bestFit="1" customWidth="1"/>
    <col min="2822" max="2822" width="22.5703125" style="39" bestFit="1" customWidth="1"/>
    <col min="2823" max="2823" width="17.5703125" style="39" bestFit="1" customWidth="1"/>
    <col min="2824" max="2825" width="23" style="39" bestFit="1" customWidth="1"/>
    <col min="2826" max="2826" width="22.5703125" style="39" bestFit="1" customWidth="1"/>
    <col min="2827" max="2827" width="17.5703125" style="39" bestFit="1" customWidth="1"/>
    <col min="2828" max="2828" width="23" style="39" bestFit="1" customWidth="1"/>
    <col min="2829" max="3072" width="9.140625" style="39"/>
    <col min="3073" max="3073" width="16.140625" style="39" customWidth="1"/>
    <col min="3074" max="3074" width="17.42578125" style="39" bestFit="1" customWidth="1"/>
    <col min="3075" max="3075" width="14.140625" style="39" customWidth="1"/>
    <col min="3076" max="3076" width="11.42578125" style="39" bestFit="1" customWidth="1"/>
    <col min="3077" max="3077" width="17.85546875" style="39" bestFit="1" customWidth="1"/>
    <col min="3078" max="3078" width="22.5703125" style="39" bestFit="1" customWidth="1"/>
    <col min="3079" max="3079" width="17.5703125" style="39" bestFit="1" customWidth="1"/>
    <col min="3080" max="3081" width="23" style="39" bestFit="1" customWidth="1"/>
    <col min="3082" max="3082" width="22.5703125" style="39" bestFit="1" customWidth="1"/>
    <col min="3083" max="3083" width="17.5703125" style="39" bestFit="1" customWidth="1"/>
    <col min="3084" max="3084" width="23" style="39" bestFit="1" customWidth="1"/>
    <col min="3085" max="3328" width="9.140625" style="39"/>
    <col min="3329" max="3329" width="16.140625" style="39" customWidth="1"/>
    <col min="3330" max="3330" width="17.42578125" style="39" bestFit="1" customWidth="1"/>
    <col min="3331" max="3331" width="14.140625" style="39" customWidth="1"/>
    <col min="3332" max="3332" width="11.42578125" style="39" bestFit="1" customWidth="1"/>
    <col min="3333" max="3333" width="17.85546875" style="39" bestFit="1" customWidth="1"/>
    <col min="3334" max="3334" width="22.5703125" style="39" bestFit="1" customWidth="1"/>
    <col min="3335" max="3335" width="17.5703125" style="39" bestFit="1" customWidth="1"/>
    <col min="3336" max="3337" width="23" style="39" bestFit="1" customWidth="1"/>
    <col min="3338" max="3338" width="22.5703125" style="39" bestFit="1" customWidth="1"/>
    <col min="3339" max="3339" width="17.5703125" style="39" bestFit="1" customWidth="1"/>
    <col min="3340" max="3340" width="23" style="39" bestFit="1" customWidth="1"/>
    <col min="3341" max="3584" width="9.140625" style="39"/>
    <col min="3585" max="3585" width="16.140625" style="39" customWidth="1"/>
    <col min="3586" max="3586" width="17.42578125" style="39" bestFit="1" customWidth="1"/>
    <col min="3587" max="3587" width="14.140625" style="39" customWidth="1"/>
    <col min="3588" max="3588" width="11.42578125" style="39" bestFit="1" customWidth="1"/>
    <col min="3589" max="3589" width="17.85546875" style="39" bestFit="1" customWidth="1"/>
    <col min="3590" max="3590" width="22.5703125" style="39" bestFit="1" customWidth="1"/>
    <col min="3591" max="3591" width="17.5703125" style="39" bestFit="1" customWidth="1"/>
    <col min="3592" max="3593" width="23" style="39" bestFit="1" customWidth="1"/>
    <col min="3594" max="3594" width="22.5703125" style="39" bestFit="1" customWidth="1"/>
    <col min="3595" max="3595" width="17.5703125" style="39" bestFit="1" customWidth="1"/>
    <col min="3596" max="3596" width="23" style="39" bestFit="1" customWidth="1"/>
    <col min="3597" max="3840" width="9.140625" style="39"/>
    <col min="3841" max="3841" width="16.140625" style="39" customWidth="1"/>
    <col min="3842" max="3842" width="17.42578125" style="39" bestFit="1" customWidth="1"/>
    <col min="3843" max="3843" width="14.140625" style="39" customWidth="1"/>
    <col min="3844" max="3844" width="11.42578125" style="39" bestFit="1" customWidth="1"/>
    <col min="3845" max="3845" width="17.85546875" style="39" bestFit="1" customWidth="1"/>
    <col min="3846" max="3846" width="22.5703125" style="39" bestFit="1" customWidth="1"/>
    <col min="3847" max="3847" width="17.5703125" style="39" bestFit="1" customWidth="1"/>
    <col min="3848" max="3849" width="23" style="39" bestFit="1" customWidth="1"/>
    <col min="3850" max="3850" width="22.5703125" style="39" bestFit="1" customWidth="1"/>
    <col min="3851" max="3851" width="17.5703125" style="39" bestFit="1" customWidth="1"/>
    <col min="3852" max="3852" width="23" style="39" bestFit="1" customWidth="1"/>
    <col min="3853" max="4096" width="9.140625" style="39"/>
    <col min="4097" max="4097" width="16.140625" style="39" customWidth="1"/>
    <col min="4098" max="4098" width="17.42578125" style="39" bestFit="1" customWidth="1"/>
    <col min="4099" max="4099" width="14.140625" style="39" customWidth="1"/>
    <col min="4100" max="4100" width="11.42578125" style="39" bestFit="1" customWidth="1"/>
    <col min="4101" max="4101" width="17.85546875" style="39" bestFit="1" customWidth="1"/>
    <col min="4102" max="4102" width="22.5703125" style="39" bestFit="1" customWidth="1"/>
    <col min="4103" max="4103" width="17.5703125" style="39" bestFit="1" customWidth="1"/>
    <col min="4104" max="4105" width="23" style="39" bestFit="1" customWidth="1"/>
    <col min="4106" max="4106" width="22.5703125" style="39" bestFit="1" customWidth="1"/>
    <col min="4107" max="4107" width="17.5703125" style="39" bestFit="1" customWidth="1"/>
    <col min="4108" max="4108" width="23" style="39" bestFit="1" customWidth="1"/>
    <col min="4109" max="4352" width="9.140625" style="39"/>
    <col min="4353" max="4353" width="16.140625" style="39" customWidth="1"/>
    <col min="4354" max="4354" width="17.42578125" style="39" bestFit="1" customWidth="1"/>
    <col min="4355" max="4355" width="14.140625" style="39" customWidth="1"/>
    <col min="4356" max="4356" width="11.42578125" style="39" bestFit="1" customWidth="1"/>
    <col min="4357" max="4357" width="17.85546875" style="39" bestFit="1" customWidth="1"/>
    <col min="4358" max="4358" width="22.5703125" style="39" bestFit="1" customWidth="1"/>
    <col min="4359" max="4359" width="17.5703125" style="39" bestFit="1" customWidth="1"/>
    <col min="4360" max="4361" width="23" style="39" bestFit="1" customWidth="1"/>
    <col min="4362" max="4362" width="22.5703125" style="39" bestFit="1" customWidth="1"/>
    <col min="4363" max="4363" width="17.5703125" style="39" bestFit="1" customWidth="1"/>
    <col min="4364" max="4364" width="23" style="39" bestFit="1" customWidth="1"/>
    <col min="4365" max="4608" width="9.140625" style="39"/>
    <col min="4609" max="4609" width="16.140625" style="39" customWidth="1"/>
    <col min="4610" max="4610" width="17.42578125" style="39" bestFit="1" customWidth="1"/>
    <col min="4611" max="4611" width="14.140625" style="39" customWidth="1"/>
    <col min="4612" max="4612" width="11.42578125" style="39" bestFit="1" customWidth="1"/>
    <col min="4613" max="4613" width="17.85546875" style="39" bestFit="1" customWidth="1"/>
    <col min="4614" max="4614" width="22.5703125" style="39" bestFit="1" customWidth="1"/>
    <col min="4615" max="4615" width="17.5703125" style="39" bestFit="1" customWidth="1"/>
    <col min="4616" max="4617" width="23" style="39" bestFit="1" customWidth="1"/>
    <col min="4618" max="4618" width="22.5703125" style="39" bestFit="1" customWidth="1"/>
    <col min="4619" max="4619" width="17.5703125" style="39" bestFit="1" customWidth="1"/>
    <col min="4620" max="4620" width="23" style="39" bestFit="1" customWidth="1"/>
    <col min="4621" max="4864" width="9.140625" style="39"/>
    <col min="4865" max="4865" width="16.140625" style="39" customWidth="1"/>
    <col min="4866" max="4866" width="17.42578125" style="39" bestFit="1" customWidth="1"/>
    <col min="4867" max="4867" width="14.140625" style="39" customWidth="1"/>
    <col min="4868" max="4868" width="11.42578125" style="39" bestFit="1" customWidth="1"/>
    <col min="4869" max="4869" width="17.85546875" style="39" bestFit="1" customWidth="1"/>
    <col min="4870" max="4870" width="22.5703125" style="39" bestFit="1" customWidth="1"/>
    <col min="4871" max="4871" width="17.5703125" style="39" bestFit="1" customWidth="1"/>
    <col min="4872" max="4873" width="23" style="39" bestFit="1" customWidth="1"/>
    <col min="4874" max="4874" width="22.5703125" style="39" bestFit="1" customWidth="1"/>
    <col min="4875" max="4875" width="17.5703125" style="39" bestFit="1" customWidth="1"/>
    <col min="4876" max="4876" width="23" style="39" bestFit="1" customWidth="1"/>
    <col min="4877" max="5120" width="9.140625" style="39"/>
    <col min="5121" max="5121" width="16.140625" style="39" customWidth="1"/>
    <col min="5122" max="5122" width="17.42578125" style="39" bestFit="1" customWidth="1"/>
    <col min="5123" max="5123" width="14.140625" style="39" customWidth="1"/>
    <col min="5124" max="5124" width="11.42578125" style="39" bestFit="1" customWidth="1"/>
    <col min="5125" max="5125" width="17.85546875" style="39" bestFit="1" customWidth="1"/>
    <col min="5126" max="5126" width="22.5703125" style="39" bestFit="1" customWidth="1"/>
    <col min="5127" max="5127" width="17.5703125" style="39" bestFit="1" customWidth="1"/>
    <col min="5128" max="5129" width="23" style="39" bestFit="1" customWidth="1"/>
    <col min="5130" max="5130" width="22.5703125" style="39" bestFit="1" customWidth="1"/>
    <col min="5131" max="5131" width="17.5703125" style="39" bestFit="1" customWidth="1"/>
    <col min="5132" max="5132" width="23" style="39" bestFit="1" customWidth="1"/>
    <col min="5133" max="5376" width="9.140625" style="39"/>
    <col min="5377" max="5377" width="16.140625" style="39" customWidth="1"/>
    <col min="5378" max="5378" width="17.42578125" style="39" bestFit="1" customWidth="1"/>
    <col min="5379" max="5379" width="14.140625" style="39" customWidth="1"/>
    <col min="5380" max="5380" width="11.42578125" style="39" bestFit="1" customWidth="1"/>
    <col min="5381" max="5381" width="17.85546875" style="39" bestFit="1" customWidth="1"/>
    <col min="5382" max="5382" width="22.5703125" style="39" bestFit="1" customWidth="1"/>
    <col min="5383" max="5383" width="17.5703125" style="39" bestFit="1" customWidth="1"/>
    <col min="5384" max="5385" width="23" style="39" bestFit="1" customWidth="1"/>
    <col min="5386" max="5386" width="22.5703125" style="39" bestFit="1" customWidth="1"/>
    <col min="5387" max="5387" width="17.5703125" style="39" bestFit="1" customWidth="1"/>
    <col min="5388" max="5388" width="23" style="39" bestFit="1" customWidth="1"/>
    <col min="5389" max="5632" width="9.140625" style="39"/>
    <col min="5633" max="5633" width="16.140625" style="39" customWidth="1"/>
    <col min="5634" max="5634" width="17.42578125" style="39" bestFit="1" customWidth="1"/>
    <col min="5635" max="5635" width="14.140625" style="39" customWidth="1"/>
    <col min="5636" max="5636" width="11.42578125" style="39" bestFit="1" customWidth="1"/>
    <col min="5637" max="5637" width="17.85546875" style="39" bestFit="1" customWidth="1"/>
    <col min="5638" max="5638" width="22.5703125" style="39" bestFit="1" customWidth="1"/>
    <col min="5639" max="5639" width="17.5703125" style="39" bestFit="1" customWidth="1"/>
    <col min="5640" max="5641" width="23" style="39" bestFit="1" customWidth="1"/>
    <col min="5642" max="5642" width="22.5703125" style="39" bestFit="1" customWidth="1"/>
    <col min="5643" max="5643" width="17.5703125" style="39" bestFit="1" customWidth="1"/>
    <col min="5644" max="5644" width="23" style="39" bestFit="1" customWidth="1"/>
    <col min="5645" max="5888" width="9.140625" style="39"/>
    <col min="5889" max="5889" width="16.140625" style="39" customWidth="1"/>
    <col min="5890" max="5890" width="17.42578125" style="39" bestFit="1" customWidth="1"/>
    <col min="5891" max="5891" width="14.140625" style="39" customWidth="1"/>
    <col min="5892" max="5892" width="11.42578125" style="39" bestFit="1" customWidth="1"/>
    <col min="5893" max="5893" width="17.85546875" style="39" bestFit="1" customWidth="1"/>
    <col min="5894" max="5894" width="22.5703125" style="39" bestFit="1" customWidth="1"/>
    <col min="5895" max="5895" width="17.5703125" style="39" bestFit="1" customWidth="1"/>
    <col min="5896" max="5897" width="23" style="39" bestFit="1" customWidth="1"/>
    <col min="5898" max="5898" width="22.5703125" style="39" bestFit="1" customWidth="1"/>
    <col min="5899" max="5899" width="17.5703125" style="39" bestFit="1" customWidth="1"/>
    <col min="5900" max="5900" width="23" style="39" bestFit="1" customWidth="1"/>
    <col min="5901" max="6144" width="9.140625" style="39"/>
    <col min="6145" max="6145" width="16.140625" style="39" customWidth="1"/>
    <col min="6146" max="6146" width="17.42578125" style="39" bestFit="1" customWidth="1"/>
    <col min="6147" max="6147" width="14.140625" style="39" customWidth="1"/>
    <col min="6148" max="6148" width="11.42578125" style="39" bestFit="1" customWidth="1"/>
    <col min="6149" max="6149" width="17.85546875" style="39" bestFit="1" customWidth="1"/>
    <col min="6150" max="6150" width="22.5703125" style="39" bestFit="1" customWidth="1"/>
    <col min="6151" max="6151" width="17.5703125" style="39" bestFit="1" customWidth="1"/>
    <col min="6152" max="6153" width="23" style="39" bestFit="1" customWidth="1"/>
    <col min="6154" max="6154" width="22.5703125" style="39" bestFit="1" customWidth="1"/>
    <col min="6155" max="6155" width="17.5703125" style="39" bestFit="1" customWidth="1"/>
    <col min="6156" max="6156" width="23" style="39" bestFit="1" customWidth="1"/>
    <col min="6157" max="6400" width="9.140625" style="39"/>
    <col min="6401" max="6401" width="16.140625" style="39" customWidth="1"/>
    <col min="6402" max="6402" width="17.42578125" style="39" bestFit="1" customWidth="1"/>
    <col min="6403" max="6403" width="14.140625" style="39" customWidth="1"/>
    <col min="6404" max="6404" width="11.42578125" style="39" bestFit="1" customWidth="1"/>
    <col min="6405" max="6405" width="17.85546875" style="39" bestFit="1" customWidth="1"/>
    <col min="6406" max="6406" width="22.5703125" style="39" bestFit="1" customWidth="1"/>
    <col min="6407" max="6407" width="17.5703125" style="39" bestFit="1" customWidth="1"/>
    <col min="6408" max="6409" width="23" style="39" bestFit="1" customWidth="1"/>
    <col min="6410" max="6410" width="22.5703125" style="39" bestFit="1" customWidth="1"/>
    <col min="6411" max="6411" width="17.5703125" style="39" bestFit="1" customWidth="1"/>
    <col min="6412" max="6412" width="23" style="39" bestFit="1" customWidth="1"/>
    <col min="6413" max="6656" width="9.140625" style="39"/>
    <col min="6657" max="6657" width="16.140625" style="39" customWidth="1"/>
    <col min="6658" max="6658" width="17.42578125" style="39" bestFit="1" customWidth="1"/>
    <col min="6659" max="6659" width="14.140625" style="39" customWidth="1"/>
    <col min="6660" max="6660" width="11.42578125" style="39" bestFit="1" customWidth="1"/>
    <col min="6661" max="6661" width="17.85546875" style="39" bestFit="1" customWidth="1"/>
    <col min="6662" max="6662" width="22.5703125" style="39" bestFit="1" customWidth="1"/>
    <col min="6663" max="6663" width="17.5703125" style="39" bestFit="1" customWidth="1"/>
    <col min="6664" max="6665" width="23" style="39" bestFit="1" customWidth="1"/>
    <col min="6666" max="6666" width="22.5703125" style="39" bestFit="1" customWidth="1"/>
    <col min="6667" max="6667" width="17.5703125" style="39" bestFit="1" customWidth="1"/>
    <col min="6668" max="6668" width="23" style="39" bestFit="1" customWidth="1"/>
    <col min="6669" max="6912" width="9.140625" style="39"/>
    <col min="6913" max="6913" width="16.140625" style="39" customWidth="1"/>
    <col min="6914" max="6914" width="17.42578125" style="39" bestFit="1" customWidth="1"/>
    <col min="6915" max="6915" width="14.140625" style="39" customWidth="1"/>
    <col min="6916" max="6916" width="11.42578125" style="39" bestFit="1" customWidth="1"/>
    <col min="6917" max="6917" width="17.85546875" style="39" bestFit="1" customWidth="1"/>
    <col min="6918" max="6918" width="22.5703125" style="39" bestFit="1" customWidth="1"/>
    <col min="6919" max="6919" width="17.5703125" style="39" bestFit="1" customWidth="1"/>
    <col min="6920" max="6921" width="23" style="39" bestFit="1" customWidth="1"/>
    <col min="6922" max="6922" width="22.5703125" style="39" bestFit="1" customWidth="1"/>
    <col min="6923" max="6923" width="17.5703125" style="39" bestFit="1" customWidth="1"/>
    <col min="6924" max="6924" width="23" style="39" bestFit="1" customWidth="1"/>
    <col min="6925" max="7168" width="9.140625" style="39"/>
    <col min="7169" max="7169" width="16.140625" style="39" customWidth="1"/>
    <col min="7170" max="7170" width="17.42578125" style="39" bestFit="1" customWidth="1"/>
    <col min="7171" max="7171" width="14.140625" style="39" customWidth="1"/>
    <col min="7172" max="7172" width="11.42578125" style="39" bestFit="1" customWidth="1"/>
    <col min="7173" max="7173" width="17.85546875" style="39" bestFit="1" customWidth="1"/>
    <col min="7174" max="7174" width="22.5703125" style="39" bestFit="1" customWidth="1"/>
    <col min="7175" max="7175" width="17.5703125" style="39" bestFit="1" customWidth="1"/>
    <col min="7176" max="7177" width="23" style="39" bestFit="1" customWidth="1"/>
    <col min="7178" max="7178" width="22.5703125" style="39" bestFit="1" customWidth="1"/>
    <col min="7179" max="7179" width="17.5703125" style="39" bestFit="1" customWidth="1"/>
    <col min="7180" max="7180" width="23" style="39" bestFit="1" customWidth="1"/>
    <col min="7181" max="7424" width="9.140625" style="39"/>
    <col min="7425" max="7425" width="16.140625" style="39" customWidth="1"/>
    <col min="7426" max="7426" width="17.42578125" style="39" bestFit="1" customWidth="1"/>
    <col min="7427" max="7427" width="14.140625" style="39" customWidth="1"/>
    <col min="7428" max="7428" width="11.42578125" style="39" bestFit="1" customWidth="1"/>
    <col min="7429" max="7429" width="17.85546875" style="39" bestFit="1" customWidth="1"/>
    <col min="7430" max="7430" width="22.5703125" style="39" bestFit="1" customWidth="1"/>
    <col min="7431" max="7431" width="17.5703125" style="39" bestFit="1" customWidth="1"/>
    <col min="7432" max="7433" width="23" style="39" bestFit="1" customWidth="1"/>
    <col min="7434" max="7434" width="22.5703125" style="39" bestFit="1" customWidth="1"/>
    <col min="7435" max="7435" width="17.5703125" style="39" bestFit="1" customWidth="1"/>
    <col min="7436" max="7436" width="23" style="39" bestFit="1" customWidth="1"/>
    <col min="7437" max="7680" width="9.140625" style="39"/>
    <col min="7681" max="7681" width="16.140625" style="39" customWidth="1"/>
    <col min="7682" max="7682" width="17.42578125" style="39" bestFit="1" customWidth="1"/>
    <col min="7683" max="7683" width="14.140625" style="39" customWidth="1"/>
    <col min="7684" max="7684" width="11.42578125" style="39" bestFit="1" customWidth="1"/>
    <col min="7685" max="7685" width="17.85546875" style="39" bestFit="1" customWidth="1"/>
    <col min="7686" max="7686" width="22.5703125" style="39" bestFit="1" customWidth="1"/>
    <col min="7687" max="7687" width="17.5703125" style="39" bestFit="1" customWidth="1"/>
    <col min="7688" max="7689" width="23" style="39" bestFit="1" customWidth="1"/>
    <col min="7690" max="7690" width="22.5703125" style="39" bestFit="1" customWidth="1"/>
    <col min="7691" max="7691" width="17.5703125" style="39" bestFit="1" customWidth="1"/>
    <col min="7692" max="7692" width="23" style="39" bestFit="1" customWidth="1"/>
    <col min="7693" max="7936" width="9.140625" style="39"/>
    <col min="7937" max="7937" width="16.140625" style="39" customWidth="1"/>
    <col min="7938" max="7938" width="17.42578125" style="39" bestFit="1" customWidth="1"/>
    <col min="7939" max="7939" width="14.140625" style="39" customWidth="1"/>
    <col min="7940" max="7940" width="11.42578125" style="39" bestFit="1" customWidth="1"/>
    <col min="7941" max="7941" width="17.85546875" style="39" bestFit="1" customWidth="1"/>
    <col min="7942" max="7942" width="22.5703125" style="39" bestFit="1" customWidth="1"/>
    <col min="7943" max="7943" width="17.5703125" style="39" bestFit="1" customWidth="1"/>
    <col min="7944" max="7945" width="23" style="39" bestFit="1" customWidth="1"/>
    <col min="7946" max="7946" width="22.5703125" style="39" bestFit="1" customWidth="1"/>
    <col min="7947" max="7947" width="17.5703125" style="39" bestFit="1" customWidth="1"/>
    <col min="7948" max="7948" width="23" style="39" bestFit="1" customWidth="1"/>
    <col min="7949" max="8192" width="9.140625" style="39"/>
    <col min="8193" max="8193" width="16.140625" style="39" customWidth="1"/>
    <col min="8194" max="8194" width="17.42578125" style="39" bestFit="1" customWidth="1"/>
    <col min="8195" max="8195" width="14.140625" style="39" customWidth="1"/>
    <col min="8196" max="8196" width="11.42578125" style="39" bestFit="1" customWidth="1"/>
    <col min="8197" max="8197" width="17.85546875" style="39" bestFit="1" customWidth="1"/>
    <col min="8198" max="8198" width="22.5703125" style="39" bestFit="1" customWidth="1"/>
    <col min="8199" max="8199" width="17.5703125" style="39" bestFit="1" customWidth="1"/>
    <col min="8200" max="8201" width="23" style="39" bestFit="1" customWidth="1"/>
    <col min="8202" max="8202" width="22.5703125" style="39" bestFit="1" customWidth="1"/>
    <col min="8203" max="8203" width="17.5703125" style="39" bestFit="1" customWidth="1"/>
    <col min="8204" max="8204" width="23" style="39" bestFit="1" customWidth="1"/>
    <col min="8205" max="8448" width="9.140625" style="39"/>
    <col min="8449" max="8449" width="16.140625" style="39" customWidth="1"/>
    <col min="8450" max="8450" width="17.42578125" style="39" bestFit="1" customWidth="1"/>
    <col min="8451" max="8451" width="14.140625" style="39" customWidth="1"/>
    <col min="8452" max="8452" width="11.42578125" style="39" bestFit="1" customWidth="1"/>
    <col min="8453" max="8453" width="17.85546875" style="39" bestFit="1" customWidth="1"/>
    <col min="8454" max="8454" width="22.5703125" style="39" bestFit="1" customWidth="1"/>
    <col min="8455" max="8455" width="17.5703125" style="39" bestFit="1" customWidth="1"/>
    <col min="8456" max="8457" width="23" style="39" bestFit="1" customWidth="1"/>
    <col min="8458" max="8458" width="22.5703125" style="39" bestFit="1" customWidth="1"/>
    <col min="8459" max="8459" width="17.5703125" style="39" bestFit="1" customWidth="1"/>
    <col min="8460" max="8460" width="23" style="39" bestFit="1" customWidth="1"/>
    <col min="8461" max="8704" width="9.140625" style="39"/>
    <col min="8705" max="8705" width="16.140625" style="39" customWidth="1"/>
    <col min="8706" max="8706" width="17.42578125" style="39" bestFit="1" customWidth="1"/>
    <col min="8707" max="8707" width="14.140625" style="39" customWidth="1"/>
    <col min="8708" max="8708" width="11.42578125" style="39" bestFit="1" customWidth="1"/>
    <col min="8709" max="8709" width="17.85546875" style="39" bestFit="1" customWidth="1"/>
    <col min="8710" max="8710" width="22.5703125" style="39" bestFit="1" customWidth="1"/>
    <col min="8711" max="8711" width="17.5703125" style="39" bestFit="1" customWidth="1"/>
    <col min="8712" max="8713" width="23" style="39" bestFit="1" customWidth="1"/>
    <col min="8714" max="8714" width="22.5703125" style="39" bestFit="1" customWidth="1"/>
    <col min="8715" max="8715" width="17.5703125" style="39" bestFit="1" customWidth="1"/>
    <col min="8716" max="8716" width="23" style="39" bestFit="1" customWidth="1"/>
    <col min="8717" max="8960" width="9.140625" style="39"/>
    <col min="8961" max="8961" width="16.140625" style="39" customWidth="1"/>
    <col min="8962" max="8962" width="17.42578125" style="39" bestFit="1" customWidth="1"/>
    <col min="8963" max="8963" width="14.140625" style="39" customWidth="1"/>
    <col min="8964" max="8964" width="11.42578125" style="39" bestFit="1" customWidth="1"/>
    <col min="8965" max="8965" width="17.85546875" style="39" bestFit="1" customWidth="1"/>
    <col min="8966" max="8966" width="22.5703125" style="39" bestFit="1" customWidth="1"/>
    <col min="8967" max="8967" width="17.5703125" style="39" bestFit="1" customWidth="1"/>
    <col min="8968" max="8969" width="23" style="39" bestFit="1" customWidth="1"/>
    <col min="8970" max="8970" width="22.5703125" style="39" bestFit="1" customWidth="1"/>
    <col min="8971" max="8971" width="17.5703125" style="39" bestFit="1" customWidth="1"/>
    <col min="8972" max="8972" width="23" style="39" bestFit="1" customWidth="1"/>
    <col min="8973" max="9216" width="9.140625" style="39"/>
    <col min="9217" max="9217" width="16.140625" style="39" customWidth="1"/>
    <col min="9218" max="9218" width="17.42578125" style="39" bestFit="1" customWidth="1"/>
    <col min="9219" max="9219" width="14.140625" style="39" customWidth="1"/>
    <col min="9220" max="9220" width="11.42578125" style="39" bestFit="1" customWidth="1"/>
    <col min="9221" max="9221" width="17.85546875" style="39" bestFit="1" customWidth="1"/>
    <col min="9222" max="9222" width="22.5703125" style="39" bestFit="1" customWidth="1"/>
    <col min="9223" max="9223" width="17.5703125" style="39" bestFit="1" customWidth="1"/>
    <col min="9224" max="9225" width="23" style="39" bestFit="1" customWidth="1"/>
    <col min="9226" max="9226" width="22.5703125" style="39" bestFit="1" customWidth="1"/>
    <col min="9227" max="9227" width="17.5703125" style="39" bestFit="1" customWidth="1"/>
    <col min="9228" max="9228" width="23" style="39" bestFit="1" customWidth="1"/>
    <col min="9229" max="9472" width="9.140625" style="39"/>
    <col min="9473" max="9473" width="16.140625" style="39" customWidth="1"/>
    <col min="9474" max="9474" width="17.42578125" style="39" bestFit="1" customWidth="1"/>
    <col min="9475" max="9475" width="14.140625" style="39" customWidth="1"/>
    <col min="9476" max="9476" width="11.42578125" style="39" bestFit="1" customWidth="1"/>
    <col min="9477" max="9477" width="17.85546875" style="39" bestFit="1" customWidth="1"/>
    <col min="9478" max="9478" width="22.5703125" style="39" bestFit="1" customWidth="1"/>
    <col min="9479" max="9479" width="17.5703125" style="39" bestFit="1" customWidth="1"/>
    <col min="9480" max="9481" width="23" style="39" bestFit="1" customWidth="1"/>
    <col min="9482" max="9482" width="22.5703125" style="39" bestFit="1" customWidth="1"/>
    <col min="9483" max="9483" width="17.5703125" style="39" bestFit="1" customWidth="1"/>
    <col min="9484" max="9484" width="23" style="39" bestFit="1" customWidth="1"/>
    <col min="9485" max="9728" width="9.140625" style="39"/>
    <col min="9729" max="9729" width="16.140625" style="39" customWidth="1"/>
    <col min="9730" max="9730" width="17.42578125" style="39" bestFit="1" customWidth="1"/>
    <col min="9731" max="9731" width="14.140625" style="39" customWidth="1"/>
    <col min="9732" max="9732" width="11.42578125" style="39" bestFit="1" customWidth="1"/>
    <col min="9733" max="9733" width="17.85546875" style="39" bestFit="1" customWidth="1"/>
    <col min="9734" max="9734" width="22.5703125" style="39" bestFit="1" customWidth="1"/>
    <col min="9735" max="9735" width="17.5703125" style="39" bestFit="1" customWidth="1"/>
    <col min="9736" max="9737" width="23" style="39" bestFit="1" customWidth="1"/>
    <col min="9738" max="9738" width="22.5703125" style="39" bestFit="1" customWidth="1"/>
    <col min="9739" max="9739" width="17.5703125" style="39" bestFit="1" customWidth="1"/>
    <col min="9740" max="9740" width="23" style="39" bestFit="1" customWidth="1"/>
    <col min="9741" max="9984" width="9.140625" style="39"/>
    <col min="9985" max="9985" width="16.140625" style="39" customWidth="1"/>
    <col min="9986" max="9986" width="17.42578125" style="39" bestFit="1" customWidth="1"/>
    <col min="9987" max="9987" width="14.140625" style="39" customWidth="1"/>
    <col min="9988" max="9988" width="11.42578125" style="39" bestFit="1" customWidth="1"/>
    <col min="9989" max="9989" width="17.85546875" style="39" bestFit="1" customWidth="1"/>
    <col min="9990" max="9990" width="22.5703125" style="39" bestFit="1" customWidth="1"/>
    <col min="9991" max="9991" width="17.5703125" style="39" bestFit="1" customWidth="1"/>
    <col min="9992" max="9993" width="23" style="39" bestFit="1" customWidth="1"/>
    <col min="9994" max="9994" width="22.5703125" style="39" bestFit="1" customWidth="1"/>
    <col min="9995" max="9995" width="17.5703125" style="39" bestFit="1" customWidth="1"/>
    <col min="9996" max="9996" width="23" style="39" bestFit="1" customWidth="1"/>
    <col min="9997" max="10240" width="9.140625" style="39"/>
    <col min="10241" max="10241" width="16.140625" style="39" customWidth="1"/>
    <col min="10242" max="10242" width="17.42578125" style="39" bestFit="1" customWidth="1"/>
    <col min="10243" max="10243" width="14.140625" style="39" customWidth="1"/>
    <col min="10244" max="10244" width="11.42578125" style="39" bestFit="1" customWidth="1"/>
    <col min="10245" max="10245" width="17.85546875" style="39" bestFit="1" customWidth="1"/>
    <col min="10246" max="10246" width="22.5703125" style="39" bestFit="1" customWidth="1"/>
    <col min="10247" max="10247" width="17.5703125" style="39" bestFit="1" customWidth="1"/>
    <col min="10248" max="10249" width="23" style="39" bestFit="1" customWidth="1"/>
    <col min="10250" max="10250" width="22.5703125" style="39" bestFit="1" customWidth="1"/>
    <col min="10251" max="10251" width="17.5703125" style="39" bestFit="1" customWidth="1"/>
    <col min="10252" max="10252" width="23" style="39" bestFit="1" customWidth="1"/>
    <col min="10253" max="10496" width="9.140625" style="39"/>
    <col min="10497" max="10497" width="16.140625" style="39" customWidth="1"/>
    <col min="10498" max="10498" width="17.42578125" style="39" bestFit="1" customWidth="1"/>
    <col min="10499" max="10499" width="14.140625" style="39" customWidth="1"/>
    <col min="10500" max="10500" width="11.42578125" style="39" bestFit="1" customWidth="1"/>
    <col min="10501" max="10501" width="17.85546875" style="39" bestFit="1" customWidth="1"/>
    <col min="10502" max="10502" width="22.5703125" style="39" bestFit="1" customWidth="1"/>
    <col min="10503" max="10503" width="17.5703125" style="39" bestFit="1" customWidth="1"/>
    <col min="10504" max="10505" width="23" style="39" bestFit="1" customWidth="1"/>
    <col min="10506" max="10506" width="22.5703125" style="39" bestFit="1" customWidth="1"/>
    <col min="10507" max="10507" width="17.5703125" style="39" bestFit="1" customWidth="1"/>
    <col min="10508" max="10508" width="23" style="39" bestFit="1" customWidth="1"/>
    <col min="10509" max="10752" width="9.140625" style="39"/>
    <col min="10753" max="10753" width="16.140625" style="39" customWidth="1"/>
    <col min="10754" max="10754" width="17.42578125" style="39" bestFit="1" customWidth="1"/>
    <col min="10755" max="10755" width="14.140625" style="39" customWidth="1"/>
    <col min="10756" max="10756" width="11.42578125" style="39" bestFit="1" customWidth="1"/>
    <col min="10757" max="10757" width="17.85546875" style="39" bestFit="1" customWidth="1"/>
    <col min="10758" max="10758" width="22.5703125" style="39" bestFit="1" customWidth="1"/>
    <col min="10759" max="10759" width="17.5703125" style="39" bestFit="1" customWidth="1"/>
    <col min="10760" max="10761" width="23" style="39" bestFit="1" customWidth="1"/>
    <col min="10762" max="10762" width="22.5703125" style="39" bestFit="1" customWidth="1"/>
    <col min="10763" max="10763" width="17.5703125" style="39" bestFit="1" customWidth="1"/>
    <col min="10764" max="10764" width="23" style="39" bestFit="1" customWidth="1"/>
    <col min="10765" max="11008" width="9.140625" style="39"/>
    <col min="11009" max="11009" width="16.140625" style="39" customWidth="1"/>
    <col min="11010" max="11010" width="17.42578125" style="39" bestFit="1" customWidth="1"/>
    <col min="11011" max="11011" width="14.140625" style="39" customWidth="1"/>
    <col min="11012" max="11012" width="11.42578125" style="39" bestFit="1" customWidth="1"/>
    <col min="11013" max="11013" width="17.85546875" style="39" bestFit="1" customWidth="1"/>
    <col min="11014" max="11014" width="22.5703125" style="39" bestFit="1" customWidth="1"/>
    <col min="11015" max="11015" width="17.5703125" style="39" bestFit="1" customWidth="1"/>
    <col min="11016" max="11017" width="23" style="39" bestFit="1" customWidth="1"/>
    <col min="11018" max="11018" width="22.5703125" style="39" bestFit="1" customWidth="1"/>
    <col min="11019" max="11019" width="17.5703125" style="39" bestFit="1" customWidth="1"/>
    <col min="11020" max="11020" width="23" style="39" bestFit="1" customWidth="1"/>
    <col min="11021" max="11264" width="9.140625" style="39"/>
    <col min="11265" max="11265" width="16.140625" style="39" customWidth="1"/>
    <col min="11266" max="11266" width="17.42578125" style="39" bestFit="1" customWidth="1"/>
    <col min="11267" max="11267" width="14.140625" style="39" customWidth="1"/>
    <col min="11268" max="11268" width="11.42578125" style="39" bestFit="1" customWidth="1"/>
    <col min="11269" max="11269" width="17.85546875" style="39" bestFit="1" customWidth="1"/>
    <col min="11270" max="11270" width="22.5703125" style="39" bestFit="1" customWidth="1"/>
    <col min="11271" max="11271" width="17.5703125" style="39" bestFit="1" customWidth="1"/>
    <col min="11272" max="11273" width="23" style="39" bestFit="1" customWidth="1"/>
    <col min="11274" max="11274" width="22.5703125" style="39" bestFit="1" customWidth="1"/>
    <col min="11275" max="11275" width="17.5703125" style="39" bestFit="1" customWidth="1"/>
    <col min="11276" max="11276" width="23" style="39" bestFit="1" customWidth="1"/>
    <col min="11277" max="11520" width="9.140625" style="39"/>
    <col min="11521" max="11521" width="16.140625" style="39" customWidth="1"/>
    <col min="11522" max="11522" width="17.42578125" style="39" bestFit="1" customWidth="1"/>
    <col min="11523" max="11523" width="14.140625" style="39" customWidth="1"/>
    <col min="11524" max="11524" width="11.42578125" style="39" bestFit="1" customWidth="1"/>
    <col min="11525" max="11525" width="17.85546875" style="39" bestFit="1" customWidth="1"/>
    <col min="11526" max="11526" width="22.5703125" style="39" bestFit="1" customWidth="1"/>
    <col min="11527" max="11527" width="17.5703125" style="39" bestFit="1" customWidth="1"/>
    <col min="11528" max="11529" width="23" style="39" bestFit="1" customWidth="1"/>
    <col min="11530" max="11530" width="22.5703125" style="39" bestFit="1" customWidth="1"/>
    <col min="11531" max="11531" width="17.5703125" style="39" bestFit="1" customWidth="1"/>
    <col min="11532" max="11532" width="23" style="39" bestFit="1" customWidth="1"/>
    <col min="11533" max="11776" width="9.140625" style="39"/>
    <col min="11777" max="11777" width="16.140625" style="39" customWidth="1"/>
    <col min="11778" max="11778" width="17.42578125" style="39" bestFit="1" customWidth="1"/>
    <col min="11779" max="11779" width="14.140625" style="39" customWidth="1"/>
    <col min="11780" max="11780" width="11.42578125" style="39" bestFit="1" customWidth="1"/>
    <col min="11781" max="11781" width="17.85546875" style="39" bestFit="1" customWidth="1"/>
    <col min="11782" max="11782" width="22.5703125" style="39" bestFit="1" customWidth="1"/>
    <col min="11783" max="11783" width="17.5703125" style="39" bestFit="1" customWidth="1"/>
    <col min="11784" max="11785" width="23" style="39" bestFit="1" customWidth="1"/>
    <col min="11786" max="11786" width="22.5703125" style="39" bestFit="1" customWidth="1"/>
    <col min="11787" max="11787" width="17.5703125" style="39" bestFit="1" customWidth="1"/>
    <col min="11788" max="11788" width="23" style="39" bestFit="1" customWidth="1"/>
    <col min="11789" max="12032" width="9.140625" style="39"/>
    <col min="12033" max="12033" width="16.140625" style="39" customWidth="1"/>
    <col min="12034" max="12034" width="17.42578125" style="39" bestFit="1" customWidth="1"/>
    <col min="12035" max="12035" width="14.140625" style="39" customWidth="1"/>
    <col min="12036" max="12036" width="11.42578125" style="39" bestFit="1" customWidth="1"/>
    <col min="12037" max="12037" width="17.85546875" style="39" bestFit="1" customWidth="1"/>
    <col min="12038" max="12038" width="22.5703125" style="39" bestFit="1" customWidth="1"/>
    <col min="12039" max="12039" width="17.5703125" style="39" bestFit="1" customWidth="1"/>
    <col min="12040" max="12041" width="23" style="39" bestFit="1" customWidth="1"/>
    <col min="12042" max="12042" width="22.5703125" style="39" bestFit="1" customWidth="1"/>
    <col min="12043" max="12043" width="17.5703125" style="39" bestFit="1" customWidth="1"/>
    <col min="12044" max="12044" width="23" style="39" bestFit="1" customWidth="1"/>
    <col min="12045" max="12288" width="9.140625" style="39"/>
    <col min="12289" max="12289" width="16.140625" style="39" customWidth="1"/>
    <col min="12290" max="12290" width="17.42578125" style="39" bestFit="1" customWidth="1"/>
    <col min="12291" max="12291" width="14.140625" style="39" customWidth="1"/>
    <col min="12292" max="12292" width="11.42578125" style="39" bestFit="1" customWidth="1"/>
    <col min="12293" max="12293" width="17.85546875" style="39" bestFit="1" customWidth="1"/>
    <col min="12294" max="12294" width="22.5703125" style="39" bestFit="1" customWidth="1"/>
    <col min="12295" max="12295" width="17.5703125" style="39" bestFit="1" customWidth="1"/>
    <col min="12296" max="12297" width="23" style="39" bestFit="1" customWidth="1"/>
    <col min="12298" max="12298" width="22.5703125" style="39" bestFit="1" customWidth="1"/>
    <col min="12299" max="12299" width="17.5703125" style="39" bestFit="1" customWidth="1"/>
    <col min="12300" max="12300" width="23" style="39" bestFit="1" customWidth="1"/>
    <col min="12301" max="12544" width="9.140625" style="39"/>
    <col min="12545" max="12545" width="16.140625" style="39" customWidth="1"/>
    <col min="12546" max="12546" width="17.42578125" style="39" bestFit="1" customWidth="1"/>
    <col min="12547" max="12547" width="14.140625" style="39" customWidth="1"/>
    <col min="12548" max="12548" width="11.42578125" style="39" bestFit="1" customWidth="1"/>
    <col min="12549" max="12549" width="17.85546875" style="39" bestFit="1" customWidth="1"/>
    <col min="12550" max="12550" width="22.5703125" style="39" bestFit="1" customWidth="1"/>
    <col min="12551" max="12551" width="17.5703125" style="39" bestFit="1" customWidth="1"/>
    <col min="12552" max="12553" width="23" style="39" bestFit="1" customWidth="1"/>
    <col min="12554" max="12554" width="22.5703125" style="39" bestFit="1" customWidth="1"/>
    <col min="12555" max="12555" width="17.5703125" style="39" bestFit="1" customWidth="1"/>
    <col min="12556" max="12556" width="23" style="39" bestFit="1" customWidth="1"/>
    <col min="12557" max="12800" width="9.140625" style="39"/>
    <col min="12801" max="12801" width="16.140625" style="39" customWidth="1"/>
    <col min="12802" max="12802" width="17.42578125" style="39" bestFit="1" customWidth="1"/>
    <col min="12803" max="12803" width="14.140625" style="39" customWidth="1"/>
    <col min="12804" max="12804" width="11.42578125" style="39" bestFit="1" customWidth="1"/>
    <col min="12805" max="12805" width="17.85546875" style="39" bestFit="1" customWidth="1"/>
    <col min="12806" max="12806" width="22.5703125" style="39" bestFit="1" customWidth="1"/>
    <col min="12807" max="12807" width="17.5703125" style="39" bestFit="1" customWidth="1"/>
    <col min="12808" max="12809" width="23" style="39" bestFit="1" customWidth="1"/>
    <col min="12810" max="12810" width="22.5703125" style="39" bestFit="1" customWidth="1"/>
    <col min="12811" max="12811" width="17.5703125" style="39" bestFit="1" customWidth="1"/>
    <col min="12812" max="12812" width="23" style="39" bestFit="1" customWidth="1"/>
    <col min="12813" max="13056" width="9.140625" style="39"/>
    <col min="13057" max="13057" width="16.140625" style="39" customWidth="1"/>
    <col min="13058" max="13058" width="17.42578125" style="39" bestFit="1" customWidth="1"/>
    <col min="13059" max="13059" width="14.140625" style="39" customWidth="1"/>
    <col min="13060" max="13060" width="11.42578125" style="39" bestFit="1" customWidth="1"/>
    <col min="13061" max="13061" width="17.85546875" style="39" bestFit="1" customWidth="1"/>
    <col min="13062" max="13062" width="22.5703125" style="39" bestFit="1" customWidth="1"/>
    <col min="13063" max="13063" width="17.5703125" style="39" bestFit="1" customWidth="1"/>
    <col min="13064" max="13065" width="23" style="39" bestFit="1" customWidth="1"/>
    <col min="13066" max="13066" width="22.5703125" style="39" bestFit="1" customWidth="1"/>
    <col min="13067" max="13067" width="17.5703125" style="39" bestFit="1" customWidth="1"/>
    <col min="13068" max="13068" width="23" style="39" bestFit="1" customWidth="1"/>
    <col min="13069" max="13312" width="9.140625" style="39"/>
    <col min="13313" max="13313" width="16.140625" style="39" customWidth="1"/>
    <col min="13314" max="13314" width="17.42578125" style="39" bestFit="1" customWidth="1"/>
    <col min="13315" max="13315" width="14.140625" style="39" customWidth="1"/>
    <col min="13316" max="13316" width="11.42578125" style="39" bestFit="1" customWidth="1"/>
    <col min="13317" max="13317" width="17.85546875" style="39" bestFit="1" customWidth="1"/>
    <col min="13318" max="13318" width="22.5703125" style="39" bestFit="1" customWidth="1"/>
    <col min="13319" max="13319" width="17.5703125" style="39" bestFit="1" customWidth="1"/>
    <col min="13320" max="13321" width="23" style="39" bestFit="1" customWidth="1"/>
    <col min="13322" max="13322" width="22.5703125" style="39" bestFit="1" customWidth="1"/>
    <col min="13323" max="13323" width="17.5703125" style="39" bestFit="1" customWidth="1"/>
    <col min="13324" max="13324" width="23" style="39" bestFit="1" customWidth="1"/>
    <col min="13325" max="13568" width="9.140625" style="39"/>
    <col min="13569" max="13569" width="16.140625" style="39" customWidth="1"/>
    <col min="13570" max="13570" width="17.42578125" style="39" bestFit="1" customWidth="1"/>
    <col min="13571" max="13571" width="14.140625" style="39" customWidth="1"/>
    <col min="13572" max="13572" width="11.42578125" style="39" bestFit="1" customWidth="1"/>
    <col min="13573" max="13573" width="17.85546875" style="39" bestFit="1" customWidth="1"/>
    <col min="13574" max="13574" width="22.5703125" style="39" bestFit="1" customWidth="1"/>
    <col min="13575" max="13575" width="17.5703125" style="39" bestFit="1" customWidth="1"/>
    <col min="13576" max="13577" width="23" style="39" bestFit="1" customWidth="1"/>
    <col min="13578" max="13578" width="22.5703125" style="39" bestFit="1" customWidth="1"/>
    <col min="13579" max="13579" width="17.5703125" style="39" bestFit="1" customWidth="1"/>
    <col min="13580" max="13580" width="23" style="39" bestFit="1" customWidth="1"/>
    <col min="13581" max="13824" width="9.140625" style="39"/>
    <col min="13825" max="13825" width="16.140625" style="39" customWidth="1"/>
    <col min="13826" max="13826" width="17.42578125" style="39" bestFit="1" customWidth="1"/>
    <col min="13827" max="13827" width="14.140625" style="39" customWidth="1"/>
    <col min="13828" max="13828" width="11.42578125" style="39" bestFit="1" customWidth="1"/>
    <col min="13829" max="13829" width="17.85546875" style="39" bestFit="1" customWidth="1"/>
    <col min="13830" max="13830" width="22.5703125" style="39" bestFit="1" customWidth="1"/>
    <col min="13831" max="13831" width="17.5703125" style="39" bestFit="1" customWidth="1"/>
    <col min="13832" max="13833" width="23" style="39" bestFit="1" customWidth="1"/>
    <col min="13834" max="13834" width="22.5703125" style="39" bestFit="1" customWidth="1"/>
    <col min="13835" max="13835" width="17.5703125" style="39" bestFit="1" customWidth="1"/>
    <col min="13836" max="13836" width="23" style="39" bestFit="1" customWidth="1"/>
    <col min="13837" max="14080" width="9.140625" style="39"/>
    <col min="14081" max="14081" width="16.140625" style="39" customWidth="1"/>
    <col min="14082" max="14082" width="17.42578125" style="39" bestFit="1" customWidth="1"/>
    <col min="14083" max="14083" width="14.140625" style="39" customWidth="1"/>
    <col min="14084" max="14084" width="11.42578125" style="39" bestFit="1" customWidth="1"/>
    <col min="14085" max="14085" width="17.85546875" style="39" bestFit="1" customWidth="1"/>
    <col min="14086" max="14086" width="22.5703125" style="39" bestFit="1" customWidth="1"/>
    <col min="14087" max="14087" width="17.5703125" style="39" bestFit="1" customWidth="1"/>
    <col min="14088" max="14089" width="23" style="39" bestFit="1" customWidth="1"/>
    <col min="14090" max="14090" width="22.5703125" style="39" bestFit="1" customWidth="1"/>
    <col min="14091" max="14091" width="17.5703125" style="39" bestFit="1" customWidth="1"/>
    <col min="14092" max="14092" width="23" style="39" bestFit="1" customWidth="1"/>
    <col min="14093" max="14336" width="9.140625" style="39"/>
    <col min="14337" max="14337" width="16.140625" style="39" customWidth="1"/>
    <col min="14338" max="14338" width="17.42578125" style="39" bestFit="1" customWidth="1"/>
    <col min="14339" max="14339" width="14.140625" style="39" customWidth="1"/>
    <col min="14340" max="14340" width="11.42578125" style="39" bestFit="1" customWidth="1"/>
    <col min="14341" max="14341" width="17.85546875" style="39" bestFit="1" customWidth="1"/>
    <col min="14342" max="14342" width="22.5703125" style="39" bestFit="1" customWidth="1"/>
    <col min="14343" max="14343" width="17.5703125" style="39" bestFit="1" customWidth="1"/>
    <col min="14344" max="14345" width="23" style="39" bestFit="1" customWidth="1"/>
    <col min="14346" max="14346" width="22.5703125" style="39" bestFit="1" customWidth="1"/>
    <col min="14347" max="14347" width="17.5703125" style="39" bestFit="1" customWidth="1"/>
    <col min="14348" max="14348" width="23" style="39" bestFit="1" customWidth="1"/>
    <col min="14349" max="14592" width="9.140625" style="39"/>
    <col min="14593" max="14593" width="16.140625" style="39" customWidth="1"/>
    <col min="14594" max="14594" width="17.42578125" style="39" bestFit="1" customWidth="1"/>
    <col min="14595" max="14595" width="14.140625" style="39" customWidth="1"/>
    <col min="14596" max="14596" width="11.42578125" style="39" bestFit="1" customWidth="1"/>
    <col min="14597" max="14597" width="17.85546875" style="39" bestFit="1" customWidth="1"/>
    <col min="14598" max="14598" width="22.5703125" style="39" bestFit="1" customWidth="1"/>
    <col min="14599" max="14599" width="17.5703125" style="39" bestFit="1" customWidth="1"/>
    <col min="14600" max="14601" width="23" style="39" bestFit="1" customWidth="1"/>
    <col min="14602" max="14602" width="22.5703125" style="39" bestFit="1" customWidth="1"/>
    <col min="14603" max="14603" width="17.5703125" style="39" bestFit="1" customWidth="1"/>
    <col min="14604" max="14604" width="23" style="39" bestFit="1" customWidth="1"/>
    <col min="14605" max="14848" width="9.140625" style="39"/>
    <col min="14849" max="14849" width="16.140625" style="39" customWidth="1"/>
    <col min="14850" max="14850" width="17.42578125" style="39" bestFit="1" customWidth="1"/>
    <col min="14851" max="14851" width="14.140625" style="39" customWidth="1"/>
    <col min="14852" max="14852" width="11.42578125" style="39" bestFit="1" customWidth="1"/>
    <col min="14853" max="14853" width="17.85546875" style="39" bestFit="1" customWidth="1"/>
    <col min="14854" max="14854" width="22.5703125" style="39" bestFit="1" customWidth="1"/>
    <col min="14855" max="14855" width="17.5703125" style="39" bestFit="1" customWidth="1"/>
    <col min="14856" max="14857" width="23" style="39" bestFit="1" customWidth="1"/>
    <col min="14858" max="14858" width="22.5703125" style="39" bestFit="1" customWidth="1"/>
    <col min="14859" max="14859" width="17.5703125" style="39" bestFit="1" customWidth="1"/>
    <col min="14860" max="14860" width="23" style="39" bestFit="1" customWidth="1"/>
    <col min="14861" max="15104" width="9.140625" style="39"/>
    <col min="15105" max="15105" width="16.140625" style="39" customWidth="1"/>
    <col min="15106" max="15106" width="17.42578125" style="39" bestFit="1" customWidth="1"/>
    <col min="15107" max="15107" width="14.140625" style="39" customWidth="1"/>
    <col min="15108" max="15108" width="11.42578125" style="39" bestFit="1" customWidth="1"/>
    <col min="15109" max="15109" width="17.85546875" style="39" bestFit="1" customWidth="1"/>
    <col min="15110" max="15110" width="22.5703125" style="39" bestFit="1" customWidth="1"/>
    <col min="15111" max="15111" width="17.5703125" style="39" bestFit="1" customWidth="1"/>
    <col min="15112" max="15113" width="23" style="39" bestFit="1" customWidth="1"/>
    <col min="15114" max="15114" width="22.5703125" style="39" bestFit="1" customWidth="1"/>
    <col min="15115" max="15115" width="17.5703125" style="39" bestFit="1" customWidth="1"/>
    <col min="15116" max="15116" width="23" style="39" bestFit="1" customWidth="1"/>
    <col min="15117" max="15360" width="9.140625" style="39"/>
    <col min="15361" max="15361" width="16.140625" style="39" customWidth="1"/>
    <col min="15362" max="15362" width="17.42578125" style="39" bestFit="1" customWidth="1"/>
    <col min="15363" max="15363" width="14.140625" style="39" customWidth="1"/>
    <col min="15364" max="15364" width="11.42578125" style="39" bestFit="1" customWidth="1"/>
    <col min="15365" max="15365" width="17.85546875" style="39" bestFit="1" customWidth="1"/>
    <col min="15366" max="15366" width="22.5703125" style="39" bestFit="1" customWidth="1"/>
    <col min="15367" max="15367" width="17.5703125" style="39" bestFit="1" customWidth="1"/>
    <col min="15368" max="15369" width="23" style="39" bestFit="1" customWidth="1"/>
    <col min="15370" max="15370" width="22.5703125" style="39" bestFit="1" customWidth="1"/>
    <col min="15371" max="15371" width="17.5703125" style="39" bestFit="1" customWidth="1"/>
    <col min="15372" max="15372" width="23" style="39" bestFit="1" customWidth="1"/>
    <col min="15373" max="15616" width="9.140625" style="39"/>
    <col min="15617" max="15617" width="16.140625" style="39" customWidth="1"/>
    <col min="15618" max="15618" width="17.42578125" style="39" bestFit="1" customWidth="1"/>
    <col min="15619" max="15619" width="14.140625" style="39" customWidth="1"/>
    <col min="15620" max="15620" width="11.42578125" style="39" bestFit="1" customWidth="1"/>
    <col min="15621" max="15621" width="17.85546875" style="39" bestFit="1" customWidth="1"/>
    <col min="15622" max="15622" width="22.5703125" style="39" bestFit="1" customWidth="1"/>
    <col min="15623" max="15623" width="17.5703125" style="39" bestFit="1" customWidth="1"/>
    <col min="15624" max="15625" width="23" style="39" bestFit="1" customWidth="1"/>
    <col min="15626" max="15626" width="22.5703125" style="39" bestFit="1" customWidth="1"/>
    <col min="15627" max="15627" width="17.5703125" style="39" bestFit="1" customWidth="1"/>
    <col min="15628" max="15628" width="23" style="39" bestFit="1" customWidth="1"/>
    <col min="15629" max="15872" width="9.140625" style="39"/>
    <col min="15873" max="15873" width="16.140625" style="39" customWidth="1"/>
    <col min="15874" max="15874" width="17.42578125" style="39" bestFit="1" customWidth="1"/>
    <col min="15875" max="15875" width="14.140625" style="39" customWidth="1"/>
    <col min="15876" max="15876" width="11.42578125" style="39" bestFit="1" customWidth="1"/>
    <col min="15877" max="15877" width="17.85546875" style="39" bestFit="1" customWidth="1"/>
    <col min="15878" max="15878" width="22.5703125" style="39" bestFit="1" customWidth="1"/>
    <col min="15879" max="15879" width="17.5703125" style="39" bestFit="1" customWidth="1"/>
    <col min="15880" max="15881" width="23" style="39" bestFit="1" customWidth="1"/>
    <col min="15882" max="15882" width="22.5703125" style="39" bestFit="1" customWidth="1"/>
    <col min="15883" max="15883" width="17.5703125" style="39" bestFit="1" customWidth="1"/>
    <col min="15884" max="15884" width="23" style="39" bestFit="1" customWidth="1"/>
    <col min="15885" max="16128" width="9.140625" style="39"/>
    <col min="16129" max="16129" width="16.140625" style="39" customWidth="1"/>
    <col min="16130" max="16130" width="17.42578125" style="39" bestFit="1" customWidth="1"/>
    <col min="16131" max="16131" width="14.140625" style="39" customWidth="1"/>
    <col min="16132" max="16132" width="11.42578125" style="39" bestFit="1" customWidth="1"/>
    <col min="16133" max="16133" width="17.85546875" style="39" bestFit="1" customWidth="1"/>
    <col min="16134" max="16134" width="22.5703125" style="39" bestFit="1" customWidth="1"/>
    <col min="16135" max="16135" width="17.5703125" style="39" bestFit="1" customWidth="1"/>
    <col min="16136" max="16137" width="23" style="39" bestFit="1" customWidth="1"/>
    <col min="16138" max="16138" width="22.5703125" style="39" bestFit="1" customWidth="1"/>
    <col min="16139" max="16139" width="17.5703125" style="39" bestFit="1" customWidth="1"/>
    <col min="16140" max="16140" width="23" style="39" bestFit="1" customWidth="1"/>
    <col min="16141" max="16384" width="9.140625" style="39"/>
  </cols>
  <sheetData>
    <row r="1" spans="1:12" x14ac:dyDescent="0.2">
      <c r="A1" s="38" t="s">
        <v>52</v>
      </c>
      <c r="B1" s="38" t="s">
        <v>53</v>
      </c>
    </row>
    <row r="2" spans="1:12" x14ac:dyDescent="0.2">
      <c r="A2" s="271">
        <f>+COMERCIAL!H8</f>
        <v>0</v>
      </c>
      <c r="B2" s="40">
        <f>+COMERCIAL!B8</f>
        <v>0</v>
      </c>
    </row>
    <row r="4" spans="1:12" s="42" customFormat="1" ht="12.75" x14ac:dyDescent="0.2">
      <c r="A4" s="367" t="s">
        <v>54</v>
      </c>
      <c r="B4" s="41"/>
      <c r="C4" s="370" t="s">
        <v>55</v>
      </c>
      <c r="D4" s="371"/>
      <c r="E4" s="372"/>
      <c r="F4" s="353" t="s">
        <v>56</v>
      </c>
      <c r="G4" s="354"/>
      <c r="H4" s="354"/>
      <c r="I4" s="353" t="s">
        <v>57</v>
      </c>
      <c r="J4" s="354"/>
      <c r="K4" s="354"/>
    </row>
    <row r="5" spans="1:12" s="42" customFormat="1" ht="12.75" x14ac:dyDescent="0.2">
      <c r="A5" s="368"/>
      <c r="B5" s="43" t="s">
        <v>58</v>
      </c>
      <c r="C5" s="38" t="s">
        <v>59</v>
      </c>
      <c r="D5" s="38" t="s">
        <v>60</v>
      </c>
      <c r="E5" s="38" t="s">
        <v>61</v>
      </c>
      <c r="F5" s="44" t="s">
        <v>62</v>
      </c>
      <c r="G5" s="45" t="s">
        <v>63</v>
      </c>
      <c r="H5" s="45" t="s">
        <v>64</v>
      </c>
      <c r="I5" s="46" t="s">
        <v>62</v>
      </c>
      <c r="J5" s="47" t="s">
        <v>63</v>
      </c>
      <c r="K5" s="47" t="s">
        <v>65</v>
      </c>
    </row>
    <row r="6" spans="1:12" s="42" customFormat="1" ht="12.75" customHeight="1" x14ac:dyDescent="0.2">
      <c r="A6" s="369"/>
      <c r="B6" s="48">
        <f>+CUSTOS!N6</f>
        <v>0</v>
      </c>
      <c r="C6" s="49">
        <f>FISCAL!B9</f>
        <v>0</v>
      </c>
      <c r="D6" s="50">
        <f>FISCAL!B11</f>
        <v>0</v>
      </c>
      <c r="E6" s="51">
        <f>B6*(1-SUM(C6:D6))</f>
        <v>0</v>
      </c>
      <c r="F6" s="52">
        <f>CUSTOS!O6</f>
        <v>0</v>
      </c>
      <c r="G6" s="53">
        <f>B6*F6</f>
        <v>0</v>
      </c>
      <c r="H6" s="53">
        <f>B6-G6</f>
        <v>0</v>
      </c>
      <c r="I6" s="54">
        <v>0</v>
      </c>
      <c r="J6" s="53">
        <f>B6*I6</f>
        <v>0</v>
      </c>
      <c r="K6" s="53">
        <f>B6-J6</f>
        <v>0</v>
      </c>
    </row>
    <row r="7" spans="1:12" s="42" customFormat="1" ht="12.75" customHeight="1" x14ac:dyDescent="0.2">
      <c r="A7" s="55"/>
      <c r="B7" s="56"/>
      <c r="C7" s="51"/>
      <c r="D7" s="49"/>
      <c r="E7" s="50"/>
      <c r="F7" s="51"/>
      <c r="G7" s="57"/>
      <c r="H7" s="57"/>
      <c r="I7" s="57"/>
      <c r="J7" s="57"/>
      <c r="K7" s="57"/>
      <c r="L7" s="57"/>
    </row>
    <row r="8" spans="1:12" s="42" customFormat="1" ht="12.75" x14ac:dyDescent="0.2">
      <c r="A8" s="355" t="s">
        <v>66</v>
      </c>
      <c r="B8" s="58"/>
      <c r="C8" s="358" t="s">
        <v>55</v>
      </c>
      <c r="D8" s="359"/>
      <c r="E8" s="360"/>
      <c r="F8" s="353" t="s">
        <v>56</v>
      </c>
      <c r="G8" s="354"/>
      <c r="H8" s="354"/>
      <c r="I8" s="353" t="s">
        <v>57</v>
      </c>
      <c r="J8" s="354"/>
      <c r="K8" s="354"/>
    </row>
    <row r="9" spans="1:12" s="42" customFormat="1" ht="12.75" x14ac:dyDescent="0.2">
      <c r="A9" s="356"/>
      <c r="B9" s="43" t="s">
        <v>58</v>
      </c>
      <c r="C9" s="38" t="s">
        <v>59</v>
      </c>
      <c r="D9" s="38" t="s">
        <v>60</v>
      </c>
      <c r="E9" s="38" t="s">
        <v>61</v>
      </c>
      <c r="F9" s="44" t="s">
        <v>62</v>
      </c>
      <c r="G9" s="45" t="s">
        <v>63</v>
      </c>
      <c r="H9" s="45" t="s">
        <v>64</v>
      </c>
      <c r="I9" s="46" t="s">
        <v>62</v>
      </c>
      <c r="J9" s="47" t="s">
        <v>63</v>
      </c>
      <c r="K9" s="47" t="s">
        <v>65</v>
      </c>
    </row>
    <row r="10" spans="1:12" s="42" customFormat="1" ht="12.75" customHeight="1" x14ac:dyDescent="0.2">
      <c r="A10" s="357"/>
      <c r="B10" s="48">
        <f>+CUSTOS!J10</f>
        <v>0</v>
      </c>
      <c r="C10" s="49">
        <f>FISCAL!B15</f>
        <v>8.7999999999999995E-2</v>
      </c>
      <c r="D10" s="50">
        <f>FISCAL!B17</f>
        <v>9.2499999999999999E-2</v>
      </c>
      <c r="E10" s="51">
        <f>B10*(1-SUM(C10:D10))</f>
        <v>0</v>
      </c>
      <c r="F10" s="52">
        <f>CUSTOS!K10</f>
        <v>0</v>
      </c>
      <c r="G10" s="53">
        <f>B10*F10</f>
        <v>0</v>
      </c>
      <c r="H10" s="53">
        <f>B10-G10</f>
        <v>0</v>
      </c>
      <c r="I10" s="54">
        <v>0</v>
      </c>
      <c r="J10" s="53">
        <f>B10*I10</f>
        <v>0</v>
      </c>
      <c r="K10" s="53">
        <f>B10-J10</f>
        <v>0</v>
      </c>
    </row>
    <row r="12" spans="1:12" s="42" customFormat="1" x14ac:dyDescent="0.2">
      <c r="A12" s="361" t="s">
        <v>67</v>
      </c>
      <c r="B12" s="59"/>
      <c r="C12" s="364" t="s">
        <v>55</v>
      </c>
      <c r="D12" s="365"/>
      <c r="E12" s="366"/>
      <c r="F12" s="39"/>
      <c r="G12" s="39"/>
      <c r="H12" s="39"/>
      <c r="I12" s="39"/>
      <c r="J12" s="39"/>
      <c r="K12" s="39"/>
    </row>
    <row r="13" spans="1:12" s="42" customFormat="1" x14ac:dyDescent="0.2">
      <c r="A13" s="362"/>
      <c r="B13" s="43" t="s">
        <v>58</v>
      </c>
      <c r="C13" s="38" t="s">
        <v>68</v>
      </c>
      <c r="D13" s="38" t="s">
        <v>60</v>
      </c>
      <c r="E13" s="38" t="s">
        <v>61</v>
      </c>
      <c r="F13" s="39"/>
      <c r="G13" s="39"/>
      <c r="H13" s="39"/>
      <c r="I13" s="39"/>
      <c r="J13" s="39"/>
      <c r="K13" s="39"/>
    </row>
    <row r="14" spans="1:12" s="42" customFormat="1" ht="12.75" customHeight="1" x14ac:dyDescent="0.2">
      <c r="A14" s="363"/>
      <c r="B14" s="48">
        <f>+SUM(COMPRAS!H60:H72)/0.8</f>
        <v>0</v>
      </c>
      <c r="C14" s="49">
        <v>0.03</v>
      </c>
      <c r="D14" s="50">
        <f>+D10</f>
        <v>9.2499999999999999E-2</v>
      </c>
      <c r="E14" s="51">
        <f>+B14*(1-(C14+D14))</f>
        <v>0</v>
      </c>
      <c r="F14" s="39"/>
      <c r="G14" s="39"/>
      <c r="H14" s="39"/>
      <c r="I14" s="39"/>
      <c r="J14" s="39"/>
      <c r="K14" s="39"/>
    </row>
    <row r="16" spans="1:12" ht="15" x14ac:dyDescent="0.25">
      <c r="A16" s="603" t="s">
        <v>374</v>
      </c>
      <c r="B16" s="603"/>
      <c r="C16" s="603"/>
      <c r="D16" s="603"/>
      <c r="E16" s="603"/>
      <c r="F16" s="603"/>
      <c r="G16" s="603"/>
      <c r="H16" s="603"/>
      <c r="I16" s="603"/>
    </row>
  </sheetData>
  <mergeCells count="11">
    <mergeCell ref="A16:I16"/>
    <mergeCell ref="A12:A14"/>
    <mergeCell ref="C12:E12"/>
    <mergeCell ref="A4:A6"/>
    <mergeCell ref="C4:E4"/>
    <mergeCell ref="F4:H4"/>
    <mergeCell ref="I4:K4"/>
    <mergeCell ref="A8:A10"/>
    <mergeCell ref="C8:E8"/>
    <mergeCell ref="F8:H8"/>
    <mergeCell ref="I8:K8"/>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4A166-7C6B-4A67-8072-D28E472736B7}">
  <sheetPr>
    <tabColor theme="4"/>
  </sheetPr>
  <dimension ref="A1:I13"/>
  <sheetViews>
    <sheetView workbookViewId="0">
      <selection activeCell="G5" sqref="G5:I5"/>
    </sheetView>
  </sheetViews>
  <sheetFormatPr defaultColWidth="10" defaultRowHeight="12" x14ac:dyDescent="0.25"/>
  <cols>
    <col min="1" max="1" width="12" style="60" bestFit="1" customWidth="1"/>
    <col min="2" max="3" width="10" style="60"/>
    <col min="4" max="4" width="12.140625" style="60" customWidth="1"/>
    <col min="5" max="5" width="10.85546875" style="60" customWidth="1"/>
    <col min="6" max="8" width="10" style="60"/>
    <col min="9" max="9" width="16.5703125" style="60" customWidth="1"/>
    <col min="10" max="10" width="2.140625" style="60" bestFit="1" customWidth="1"/>
    <col min="11" max="256" width="10" style="60"/>
    <col min="257" max="257" width="12" style="60" bestFit="1" customWidth="1"/>
    <col min="258" max="259" width="10" style="60"/>
    <col min="260" max="260" width="12.140625" style="60" customWidth="1"/>
    <col min="261" max="261" width="10.85546875" style="60" customWidth="1"/>
    <col min="262" max="264" width="10" style="60"/>
    <col min="265" max="265" width="16.5703125" style="60" customWidth="1"/>
    <col min="266" max="266" width="2.140625" style="60" bestFit="1" customWidth="1"/>
    <col min="267" max="512" width="10" style="60"/>
    <col min="513" max="513" width="12" style="60" bestFit="1" customWidth="1"/>
    <col min="514" max="515" width="10" style="60"/>
    <col min="516" max="516" width="12.140625" style="60" customWidth="1"/>
    <col min="517" max="517" width="10.85546875" style="60" customWidth="1"/>
    <col min="518" max="520" width="10" style="60"/>
    <col min="521" max="521" width="16.5703125" style="60" customWidth="1"/>
    <col min="522" max="522" width="2.140625" style="60" bestFit="1" customWidth="1"/>
    <col min="523" max="768" width="10" style="60"/>
    <col min="769" max="769" width="12" style="60" bestFit="1" customWidth="1"/>
    <col min="770" max="771" width="10" style="60"/>
    <col min="772" max="772" width="12.140625" style="60" customWidth="1"/>
    <col min="773" max="773" width="10.85546875" style="60" customWidth="1"/>
    <col min="774" max="776" width="10" style="60"/>
    <col min="777" max="777" width="16.5703125" style="60" customWidth="1"/>
    <col min="778" max="778" width="2.140625" style="60" bestFit="1" customWidth="1"/>
    <col min="779" max="1024" width="10" style="60"/>
    <col min="1025" max="1025" width="12" style="60" bestFit="1" customWidth="1"/>
    <col min="1026" max="1027" width="10" style="60"/>
    <col min="1028" max="1028" width="12.140625" style="60" customWidth="1"/>
    <col min="1029" max="1029" width="10.85546875" style="60" customWidth="1"/>
    <col min="1030" max="1032" width="10" style="60"/>
    <col min="1033" max="1033" width="16.5703125" style="60" customWidth="1"/>
    <col min="1034" max="1034" width="2.140625" style="60" bestFit="1" customWidth="1"/>
    <col min="1035" max="1280" width="10" style="60"/>
    <col min="1281" max="1281" width="12" style="60" bestFit="1" customWidth="1"/>
    <col min="1282" max="1283" width="10" style="60"/>
    <col min="1284" max="1284" width="12.140625" style="60" customWidth="1"/>
    <col min="1285" max="1285" width="10.85546875" style="60" customWidth="1"/>
    <col min="1286" max="1288" width="10" style="60"/>
    <col min="1289" max="1289" width="16.5703125" style="60" customWidth="1"/>
    <col min="1290" max="1290" width="2.140625" style="60" bestFit="1" customWidth="1"/>
    <col min="1291" max="1536" width="10" style="60"/>
    <col min="1537" max="1537" width="12" style="60" bestFit="1" customWidth="1"/>
    <col min="1538" max="1539" width="10" style="60"/>
    <col min="1540" max="1540" width="12.140625" style="60" customWidth="1"/>
    <col min="1541" max="1541" width="10.85546875" style="60" customWidth="1"/>
    <col min="1542" max="1544" width="10" style="60"/>
    <col min="1545" max="1545" width="16.5703125" style="60" customWidth="1"/>
    <col min="1546" max="1546" width="2.140625" style="60" bestFit="1" customWidth="1"/>
    <col min="1547" max="1792" width="10" style="60"/>
    <col min="1793" max="1793" width="12" style="60" bestFit="1" customWidth="1"/>
    <col min="1794" max="1795" width="10" style="60"/>
    <col min="1796" max="1796" width="12.140625" style="60" customWidth="1"/>
    <col min="1797" max="1797" width="10.85546875" style="60" customWidth="1"/>
    <col min="1798" max="1800" width="10" style="60"/>
    <col min="1801" max="1801" width="16.5703125" style="60" customWidth="1"/>
    <col min="1802" max="1802" width="2.140625" style="60" bestFit="1" customWidth="1"/>
    <col min="1803" max="2048" width="10" style="60"/>
    <col min="2049" max="2049" width="12" style="60" bestFit="1" customWidth="1"/>
    <col min="2050" max="2051" width="10" style="60"/>
    <col min="2052" max="2052" width="12.140625" style="60" customWidth="1"/>
    <col min="2053" max="2053" width="10.85546875" style="60" customWidth="1"/>
    <col min="2054" max="2056" width="10" style="60"/>
    <col min="2057" max="2057" width="16.5703125" style="60" customWidth="1"/>
    <col min="2058" max="2058" width="2.140625" style="60" bestFit="1" customWidth="1"/>
    <col min="2059" max="2304" width="10" style="60"/>
    <col min="2305" max="2305" width="12" style="60" bestFit="1" customWidth="1"/>
    <col min="2306" max="2307" width="10" style="60"/>
    <col min="2308" max="2308" width="12.140625" style="60" customWidth="1"/>
    <col min="2309" max="2309" width="10.85546875" style="60" customWidth="1"/>
    <col min="2310" max="2312" width="10" style="60"/>
    <col min="2313" max="2313" width="16.5703125" style="60" customWidth="1"/>
    <col min="2314" max="2314" width="2.140625" style="60" bestFit="1" customWidth="1"/>
    <col min="2315" max="2560" width="10" style="60"/>
    <col min="2561" max="2561" width="12" style="60" bestFit="1" customWidth="1"/>
    <col min="2562" max="2563" width="10" style="60"/>
    <col min="2564" max="2564" width="12.140625" style="60" customWidth="1"/>
    <col min="2565" max="2565" width="10.85546875" style="60" customWidth="1"/>
    <col min="2566" max="2568" width="10" style="60"/>
    <col min="2569" max="2569" width="16.5703125" style="60" customWidth="1"/>
    <col min="2570" max="2570" width="2.140625" style="60" bestFit="1" customWidth="1"/>
    <col min="2571" max="2816" width="10" style="60"/>
    <col min="2817" max="2817" width="12" style="60" bestFit="1" customWidth="1"/>
    <col min="2818" max="2819" width="10" style="60"/>
    <col min="2820" max="2820" width="12.140625" style="60" customWidth="1"/>
    <col min="2821" max="2821" width="10.85546875" style="60" customWidth="1"/>
    <col min="2822" max="2824" width="10" style="60"/>
    <col min="2825" max="2825" width="16.5703125" style="60" customWidth="1"/>
    <col min="2826" max="2826" width="2.140625" style="60" bestFit="1" customWidth="1"/>
    <col min="2827" max="3072" width="10" style="60"/>
    <col min="3073" max="3073" width="12" style="60" bestFit="1" customWidth="1"/>
    <col min="3074" max="3075" width="10" style="60"/>
    <col min="3076" max="3076" width="12.140625" style="60" customWidth="1"/>
    <col min="3077" max="3077" width="10.85546875" style="60" customWidth="1"/>
    <col min="3078" max="3080" width="10" style="60"/>
    <col min="3081" max="3081" width="16.5703125" style="60" customWidth="1"/>
    <col min="3082" max="3082" width="2.140625" style="60" bestFit="1" customWidth="1"/>
    <col min="3083" max="3328" width="10" style="60"/>
    <col min="3329" max="3329" width="12" style="60" bestFit="1" customWidth="1"/>
    <col min="3330" max="3331" width="10" style="60"/>
    <col min="3332" max="3332" width="12.140625" style="60" customWidth="1"/>
    <col min="3333" max="3333" width="10.85546875" style="60" customWidth="1"/>
    <col min="3334" max="3336" width="10" style="60"/>
    <col min="3337" max="3337" width="16.5703125" style="60" customWidth="1"/>
    <col min="3338" max="3338" width="2.140625" style="60" bestFit="1" customWidth="1"/>
    <col min="3339" max="3584" width="10" style="60"/>
    <col min="3585" max="3585" width="12" style="60" bestFit="1" customWidth="1"/>
    <col min="3586" max="3587" width="10" style="60"/>
    <col min="3588" max="3588" width="12.140625" style="60" customWidth="1"/>
    <col min="3589" max="3589" width="10.85546875" style="60" customWidth="1"/>
    <col min="3590" max="3592" width="10" style="60"/>
    <col min="3593" max="3593" width="16.5703125" style="60" customWidth="1"/>
    <col min="3594" max="3594" width="2.140625" style="60" bestFit="1" customWidth="1"/>
    <col min="3595" max="3840" width="10" style="60"/>
    <col min="3841" max="3841" width="12" style="60" bestFit="1" customWidth="1"/>
    <col min="3842" max="3843" width="10" style="60"/>
    <col min="3844" max="3844" width="12.140625" style="60" customWidth="1"/>
    <col min="3845" max="3845" width="10.85546875" style="60" customWidth="1"/>
    <col min="3846" max="3848" width="10" style="60"/>
    <col min="3849" max="3849" width="16.5703125" style="60" customWidth="1"/>
    <col min="3850" max="3850" width="2.140625" style="60" bestFit="1" customWidth="1"/>
    <col min="3851" max="4096" width="10" style="60"/>
    <col min="4097" max="4097" width="12" style="60" bestFit="1" customWidth="1"/>
    <col min="4098" max="4099" width="10" style="60"/>
    <col min="4100" max="4100" width="12.140625" style="60" customWidth="1"/>
    <col min="4101" max="4101" width="10.85546875" style="60" customWidth="1"/>
    <col min="4102" max="4104" width="10" style="60"/>
    <col min="4105" max="4105" width="16.5703125" style="60" customWidth="1"/>
    <col min="4106" max="4106" width="2.140625" style="60" bestFit="1" customWidth="1"/>
    <col min="4107" max="4352" width="10" style="60"/>
    <col min="4353" max="4353" width="12" style="60" bestFit="1" customWidth="1"/>
    <col min="4354" max="4355" width="10" style="60"/>
    <col min="4356" max="4356" width="12.140625" style="60" customWidth="1"/>
    <col min="4357" max="4357" width="10.85546875" style="60" customWidth="1"/>
    <col min="4358" max="4360" width="10" style="60"/>
    <col min="4361" max="4361" width="16.5703125" style="60" customWidth="1"/>
    <col min="4362" max="4362" width="2.140625" style="60" bestFit="1" customWidth="1"/>
    <col min="4363" max="4608" width="10" style="60"/>
    <col min="4609" max="4609" width="12" style="60" bestFit="1" customWidth="1"/>
    <col min="4610" max="4611" width="10" style="60"/>
    <col min="4612" max="4612" width="12.140625" style="60" customWidth="1"/>
    <col min="4613" max="4613" width="10.85546875" style="60" customWidth="1"/>
    <col min="4614" max="4616" width="10" style="60"/>
    <col min="4617" max="4617" width="16.5703125" style="60" customWidth="1"/>
    <col min="4618" max="4618" width="2.140625" style="60" bestFit="1" customWidth="1"/>
    <col min="4619" max="4864" width="10" style="60"/>
    <col min="4865" max="4865" width="12" style="60" bestFit="1" customWidth="1"/>
    <col min="4866" max="4867" width="10" style="60"/>
    <col min="4868" max="4868" width="12.140625" style="60" customWidth="1"/>
    <col min="4869" max="4869" width="10.85546875" style="60" customWidth="1"/>
    <col min="4870" max="4872" width="10" style="60"/>
    <col min="4873" max="4873" width="16.5703125" style="60" customWidth="1"/>
    <col min="4874" max="4874" width="2.140625" style="60" bestFit="1" customWidth="1"/>
    <col min="4875" max="5120" width="10" style="60"/>
    <col min="5121" max="5121" width="12" style="60" bestFit="1" customWidth="1"/>
    <col min="5122" max="5123" width="10" style="60"/>
    <col min="5124" max="5124" width="12.140625" style="60" customWidth="1"/>
    <col min="5125" max="5125" width="10.85546875" style="60" customWidth="1"/>
    <col min="5126" max="5128" width="10" style="60"/>
    <col min="5129" max="5129" width="16.5703125" style="60" customWidth="1"/>
    <col min="5130" max="5130" width="2.140625" style="60" bestFit="1" customWidth="1"/>
    <col min="5131" max="5376" width="10" style="60"/>
    <col min="5377" max="5377" width="12" style="60" bestFit="1" customWidth="1"/>
    <col min="5378" max="5379" width="10" style="60"/>
    <col min="5380" max="5380" width="12.140625" style="60" customWidth="1"/>
    <col min="5381" max="5381" width="10.85546875" style="60" customWidth="1"/>
    <col min="5382" max="5384" width="10" style="60"/>
    <col min="5385" max="5385" width="16.5703125" style="60" customWidth="1"/>
    <col min="5386" max="5386" width="2.140625" style="60" bestFit="1" customWidth="1"/>
    <col min="5387" max="5632" width="10" style="60"/>
    <col min="5633" max="5633" width="12" style="60" bestFit="1" customWidth="1"/>
    <col min="5634" max="5635" width="10" style="60"/>
    <col min="5636" max="5636" width="12.140625" style="60" customWidth="1"/>
    <col min="5637" max="5637" width="10.85546875" style="60" customWidth="1"/>
    <col min="5638" max="5640" width="10" style="60"/>
    <col min="5641" max="5641" width="16.5703125" style="60" customWidth="1"/>
    <col min="5642" max="5642" width="2.140625" style="60" bestFit="1" customWidth="1"/>
    <col min="5643" max="5888" width="10" style="60"/>
    <col min="5889" max="5889" width="12" style="60" bestFit="1" customWidth="1"/>
    <col min="5890" max="5891" width="10" style="60"/>
    <col min="5892" max="5892" width="12.140625" style="60" customWidth="1"/>
    <col min="5893" max="5893" width="10.85546875" style="60" customWidth="1"/>
    <col min="5894" max="5896" width="10" style="60"/>
    <col min="5897" max="5897" width="16.5703125" style="60" customWidth="1"/>
    <col min="5898" max="5898" width="2.140625" style="60" bestFit="1" customWidth="1"/>
    <col min="5899" max="6144" width="10" style="60"/>
    <col min="6145" max="6145" width="12" style="60" bestFit="1" customWidth="1"/>
    <col min="6146" max="6147" width="10" style="60"/>
    <col min="6148" max="6148" width="12.140625" style="60" customWidth="1"/>
    <col min="6149" max="6149" width="10.85546875" style="60" customWidth="1"/>
    <col min="6150" max="6152" width="10" style="60"/>
    <col min="6153" max="6153" width="16.5703125" style="60" customWidth="1"/>
    <col min="6154" max="6154" width="2.140625" style="60" bestFit="1" customWidth="1"/>
    <col min="6155" max="6400" width="10" style="60"/>
    <col min="6401" max="6401" width="12" style="60" bestFit="1" customWidth="1"/>
    <col min="6402" max="6403" width="10" style="60"/>
    <col min="6404" max="6404" width="12.140625" style="60" customWidth="1"/>
    <col min="6405" max="6405" width="10.85546875" style="60" customWidth="1"/>
    <col min="6406" max="6408" width="10" style="60"/>
    <col min="6409" max="6409" width="16.5703125" style="60" customWidth="1"/>
    <col min="6410" max="6410" width="2.140625" style="60" bestFit="1" customWidth="1"/>
    <col min="6411" max="6656" width="10" style="60"/>
    <col min="6657" max="6657" width="12" style="60" bestFit="1" customWidth="1"/>
    <col min="6658" max="6659" width="10" style="60"/>
    <col min="6660" max="6660" width="12.140625" style="60" customWidth="1"/>
    <col min="6661" max="6661" width="10.85546875" style="60" customWidth="1"/>
    <col min="6662" max="6664" width="10" style="60"/>
    <col min="6665" max="6665" width="16.5703125" style="60" customWidth="1"/>
    <col min="6666" max="6666" width="2.140625" style="60" bestFit="1" customWidth="1"/>
    <col min="6667" max="6912" width="10" style="60"/>
    <col min="6913" max="6913" width="12" style="60" bestFit="1" customWidth="1"/>
    <col min="6914" max="6915" width="10" style="60"/>
    <col min="6916" max="6916" width="12.140625" style="60" customWidth="1"/>
    <col min="6917" max="6917" width="10.85546875" style="60" customWidth="1"/>
    <col min="6918" max="6920" width="10" style="60"/>
    <col min="6921" max="6921" width="16.5703125" style="60" customWidth="1"/>
    <col min="6922" max="6922" width="2.140625" style="60" bestFit="1" customWidth="1"/>
    <col min="6923" max="7168" width="10" style="60"/>
    <col min="7169" max="7169" width="12" style="60" bestFit="1" customWidth="1"/>
    <col min="7170" max="7171" width="10" style="60"/>
    <col min="7172" max="7172" width="12.140625" style="60" customWidth="1"/>
    <col min="7173" max="7173" width="10.85546875" style="60" customWidth="1"/>
    <col min="7174" max="7176" width="10" style="60"/>
    <col min="7177" max="7177" width="16.5703125" style="60" customWidth="1"/>
    <col min="7178" max="7178" width="2.140625" style="60" bestFit="1" customWidth="1"/>
    <col min="7179" max="7424" width="10" style="60"/>
    <col min="7425" max="7425" width="12" style="60" bestFit="1" customWidth="1"/>
    <col min="7426" max="7427" width="10" style="60"/>
    <col min="7428" max="7428" width="12.140625" style="60" customWidth="1"/>
    <col min="7429" max="7429" width="10.85546875" style="60" customWidth="1"/>
    <col min="7430" max="7432" width="10" style="60"/>
    <col min="7433" max="7433" width="16.5703125" style="60" customWidth="1"/>
    <col min="7434" max="7434" width="2.140625" style="60" bestFit="1" customWidth="1"/>
    <col min="7435" max="7680" width="10" style="60"/>
    <col min="7681" max="7681" width="12" style="60" bestFit="1" customWidth="1"/>
    <col min="7682" max="7683" width="10" style="60"/>
    <col min="7684" max="7684" width="12.140625" style="60" customWidth="1"/>
    <col min="7685" max="7685" width="10.85546875" style="60" customWidth="1"/>
    <col min="7686" max="7688" width="10" style="60"/>
    <col min="7689" max="7689" width="16.5703125" style="60" customWidth="1"/>
    <col min="7690" max="7690" width="2.140625" style="60" bestFit="1" customWidth="1"/>
    <col min="7691" max="7936" width="10" style="60"/>
    <col min="7937" max="7937" width="12" style="60" bestFit="1" customWidth="1"/>
    <col min="7938" max="7939" width="10" style="60"/>
    <col min="7940" max="7940" width="12.140625" style="60" customWidth="1"/>
    <col min="7941" max="7941" width="10.85546875" style="60" customWidth="1"/>
    <col min="7942" max="7944" width="10" style="60"/>
    <col min="7945" max="7945" width="16.5703125" style="60" customWidth="1"/>
    <col min="7946" max="7946" width="2.140625" style="60" bestFit="1" customWidth="1"/>
    <col min="7947" max="8192" width="10" style="60"/>
    <col min="8193" max="8193" width="12" style="60" bestFit="1" customWidth="1"/>
    <col min="8194" max="8195" width="10" style="60"/>
    <col min="8196" max="8196" width="12.140625" style="60" customWidth="1"/>
    <col min="8197" max="8197" width="10.85546875" style="60" customWidth="1"/>
    <col min="8198" max="8200" width="10" style="60"/>
    <col min="8201" max="8201" width="16.5703125" style="60" customWidth="1"/>
    <col min="8202" max="8202" width="2.140625" style="60" bestFit="1" customWidth="1"/>
    <col min="8203" max="8448" width="10" style="60"/>
    <col min="8449" max="8449" width="12" style="60" bestFit="1" customWidth="1"/>
    <col min="8450" max="8451" width="10" style="60"/>
    <col min="8452" max="8452" width="12.140625" style="60" customWidth="1"/>
    <col min="8453" max="8453" width="10.85546875" style="60" customWidth="1"/>
    <col min="8454" max="8456" width="10" style="60"/>
    <col min="8457" max="8457" width="16.5703125" style="60" customWidth="1"/>
    <col min="8458" max="8458" width="2.140625" style="60" bestFit="1" customWidth="1"/>
    <col min="8459" max="8704" width="10" style="60"/>
    <col min="8705" max="8705" width="12" style="60" bestFit="1" customWidth="1"/>
    <col min="8706" max="8707" width="10" style="60"/>
    <col min="8708" max="8708" width="12.140625" style="60" customWidth="1"/>
    <col min="8709" max="8709" width="10.85546875" style="60" customWidth="1"/>
    <col min="8710" max="8712" width="10" style="60"/>
    <col min="8713" max="8713" width="16.5703125" style="60" customWidth="1"/>
    <col min="8714" max="8714" width="2.140625" style="60" bestFit="1" customWidth="1"/>
    <col min="8715" max="8960" width="10" style="60"/>
    <col min="8961" max="8961" width="12" style="60" bestFit="1" customWidth="1"/>
    <col min="8962" max="8963" width="10" style="60"/>
    <col min="8964" max="8964" width="12.140625" style="60" customWidth="1"/>
    <col min="8965" max="8965" width="10.85546875" style="60" customWidth="1"/>
    <col min="8966" max="8968" width="10" style="60"/>
    <col min="8969" max="8969" width="16.5703125" style="60" customWidth="1"/>
    <col min="8970" max="8970" width="2.140625" style="60" bestFit="1" customWidth="1"/>
    <col min="8971" max="9216" width="10" style="60"/>
    <col min="9217" max="9217" width="12" style="60" bestFit="1" customWidth="1"/>
    <col min="9218" max="9219" width="10" style="60"/>
    <col min="9220" max="9220" width="12.140625" style="60" customWidth="1"/>
    <col min="9221" max="9221" width="10.85546875" style="60" customWidth="1"/>
    <col min="9222" max="9224" width="10" style="60"/>
    <col min="9225" max="9225" width="16.5703125" style="60" customWidth="1"/>
    <col min="9226" max="9226" width="2.140625" style="60" bestFit="1" customWidth="1"/>
    <col min="9227" max="9472" width="10" style="60"/>
    <col min="9473" max="9473" width="12" style="60" bestFit="1" customWidth="1"/>
    <col min="9474" max="9475" width="10" style="60"/>
    <col min="9476" max="9476" width="12.140625" style="60" customWidth="1"/>
    <col min="9477" max="9477" width="10.85546875" style="60" customWidth="1"/>
    <col min="9478" max="9480" width="10" style="60"/>
    <col min="9481" max="9481" width="16.5703125" style="60" customWidth="1"/>
    <col min="9482" max="9482" width="2.140625" style="60" bestFit="1" customWidth="1"/>
    <col min="9483" max="9728" width="10" style="60"/>
    <col min="9729" max="9729" width="12" style="60" bestFit="1" customWidth="1"/>
    <col min="9730" max="9731" width="10" style="60"/>
    <col min="9732" max="9732" width="12.140625" style="60" customWidth="1"/>
    <col min="9733" max="9733" width="10.85546875" style="60" customWidth="1"/>
    <col min="9734" max="9736" width="10" style="60"/>
    <col min="9737" max="9737" width="16.5703125" style="60" customWidth="1"/>
    <col min="9738" max="9738" width="2.140625" style="60" bestFit="1" customWidth="1"/>
    <col min="9739" max="9984" width="10" style="60"/>
    <col min="9985" max="9985" width="12" style="60" bestFit="1" customWidth="1"/>
    <col min="9986" max="9987" width="10" style="60"/>
    <col min="9988" max="9988" width="12.140625" style="60" customWidth="1"/>
    <col min="9989" max="9989" width="10.85546875" style="60" customWidth="1"/>
    <col min="9990" max="9992" width="10" style="60"/>
    <col min="9993" max="9993" width="16.5703125" style="60" customWidth="1"/>
    <col min="9994" max="9994" width="2.140625" style="60" bestFit="1" customWidth="1"/>
    <col min="9995" max="10240" width="10" style="60"/>
    <col min="10241" max="10241" width="12" style="60" bestFit="1" customWidth="1"/>
    <col min="10242" max="10243" width="10" style="60"/>
    <col min="10244" max="10244" width="12.140625" style="60" customWidth="1"/>
    <col min="10245" max="10245" width="10.85546875" style="60" customWidth="1"/>
    <col min="10246" max="10248" width="10" style="60"/>
    <col min="10249" max="10249" width="16.5703125" style="60" customWidth="1"/>
    <col min="10250" max="10250" width="2.140625" style="60" bestFit="1" customWidth="1"/>
    <col min="10251" max="10496" width="10" style="60"/>
    <col min="10497" max="10497" width="12" style="60" bestFit="1" customWidth="1"/>
    <col min="10498" max="10499" width="10" style="60"/>
    <col min="10500" max="10500" width="12.140625" style="60" customWidth="1"/>
    <col min="10501" max="10501" width="10.85546875" style="60" customWidth="1"/>
    <col min="10502" max="10504" width="10" style="60"/>
    <col min="10505" max="10505" width="16.5703125" style="60" customWidth="1"/>
    <col min="10506" max="10506" width="2.140625" style="60" bestFit="1" customWidth="1"/>
    <col min="10507" max="10752" width="10" style="60"/>
    <col min="10753" max="10753" width="12" style="60" bestFit="1" customWidth="1"/>
    <col min="10754" max="10755" width="10" style="60"/>
    <col min="10756" max="10756" width="12.140625" style="60" customWidth="1"/>
    <col min="10757" max="10757" width="10.85546875" style="60" customWidth="1"/>
    <col min="10758" max="10760" width="10" style="60"/>
    <col min="10761" max="10761" width="16.5703125" style="60" customWidth="1"/>
    <col min="10762" max="10762" width="2.140625" style="60" bestFit="1" customWidth="1"/>
    <col min="10763" max="11008" width="10" style="60"/>
    <col min="11009" max="11009" width="12" style="60" bestFit="1" customWidth="1"/>
    <col min="11010" max="11011" width="10" style="60"/>
    <col min="11012" max="11012" width="12.140625" style="60" customWidth="1"/>
    <col min="11013" max="11013" width="10.85546875" style="60" customWidth="1"/>
    <col min="11014" max="11016" width="10" style="60"/>
    <col min="11017" max="11017" width="16.5703125" style="60" customWidth="1"/>
    <col min="11018" max="11018" width="2.140625" style="60" bestFit="1" customWidth="1"/>
    <col min="11019" max="11264" width="10" style="60"/>
    <col min="11265" max="11265" width="12" style="60" bestFit="1" customWidth="1"/>
    <col min="11266" max="11267" width="10" style="60"/>
    <col min="11268" max="11268" width="12.140625" style="60" customWidth="1"/>
    <col min="11269" max="11269" width="10.85546875" style="60" customWidth="1"/>
    <col min="11270" max="11272" width="10" style="60"/>
    <col min="11273" max="11273" width="16.5703125" style="60" customWidth="1"/>
    <col min="11274" max="11274" width="2.140625" style="60" bestFit="1" customWidth="1"/>
    <col min="11275" max="11520" width="10" style="60"/>
    <col min="11521" max="11521" width="12" style="60" bestFit="1" customWidth="1"/>
    <col min="11522" max="11523" width="10" style="60"/>
    <col min="11524" max="11524" width="12.140625" style="60" customWidth="1"/>
    <col min="11525" max="11525" width="10.85546875" style="60" customWidth="1"/>
    <col min="11526" max="11528" width="10" style="60"/>
    <col min="11529" max="11529" width="16.5703125" style="60" customWidth="1"/>
    <col min="11530" max="11530" width="2.140625" style="60" bestFit="1" customWidth="1"/>
    <col min="11531" max="11776" width="10" style="60"/>
    <col min="11777" max="11777" width="12" style="60" bestFit="1" customWidth="1"/>
    <col min="11778" max="11779" width="10" style="60"/>
    <col min="11780" max="11780" width="12.140625" style="60" customWidth="1"/>
    <col min="11781" max="11781" width="10.85546875" style="60" customWidth="1"/>
    <col min="11782" max="11784" width="10" style="60"/>
    <col min="11785" max="11785" width="16.5703125" style="60" customWidth="1"/>
    <col min="11786" max="11786" width="2.140625" style="60" bestFit="1" customWidth="1"/>
    <col min="11787" max="12032" width="10" style="60"/>
    <col min="12033" max="12033" width="12" style="60" bestFit="1" customWidth="1"/>
    <col min="12034" max="12035" width="10" style="60"/>
    <col min="12036" max="12036" width="12.140625" style="60" customWidth="1"/>
    <col min="12037" max="12037" width="10.85546875" style="60" customWidth="1"/>
    <col min="12038" max="12040" width="10" style="60"/>
    <col min="12041" max="12041" width="16.5703125" style="60" customWidth="1"/>
    <col min="12042" max="12042" width="2.140625" style="60" bestFit="1" customWidth="1"/>
    <col min="12043" max="12288" width="10" style="60"/>
    <col min="12289" max="12289" width="12" style="60" bestFit="1" customWidth="1"/>
    <col min="12290" max="12291" width="10" style="60"/>
    <col min="12292" max="12292" width="12.140625" style="60" customWidth="1"/>
    <col min="12293" max="12293" width="10.85546875" style="60" customWidth="1"/>
    <col min="12294" max="12296" width="10" style="60"/>
    <col min="12297" max="12297" width="16.5703125" style="60" customWidth="1"/>
    <col min="12298" max="12298" width="2.140625" style="60" bestFit="1" customWidth="1"/>
    <col min="12299" max="12544" width="10" style="60"/>
    <col min="12545" max="12545" width="12" style="60" bestFit="1" customWidth="1"/>
    <col min="12546" max="12547" width="10" style="60"/>
    <col min="12548" max="12548" width="12.140625" style="60" customWidth="1"/>
    <col min="12549" max="12549" width="10.85546875" style="60" customWidth="1"/>
    <col min="12550" max="12552" width="10" style="60"/>
    <col min="12553" max="12553" width="16.5703125" style="60" customWidth="1"/>
    <col min="12554" max="12554" width="2.140625" style="60" bestFit="1" customWidth="1"/>
    <col min="12555" max="12800" width="10" style="60"/>
    <col min="12801" max="12801" width="12" style="60" bestFit="1" customWidth="1"/>
    <col min="12802" max="12803" width="10" style="60"/>
    <col min="12804" max="12804" width="12.140625" style="60" customWidth="1"/>
    <col min="12805" max="12805" width="10.85546875" style="60" customWidth="1"/>
    <col min="12806" max="12808" width="10" style="60"/>
    <col min="12809" max="12809" width="16.5703125" style="60" customWidth="1"/>
    <col min="12810" max="12810" width="2.140625" style="60" bestFit="1" customWidth="1"/>
    <col min="12811" max="13056" width="10" style="60"/>
    <col min="13057" max="13057" width="12" style="60" bestFit="1" customWidth="1"/>
    <col min="13058" max="13059" width="10" style="60"/>
    <col min="13060" max="13060" width="12.140625" style="60" customWidth="1"/>
    <col min="13061" max="13061" width="10.85546875" style="60" customWidth="1"/>
    <col min="13062" max="13064" width="10" style="60"/>
    <col min="13065" max="13065" width="16.5703125" style="60" customWidth="1"/>
    <col min="13066" max="13066" width="2.140625" style="60" bestFit="1" customWidth="1"/>
    <col min="13067" max="13312" width="10" style="60"/>
    <col min="13313" max="13313" width="12" style="60" bestFit="1" customWidth="1"/>
    <col min="13314" max="13315" width="10" style="60"/>
    <col min="13316" max="13316" width="12.140625" style="60" customWidth="1"/>
    <col min="13317" max="13317" width="10.85546875" style="60" customWidth="1"/>
    <col min="13318" max="13320" width="10" style="60"/>
    <col min="13321" max="13321" width="16.5703125" style="60" customWidth="1"/>
    <col min="13322" max="13322" width="2.140625" style="60" bestFit="1" customWidth="1"/>
    <col min="13323" max="13568" width="10" style="60"/>
    <col min="13569" max="13569" width="12" style="60" bestFit="1" customWidth="1"/>
    <col min="13570" max="13571" width="10" style="60"/>
    <col min="13572" max="13572" width="12.140625" style="60" customWidth="1"/>
    <col min="13573" max="13573" width="10.85546875" style="60" customWidth="1"/>
    <col min="13574" max="13576" width="10" style="60"/>
    <col min="13577" max="13577" width="16.5703125" style="60" customWidth="1"/>
    <col min="13578" max="13578" width="2.140625" style="60" bestFit="1" customWidth="1"/>
    <col min="13579" max="13824" width="10" style="60"/>
    <col min="13825" max="13825" width="12" style="60" bestFit="1" customWidth="1"/>
    <col min="13826" max="13827" width="10" style="60"/>
    <col min="13828" max="13828" width="12.140625" style="60" customWidth="1"/>
    <col min="13829" max="13829" width="10.85546875" style="60" customWidth="1"/>
    <col min="13830" max="13832" width="10" style="60"/>
    <col min="13833" max="13833" width="16.5703125" style="60" customWidth="1"/>
    <col min="13834" max="13834" width="2.140625" style="60" bestFit="1" customWidth="1"/>
    <col min="13835" max="14080" width="10" style="60"/>
    <col min="14081" max="14081" width="12" style="60" bestFit="1" customWidth="1"/>
    <col min="14082" max="14083" width="10" style="60"/>
    <col min="14084" max="14084" width="12.140625" style="60" customWidth="1"/>
    <col min="14085" max="14085" width="10.85546875" style="60" customWidth="1"/>
    <col min="14086" max="14088" width="10" style="60"/>
    <col min="14089" max="14089" width="16.5703125" style="60" customWidth="1"/>
    <col min="14090" max="14090" width="2.140625" style="60" bestFit="1" customWidth="1"/>
    <col min="14091" max="14336" width="10" style="60"/>
    <col min="14337" max="14337" width="12" style="60" bestFit="1" customWidth="1"/>
    <col min="14338" max="14339" width="10" style="60"/>
    <col min="14340" max="14340" width="12.140625" style="60" customWidth="1"/>
    <col min="14341" max="14341" width="10.85546875" style="60" customWidth="1"/>
    <col min="14342" max="14344" width="10" style="60"/>
    <col min="14345" max="14345" width="16.5703125" style="60" customWidth="1"/>
    <col min="14346" max="14346" width="2.140625" style="60" bestFit="1" customWidth="1"/>
    <col min="14347" max="14592" width="10" style="60"/>
    <col min="14593" max="14593" width="12" style="60" bestFit="1" customWidth="1"/>
    <col min="14594" max="14595" width="10" style="60"/>
    <col min="14596" max="14596" width="12.140625" style="60" customWidth="1"/>
    <col min="14597" max="14597" width="10.85546875" style="60" customWidth="1"/>
    <col min="14598" max="14600" width="10" style="60"/>
    <col min="14601" max="14601" width="16.5703125" style="60" customWidth="1"/>
    <col min="14602" max="14602" width="2.140625" style="60" bestFit="1" customWidth="1"/>
    <col min="14603" max="14848" width="10" style="60"/>
    <col min="14849" max="14849" width="12" style="60" bestFit="1" customWidth="1"/>
    <col min="14850" max="14851" width="10" style="60"/>
    <col min="14852" max="14852" width="12.140625" style="60" customWidth="1"/>
    <col min="14853" max="14853" width="10.85546875" style="60" customWidth="1"/>
    <col min="14854" max="14856" width="10" style="60"/>
    <col min="14857" max="14857" width="16.5703125" style="60" customWidth="1"/>
    <col min="14858" max="14858" width="2.140625" style="60" bestFit="1" customWidth="1"/>
    <col min="14859" max="15104" width="10" style="60"/>
    <col min="15105" max="15105" width="12" style="60" bestFit="1" customWidth="1"/>
    <col min="15106" max="15107" width="10" style="60"/>
    <col min="15108" max="15108" width="12.140625" style="60" customWidth="1"/>
    <col min="15109" max="15109" width="10.85546875" style="60" customWidth="1"/>
    <col min="15110" max="15112" width="10" style="60"/>
    <col min="15113" max="15113" width="16.5703125" style="60" customWidth="1"/>
    <col min="15114" max="15114" width="2.140625" style="60" bestFit="1" customWidth="1"/>
    <col min="15115" max="15360" width="10" style="60"/>
    <col min="15361" max="15361" width="12" style="60" bestFit="1" customWidth="1"/>
    <col min="15362" max="15363" width="10" style="60"/>
    <col min="15364" max="15364" width="12.140625" style="60" customWidth="1"/>
    <col min="15365" max="15365" width="10.85546875" style="60" customWidth="1"/>
    <col min="15366" max="15368" width="10" style="60"/>
    <col min="15369" max="15369" width="16.5703125" style="60" customWidth="1"/>
    <col min="15370" max="15370" width="2.140625" style="60" bestFit="1" customWidth="1"/>
    <col min="15371" max="15616" width="10" style="60"/>
    <col min="15617" max="15617" width="12" style="60" bestFit="1" customWidth="1"/>
    <col min="15618" max="15619" width="10" style="60"/>
    <col min="15620" max="15620" width="12.140625" style="60" customWidth="1"/>
    <col min="15621" max="15621" width="10.85546875" style="60" customWidth="1"/>
    <col min="15622" max="15624" width="10" style="60"/>
    <col min="15625" max="15625" width="16.5703125" style="60" customWidth="1"/>
    <col min="15626" max="15626" width="2.140625" style="60" bestFit="1" customWidth="1"/>
    <col min="15627" max="15872" width="10" style="60"/>
    <col min="15873" max="15873" width="12" style="60" bestFit="1" customWidth="1"/>
    <col min="15874" max="15875" width="10" style="60"/>
    <col min="15876" max="15876" width="12.140625" style="60" customWidth="1"/>
    <col min="15877" max="15877" width="10.85546875" style="60" customWidth="1"/>
    <col min="15878" max="15880" width="10" style="60"/>
    <col min="15881" max="15881" width="16.5703125" style="60" customWidth="1"/>
    <col min="15882" max="15882" width="2.140625" style="60" bestFit="1" customWidth="1"/>
    <col min="15883" max="16128" width="10" style="60"/>
    <col min="16129" max="16129" width="12" style="60" bestFit="1" customWidth="1"/>
    <col min="16130" max="16131" width="10" style="60"/>
    <col min="16132" max="16132" width="12.140625" style="60" customWidth="1"/>
    <col min="16133" max="16133" width="10.85546875" style="60" customWidth="1"/>
    <col min="16134" max="16136" width="10" style="60"/>
    <col min="16137" max="16137" width="16.5703125" style="60" customWidth="1"/>
    <col min="16138" max="16138" width="2.140625" style="60" bestFit="1" customWidth="1"/>
    <col min="16139" max="16384" width="10" style="60"/>
  </cols>
  <sheetData>
    <row r="1" spans="1:9" ht="15" customHeight="1" x14ac:dyDescent="0.25">
      <c r="A1" s="377" t="s">
        <v>69</v>
      </c>
      <c r="B1" s="378"/>
      <c r="C1" s="379"/>
      <c r="D1" s="380" t="s">
        <v>278</v>
      </c>
      <c r="E1" s="381"/>
      <c r="F1" s="381"/>
      <c r="G1" s="381"/>
      <c r="H1" s="381"/>
      <c r="I1" s="382"/>
    </row>
    <row r="2" spans="1:9" ht="15" customHeight="1" x14ac:dyDescent="0.25">
      <c r="D2" s="61" t="s">
        <v>21</v>
      </c>
      <c r="E2" s="62"/>
      <c r="F2" s="63" t="s">
        <v>22</v>
      </c>
      <c r="G2" s="62"/>
      <c r="H2" s="63" t="s">
        <v>22</v>
      </c>
      <c r="I2" s="62">
        <v>2021</v>
      </c>
    </row>
    <row r="3" spans="1:9" ht="15" customHeight="1" x14ac:dyDescent="0.25">
      <c r="D3" s="64"/>
      <c r="E3" s="65"/>
      <c r="F3" s="65"/>
      <c r="G3" s="65"/>
      <c r="H3" s="65"/>
      <c r="I3" s="65"/>
    </row>
    <row r="4" spans="1:9" x14ac:dyDescent="0.25">
      <c r="A4" s="373" t="s">
        <v>329</v>
      </c>
      <c r="B4" s="374"/>
      <c r="C4" s="374"/>
      <c r="D4" s="374"/>
      <c r="E4" s="374"/>
      <c r="F4" s="375"/>
      <c r="G4" s="380" t="s">
        <v>82</v>
      </c>
      <c r="H4" s="381"/>
      <c r="I4" s="382"/>
    </row>
    <row r="5" spans="1:9" ht="15" customHeight="1" x14ac:dyDescent="0.25">
      <c r="A5" s="373" t="s">
        <v>327</v>
      </c>
      <c r="B5" s="374"/>
      <c r="C5" s="374"/>
      <c r="D5" s="374"/>
      <c r="E5" s="374"/>
      <c r="F5" s="375"/>
      <c r="G5" s="380" t="s">
        <v>82</v>
      </c>
      <c r="H5" s="381"/>
      <c r="I5" s="382"/>
    </row>
    <row r="6" spans="1:9" ht="25.5" customHeight="1" x14ac:dyDescent="0.25">
      <c r="A6" s="373" t="s">
        <v>347</v>
      </c>
      <c r="B6" s="374"/>
      <c r="C6" s="374"/>
      <c r="D6" s="374"/>
      <c r="E6" s="374"/>
      <c r="F6" s="375"/>
      <c r="G6" s="376" t="s">
        <v>82</v>
      </c>
      <c r="H6" s="376"/>
      <c r="I6" s="376"/>
    </row>
    <row r="8" spans="1:9" ht="15" customHeight="1" x14ac:dyDescent="0.25">
      <c r="A8" s="373" t="s">
        <v>328</v>
      </c>
      <c r="B8" s="374"/>
      <c r="C8" s="374"/>
      <c r="D8" s="374"/>
      <c r="E8" s="374"/>
      <c r="F8" s="375"/>
      <c r="G8" s="376" t="s">
        <v>325</v>
      </c>
      <c r="H8" s="376"/>
      <c r="I8" s="376"/>
    </row>
    <row r="9" spans="1:9" ht="15" customHeight="1" x14ac:dyDescent="0.25">
      <c r="A9" s="373" t="s">
        <v>326</v>
      </c>
      <c r="B9" s="374"/>
      <c r="C9" s="374"/>
      <c r="D9" s="374"/>
      <c r="E9" s="374"/>
      <c r="F9" s="375"/>
      <c r="G9" s="376">
        <v>0</v>
      </c>
      <c r="H9" s="376"/>
      <c r="I9" s="376"/>
    </row>
    <row r="10" spans="1:9" x14ac:dyDescent="0.25">
      <c r="A10" s="373" t="s">
        <v>330</v>
      </c>
      <c r="B10" s="374"/>
      <c r="C10" s="374"/>
      <c r="D10" s="374"/>
      <c r="E10" s="374"/>
      <c r="F10" s="375"/>
      <c r="G10" s="376"/>
      <c r="H10" s="376"/>
      <c r="I10" s="376"/>
    </row>
    <row r="11" spans="1:9" x14ac:dyDescent="0.25">
      <c r="A11" s="373" t="s">
        <v>331</v>
      </c>
      <c r="B11" s="374"/>
      <c r="C11" s="374"/>
      <c r="D11" s="374"/>
      <c r="E11" s="374"/>
      <c r="F11" s="375"/>
      <c r="G11" s="376"/>
      <c r="H11" s="376"/>
      <c r="I11" s="376"/>
    </row>
    <row r="12" spans="1:9" x14ac:dyDescent="0.25">
      <c r="A12" s="373" t="s">
        <v>332</v>
      </c>
      <c r="B12" s="374"/>
      <c r="C12" s="374"/>
      <c r="D12" s="374"/>
      <c r="E12" s="374"/>
      <c r="F12" s="375"/>
      <c r="G12" s="376"/>
      <c r="H12" s="376"/>
      <c r="I12" s="376"/>
    </row>
    <row r="13" spans="1:9" ht="12" customHeight="1" x14ac:dyDescent="0.25">
      <c r="A13" s="383" t="s">
        <v>357</v>
      </c>
      <c r="B13" s="384"/>
      <c r="C13" s="384"/>
      <c r="D13" s="384"/>
      <c r="E13" s="384"/>
      <c r="F13" s="384"/>
      <c r="G13" s="384"/>
      <c r="H13" s="384"/>
      <c r="I13" s="385"/>
    </row>
  </sheetData>
  <mergeCells count="19">
    <mergeCell ref="A13:I13"/>
    <mergeCell ref="A12:F12"/>
    <mergeCell ref="G12:I12"/>
    <mergeCell ref="A10:F10"/>
    <mergeCell ref="G10:I10"/>
    <mergeCell ref="A11:F11"/>
    <mergeCell ref="G11:I11"/>
    <mergeCell ref="A8:F8"/>
    <mergeCell ref="G8:I8"/>
    <mergeCell ref="A9:F9"/>
    <mergeCell ref="G9:I9"/>
    <mergeCell ref="A1:C1"/>
    <mergeCell ref="D1:I1"/>
    <mergeCell ref="G4:I4"/>
    <mergeCell ref="G6:I6"/>
    <mergeCell ref="A5:F5"/>
    <mergeCell ref="G5:I5"/>
    <mergeCell ref="A4:F4"/>
    <mergeCell ref="A6:F6"/>
  </mergeCells>
  <dataValidations count="17">
    <dataValidation type="list" allowBlank="1" showInputMessage="1" showErrorMessage="1" sqref="WVO983022:WVQ983022 JC8:JE8 SY8:TA8 ACU8:ACW8 AMQ8:AMS8 AWM8:AWO8 BGI8:BGK8 BQE8:BQG8 CAA8:CAC8 CJW8:CJY8 CTS8:CTU8 DDO8:DDQ8 DNK8:DNM8 DXG8:DXI8 EHC8:EHE8 EQY8:ERA8 FAU8:FAW8 FKQ8:FKS8 FUM8:FUO8 GEI8:GEK8 GOE8:GOG8 GYA8:GYC8 HHW8:HHY8 HRS8:HRU8 IBO8:IBQ8 ILK8:ILM8 IVG8:IVI8 JFC8:JFE8 JOY8:JPA8 JYU8:JYW8 KIQ8:KIS8 KSM8:KSO8 LCI8:LCK8 LME8:LMG8 LWA8:LWC8 MFW8:MFY8 MPS8:MPU8 MZO8:MZQ8 NJK8:NJM8 NTG8:NTI8 ODC8:ODE8 OMY8:ONA8 OWU8:OWW8 PGQ8:PGS8 PQM8:PQO8 QAI8:QAK8 QKE8:QKG8 QUA8:QUC8 RDW8:RDY8 RNS8:RNU8 RXO8:RXQ8 SHK8:SHM8 SRG8:SRI8 TBC8:TBE8 TKY8:TLA8 TUU8:TUW8 UEQ8:UES8 UOM8:UOO8 UYI8:UYK8 VIE8:VIG8 VSA8:VSC8 WBW8:WBY8 WLS8:WLU8 WVO8:WVQ8 G65518:I65518 JC65518:JE65518 SY65518:TA65518 ACU65518:ACW65518 AMQ65518:AMS65518 AWM65518:AWO65518 BGI65518:BGK65518 BQE65518:BQG65518 CAA65518:CAC65518 CJW65518:CJY65518 CTS65518:CTU65518 DDO65518:DDQ65518 DNK65518:DNM65518 DXG65518:DXI65518 EHC65518:EHE65518 EQY65518:ERA65518 FAU65518:FAW65518 FKQ65518:FKS65518 FUM65518:FUO65518 GEI65518:GEK65518 GOE65518:GOG65518 GYA65518:GYC65518 HHW65518:HHY65518 HRS65518:HRU65518 IBO65518:IBQ65518 ILK65518:ILM65518 IVG65518:IVI65518 JFC65518:JFE65518 JOY65518:JPA65518 JYU65518:JYW65518 KIQ65518:KIS65518 KSM65518:KSO65518 LCI65518:LCK65518 LME65518:LMG65518 LWA65518:LWC65518 MFW65518:MFY65518 MPS65518:MPU65518 MZO65518:MZQ65518 NJK65518:NJM65518 NTG65518:NTI65518 ODC65518:ODE65518 OMY65518:ONA65518 OWU65518:OWW65518 PGQ65518:PGS65518 PQM65518:PQO65518 QAI65518:QAK65518 QKE65518:QKG65518 QUA65518:QUC65518 RDW65518:RDY65518 RNS65518:RNU65518 RXO65518:RXQ65518 SHK65518:SHM65518 SRG65518:SRI65518 TBC65518:TBE65518 TKY65518:TLA65518 TUU65518:TUW65518 UEQ65518:UES65518 UOM65518:UOO65518 UYI65518:UYK65518 VIE65518:VIG65518 VSA65518:VSC65518 WBW65518:WBY65518 WLS65518:WLU65518 WVO65518:WVQ65518 G131054:I131054 JC131054:JE131054 SY131054:TA131054 ACU131054:ACW131054 AMQ131054:AMS131054 AWM131054:AWO131054 BGI131054:BGK131054 BQE131054:BQG131054 CAA131054:CAC131054 CJW131054:CJY131054 CTS131054:CTU131054 DDO131054:DDQ131054 DNK131054:DNM131054 DXG131054:DXI131054 EHC131054:EHE131054 EQY131054:ERA131054 FAU131054:FAW131054 FKQ131054:FKS131054 FUM131054:FUO131054 GEI131054:GEK131054 GOE131054:GOG131054 GYA131054:GYC131054 HHW131054:HHY131054 HRS131054:HRU131054 IBO131054:IBQ131054 ILK131054:ILM131054 IVG131054:IVI131054 JFC131054:JFE131054 JOY131054:JPA131054 JYU131054:JYW131054 KIQ131054:KIS131054 KSM131054:KSO131054 LCI131054:LCK131054 LME131054:LMG131054 LWA131054:LWC131054 MFW131054:MFY131054 MPS131054:MPU131054 MZO131054:MZQ131054 NJK131054:NJM131054 NTG131054:NTI131054 ODC131054:ODE131054 OMY131054:ONA131054 OWU131054:OWW131054 PGQ131054:PGS131054 PQM131054:PQO131054 QAI131054:QAK131054 QKE131054:QKG131054 QUA131054:QUC131054 RDW131054:RDY131054 RNS131054:RNU131054 RXO131054:RXQ131054 SHK131054:SHM131054 SRG131054:SRI131054 TBC131054:TBE131054 TKY131054:TLA131054 TUU131054:TUW131054 UEQ131054:UES131054 UOM131054:UOO131054 UYI131054:UYK131054 VIE131054:VIG131054 VSA131054:VSC131054 WBW131054:WBY131054 WLS131054:WLU131054 WVO131054:WVQ131054 G196590:I196590 JC196590:JE196590 SY196590:TA196590 ACU196590:ACW196590 AMQ196590:AMS196590 AWM196590:AWO196590 BGI196590:BGK196590 BQE196590:BQG196590 CAA196590:CAC196590 CJW196590:CJY196590 CTS196590:CTU196590 DDO196590:DDQ196590 DNK196590:DNM196590 DXG196590:DXI196590 EHC196590:EHE196590 EQY196590:ERA196590 FAU196590:FAW196590 FKQ196590:FKS196590 FUM196590:FUO196590 GEI196590:GEK196590 GOE196590:GOG196590 GYA196590:GYC196590 HHW196590:HHY196590 HRS196590:HRU196590 IBO196590:IBQ196590 ILK196590:ILM196590 IVG196590:IVI196590 JFC196590:JFE196590 JOY196590:JPA196590 JYU196590:JYW196590 KIQ196590:KIS196590 KSM196590:KSO196590 LCI196590:LCK196590 LME196590:LMG196590 LWA196590:LWC196590 MFW196590:MFY196590 MPS196590:MPU196590 MZO196590:MZQ196590 NJK196590:NJM196590 NTG196590:NTI196590 ODC196590:ODE196590 OMY196590:ONA196590 OWU196590:OWW196590 PGQ196590:PGS196590 PQM196590:PQO196590 QAI196590:QAK196590 QKE196590:QKG196590 QUA196590:QUC196590 RDW196590:RDY196590 RNS196590:RNU196590 RXO196590:RXQ196590 SHK196590:SHM196590 SRG196590:SRI196590 TBC196590:TBE196590 TKY196590:TLA196590 TUU196590:TUW196590 UEQ196590:UES196590 UOM196590:UOO196590 UYI196590:UYK196590 VIE196590:VIG196590 VSA196590:VSC196590 WBW196590:WBY196590 WLS196590:WLU196590 WVO196590:WVQ196590 G262126:I262126 JC262126:JE262126 SY262126:TA262126 ACU262126:ACW262126 AMQ262126:AMS262126 AWM262126:AWO262126 BGI262126:BGK262126 BQE262126:BQG262126 CAA262126:CAC262126 CJW262126:CJY262126 CTS262126:CTU262126 DDO262126:DDQ262126 DNK262126:DNM262126 DXG262126:DXI262126 EHC262126:EHE262126 EQY262126:ERA262126 FAU262126:FAW262126 FKQ262126:FKS262126 FUM262126:FUO262126 GEI262126:GEK262126 GOE262126:GOG262126 GYA262126:GYC262126 HHW262126:HHY262126 HRS262126:HRU262126 IBO262126:IBQ262126 ILK262126:ILM262126 IVG262126:IVI262126 JFC262126:JFE262126 JOY262126:JPA262126 JYU262126:JYW262126 KIQ262126:KIS262126 KSM262126:KSO262126 LCI262126:LCK262126 LME262126:LMG262126 LWA262126:LWC262126 MFW262126:MFY262126 MPS262126:MPU262126 MZO262126:MZQ262126 NJK262126:NJM262126 NTG262126:NTI262126 ODC262126:ODE262126 OMY262126:ONA262126 OWU262126:OWW262126 PGQ262126:PGS262126 PQM262126:PQO262126 QAI262126:QAK262126 QKE262126:QKG262126 QUA262126:QUC262126 RDW262126:RDY262126 RNS262126:RNU262126 RXO262126:RXQ262126 SHK262126:SHM262126 SRG262126:SRI262126 TBC262126:TBE262126 TKY262126:TLA262126 TUU262126:TUW262126 UEQ262126:UES262126 UOM262126:UOO262126 UYI262126:UYK262126 VIE262126:VIG262126 VSA262126:VSC262126 WBW262126:WBY262126 WLS262126:WLU262126 WVO262126:WVQ262126 G327662:I327662 JC327662:JE327662 SY327662:TA327662 ACU327662:ACW327662 AMQ327662:AMS327662 AWM327662:AWO327662 BGI327662:BGK327662 BQE327662:BQG327662 CAA327662:CAC327662 CJW327662:CJY327662 CTS327662:CTU327662 DDO327662:DDQ327662 DNK327662:DNM327662 DXG327662:DXI327662 EHC327662:EHE327662 EQY327662:ERA327662 FAU327662:FAW327662 FKQ327662:FKS327662 FUM327662:FUO327662 GEI327662:GEK327662 GOE327662:GOG327662 GYA327662:GYC327662 HHW327662:HHY327662 HRS327662:HRU327662 IBO327662:IBQ327662 ILK327662:ILM327662 IVG327662:IVI327662 JFC327662:JFE327662 JOY327662:JPA327662 JYU327662:JYW327662 KIQ327662:KIS327662 KSM327662:KSO327662 LCI327662:LCK327662 LME327662:LMG327662 LWA327662:LWC327662 MFW327662:MFY327662 MPS327662:MPU327662 MZO327662:MZQ327662 NJK327662:NJM327662 NTG327662:NTI327662 ODC327662:ODE327662 OMY327662:ONA327662 OWU327662:OWW327662 PGQ327662:PGS327662 PQM327662:PQO327662 QAI327662:QAK327662 QKE327662:QKG327662 QUA327662:QUC327662 RDW327662:RDY327662 RNS327662:RNU327662 RXO327662:RXQ327662 SHK327662:SHM327662 SRG327662:SRI327662 TBC327662:TBE327662 TKY327662:TLA327662 TUU327662:TUW327662 UEQ327662:UES327662 UOM327662:UOO327662 UYI327662:UYK327662 VIE327662:VIG327662 VSA327662:VSC327662 WBW327662:WBY327662 WLS327662:WLU327662 WVO327662:WVQ327662 G393198:I393198 JC393198:JE393198 SY393198:TA393198 ACU393198:ACW393198 AMQ393198:AMS393198 AWM393198:AWO393198 BGI393198:BGK393198 BQE393198:BQG393198 CAA393198:CAC393198 CJW393198:CJY393198 CTS393198:CTU393198 DDO393198:DDQ393198 DNK393198:DNM393198 DXG393198:DXI393198 EHC393198:EHE393198 EQY393198:ERA393198 FAU393198:FAW393198 FKQ393198:FKS393198 FUM393198:FUO393198 GEI393198:GEK393198 GOE393198:GOG393198 GYA393198:GYC393198 HHW393198:HHY393198 HRS393198:HRU393198 IBO393198:IBQ393198 ILK393198:ILM393198 IVG393198:IVI393198 JFC393198:JFE393198 JOY393198:JPA393198 JYU393198:JYW393198 KIQ393198:KIS393198 KSM393198:KSO393198 LCI393198:LCK393198 LME393198:LMG393198 LWA393198:LWC393198 MFW393198:MFY393198 MPS393198:MPU393198 MZO393198:MZQ393198 NJK393198:NJM393198 NTG393198:NTI393198 ODC393198:ODE393198 OMY393198:ONA393198 OWU393198:OWW393198 PGQ393198:PGS393198 PQM393198:PQO393198 QAI393198:QAK393198 QKE393198:QKG393198 QUA393198:QUC393198 RDW393198:RDY393198 RNS393198:RNU393198 RXO393198:RXQ393198 SHK393198:SHM393198 SRG393198:SRI393198 TBC393198:TBE393198 TKY393198:TLA393198 TUU393198:TUW393198 UEQ393198:UES393198 UOM393198:UOO393198 UYI393198:UYK393198 VIE393198:VIG393198 VSA393198:VSC393198 WBW393198:WBY393198 WLS393198:WLU393198 WVO393198:WVQ393198 G458734:I458734 JC458734:JE458734 SY458734:TA458734 ACU458734:ACW458734 AMQ458734:AMS458734 AWM458734:AWO458734 BGI458734:BGK458734 BQE458734:BQG458734 CAA458734:CAC458734 CJW458734:CJY458734 CTS458734:CTU458734 DDO458734:DDQ458734 DNK458734:DNM458734 DXG458734:DXI458734 EHC458734:EHE458734 EQY458734:ERA458734 FAU458734:FAW458734 FKQ458734:FKS458734 FUM458734:FUO458734 GEI458734:GEK458734 GOE458734:GOG458734 GYA458734:GYC458734 HHW458734:HHY458734 HRS458734:HRU458734 IBO458734:IBQ458734 ILK458734:ILM458734 IVG458734:IVI458734 JFC458734:JFE458734 JOY458734:JPA458734 JYU458734:JYW458734 KIQ458734:KIS458734 KSM458734:KSO458734 LCI458734:LCK458734 LME458734:LMG458734 LWA458734:LWC458734 MFW458734:MFY458734 MPS458734:MPU458734 MZO458734:MZQ458734 NJK458734:NJM458734 NTG458734:NTI458734 ODC458734:ODE458734 OMY458734:ONA458734 OWU458734:OWW458734 PGQ458734:PGS458734 PQM458734:PQO458734 QAI458734:QAK458734 QKE458734:QKG458734 QUA458734:QUC458734 RDW458734:RDY458734 RNS458734:RNU458734 RXO458734:RXQ458734 SHK458734:SHM458734 SRG458734:SRI458734 TBC458734:TBE458734 TKY458734:TLA458734 TUU458734:TUW458734 UEQ458734:UES458734 UOM458734:UOO458734 UYI458734:UYK458734 VIE458734:VIG458734 VSA458734:VSC458734 WBW458734:WBY458734 WLS458734:WLU458734 WVO458734:WVQ458734 G524270:I524270 JC524270:JE524270 SY524270:TA524270 ACU524270:ACW524270 AMQ524270:AMS524270 AWM524270:AWO524270 BGI524270:BGK524270 BQE524270:BQG524270 CAA524270:CAC524270 CJW524270:CJY524270 CTS524270:CTU524270 DDO524270:DDQ524270 DNK524270:DNM524270 DXG524270:DXI524270 EHC524270:EHE524270 EQY524270:ERA524270 FAU524270:FAW524270 FKQ524270:FKS524270 FUM524270:FUO524270 GEI524270:GEK524270 GOE524270:GOG524270 GYA524270:GYC524270 HHW524270:HHY524270 HRS524270:HRU524270 IBO524270:IBQ524270 ILK524270:ILM524270 IVG524270:IVI524270 JFC524270:JFE524270 JOY524270:JPA524270 JYU524270:JYW524270 KIQ524270:KIS524270 KSM524270:KSO524270 LCI524270:LCK524270 LME524270:LMG524270 LWA524270:LWC524270 MFW524270:MFY524270 MPS524270:MPU524270 MZO524270:MZQ524270 NJK524270:NJM524270 NTG524270:NTI524270 ODC524270:ODE524270 OMY524270:ONA524270 OWU524270:OWW524270 PGQ524270:PGS524270 PQM524270:PQO524270 QAI524270:QAK524270 QKE524270:QKG524270 QUA524270:QUC524270 RDW524270:RDY524270 RNS524270:RNU524270 RXO524270:RXQ524270 SHK524270:SHM524270 SRG524270:SRI524270 TBC524270:TBE524270 TKY524270:TLA524270 TUU524270:TUW524270 UEQ524270:UES524270 UOM524270:UOO524270 UYI524270:UYK524270 VIE524270:VIG524270 VSA524270:VSC524270 WBW524270:WBY524270 WLS524270:WLU524270 WVO524270:WVQ524270 G589806:I589806 JC589806:JE589806 SY589806:TA589806 ACU589806:ACW589806 AMQ589806:AMS589806 AWM589806:AWO589806 BGI589806:BGK589806 BQE589806:BQG589806 CAA589806:CAC589806 CJW589806:CJY589806 CTS589806:CTU589806 DDO589806:DDQ589806 DNK589806:DNM589806 DXG589806:DXI589806 EHC589806:EHE589806 EQY589806:ERA589806 FAU589806:FAW589806 FKQ589806:FKS589806 FUM589806:FUO589806 GEI589806:GEK589806 GOE589806:GOG589806 GYA589806:GYC589806 HHW589806:HHY589806 HRS589806:HRU589806 IBO589806:IBQ589806 ILK589806:ILM589806 IVG589806:IVI589806 JFC589806:JFE589806 JOY589806:JPA589806 JYU589806:JYW589806 KIQ589806:KIS589806 KSM589806:KSO589806 LCI589806:LCK589806 LME589806:LMG589806 LWA589806:LWC589806 MFW589806:MFY589806 MPS589806:MPU589806 MZO589806:MZQ589806 NJK589806:NJM589806 NTG589806:NTI589806 ODC589806:ODE589806 OMY589806:ONA589806 OWU589806:OWW589806 PGQ589806:PGS589806 PQM589806:PQO589806 QAI589806:QAK589806 QKE589806:QKG589806 QUA589806:QUC589806 RDW589806:RDY589806 RNS589806:RNU589806 RXO589806:RXQ589806 SHK589806:SHM589806 SRG589806:SRI589806 TBC589806:TBE589806 TKY589806:TLA589806 TUU589806:TUW589806 UEQ589806:UES589806 UOM589806:UOO589806 UYI589806:UYK589806 VIE589806:VIG589806 VSA589806:VSC589806 WBW589806:WBY589806 WLS589806:WLU589806 WVO589806:WVQ589806 G655342:I655342 JC655342:JE655342 SY655342:TA655342 ACU655342:ACW655342 AMQ655342:AMS655342 AWM655342:AWO655342 BGI655342:BGK655342 BQE655342:BQG655342 CAA655342:CAC655342 CJW655342:CJY655342 CTS655342:CTU655342 DDO655342:DDQ655342 DNK655342:DNM655342 DXG655342:DXI655342 EHC655342:EHE655342 EQY655342:ERA655342 FAU655342:FAW655342 FKQ655342:FKS655342 FUM655342:FUO655342 GEI655342:GEK655342 GOE655342:GOG655342 GYA655342:GYC655342 HHW655342:HHY655342 HRS655342:HRU655342 IBO655342:IBQ655342 ILK655342:ILM655342 IVG655342:IVI655342 JFC655342:JFE655342 JOY655342:JPA655342 JYU655342:JYW655342 KIQ655342:KIS655342 KSM655342:KSO655342 LCI655342:LCK655342 LME655342:LMG655342 LWA655342:LWC655342 MFW655342:MFY655342 MPS655342:MPU655342 MZO655342:MZQ655342 NJK655342:NJM655342 NTG655342:NTI655342 ODC655342:ODE655342 OMY655342:ONA655342 OWU655342:OWW655342 PGQ655342:PGS655342 PQM655342:PQO655342 QAI655342:QAK655342 QKE655342:QKG655342 QUA655342:QUC655342 RDW655342:RDY655342 RNS655342:RNU655342 RXO655342:RXQ655342 SHK655342:SHM655342 SRG655342:SRI655342 TBC655342:TBE655342 TKY655342:TLA655342 TUU655342:TUW655342 UEQ655342:UES655342 UOM655342:UOO655342 UYI655342:UYK655342 VIE655342:VIG655342 VSA655342:VSC655342 WBW655342:WBY655342 WLS655342:WLU655342 WVO655342:WVQ655342 G720878:I720878 JC720878:JE720878 SY720878:TA720878 ACU720878:ACW720878 AMQ720878:AMS720878 AWM720878:AWO720878 BGI720878:BGK720878 BQE720878:BQG720878 CAA720878:CAC720878 CJW720878:CJY720878 CTS720878:CTU720878 DDO720878:DDQ720878 DNK720878:DNM720878 DXG720878:DXI720878 EHC720878:EHE720878 EQY720878:ERA720878 FAU720878:FAW720878 FKQ720878:FKS720878 FUM720878:FUO720878 GEI720878:GEK720878 GOE720878:GOG720878 GYA720878:GYC720878 HHW720878:HHY720878 HRS720878:HRU720878 IBO720878:IBQ720878 ILK720878:ILM720878 IVG720878:IVI720878 JFC720878:JFE720878 JOY720878:JPA720878 JYU720878:JYW720878 KIQ720878:KIS720878 KSM720878:KSO720878 LCI720878:LCK720878 LME720878:LMG720878 LWA720878:LWC720878 MFW720878:MFY720878 MPS720878:MPU720878 MZO720878:MZQ720878 NJK720878:NJM720878 NTG720878:NTI720878 ODC720878:ODE720878 OMY720878:ONA720878 OWU720878:OWW720878 PGQ720878:PGS720878 PQM720878:PQO720878 QAI720878:QAK720878 QKE720878:QKG720878 QUA720878:QUC720878 RDW720878:RDY720878 RNS720878:RNU720878 RXO720878:RXQ720878 SHK720878:SHM720878 SRG720878:SRI720878 TBC720878:TBE720878 TKY720878:TLA720878 TUU720878:TUW720878 UEQ720878:UES720878 UOM720878:UOO720878 UYI720878:UYK720878 VIE720878:VIG720878 VSA720878:VSC720878 WBW720878:WBY720878 WLS720878:WLU720878 WVO720878:WVQ720878 G786414:I786414 JC786414:JE786414 SY786414:TA786414 ACU786414:ACW786414 AMQ786414:AMS786414 AWM786414:AWO786414 BGI786414:BGK786414 BQE786414:BQG786414 CAA786414:CAC786414 CJW786414:CJY786414 CTS786414:CTU786414 DDO786414:DDQ786414 DNK786414:DNM786414 DXG786414:DXI786414 EHC786414:EHE786414 EQY786414:ERA786414 FAU786414:FAW786414 FKQ786414:FKS786414 FUM786414:FUO786414 GEI786414:GEK786414 GOE786414:GOG786414 GYA786414:GYC786414 HHW786414:HHY786414 HRS786414:HRU786414 IBO786414:IBQ786414 ILK786414:ILM786414 IVG786414:IVI786414 JFC786414:JFE786414 JOY786414:JPA786414 JYU786414:JYW786414 KIQ786414:KIS786414 KSM786414:KSO786414 LCI786414:LCK786414 LME786414:LMG786414 LWA786414:LWC786414 MFW786414:MFY786414 MPS786414:MPU786414 MZO786414:MZQ786414 NJK786414:NJM786414 NTG786414:NTI786414 ODC786414:ODE786414 OMY786414:ONA786414 OWU786414:OWW786414 PGQ786414:PGS786414 PQM786414:PQO786414 QAI786414:QAK786414 QKE786414:QKG786414 QUA786414:QUC786414 RDW786414:RDY786414 RNS786414:RNU786414 RXO786414:RXQ786414 SHK786414:SHM786414 SRG786414:SRI786414 TBC786414:TBE786414 TKY786414:TLA786414 TUU786414:TUW786414 UEQ786414:UES786414 UOM786414:UOO786414 UYI786414:UYK786414 VIE786414:VIG786414 VSA786414:VSC786414 WBW786414:WBY786414 WLS786414:WLU786414 WVO786414:WVQ786414 G851950:I851950 JC851950:JE851950 SY851950:TA851950 ACU851950:ACW851950 AMQ851950:AMS851950 AWM851950:AWO851950 BGI851950:BGK851950 BQE851950:BQG851950 CAA851950:CAC851950 CJW851950:CJY851950 CTS851950:CTU851950 DDO851950:DDQ851950 DNK851950:DNM851950 DXG851950:DXI851950 EHC851950:EHE851950 EQY851950:ERA851950 FAU851950:FAW851950 FKQ851950:FKS851950 FUM851950:FUO851950 GEI851950:GEK851950 GOE851950:GOG851950 GYA851950:GYC851950 HHW851950:HHY851950 HRS851950:HRU851950 IBO851950:IBQ851950 ILK851950:ILM851950 IVG851950:IVI851950 JFC851950:JFE851950 JOY851950:JPA851950 JYU851950:JYW851950 KIQ851950:KIS851950 KSM851950:KSO851950 LCI851950:LCK851950 LME851950:LMG851950 LWA851950:LWC851950 MFW851950:MFY851950 MPS851950:MPU851950 MZO851950:MZQ851950 NJK851950:NJM851950 NTG851950:NTI851950 ODC851950:ODE851950 OMY851950:ONA851950 OWU851950:OWW851950 PGQ851950:PGS851950 PQM851950:PQO851950 QAI851950:QAK851950 QKE851950:QKG851950 QUA851950:QUC851950 RDW851950:RDY851950 RNS851950:RNU851950 RXO851950:RXQ851950 SHK851950:SHM851950 SRG851950:SRI851950 TBC851950:TBE851950 TKY851950:TLA851950 TUU851950:TUW851950 UEQ851950:UES851950 UOM851950:UOO851950 UYI851950:UYK851950 VIE851950:VIG851950 VSA851950:VSC851950 WBW851950:WBY851950 WLS851950:WLU851950 WVO851950:WVQ851950 G917486:I917486 JC917486:JE917486 SY917486:TA917486 ACU917486:ACW917486 AMQ917486:AMS917486 AWM917486:AWO917486 BGI917486:BGK917486 BQE917486:BQG917486 CAA917486:CAC917486 CJW917486:CJY917486 CTS917486:CTU917486 DDO917486:DDQ917486 DNK917486:DNM917486 DXG917486:DXI917486 EHC917486:EHE917486 EQY917486:ERA917486 FAU917486:FAW917486 FKQ917486:FKS917486 FUM917486:FUO917486 GEI917486:GEK917486 GOE917486:GOG917486 GYA917486:GYC917486 HHW917486:HHY917486 HRS917486:HRU917486 IBO917486:IBQ917486 ILK917486:ILM917486 IVG917486:IVI917486 JFC917486:JFE917486 JOY917486:JPA917486 JYU917486:JYW917486 KIQ917486:KIS917486 KSM917486:KSO917486 LCI917486:LCK917486 LME917486:LMG917486 LWA917486:LWC917486 MFW917486:MFY917486 MPS917486:MPU917486 MZO917486:MZQ917486 NJK917486:NJM917486 NTG917486:NTI917486 ODC917486:ODE917486 OMY917486:ONA917486 OWU917486:OWW917486 PGQ917486:PGS917486 PQM917486:PQO917486 QAI917486:QAK917486 QKE917486:QKG917486 QUA917486:QUC917486 RDW917486:RDY917486 RNS917486:RNU917486 RXO917486:RXQ917486 SHK917486:SHM917486 SRG917486:SRI917486 TBC917486:TBE917486 TKY917486:TLA917486 TUU917486:TUW917486 UEQ917486:UES917486 UOM917486:UOO917486 UYI917486:UYK917486 VIE917486:VIG917486 VSA917486:VSC917486 WBW917486:WBY917486 WLS917486:WLU917486 WVO917486:WVQ917486 G983022:I983022 JC983022:JE983022 SY983022:TA983022 ACU983022:ACW983022 AMQ983022:AMS983022 AWM983022:AWO983022 BGI983022:BGK983022 BQE983022:BQG983022 CAA983022:CAC983022 CJW983022:CJY983022 CTS983022:CTU983022 DDO983022:DDQ983022 DNK983022:DNM983022 DXG983022:DXI983022 EHC983022:EHE983022 EQY983022:ERA983022 FAU983022:FAW983022 FKQ983022:FKS983022 FUM983022:FUO983022 GEI983022:GEK983022 GOE983022:GOG983022 GYA983022:GYC983022 HHW983022:HHY983022 HRS983022:HRU983022 IBO983022:IBQ983022 ILK983022:ILM983022 IVG983022:IVI983022 JFC983022:JFE983022 JOY983022:JPA983022 JYU983022:JYW983022 KIQ983022:KIS983022 KSM983022:KSO983022 LCI983022:LCK983022 LME983022:LMG983022 LWA983022:LWC983022 MFW983022:MFY983022 MPS983022:MPU983022 MZO983022:MZQ983022 NJK983022:NJM983022 NTG983022:NTI983022 ODC983022:ODE983022 OMY983022:ONA983022 OWU983022:OWW983022 PGQ983022:PGS983022 PQM983022:PQO983022 QAI983022:QAK983022 QKE983022:QKG983022 QUA983022:QUC983022 RDW983022:RDY983022 RNS983022:RNU983022 RXO983022:RXQ983022 SHK983022:SHM983022 SRG983022:SRI983022 TBC983022:TBE983022 TKY983022:TLA983022 TUU983022:TUW983022 UEQ983022:UES983022 UOM983022:UOO983022 UYI983022:UYK983022 VIE983022:VIG983022 VSA983022:VSC983022 WBW983022:WBY983022 WLS983022:WLU983022" xr:uid="{A1C380EC-13E0-4418-87D2-6F8E050E638C}">
      <formula1>"VENDA,PRESTAÇÃO DE SERVIÇO"</formula1>
    </dataValidation>
    <dataValidation type="list" allowBlank="1" showInputMessage="1" showErrorMessage="1" sqref="SY5:TA6 ACU5:ACW6 AMQ5:AMS6 AWM5:AWO6 BGI5:BGK6 BQE5:BQG6 CAA5:CAC6 CJW5:CJY6 CTS5:CTU6 DDO5:DDQ6 DNK5:DNM6 DXG5:DXI6 EHC5:EHE6 EQY5:ERA6 FAU5:FAW6 FKQ5:FKS6 FUM5:FUO6 GEI5:GEK6 GOE5:GOG6 GYA5:GYC6 HHW5:HHY6 HRS5:HRU6 IBO5:IBQ6 ILK5:ILM6 IVG5:IVI6 JFC5:JFE6 JOY5:JPA6 JYU5:JYW6 KIQ5:KIS6 KSM5:KSO6 LCI5:LCK6 LME5:LMG6 LWA5:LWC6 MFW5:MFY6 MPS5:MPU6 MZO5:MZQ6 NJK5:NJM6 NTG5:NTI6 ODC5:ODE6 OMY5:ONA6 OWU5:OWW6 PGQ5:PGS6 PQM5:PQO6 QAI5:QAK6 QKE5:QKG6 QUA5:QUC6 RDW5:RDY6 RNS5:RNU6 RXO5:RXQ6 SHK5:SHM6 SRG5:SRI6 TBC5:TBE6 TKY5:TLA6 TUU5:TUW6 UEQ5:UES6 UOM5:UOO6 UYI5:UYK6 VIE5:VIG6 VSA5:VSC6 WBW5:WBY6 WLS5:WLU6 WVO5:WVQ6 G4:I5 G65525:I65528 JC65525:JE65528 SY65525:TA65528 ACU65525:ACW65528 AMQ65525:AMS65528 AWM65525:AWO65528 BGI65525:BGK65528 BQE65525:BQG65528 CAA65525:CAC65528 CJW65525:CJY65528 CTS65525:CTU65528 DDO65525:DDQ65528 DNK65525:DNM65528 DXG65525:DXI65528 EHC65525:EHE65528 EQY65525:ERA65528 FAU65525:FAW65528 FKQ65525:FKS65528 FUM65525:FUO65528 GEI65525:GEK65528 GOE65525:GOG65528 GYA65525:GYC65528 HHW65525:HHY65528 HRS65525:HRU65528 IBO65525:IBQ65528 ILK65525:ILM65528 IVG65525:IVI65528 JFC65525:JFE65528 JOY65525:JPA65528 JYU65525:JYW65528 KIQ65525:KIS65528 KSM65525:KSO65528 LCI65525:LCK65528 LME65525:LMG65528 LWA65525:LWC65528 MFW65525:MFY65528 MPS65525:MPU65528 MZO65525:MZQ65528 NJK65525:NJM65528 NTG65525:NTI65528 ODC65525:ODE65528 OMY65525:ONA65528 OWU65525:OWW65528 PGQ65525:PGS65528 PQM65525:PQO65528 QAI65525:QAK65528 QKE65525:QKG65528 QUA65525:QUC65528 RDW65525:RDY65528 RNS65525:RNU65528 RXO65525:RXQ65528 SHK65525:SHM65528 SRG65525:SRI65528 TBC65525:TBE65528 TKY65525:TLA65528 TUU65525:TUW65528 UEQ65525:UES65528 UOM65525:UOO65528 UYI65525:UYK65528 VIE65525:VIG65528 VSA65525:VSC65528 WBW65525:WBY65528 WLS65525:WLU65528 WVO65525:WVQ65528 G131061:I131064 JC131061:JE131064 SY131061:TA131064 ACU131061:ACW131064 AMQ131061:AMS131064 AWM131061:AWO131064 BGI131061:BGK131064 BQE131061:BQG131064 CAA131061:CAC131064 CJW131061:CJY131064 CTS131061:CTU131064 DDO131061:DDQ131064 DNK131061:DNM131064 DXG131061:DXI131064 EHC131061:EHE131064 EQY131061:ERA131064 FAU131061:FAW131064 FKQ131061:FKS131064 FUM131061:FUO131064 GEI131061:GEK131064 GOE131061:GOG131064 GYA131061:GYC131064 HHW131061:HHY131064 HRS131061:HRU131064 IBO131061:IBQ131064 ILK131061:ILM131064 IVG131061:IVI131064 JFC131061:JFE131064 JOY131061:JPA131064 JYU131061:JYW131064 KIQ131061:KIS131064 KSM131061:KSO131064 LCI131061:LCK131064 LME131061:LMG131064 LWA131061:LWC131064 MFW131061:MFY131064 MPS131061:MPU131064 MZO131061:MZQ131064 NJK131061:NJM131064 NTG131061:NTI131064 ODC131061:ODE131064 OMY131061:ONA131064 OWU131061:OWW131064 PGQ131061:PGS131064 PQM131061:PQO131064 QAI131061:QAK131064 QKE131061:QKG131064 QUA131061:QUC131064 RDW131061:RDY131064 RNS131061:RNU131064 RXO131061:RXQ131064 SHK131061:SHM131064 SRG131061:SRI131064 TBC131061:TBE131064 TKY131061:TLA131064 TUU131061:TUW131064 UEQ131061:UES131064 UOM131061:UOO131064 UYI131061:UYK131064 VIE131061:VIG131064 VSA131061:VSC131064 WBW131061:WBY131064 WLS131061:WLU131064 WVO131061:WVQ131064 G196597:I196600 JC196597:JE196600 SY196597:TA196600 ACU196597:ACW196600 AMQ196597:AMS196600 AWM196597:AWO196600 BGI196597:BGK196600 BQE196597:BQG196600 CAA196597:CAC196600 CJW196597:CJY196600 CTS196597:CTU196600 DDO196597:DDQ196600 DNK196597:DNM196600 DXG196597:DXI196600 EHC196597:EHE196600 EQY196597:ERA196600 FAU196597:FAW196600 FKQ196597:FKS196600 FUM196597:FUO196600 GEI196597:GEK196600 GOE196597:GOG196600 GYA196597:GYC196600 HHW196597:HHY196600 HRS196597:HRU196600 IBO196597:IBQ196600 ILK196597:ILM196600 IVG196597:IVI196600 JFC196597:JFE196600 JOY196597:JPA196600 JYU196597:JYW196600 KIQ196597:KIS196600 KSM196597:KSO196600 LCI196597:LCK196600 LME196597:LMG196600 LWA196597:LWC196600 MFW196597:MFY196600 MPS196597:MPU196600 MZO196597:MZQ196600 NJK196597:NJM196600 NTG196597:NTI196600 ODC196597:ODE196600 OMY196597:ONA196600 OWU196597:OWW196600 PGQ196597:PGS196600 PQM196597:PQO196600 QAI196597:QAK196600 QKE196597:QKG196600 QUA196597:QUC196600 RDW196597:RDY196600 RNS196597:RNU196600 RXO196597:RXQ196600 SHK196597:SHM196600 SRG196597:SRI196600 TBC196597:TBE196600 TKY196597:TLA196600 TUU196597:TUW196600 UEQ196597:UES196600 UOM196597:UOO196600 UYI196597:UYK196600 VIE196597:VIG196600 VSA196597:VSC196600 WBW196597:WBY196600 WLS196597:WLU196600 WVO196597:WVQ196600 G262133:I262136 JC262133:JE262136 SY262133:TA262136 ACU262133:ACW262136 AMQ262133:AMS262136 AWM262133:AWO262136 BGI262133:BGK262136 BQE262133:BQG262136 CAA262133:CAC262136 CJW262133:CJY262136 CTS262133:CTU262136 DDO262133:DDQ262136 DNK262133:DNM262136 DXG262133:DXI262136 EHC262133:EHE262136 EQY262133:ERA262136 FAU262133:FAW262136 FKQ262133:FKS262136 FUM262133:FUO262136 GEI262133:GEK262136 GOE262133:GOG262136 GYA262133:GYC262136 HHW262133:HHY262136 HRS262133:HRU262136 IBO262133:IBQ262136 ILK262133:ILM262136 IVG262133:IVI262136 JFC262133:JFE262136 JOY262133:JPA262136 JYU262133:JYW262136 KIQ262133:KIS262136 KSM262133:KSO262136 LCI262133:LCK262136 LME262133:LMG262136 LWA262133:LWC262136 MFW262133:MFY262136 MPS262133:MPU262136 MZO262133:MZQ262136 NJK262133:NJM262136 NTG262133:NTI262136 ODC262133:ODE262136 OMY262133:ONA262136 OWU262133:OWW262136 PGQ262133:PGS262136 PQM262133:PQO262136 QAI262133:QAK262136 QKE262133:QKG262136 QUA262133:QUC262136 RDW262133:RDY262136 RNS262133:RNU262136 RXO262133:RXQ262136 SHK262133:SHM262136 SRG262133:SRI262136 TBC262133:TBE262136 TKY262133:TLA262136 TUU262133:TUW262136 UEQ262133:UES262136 UOM262133:UOO262136 UYI262133:UYK262136 VIE262133:VIG262136 VSA262133:VSC262136 WBW262133:WBY262136 WLS262133:WLU262136 WVO262133:WVQ262136 G327669:I327672 JC327669:JE327672 SY327669:TA327672 ACU327669:ACW327672 AMQ327669:AMS327672 AWM327669:AWO327672 BGI327669:BGK327672 BQE327669:BQG327672 CAA327669:CAC327672 CJW327669:CJY327672 CTS327669:CTU327672 DDO327669:DDQ327672 DNK327669:DNM327672 DXG327669:DXI327672 EHC327669:EHE327672 EQY327669:ERA327672 FAU327669:FAW327672 FKQ327669:FKS327672 FUM327669:FUO327672 GEI327669:GEK327672 GOE327669:GOG327672 GYA327669:GYC327672 HHW327669:HHY327672 HRS327669:HRU327672 IBO327669:IBQ327672 ILK327669:ILM327672 IVG327669:IVI327672 JFC327669:JFE327672 JOY327669:JPA327672 JYU327669:JYW327672 KIQ327669:KIS327672 KSM327669:KSO327672 LCI327669:LCK327672 LME327669:LMG327672 LWA327669:LWC327672 MFW327669:MFY327672 MPS327669:MPU327672 MZO327669:MZQ327672 NJK327669:NJM327672 NTG327669:NTI327672 ODC327669:ODE327672 OMY327669:ONA327672 OWU327669:OWW327672 PGQ327669:PGS327672 PQM327669:PQO327672 QAI327669:QAK327672 QKE327669:QKG327672 QUA327669:QUC327672 RDW327669:RDY327672 RNS327669:RNU327672 RXO327669:RXQ327672 SHK327669:SHM327672 SRG327669:SRI327672 TBC327669:TBE327672 TKY327669:TLA327672 TUU327669:TUW327672 UEQ327669:UES327672 UOM327669:UOO327672 UYI327669:UYK327672 VIE327669:VIG327672 VSA327669:VSC327672 WBW327669:WBY327672 WLS327669:WLU327672 WVO327669:WVQ327672 G393205:I393208 JC393205:JE393208 SY393205:TA393208 ACU393205:ACW393208 AMQ393205:AMS393208 AWM393205:AWO393208 BGI393205:BGK393208 BQE393205:BQG393208 CAA393205:CAC393208 CJW393205:CJY393208 CTS393205:CTU393208 DDO393205:DDQ393208 DNK393205:DNM393208 DXG393205:DXI393208 EHC393205:EHE393208 EQY393205:ERA393208 FAU393205:FAW393208 FKQ393205:FKS393208 FUM393205:FUO393208 GEI393205:GEK393208 GOE393205:GOG393208 GYA393205:GYC393208 HHW393205:HHY393208 HRS393205:HRU393208 IBO393205:IBQ393208 ILK393205:ILM393208 IVG393205:IVI393208 JFC393205:JFE393208 JOY393205:JPA393208 JYU393205:JYW393208 KIQ393205:KIS393208 KSM393205:KSO393208 LCI393205:LCK393208 LME393205:LMG393208 LWA393205:LWC393208 MFW393205:MFY393208 MPS393205:MPU393208 MZO393205:MZQ393208 NJK393205:NJM393208 NTG393205:NTI393208 ODC393205:ODE393208 OMY393205:ONA393208 OWU393205:OWW393208 PGQ393205:PGS393208 PQM393205:PQO393208 QAI393205:QAK393208 QKE393205:QKG393208 QUA393205:QUC393208 RDW393205:RDY393208 RNS393205:RNU393208 RXO393205:RXQ393208 SHK393205:SHM393208 SRG393205:SRI393208 TBC393205:TBE393208 TKY393205:TLA393208 TUU393205:TUW393208 UEQ393205:UES393208 UOM393205:UOO393208 UYI393205:UYK393208 VIE393205:VIG393208 VSA393205:VSC393208 WBW393205:WBY393208 WLS393205:WLU393208 WVO393205:WVQ393208 G458741:I458744 JC458741:JE458744 SY458741:TA458744 ACU458741:ACW458744 AMQ458741:AMS458744 AWM458741:AWO458744 BGI458741:BGK458744 BQE458741:BQG458744 CAA458741:CAC458744 CJW458741:CJY458744 CTS458741:CTU458744 DDO458741:DDQ458744 DNK458741:DNM458744 DXG458741:DXI458744 EHC458741:EHE458744 EQY458741:ERA458744 FAU458741:FAW458744 FKQ458741:FKS458744 FUM458741:FUO458744 GEI458741:GEK458744 GOE458741:GOG458744 GYA458741:GYC458744 HHW458741:HHY458744 HRS458741:HRU458744 IBO458741:IBQ458744 ILK458741:ILM458744 IVG458741:IVI458744 JFC458741:JFE458744 JOY458741:JPA458744 JYU458741:JYW458744 KIQ458741:KIS458744 KSM458741:KSO458744 LCI458741:LCK458744 LME458741:LMG458744 LWA458741:LWC458744 MFW458741:MFY458744 MPS458741:MPU458744 MZO458741:MZQ458744 NJK458741:NJM458744 NTG458741:NTI458744 ODC458741:ODE458744 OMY458741:ONA458744 OWU458741:OWW458744 PGQ458741:PGS458744 PQM458741:PQO458744 QAI458741:QAK458744 QKE458741:QKG458744 QUA458741:QUC458744 RDW458741:RDY458744 RNS458741:RNU458744 RXO458741:RXQ458744 SHK458741:SHM458744 SRG458741:SRI458744 TBC458741:TBE458744 TKY458741:TLA458744 TUU458741:TUW458744 UEQ458741:UES458744 UOM458741:UOO458744 UYI458741:UYK458744 VIE458741:VIG458744 VSA458741:VSC458744 WBW458741:WBY458744 WLS458741:WLU458744 WVO458741:WVQ458744 G524277:I524280 JC524277:JE524280 SY524277:TA524280 ACU524277:ACW524280 AMQ524277:AMS524280 AWM524277:AWO524280 BGI524277:BGK524280 BQE524277:BQG524280 CAA524277:CAC524280 CJW524277:CJY524280 CTS524277:CTU524280 DDO524277:DDQ524280 DNK524277:DNM524280 DXG524277:DXI524280 EHC524277:EHE524280 EQY524277:ERA524280 FAU524277:FAW524280 FKQ524277:FKS524280 FUM524277:FUO524280 GEI524277:GEK524280 GOE524277:GOG524280 GYA524277:GYC524280 HHW524277:HHY524280 HRS524277:HRU524280 IBO524277:IBQ524280 ILK524277:ILM524280 IVG524277:IVI524280 JFC524277:JFE524280 JOY524277:JPA524280 JYU524277:JYW524280 KIQ524277:KIS524280 KSM524277:KSO524280 LCI524277:LCK524280 LME524277:LMG524280 LWA524277:LWC524280 MFW524277:MFY524280 MPS524277:MPU524280 MZO524277:MZQ524280 NJK524277:NJM524280 NTG524277:NTI524280 ODC524277:ODE524280 OMY524277:ONA524280 OWU524277:OWW524280 PGQ524277:PGS524280 PQM524277:PQO524280 QAI524277:QAK524280 QKE524277:QKG524280 QUA524277:QUC524280 RDW524277:RDY524280 RNS524277:RNU524280 RXO524277:RXQ524280 SHK524277:SHM524280 SRG524277:SRI524280 TBC524277:TBE524280 TKY524277:TLA524280 TUU524277:TUW524280 UEQ524277:UES524280 UOM524277:UOO524280 UYI524277:UYK524280 VIE524277:VIG524280 VSA524277:VSC524280 WBW524277:WBY524280 WLS524277:WLU524280 WVO524277:WVQ524280 G589813:I589816 JC589813:JE589816 SY589813:TA589816 ACU589813:ACW589816 AMQ589813:AMS589816 AWM589813:AWO589816 BGI589813:BGK589816 BQE589813:BQG589816 CAA589813:CAC589816 CJW589813:CJY589816 CTS589813:CTU589816 DDO589813:DDQ589816 DNK589813:DNM589816 DXG589813:DXI589816 EHC589813:EHE589816 EQY589813:ERA589816 FAU589813:FAW589816 FKQ589813:FKS589816 FUM589813:FUO589816 GEI589813:GEK589816 GOE589813:GOG589816 GYA589813:GYC589816 HHW589813:HHY589816 HRS589813:HRU589816 IBO589813:IBQ589816 ILK589813:ILM589816 IVG589813:IVI589816 JFC589813:JFE589816 JOY589813:JPA589816 JYU589813:JYW589816 KIQ589813:KIS589816 KSM589813:KSO589816 LCI589813:LCK589816 LME589813:LMG589816 LWA589813:LWC589816 MFW589813:MFY589816 MPS589813:MPU589816 MZO589813:MZQ589816 NJK589813:NJM589816 NTG589813:NTI589816 ODC589813:ODE589816 OMY589813:ONA589816 OWU589813:OWW589816 PGQ589813:PGS589816 PQM589813:PQO589816 QAI589813:QAK589816 QKE589813:QKG589816 QUA589813:QUC589816 RDW589813:RDY589816 RNS589813:RNU589816 RXO589813:RXQ589816 SHK589813:SHM589816 SRG589813:SRI589816 TBC589813:TBE589816 TKY589813:TLA589816 TUU589813:TUW589816 UEQ589813:UES589816 UOM589813:UOO589816 UYI589813:UYK589816 VIE589813:VIG589816 VSA589813:VSC589816 WBW589813:WBY589816 WLS589813:WLU589816 WVO589813:WVQ589816 G655349:I655352 JC655349:JE655352 SY655349:TA655352 ACU655349:ACW655352 AMQ655349:AMS655352 AWM655349:AWO655352 BGI655349:BGK655352 BQE655349:BQG655352 CAA655349:CAC655352 CJW655349:CJY655352 CTS655349:CTU655352 DDO655349:DDQ655352 DNK655349:DNM655352 DXG655349:DXI655352 EHC655349:EHE655352 EQY655349:ERA655352 FAU655349:FAW655352 FKQ655349:FKS655352 FUM655349:FUO655352 GEI655349:GEK655352 GOE655349:GOG655352 GYA655349:GYC655352 HHW655349:HHY655352 HRS655349:HRU655352 IBO655349:IBQ655352 ILK655349:ILM655352 IVG655349:IVI655352 JFC655349:JFE655352 JOY655349:JPA655352 JYU655349:JYW655352 KIQ655349:KIS655352 KSM655349:KSO655352 LCI655349:LCK655352 LME655349:LMG655352 LWA655349:LWC655352 MFW655349:MFY655352 MPS655349:MPU655352 MZO655349:MZQ655352 NJK655349:NJM655352 NTG655349:NTI655352 ODC655349:ODE655352 OMY655349:ONA655352 OWU655349:OWW655352 PGQ655349:PGS655352 PQM655349:PQO655352 QAI655349:QAK655352 QKE655349:QKG655352 QUA655349:QUC655352 RDW655349:RDY655352 RNS655349:RNU655352 RXO655349:RXQ655352 SHK655349:SHM655352 SRG655349:SRI655352 TBC655349:TBE655352 TKY655349:TLA655352 TUU655349:TUW655352 UEQ655349:UES655352 UOM655349:UOO655352 UYI655349:UYK655352 VIE655349:VIG655352 VSA655349:VSC655352 WBW655349:WBY655352 WLS655349:WLU655352 WVO655349:WVQ655352 G720885:I720888 JC720885:JE720888 SY720885:TA720888 ACU720885:ACW720888 AMQ720885:AMS720888 AWM720885:AWO720888 BGI720885:BGK720888 BQE720885:BQG720888 CAA720885:CAC720888 CJW720885:CJY720888 CTS720885:CTU720888 DDO720885:DDQ720888 DNK720885:DNM720888 DXG720885:DXI720888 EHC720885:EHE720888 EQY720885:ERA720888 FAU720885:FAW720888 FKQ720885:FKS720888 FUM720885:FUO720888 GEI720885:GEK720888 GOE720885:GOG720888 GYA720885:GYC720888 HHW720885:HHY720888 HRS720885:HRU720888 IBO720885:IBQ720888 ILK720885:ILM720888 IVG720885:IVI720888 JFC720885:JFE720888 JOY720885:JPA720888 JYU720885:JYW720888 KIQ720885:KIS720888 KSM720885:KSO720888 LCI720885:LCK720888 LME720885:LMG720888 LWA720885:LWC720888 MFW720885:MFY720888 MPS720885:MPU720888 MZO720885:MZQ720888 NJK720885:NJM720888 NTG720885:NTI720888 ODC720885:ODE720888 OMY720885:ONA720888 OWU720885:OWW720888 PGQ720885:PGS720888 PQM720885:PQO720888 QAI720885:QAK720888 QKE720885:QKG720888 QUA720885:QUC720888 RDW720885:RDY720888 RNS720885:RNU720888 RXO720885:RXQ720888 SHK720885:SHM720888 SRG720885:SRI720888 TBC720885:TBE720888 TKY720885:TLA720888 TUU720885:TUW720888 UEQ720885:UES720888 UOM720885:UOO720888 UYI720885:UYK720888 VIE720885:VIG720888 VSA720885:VSC720888 WBW720885:WBY720888 WLS720885:WLU720888 WVO720885:WVQ720888 G786421:I786424 JC786421:JE786424 SY786421:TA786424 ACU786421:ACW786424 AMQ786421:AMS786424 AWM786421:AWO786424 BGI786421:BGK786424 BQE786421:BQG786424 CAA786421:CAC786424 CJW786421:CJY786424 CTS786421:CTU786424 DDO786421:DDQ786424 DNK786421:DNM786424 DXG786421:DXI786424 EHC786421:EHE786424 EQY786421:ERA786424 FAU786421:FAW786424 FKQ786421:FKS786424 FUM786421:FUO786424 GEI786421:GEK786424 GOE786421:GOG786424 GYA786421:GYC786424 HHW786421:HHY786424 HRS786421:HRU786424 IBO786421:IBQ786424 ILK786421:ILM786424 IVG786421:IVI786424 JFC786421:JFE786424 JOY786421:JPA786424 JYU786421:JYW786424 KIQ786421:KIS786424 KSM786421:KSO786424 LCI786421:LCK786424 LME786421:LMG786424 LWA786421:LWC786424 MFW786421:MFY786424 MPS786421:MPU786424 MZO786421:MZQ786424 NJK786421:NJM786424 NTG786421:NTI786424 ODC786421:ODE786424 OMY786421:ONA786424 OWU786421:OWW786424 PGQ786421:PGS786424 PQM786421:PQO786424 QAI786421:QAK786424 QKE786421:QKG786424 QUA786421:QUC786424 RDW786421:RDY786424 RNS786421:RNU786424 RXO786421:RXQ786424 SHK786421:SHM786424 SRG786421:SRI786424 TBC786421:TBE786424 TKY786421:TLA786424 TUU786421:TUW786424 UEQ786421:UES786424 UOM786421:UOO786424 UYI786421:UYK786424 VIE786421:VIG786424 VSA786421:VSC786424 WBW786421:WBY786424 WLS786421:WLU786424 WVO786421:WVQ786424 G851957:I851960 JC851957:JE851960 SY851957:TA851960 ACU851957:ACW851960 AMQ851957:AMS851960 AWM851957:AWO851960 BGI851957:BGK851960 BQE851957:BQG851960 CAA851957:CAC851960 CJW851957:CJY851960 CTS851957:CTU851960 DDO851957:DDQ851960 DNK851957:DNM851960 DXG851957:DXI851960 EHC851957:EHE851960 EQY851957:ERA851960 FAU851957:FAW851960 FKQ851957:FKS851960 FUM851957:FUO851960 GEI851957:GEK851960 GOE851957:GOG851960 GYA851957:GYC851960 HHW851957:HHY851960 HRS851957:HRU851960 IBO851957:IBQ851960 ILK851957:ILM851960 IVG851957:IVI851960 JFC851957:JFE851960 JOY851957:JPA851960 JYU851957:JYW851960 KIQ851957:KIS851960 KSM851957:KSO851960 LCI851957:LCK851960 LME851957:LMG851960 LWA851957:LWC851960 MFW851957:MFY851960 MPS851957:MPU851960 MZO851957:MZQ851960 NJK851957:NJM851960 NTG851957:NTI851960 ODC851957:ODE851960 OMY851957:ONA851960 OWU851957:OWW851960 PGQ851957:PGS851960 PQM851957:PQO851960 QAI851957:QAK851960 QKE851957:QKG851960 QUA851957:QUC851960 RDW851957:RDY851960 RNS851957:RNU851960 RXO851957:RXQ851960 SHK851957:SHM851960 SRG851957:SRI851960 TBC851957:TBE851960 TKY851957:TLA851960 TUU851957:TUW851960 UEQ851957:UES851960 UOM851957:UOO851960 UYI851957:UYK851960 VIE851957:VIG851960 VSA851957:VSC851960 WBW851957:WBY851960 WLS851957:WLU851960 WVO851957:WVQ851960 G917493:I917496 JC917493:JE917496 SY917493:TA917496 ACU917493:ACW917496 AMQ917493:AMS917496 AWM917493:AWO917496 BGI917493:BGK917496 BQE917493:BQG917496 CAA917493:CAC917496 CJW917493:CJY917496 CTS917493:CTU917496 DDO917493:DDQ917496 DNK917493:DNM917496 DXG917493:DXI917496 EHC917493:EHE917496 EQY917493:ERA917496 FAU917493:FAW917496 FKQ917493:FKS917496 FUM917493:FUO917496 GEI917493:GEK917496 GOE917493:GOG917496 GYA917493:GYC917496 HHW917493:HHY917496 HRS917493:HRU917496 IBO917493:IBQ917496 ILK917493:ILM917496 IVG917493:IVI917496 JFC917493:JFE917496 JOY917493:JPA917496 JYU917493:JYW917496 KIQ917493:KIS917496 KSM917493:KSO917496 LCI917493:LCK917496 LME917493:LMG917496 LWA917493:LWC917496 MFW917493:MFY917496 MPS917493:MPU917496 MZO917493:MZQ917496 NJK917493:NJM917496 NTG917493:NTI917496 ODC917493:ODE917496 OMY917493:ONA917496 OWU917493:OWW917496 PGQ917493:PGS917496 PQM917493:PQO917496 QAI917493:QAK917496 QKE917493:QKG917496 QUA917493:QUC917496 RDW917493:RDY917496 RNS917493:RNU917496 RXO917493:RXQ917496 SHK917493:SHM917496 SRG917493:SRI917496 TBC917493:TBE917496 TKY917493:TLA917496 TUU917493:TUW917496 UEQ917493:UES917496 UOM917493:UOO917496 UYI917493:UYK917496 VIE917493:VIG917496 VSA917493:VSC917496 WBW917493:WBY917496 WLS917493:WLU917496 WVO917493:WVQ917496 G983029:I983032 JC983029:JE983032 SY983029:TA983032 ACU983029:ACW983032 AMQ983029:AMS983032 AWM983029:AWO983032 BGI983029:BGK983032 BQE983029:BQG983032 CAA983029:CAC983032 CJW983029:CJY983032 CTS983029:CTU983032 DDO983029:DDQ983032 DNK983029:DNM983032 DXG983029:DXI983032 EHC983029:EHE983032 EQY983029:ERA983032 FAU983029:FAW983032 FKQ983029:FKS983032 FUM983029:FUO983032 GEI983029:GEK983032 GOE983029:GOG983032 GYA983029:GYC983032 HHW983029:HHY983032 HRS983029:HRU983032 IBO983029:IBQ983032 ILK983029:ILM983032 IVG983029:IVI983032 JFC983029:JFE983032 JOY983029:JPA983032 JYU983029:JYW983032 KIQ983029:KIS983032 KSM983029:KSO983032 LCI983029:LCK983032 LME983029:LMG983032 LWA983029:LWC983032 MFW983029:MFY983032 MPS983029:MPU983032 MZO983029:MZQ983032 NJK983029:NJM983032 NTG983029:NTI983032 ODC983029:ODE983032 OMY983029:ONA983032 OWU983029:OWW983032 PGQ983029:PGS983032 PQM983029:PQO983032 QAI983029:QAK983032 QKE983029:QKG983032 QUA983029:QUC983032 RDW983029:RDY983032 RNS983029:RNU983032 RXO983029:RXQ983032 SHK983029:SHM983032 SRG983029:SRI983032 TBC983029:TBE983032 TKY983029:TLA983032 TUU983029:TUW983032 UEQ983029:UES983032 UOM983029:UOO983032 UYI983029:UYK983032 VIE983029:VIG983032 VSA983029:VSC983032 WBW983029:WBY983032 WLS983029:WLU983032 WVO983029:WVQ983032 G65538:I65538 JC65538:JE65538 SY65538:TA65538 ACU65538:ACW65538 AMQ65538:AMS65538 AWM65538:AWO65538 BGI65538:BGK65538 BQE65538:BQG65538 CAA65538:CAC65538 CJW65538:CJY65538 CTS65538:CTU65538 DDO65538:DDQ65538 DNK65538:DNM65538 DXG65538:DXI65538 EHC65538:EHE65538 EQY65538:ERA65538 FAU65538:FAW65538 FKQ65538:FKS65538 FUM65538:FUO65538 GEI65538:GEK65538 GOE65538:GOG65538 GYA65538:GYC65538 HHW65538:HHY65538 HRS65538:HRU65538 IBO65538:IBQ65538 ILK65538:ILM65538 IVG65538:IVI65538 JFC65538:JFE65538 JOY65538:JPA65538 JYU65538:JYW65538 KIQ65538:KIS65538 KSM65538:KSO65538 LCI65538:LCK65538 LME65538:LMG65538 LWA65538:LWC65538 MFW65538:MFY65538 MPS65538:MPU65538 MZO65538:MZQ65538 NJK65538:NJM65538 NTG65538:NTI65538 ODC65538:ODE65538 OMY65538:ONA65538 OWU65538:OWW65538 PGQ65538:PGS65538 PQM65538:PQO65538 QAI65538:QAK65538 QKE65538:QKG65538 QUA65538:QUC65538 RDW65538:RDY65538 RNS65538:RNU65538 RXO65538:RXQ65538 SHK65538:SHM65538 SRG65538:SRI65538 TBC65538:TBE65538 TKY65538:TLA65538 TUU65538:TUW65538 UEQ65538:UES65538 UOM65538:UOO65538 UYI65538:UYK65538 VIE65538:VIG65538 VSA65538:VSC65538 WBW65538:WBY65538 WLS65538:WLU65538 WVO65538:WVQ65538 G131074:I131074 JC131074:JE131074 SY131074:TA131074 ACU131074:ACW131074 AMQ131074:AMS131074 AWM131074:AWO131074 BGI131074:BGK131074 BQE131074:BQG131074 CAA131074:CAC131074 CJW131074:CJY131074 CTS131074:CTU131074 DDO131074:DDQ131074 DNK131074:DNM131074 DXG131074:DXI131074 EHC131074:EHE131074 EQY131074:ERA131074 FAU131074:FAW131074 FKQ131074:FKS131074 FUM131074:FUO131074 GEI131074:GEK131074 GOE131074:GOG131074 GYA131074:GYC131074 HHW131074:HHY131074 HRS131074:HRU131074 IBO131074:IBQ131074 ILK131074:ILM131074 IVG131074:IVI131074 JFC131074:JFE131074 JOY131074:JPA131074 JYU131074:JYW131074 KIQ131074:KIS131074 KSM131074:KSO131074 LCI131074:LCK131074 LME131074:LMG131074 LWA131074:LWC131074 MFW131074:MFY131074 MPS131074:MPU131074 MZO131074:MZQ131074 NJK131074:NJM131074 NTG131074:NTI131074 ODC131074:ODE131074 OMY131074:ONA131074 OWU131074:OWW131074 PGQ131074:PGS131074 PQM131074:PQO131074 QAI131074:QAK131074 QKE131074:QKG131074 QUA131074:QUC131074 RDW131074:RDY131074 RNS131074:RNU131074 RXO131074:RXQ131074 SHK131074:SHM131074 SRG131074:SRI131074 TBC131074:TBE131074 TKY131074:TLA131074 TUU131074:TUW131074 UEQ131074:UES131074 UOM131074:UOO131074 UYI131074:UYK131074 VIE131074:VIG131074 VSA131074:VSC131074 WBW131074:WBY131074 WLS131074:WLU131074 WVO131074:WVQ131074 G196610:I196610 JC196610:JE196610 SY196610:TA196610 ACU196610:ACW196610 AMQ196610:AMS196610 AWM196610:AWO196610 BGI196610:BGK196610 BQE196610:BQG196610 CAA196610:CAC196610 CJW196610:CJY196610 CTS196610:CTU196610 DDO196610:DDQ196610 DNK196610:DNM196610 DXG196610:DXI196610 EHC196610:EHE196610 EQY196610:ERA196610 FAU196610:FAW196610 FKQ196610:FKS196610 FUM196610:FUO196610 GEI196610:GEK196610 GOE196610:GOG196610 GYA196610:GYC196610 HHW196610:HHY196610 HRS196610:HRU196610 IBO196610:IBQ196610 ILK196610:ILM196610 IVG196610:IVI196610 JFC196610:JFE196610 JOY196610:JPA196610 JYU196610:JYW196610 KIQ196610:KIS196610 KSM196610:KSO196610 LCI196610:LCK196610 LME196610:LMG196610 LWA196610:LWC196610 MFW196610:MFY196610 MPS196610:MPU196610 MZO196610:MZQ196610 NJK196610:NJM196610 NTG196610:NTI196610 ODC196610:ODE196610 OMY196610:ONA196610 OWU196610:OWW196610 PGQ196610:PGS196610 PQM196610:PQO196610 QAI196610:QAK196610 QKE196610:QKG196610 QUA196610:QUC196610 RDW196610:RDY196610 RNS196610:RNU196610 RXO196610:RXQ196610 SHK196610:SHM196610 SRG196610:SRI196610 TBC196610:TBE196610 TKY196610:TLA196610 TUU196610:TUW196610 UEQ196610:UES196610 UOM196610:UOO196610 UYI196610:UYK196610 VIE196610:VIG196610 VSA196610:VSC196610 WBW196610:WBY196610 WLS196610:WLU196610 WVO196610:WVQ196610 G262146:I262146 JC262146:JE262146 SY262146:TA262146 ACU262146:ACW262146 AMQ262146:AMS262146 AWM262146:AWO262146 BGI262146:BGK262146 BQE262146:BQG262146 CAA262146:CAC262146 CJW262146:CJY262146 CTS262146:CTU262146 DDO262146:DDQ262146 DNK262146:DNM262146 DXG262146:DXI262146 EHC262146:EHE262146 EQY262146:ERA262146 FAU262146:FAW262146 FKQ262146:FKS262146 FUM262146:FUO262146 GEI262146:GEK262146 GOE262146:GOG262146 GYA262146:GYC262146 HHW262146:HHY262146 HRS262146:HRU262146 IBO262146:IBQ262146 ILK262146:ILM262146 IVG262146:IVI262146 JFC262146:JFE262146 JOY262146:JPA262146 JYU262146:JYW262146 KIQ262146:KIS262146 KSM262146:KSO262146 LCI262146:LCK262146 LME262146:LMG262146 LWA262146:LWC262146 MFW262146:MFY262146 MPS262146:MPU262146 MZO262146:MZQ262146 NJK262146:NJM262146 NTG262146:NTI262146 ODC262146:ODE262146 OMY262146:ONA262146 OWU262146:OWW262146 PGQ262146:PGS262146 PQM262146:PQO262146 QAI262146:QAK262146 QKE262146:QKG262146 QUA262146:QUC262146 RDW262146:RDY262146 RNS262146:RNU262146 RXO262146:RXQ262146 SHK262146:SHM262146 SRG262146:SRI262146 TBC262146:TBE262146 TKY262146:TLA262146 TUU262146:TUW262146 UEQ262146:UES262146 UOM262146:UOO262146 UYI262146:UYK262146 VIE262146:VIG262146 VSA262146:VSC262146 WBW262146:WBY262146 WLS262146:WLU262146 WVO262146:WVQ262146 G327682:I327682 JC327682:JE327682 SY327682:TA327682 ACU327682:ACW327682 AMQ327682:AMS327682 AWM327682:AWO327682 BGI327682:BGK327682 BQE327682:BQG327682 CAA327682:CAC327682 CJW327682:CJY327682 CTS327682:CTU327682 DDO327682:DDQ327682 DNK327682:DNM327682 DXG327682:DXI327682 EHC327682:EHE327682 EQY327682:ERA327682 FAU327682:FAW327682 FKQ327682:FKS327682 FUM327682:FUO327682 GEI327682:GEK327682 GOE327682:GOG327682 GYA327682:GYC327682 HHW327682:HHY327682 HRS327682:HRU327682 IBO327682:IBQ327682 ILK327682:ILM327682 IVG327682:IVI327682 JFC327682:JFE327682 JOY327682:JPA327682 JYU327682:JYW327682 KIQ327682:KIS327682 KSM327682:KSO327682 LCI327682:LCK327682 LME327682:LMG327682 LWA327682:LWC327682 MFW327682:MFY327682 MPS327682:MPU327682 MZO327682:MZQ327682 NJK327682:NJM327682 NTG327682:NTI327682 ODC327682:ODE327682 OMY327682:ONA327682 OWU327682:OWW327682 PGQ327682:PGS327682 PQM327682:PQO327682 QAI327682:QAK327682 QKE327682:QKG327682 QUA327682:QUC327682 RDW327682:RDY327682 RNS327682:RNU327682 RXO327682:RXQ327682 SHK327682:SHM327682 SRG327682:SRI327682 TBC327682:TBE327682 TKY327682:TLA327682 TUU327682:TUW327682 UEQ327682:UES327682 UOM327682:UOO327682 UYI327682:UYK327682 VIE327682:VIG327682 VSA327682:VSC327682 WBW327682:WBY327682 WLS327682:WLU327682 WVO327682:WVQ327682 G393218:I393218 JC393218:JE393218 SY393218:TA393218 ACU393218:ACW393218 AMQ393218:AMS393218 AWM393218:AWO393218 BGI393218:BGK393218 BQE393218:BQG393218 CAA393218:CAC393218 CJW393218:CJY393218 CTS393218:CTU393218 DDO393218:DDQ393218 DNK393218:DNM393218 DXG393218:DXI393218 EHC393218:EHE393218 EQY393218:ERA393218 FAU393218:FAW393218 FKQ393218:FKS393218 FUM393218:FUO393218 GEI393218:GEK393218 GOE393218:GOG393218 GYA393218:GYC393218 HHW393218:HHY393218 HRS393218:HRU393218 IBO393218:IBQ393218 ILK393218:ILM393218 IVG393218:IVI393218 JFC393218:JFE393218 JOY393218:JPA393218 JYU393218:JYW393218 KIQ393218:KIS393218 KSM393218:KSO393218 LCI393218:LCK393218 LME393218:LMG393218 LWA393218:LWC393218 MFW393218:MFY393218 MPS393218:MPU393218 MZO393218:MZQ393218 NJK393218:NJM393218 NTG393218:NTI393218 ODC393218:ODE393218 OMY393218:ONA393218 OWU393218:OWW393218 PGQ393218:PGS393218 PQM393218:PQO393218 QAI393218:QAK393218 QKE393218:QKG393218 QUA393218:QUC393218 RDW393218:RDY393218 RNS393218:RNU393218 RXO393218:RXQ393218 SHK393218:SHM393218 SRG393218:SRI393218 TBC393218:TBE393218 TKY393218:TLA393218 TUU393218:TUW393218 UEQ393218:UES393218 UOM393218:UOO393218 UYI393218:UYK393218 VIE393218:VIG393218 VSA393218:VSC393218 WBW393218:WBY393218 WLS393218:WLU393218 WVO393218:WVQ393218 G458754:I458754 JC458754:JE458754 SY458754:TA458754 ACU458754:ACW458754 AMQ458754:AMS458754 AWM458754:AWO458754 BGI458754:BGK458754 BQE458754:BQG458754 CAA458754:CAC458754 CJW458754:CJY458754 CTS458754:CTU458754 DDO458754:DDQ458754 DNK458754:DNM458754 DXG458754:DXI458754 EHC458754:EHE458754 EQY458754:ERA458754 FAU458754:FAW458754 FKQ458754:FKS458754 FUM458754:FUO458754 GEI458754:GEK458754 GOE458754:GOG458754 GYA458754:GYC458754 HHW458754:HHY458754 HRS458754:HRU458754 IBO458754:IBQ458754 ILK458754:ILM458754 IVG458754:IVI458754 JFC458754:JFE458754 JOY458754:JPA458754 JYU458754:JYW458754 KIQ458754:KIS458754 KSM458754:KSO458754 LCI458754:LCK458754 LME458754:LMG458754 LWA458754:LWC458754 MFW458754:MFY458754 MPS458754:MPU458754 MZO458754:MZQ458754 NJK458754:NJM458754 NTG458754:NTI458754 ODC458754:ODE458754 OMY458754:ONA458754 OWU458754:OWW458754 PGQ458754:PGS458754 PQM458754:PQO458754 QAI458754:QAK458754 QKE458754:QKG458754 QUA458754:QUC458754 RDW458754:RDY458754 RNS458754:RNU458754 RXO458754:RXQ458754 SHK458754:SHM458754 SRG458754:SRI458754 TBC458754:TBE458754 TKY458754:TLA458754 TUU458754:TUW458754 UEQ458754:UES458754 UOM458754:UOO458754 UYI458754:UYK458754 VIE458754:VIG458754 VSA458754:VSC458754 WBW458754:WBY458754 WLS458754:WLU458754 WVO458754:WVQ458754 G524290:I524290 JC524290:JE524290 SY524290:TA524290 ACU524290:ACW524290 AMQ524290:AMS524290 AWM524290:AWO524290 BGI524290:BGK524290 BQE524290:BQG524290 CAA524290:CAC524290 CJW524290:CJY524290 CTS524290:CTU524290 DDO524290:DDQ524290 DNK524290:DNM524290 DXG524290:DXI524290 EHC524290:EHE524290 EQY524290:ERA524290 FAU524290:FAW524290 FKQ524290:FKS524290 FUM524290:FUO524290 GEI524290:GEK524290 GOE524290:GOG524290 GYA524290:GYC524290 HHW524290:HHY524290 HRS524290:HRU524290 IBO524290:IBQ524290 ILK524290:ILM524290 IVG524290:IVI524290 JFC524290:JFE524290 JOY524290:JPA524290 JYU524290:JYW524290 KIQ524290:KIS524290 KSM524290:KSO524290 LCI524290:LCK524290 LME524290:LMG524290 LWA524290:LWC524290 MFW524290:MFY524290 MPS524290:MPU524290 MZO524290:MZQ524290 NJK524290:NJM524290 NTG524290:NTI524290 ODC524290:ODE524290 OMY524290:ONA524290 OWU524290:OWW524290 PGQ524290:PGS524290 PQM524290:PQO524290 QAI524290:QAK524290 QKE524290:QKG524290 QUA524290:QUC524290 RDW524290:RDY524290 RNS524290:RNU524290 RXO524290:RXQ524290 SHK524290:SHM524290 SRG524290:SRI524290 TBC524290:TBE524290 TKY524290:TLA524290 TUU524290:TUW524290 UEQ524290:UES524290 UOM524290:UOO524290 UYI524290:UYK524290 VIE524290:VIG524290 VSA524290:VSC524290 WBW524290:WBY524290 WLS524290:WLU524290 WVO524290:WVQ524290 G589826:I589826 JC589826:JE589826 SY589826:TA589826 ACU589826:ACW589826 AMQ589826:AMS589826 AWM589826:AWO589826 BGI589826:BGK589826 BQE589826:BQG589826 CAA589826:CAC589826 CJW589826:CJY589826 CTS589826:CTU589826 DDO589826:DDQ589826 DNK589826:DNM589826 DXG589826:DXI589826 EHC589826:EHE589826 EQY589826:ERA589826 FAU589826:FAW589826 FKQ589826:FKS589826 FUM589826:FUO589826 GEI589826:GEK589826 GOE589826:GOG589826 GYA589826:GYC589826 HHW589826:HHY589826 HRS589826:HRU589826 IBO589826:IBQ589826 ILK589826:ILM589826 IVG589826:IVI589826 JFC589826:JFE589826 JOY589826:JPA589826 JYU589826:JYW589826 KIQ589826:KIS589826 KSM589826:KSO589826 LCI589826:LCK589826 LME589826:LMG589826 LWA589826:LWC589826 MFW589826:MFY589826 MPS589826:MPU589826 MZO589826:MZQ589826 NJK589826:NJM589826 NTG589826:NTI589826 ODC589826:ODE589826 OMY589826:ONA589826 OWU589826:OWW589826 PGQ589826:PGS589826 PQM589826:PQO589826 QAI589826:QAK589826 QKE589826:QKG589826 QUA589826:QUC589826 RDW589826:RDY589826 RNS589826:RNU589826 RXO589826:RXQ589826 SHK589826:SHM589826 SRG589826:SRI589826 TBC589826:TBE589826 TKY589826:TLA589826 TUU589826:TUW589826 UEQ589826:UES589826 UOM589826:UOO589826 UYI589826:UYK589826 VIE589826:VIG589826 VSA589826:VSC589826 WBW589826:WBY589826 WLS589826:WLU589826 WVO589826:WVQ589826 G655362:I655362 JC655362:JE655362 SY655362:TA655362 ACU655362:ACW655362 AMQ655362:AMS655362 AWM655362:AWO655362 BGI655362:BGK655362 BQE655362:BQG655362 CAA655362:CAC655362 CJW655362:CJY655362 CTS655362:CTU655362 DDO655362:DDQ655362 DNK655362:DNM655362 DXG655362:DXI655362 EHC655362:EHE655362 EQY655362:ERA655362 FAU655362:FAW655362 FKQ655362:FKS655362 FUM655362:FUO655362 GEI655362:GEK655362 GOE655362:GOG655362 GYA655362:GYC655362 HHW655362:HHY655362 HRS655362:HRU655362 IBO655362:IBQ655362 ILK655362:ILM655362 IVG655362:IVI655362 JFC655362:JFE655362 JOY655362:JPA655362 JYU655362:JYW655362 KIQ655362:KIS655362 KSM655362:KSO655362 LCI655362:LCK655362 LME655362:LMG655362 LWA655362:LWC655362 MFW655362:MFY655362 MPS655362:MPU655362 MZO655362:MZQ655362 NJK655362:NJM655362 NTG655362:NTI655362 ODC655362:ODE655362 OMY655362:ONA655362 OWU655362:OWW655362 PGQ655362:PGS655362 PQM655362:PQO655362 QAI655362:QAK655362 QKE655362:QKG655362 QUA655362:QUC655362 RDW655362:RDY655362 RNS655362:RNU655362 RXO655362:RXQ655362 SHK655362:SHM655362 SRG655362:SRI655362 TBC655362:TBE655362 TKY655362:TLA655362 TUU655362:TUW655362 UEQ655362:UES655362 UOM655362:UOO655362 UYI655362:UYK655362 VIE655362:VIG655362 VSA655362:VSC655362 WBW655362:WBY655362 WLS655362:WLU655362 WVO655362:WVQ655362 G720898:I720898 JC720898:JE720898 SY720898:TA720898 ACU720898:ACW720898 AMQ720898:AMS720898 AWM720898:AWO720898 BGI720898:BGK720898 BQE720898:BQG720898 CAA720898:CAC720898 CJW720898:CJY720898 CTS720898:CTU720898 DDO720898:DDQ720898 DNK720898:DNM720898 DXG720898:DXI720898 EHC720898:EHE720898 EQY720898:ERA720898 FAU720898:FAW720898 FKQ720898:FKS720898 FUM720898:FUO720898 GEI720898:GEK720898 GOE720898:GOG720898 GYA720898:GYC720898 HHW720898:HHY720898 HRS720898:HRU720898 IBO720898:IBQ720898 ILK720898:ILM720898 IVG720898:IVI720898 JFC720898:JFE720898 JOY720898:JPA720898 JYU720898:JYW720898 KIQ720898:KIS720898 KSM720898:KSO720898 LCI720898:LCK720898 LME720898:LMG720898 LWA720898:LWC720898 MFW720898:MFY720898 MPS720898:MPU720898 MZO720898:MZQ720898 NJK720898:NJM720898 NTG720898:NTI720898 ODC720898:ODE720898 OMY720898:ONA720898 OWU720898:OWW720898 PGQ720898:PGS720898 PQM720898:PQO720898 QAI720898:QAK720898 QKE720898:QKG720898 QUA720898:QUC720898 RDW720898:RDY720898 RNS720898:RNU720898 RXO720898:RXQ720898 SHK720898:SHM720898 SRG720898:SRI720898 TBC720898:TBE720898 TKY720898:TLA720898 TUU720898:TUW720898 UEQ720898:UES720898 UOM720898:UOO720898 UYI720898:UYK720898 VIE720898:VIG720898 VSA720898:VSC720898 WBW720898:WBY720898 WLS720898:WLU720898 WVO720898:WVQ720898 G786434:I786434 JC786434:JE786434 SY786434:TA786434 ACU786434:ACW786434 AMQ786434:AMS786434 AWM786434:AWO786434 BGI786434:BGK786434 BQE786434:BQG786434 CAA786434:CAC786434 CJW786434:CJY786434 CTS786434:CTU786434 DDO786434:DDQ786434 DNK786434:DNM786434 DXG786434:DXI786434 EHC786434:EHE786434 EQY786434:ERA786434 FAU786434:FAW786434 FKQ786434:FKS786434 FUM786434:FUO786434 GEI786434:GEK786434 GOE786434:GOG786434 GYA786434:GYC786434 HHW786434:HHY786434 HRS786434:HRU786434 IBO786434:IBQ786434 ILK786434:ILM786434 IVG786434:IVI786434 JFC786434:JFE786434 JOY786434:JPA786434 JYU786434:JYW786434 KIQ786434:KIS786434 KSM786434:KSO786434 LCI786434:LCK786434 LME786434:LMG786434 LWA786434:LWC786434 MFW786434:MFY786434 MPS786434:MPU786434 MZO786434:MZQ786434 NJK786434:NJM786434 NTG786434:NTI786434 ODC786434:ODE786434 OMY786434:ONA786434 OWU786434:OWW786434 PGQ786434:PGS786434 PQM786434:PQO786434 QAI786434:QAK786434 QKE786434:QKG786434 QUA786434:QUC786434 RDW786434:RDY786434 RNS786434:RNU786434 RXO786434:RXQ786434 SHK786434:SHM786434 SRG786434:SRI786434 TBC786434:TBE786434 TKY786434:TLA786434 TUU786434:TUW786434 UEQ786434:UES786434 UOM786434:UOO786434 UYI786434:UYK786434 VIE786434:VIG786434 VSA786434:VSC786434 WBW786434:WBY786434 WLS786434:WLU786434 WVO786434:WVQ786434 G851970:I851970 JC851970:JE851970 SY851970:TA851970 ACU851970:ACW851970 AMQ851970:AMS851970 AWM851970:AWO851970 BGI851970:BGK851970 BQE851970:BQG851970 CAA851970:CAC851970 CJW851970:CJY851970 CTS851970:CTU851970 DDO851970:DDQ851970 DNK851970:DNM851970 DXG851970:DXI851970 EHC851970:EHE851970 EQY851970:ERA851970 FAU851970:FAW851970 FKQ851970:FKS851970 FUM851970:FUO851970 GEI851970:GEK851970 GOE851970:GOG851970 GYA851970:GYC851970 HHW851970:HHY851970 HRS851970:HRU851970 IBO851970:IBQ851970 ILK851970:ILM851970 IVG851970:IVI851970 JFC851970:JFE851970 JOY851970:JPA851970 JYU851970:JYW851970 KIQ851970:KIS851970 KSM851970:KSO851970 LCI851970:LCK851970 LME851970:LMG851970 LWA851970:LWC851970 MFW851970:MFY851970 MPS851970:MPU851970 MZO851970:MZQ851970 NJK851970:NJM851970 NTG851970:NTI851970 ODC851970:ODE851970 OMY851970:ONA851970 OWU851970:OWW851970 PGQ851970:PGS851970 PQM851970:PQO851970 QAI851970:QAK851970 QKE851970:QKG851970 QUA851970:QUC851970 RDW851970:RDY851970 RNS851970:RNU851970 RXO851970:RXQ851970 SHK851970:SHM851970 SRG851970:SRI851970 TBC851970:TBE851970 TKY851970:TLA851970 TUU851970:TUW851970 UEQ851970:UES851970 UOM851970:UOO851970 UYI851970:UYK851970 VIE851970:VIG851970 VSA851970:VSC851970 WBW851970:WBY851970 WLS851970:WLU851970 WVO851970:WVQ851970 G917506:I917506 JC917506:JE917506 SY917506:TA917506 ACU917506:ACW917506 AMQ917506:AMS917506 AWM917506:AWO917506 BGI917506:BGK917506 BQE917506:BQG917506 CAA917506:CAC917506 CJW917506:CJY917506 CTS917506:CTU917506 DDO917506:DDQ917506 DNK917506:DNM917506 DXG917506:DXI917506 EHC917506:EHE917506 EQY917506:ERA917506 FAU917506:FAW917506 FKQ917506:FKS917506 FUM917506:FUO917506 GEI917506:GEK917506 GOE917506:GOG917506 GYA917506:GYC917506 HHW917506:HHY917506 HRS917506:HRU917506 IBO917506:IBQ917506 ILK917506:ILM917506 IVG917506:IVI917506 JFC917506:JFE917506 JOY917506:JPA917506 JYU917506:JYW917506 KIQ917506:KIS917506 KSM917506:KSO917506 LCI917506:LCK917506 LME917506:LMG917506 LWA917506:LWC917506 MFW917506:MFY917506 MPS917506:MPU917506 MZO917506:MZQ917506 NJK917506:NJM917506 NTG917506:NTI917506 ODC917506:ODE917506 OMY917506:ONA917506 OWU917506:OWW917506 PGQ917506:PGS917506 PQM917506:PQO917506 QAI917506:QAK917506 QKE917506:QKG917506 QUA917506:QUC917506 RDW917506:RDY917506 RNS917506:RNU917506 RXO917506:RXQ917506 SHK917506:SHM917506 SRG917506:SRI917506 TBC917506:TBE917506 TKY917506:TLA917506 TUU917506:TUW917506 UEQ917506:UES917506 UOM917506:UOO917506 UYI917506:UYK917506 VIE917506:VIG917506 VSA917506:VSC917506 WBW917506:WBY917506 WLS917506:WLU917506 WVO917506:WVQ917506 G983042:I983042 JC983042:JE983042 SY983042:TA983042 ACU983042:ACW983042 AMQ983042:AMS983042 AWM983042:AWO983042 BGI983042:BGK983042 BQE983042:BQG983042 CAA983042:CAC983042 CJW983042:CJY983042 CTS983042:CTU983042 DDO983042:DDQ983042 DNK983042:DNM983042 DXG983042:DXI983042 EHC983042:EHE983042 EQY983042:ERA983042 FAU983042:FAW983042 FKQ983042:FKS983042 FUM983042:FUO983042 GEI983042:GEK983042 GOE983042:GOG983042 GYA983042:GYC983042 HHW983042:HHY983042 HRS983042:HRU983042 IBO983042:IBQ983042 ILK983042:ILM983042 IVG983042:IVI983042 JFC983042:JFE983042 JOY983042:JPA983042 JYU983042:JYW983042 KIQ983042:KIS983042 KSM983042:KSO983042 LCI983042:LCK983042 LME983042:LMG983042 LWA983042:LWC983042 MFW983042:MFY983042 MPS983042:MPU983042 MZO983042:MZQ983042 NJK983042:NJM983042 NTG983042:NTI983042 ODC983042:ODE983042 OMY983042:ONA983042 OWU983042:OWW983042 PGQ983042:PGS983042 PQM983042:PQO983042 QAI983042:QAK983042 QKE983042:QKG983042 QUA983042:QUC983042 RDW983042:RDY983042 RNS983042:RNU983042 RXO983042:RXQ983042 SHK983042:SHM983042 SRG983042:SRI983042 TBC983042:TBE983042 TKY983042:TLA983042 TUU983042:TUW983042 UEQ983042:UES983042 UOM983042:UOO983042 UYI983042:UYK983042 VIE983042:VIG983042 VSA983042:VSC983042 WBW983042:WBY983042 WLS983042:WLU983042 WVO983042:WVQ983042 G65531:I65531 JC65531:JE65531 SY65531:TA65531 ACU65531:ACW65531 AMQ65531:AMS65531 AWM65531:AWO65531 BGI65531:BGK65531 BQE65531:BQG65531 CAA65531:CAC65531 CJW65531:CJY65531 CTS65531:CTU65531 DDO65531:DDQ65531 DNK65531:DNM65531 DXG65531:DXI65531 EHC65531:EHE65531 EQY65531:ERA65531 FAU65531:FAW65531 FKQ65531:FKS65531 FUM65531:FUO65531 GEI65531:GEK65531 GOE65531:GOG65531 GYA65531:GYC65531 HHW65531:HHY65531 HRS65531:HRU65531 IBO65531:IBQ65531 ILK65531:ILM65531 IVG65531:IVI65531 JFC65531:JFE65531 JOY65531:JPA65531 JYU65531:JYW65531 KIQ65531:KIS65531 KSM65531:KSO65531 LCI65531:LCK65531 LME65531:LMG65531 LWA65531:LWC65531 MFW65531:MFY65531 MPS65531:MPU65531 MZO65531:MZQ65531 NJK65531:NJM65531 NTG65531:NTI65531 ODC65531:ODE65531 OMY65531:ONA65531 OWU65531:OWW65531 PGQ65531:PGS65531 PQM65531:PQO65531 QAI65531:QAK65531 QKE65531:QKG65531 QUA65531:QUC65531 RDW65531:RDY65531 RNS65531:RNU65531 RXO65531:RXQ65531 SHK65531:SHM65531 SRG65531:SRI65531 TBC65531:TBE65531 TKY65531:TLA65531 TUU65531:TUW65531 UEQ65531:UES65531 UOM65531:UOO65531 UYI65531:UYK65531 VIE65531:VIG65531 VSA65531:VSC65531 WBW65531:WBY65531 WLS65531:WLU65531 WVO65531:WVQ65531 G131067:I131067 JC131067:JE131067 SY131067:TA131067 ACU131067:ACW131067 AMQ131067:AMS131067 AWM131067:AWO131067 BGI131067:BGK131067 BQE131067:BQG131067 CAA131067:CAC131067 CJW131067:CJY131067 CTS131067:CTU131067 DDO131067:DDQ131067 DNK131067:DNM131067 DXG131067:DXI131067 EHC131067:EHE131067 EQY131067:ERA131067 FAU131067:FAW131067 FKQ131067:FKS131067 FUM131067:FUO131067 GEI131067:GEK131067 GOE131067:GOG131067 GYA131067:GYC131067 HHW131067:HHY131067 HRS131067:HRU131067 IBO131067:IBQ131067 ILK131067:ILM131067 IVG131067:IVI131067 JFC131067:JFE131067 JOY131067:JPA131067 JYU131067:JYW131067 KIQ131067:KIS131067 KSM131067:KSO131067 LCI131067:LCK131067 LME131067:LMG131067 LWA131067:LWC131067 MFW131067:MFY131067 MPS131067:MPU131067 MZO131067:MZQ131067 NJK131067:NJM131067 NTG131067:NTI131067 ODC131067:ODE131067 OMY131067:ONA131067 OWU131067:OWW131067 PGQ131067:PGS131067 PQM131067:PQO131067 QAI131067:QAK131067 QKE131067:QKG131067 QUA131067:QUC131067 RDW131067:RDY131067 RNS131067:RNU131067 RXO131067:RXQ131067 SHK131067:SHM131067 SRG131067:SRI131067 TBC131067:TBE131067 TKY131067:TLA131067 TUU131067:TUW131067 UEQ131067:UES131067 UOM131067:UOO131067 UYI131067:UYK131067 VIE131067:VIG131067 VSA131067:VSC131067 WBW131067:WBY131067 WLS131067:WLU131067 WVO131067:WVQ131067 G196603:I196603 JC196603:JE196603 SY196603:TA196603 ACU196603:ACW196603 AMQ196603:AMS196603 AWM196603:AWO196603 BGI196603:BGK196603 BQE196603:BQG196603 CAA196603:CAC196603 CJW196603:CJY196603 CTS196603:CTU196603 DDO196603:DDQ196603 DNK196603:DNM196603 DXG196603:DXI196603 EHC196603:EHE196603 EQY196603:ERA196603 FAU196603:FAW196603 FKQ196603:FKS196603 FUM196603:FUO196603 GEI196603:GEK196603 GOE196603:GOG196603 GYA196603:GYC196603 HHW196603:HHY196603 HRS196603:HRU196603 IBO196603:IBQ196603 ILK196603:ILM196603 IVG196603:IVI196603 JFC196603:JFE196603 JOY196603:JPA196603 JYU196603:JYW196603 KIQ196603:KIS196603 KSM196603:KSO196603 LCI196603:LCK196603 LME196603:LMG196603 LWA196603:LWC196603 MFW196603:MFY196603 MPS196603:MPU196603 MZO196603:MZQ196603 NJK196603:NJM196603 NTG196603:NTI196603 ODC196603:ODE196603 OMY196603:ONA196603 OWU196603:OWW196603 PGQ196603:PGS196603 PQM196603:PQO196603 QAI196603:QAK196603 QKE196603:QKG196603 QUA196603:QUC196603 RDW196603:RDY196603 RNS196603:RNU196603 RXO196603:RXQ196603 SHK196603:SHM196603 SRG196603:SRI196603 TBC196603:TBE196603 TKY196603:TLA196603 TUU196603:TUW196603 UEQ196603:UES196603 UOM196603:UOO196603 UYI196603:UYK196603 VIE196603:VIG196603 VSA196603:VSC196603 WBW196603:WBY196603 WLS196603:WLU196603 WVO196603:WVQ196603 G262139:I262139 JC262139:JE262139 SY262139:TA262139 ACU262139:ACW262139 AMQ262139:AMS262139 AWM262139:AWO262139 BGI262139:BGK262139 BQE262139:BQG262139 CAA262139:CAC262139 CJW262139:CJY262139 CTS262139:CTU262139 DDO262139:DDQ262139 DNK262139:DNM262139 DXG262139:DXI262139 EHC262139:EHE262139 EQY262139:ERA262139 FAU262139:FAW262139 FKQ262139:FKS262139 FUM262139:FUO262139 GEI262139:GEK262139 GOE262139:GOG262139 GYA262139:GYC262139 HHW262139:HHY262139 HRS262139:HRU262139 IBO262139:IBQ262139 ILK262139:ILM262139 IVG262139:IVI262139 JFC262139:JFE262139 JOY262139:JPA262139 JYU262139:JYW262139 KIQ262139:KIS262139 KSM262139:KSO262139 LCI262139:LCK262139 LME262139:LMG262139 LWA262139:LWC262139 MFW262139:MFY262139 MPS262139:MPU262139 MZO262139:MZQ262139 NJK262139:NJM262139 NTG262139:NTI262139 ODC262139:ODE262139 OMY262139:ONA262139 OWU262139:OWW262139 PGQ262139:PGS262139 PQM262139:PQO262139 QAI262139:QAK262139 QKE262139:QKG262139 QUA262139:QUC262139 RDW262139:RDY262139 RNS262139:RNU262139 RXO262139:RXQ262139 SHK262139:SHM262139 SRG262139:SRI262139 TBC262139:TBE262139 TKY262139:TLA262139 TUU262139:TUW262139 UEQ262139:UES262139 UOM262139:UOO262139 UYI262139:UYK262139 VIE262139:VIG262139 VSA262139:VSC262139 WBW262139:WBY262139 WLS262139:WLU262139 WVO262139:WVQ262139 G327675:I327675 JC327675:JE327675 SY327675:TA327675 ACU327675:ACW327675 AMQ327675:AMS327675 AWM327675:AWO327675 BGI327675:BGK327675 BQE327675:BQG327675 CAA327675:CAC327675 CJW327675:CJY327675 CTS327675:CTU327675 DDO327675:DDQ327675 DNK327675:DNM327675 DXG327675:DXI327675 EHC327675:EHE327675 EQY327675:ERA327675 FAU327675:FAW327675 FKQ327675:FKS327675 FUM327675:FUO327675 GEI327675:GEK327675 GOE327675:GOG327675 GYA327675:GYC327675 HHW327675:HHY327675 HRS327675:HRU327675 IBO327675:IBQ327675 ILK327675:ILM327675 IVG327675:IVI327675 JFC327675:JFE327675 JOY327675:JPA327675 JYU327675:JYW327675 KIQ327675:KIS327675 KSM327675:KSO327675 LCI327675:LCK327675 LME327675:LMG327675 LWA327675:LWC327675 MFW327675:MFY327675 MPS327675:MPU327675 MZO327675:MZQ327675 NJK327675:NJM327675 NTG327675:NTI327675 ODC327675:ODE327675 OMY327675:ONA327675 OWU327675:OWW327675 PGQ327675:PGS327675 PQM327675:PQO327675 QAI327675:QAK327675 QKE327675:QKG327675 QUA327675:QUC327675 RDW327675:RDY327675 RNS327675:RNU327675 RXO327675:RXQ327675 SHK327675:SHM327675 SRG327675:SRI327675 TBC327675:TBE327675 TKY327675:TLA327675 TUU327675:TUW327675 UEQ327675:UES327675 UOM327675:UOO327675 UYI327675:UYK327675 VIE327675:VIG327675 VSA327675:VSC327675 WBW327675:WBY327675 WLS327675:WLU327675 WVO327675:WVQ327675 G393211:I393211 JC393211:JE393211 SY393211:TA393211 ACU393211:ACW393211 AMQ393211:AMS393211 AWM393211:AWO393211 BGI393211:BGK393211 BQE393211:BQG393211 CAA393211:CAC393211 CJW393211:CJY393211 CTS393211:CTU393211 DDO393211:DDQ393211 DNK393211:DNM393211 DXG393211:DXI393211 EHC393211:EHE393211 EQY393211:ERA393211 FAU393211:FAW393211 FKQ393211:FKS393211 FUM393211:FUO393211 GEI393211:GEK393211 GOE393211:GOG393211 GYA393211:GYC393211 HHW393211:HHY393211 HRS393211:HRU393211 IBO393211:IBQ393211 ILK393211:ILM393211 IVG393211:IVI393211 JFC393211:JFE393211 JOY393211:JPA393211 JYU393211:JYW393211 KIQ393211:KIS393211 KSM393211:KSO393211 LCI393211:LCK393211 LME393211:LMG393211 LWA393211:LWC393211 MFW393211:MFY393211 MPS393211:MPU393211 MZO393211:MZQ393211 NJK393211:NJM393211 NTG393211:NTI393211 ODC393211:ODE393211 OMY393211:ONA393211 OWU393211:OWW393211 PGQ393211:PGS393211 PQM393211:PQO393211 QAI393211:QAK393211 QKE393211:QKG393211 QUA393211:QUC393211 RDW393211:RDY393211 RNS393211:RNU393211 RXO393211:RXQ393211 SHK393211:SHM393211 SRG393211:SRI393211 TBC393211:TBE393211 TKY393211:TLA393211 TUU393211:TUW393211 UEQ393211:UES393211 UOM393211:UOO393211 UYI393211:UYK393211 VIE393211:VIG393211 VSA393211:VSC393211 WBW393211:WBY393211 WLS393211:WLU393211 WVO393211:WVQ393211 G458747:I458747 JC458747:JE458747 SY458747:TA458747 ACU458747:ACW458747 AMQ458747:AMS458747 AWM458747:AWO458747 BGI458747:BGK458747 BQE458747:BQG458747 CAA458747:CAC458747 CJW458747:CJY458747 CTS458747:CTU458747 DDO458747:DDQ458747 DNK458747:DNM458747 DXG458747:DXI458747 EHC458747:EHE458747 EQY458747:ERA458747 FAU458747:FAW458747 FKQ458747:FKS458747 FUM458747:FUO458747 GEI458747:GEK458747 GOE458747:GOG458747 GYA458747:GYC458747 HHW458747:HHY458747 HRS458747:HRU458747 IBO458747:IBQ458747 ILK458747:ILM458747 IVG458747:IVI458747 JFC458747:JFE458747 JOY458747:JPA458747 JYU458747:JYW458747 KIQ458747:KIS458747 KSM458747:KSO458747 LCI458747:LCK458747 LME458747:LMG458747 LWA458747:LWC458747 MFW458747:MFY458747 MPS458747:MPU458747 MZO458747:MZQ458747 NJK458747:NJM458747 NTG458747:NTI458747 ODC458747:ODE458747 OMY458747:ONA458747 OWU458747:OWW458747 PGQ458747:PGS458747 PQM458747:PQO458747 QAI458747:QAK458747 QKE458747:QKG458747 QUA458747:QUC458747 RDW458747:RDY458747 RNS458747:RNU458747 RXO458747:RXQ458747 SHK458747:SHM458747 SRG458747:SRI458747 TBC458747:TBE458747 TKY458747:TLA458747 TUU458747:TUW458747 UEQ458747:UES458747 UOM458747:UOO458747 UYI458747:UYK458747 VIE458747:VIG458747 VSA458747:VSC458747 WBW458747:WBY458747 WLS458747:WLU458747 WVO458747:WVQ458747 G524283:I524283 JC524283:JE524283 SY524283:TA524283 ACU524283:ACW524283 AMQ524283:AMS524283 AWM524283:AWO524283 BGI524283:BGK524283 BQE524283:BQG524283 CAA524283:CAC524283 CJW524283:CJY524283 CTS524283:CTU524283 DDO524283:DDQ524283 DNK524283:DNM524283 DXG524283:DXI524283 EHC524283:EHE524283 EQY524283:ERA524283 FAU524283:FAW524283 FKQ524283:FKS524283 FUM524283:FUO524283 GEI524283:GEK524283 GOE524283:GOG524283 GYA524283:GYC524283 HHW524283:HHY524283 HRS524283:HRU524283 IBO524283:IBQ524283 ILK524283:ILM524283 IVG524283:IVI524283 JFC524283:JFE524283 JOY524283:JPA524283 JYU524283:JYW524283 KIQ524283:KIS524283 KSM524283:KSO524283 LCI524283:LCK524283 LME524283:LMG524283 LWA524283:LWC524283 MFW524283:MFY524283 MPS524283:MPU524283 MZO524283:MZQ524283 NJK524283:NJM524283 NTG524283:NTI524283 ODC524283:ODE524283 OMY524283:ONA524283 OWU524283:OWW524283 PGQ524283:PGS524283 PQM524283:PQO524283 QAI524283:QAK524283 QKE524283:QKG524283 QUA524283:QUC524283 RDW524283:RDY524283 RNS524283:RNU524283 RXO524283:RXQ524283 SHK524283:SHM524283 SRG524283:SRI524283 TBC524283:TBE524283 TKY524283:TLA524283 TUU524283:TUW524283 UEQ524283:UES524283 UOM524283:UOO524283 UYI524283:UYK524283 VIE524283:VIG524283 VSA524283:VSC524283 WBW524283:WBY524283 WLS524283:WLU524283 WVO524283:WVQ524283 G589819:I589819 JC589819:JE589819 SY589819:TA589819 ACU589819:ACW589819 AMQ589819:AMS589819 AWM589819:AWO589819 BGI589819:BGK589819 BQE589819:BQG589819 CAA589819:CAC589819 CJW589819:CJY589819 CTS589819:CTU589819 DDO589819:DDQ589819 DNK589819:DNM589819 DXG589819:DXI589819 EHC589819:EHE589819 EQY589819:ERA589819 FAU589819:FAW589819 FKQ589819:FKS589819 FUM589819:FUO589819 GEI589819:GEK589819 GOE589819:GOG589819 GYA589819:GYC589819 HHW589819:HHY589819 HRS589819:HRU589819 IBO589819:IBQ589819 ILK589819:ILM589819 IVG589819:IVI589819 JFC589819:JFE589819 JOY589819:JPA589819 JYU589819:JYW589819 KIQ589819:KIS589819 KSM589819:KSO589819 LCI589819:LCK589819 LME589819:LMG589819 LWA589819:LWC589819 MFW589819:MFY589819 MPS589819:MPU589819 MZO589819:MZQ589819 NJK589819:NJM589819 NTG589819:NTI589819 ODC589819:ODE589819 OMY589819:ONA589819 OWU589819:OWW589819 PGQ589819:PGS589819 PQM589819:PQO589819 QAI589819:QAK589819 QKE589819:QKG589819 QUA589819:QUC589819 RDW589819:RDY589819 RNS589819:RNU589819 RXO589819:RXQ589819 SHK589819:SHM589819 SRG589819:SRI589819 TBC589819:TBE589819 TKY589819:TLA589819 TUU589819:TUW589819 UEQ589819:UES589819 UOM589819:UOO589819 UYI589819:UYK589819 VIE589819:VIG589819 VSA589819:VSC589819 WBW589819:WBY589819 WLS589819:WLU589819 WVO589819:WVQ589819 G655355:I655355 JC655355:JE655355 SY655355:TA655355 ACU655355:ACW655355 AMQ655355:AMS655355 AWM655355:AWO655355 BGI655355:BGK655355 BQE655355:BQG655355 CAA655355:CAC655355 CJW655355:CJY655355 CTS655355:CTU655355 DDO655355:DDQ655355 DNK655355:DNM655355 DXG655355:DXI655355 EHC655355:EHE655355 EQY655355:ERA655355 FAU655355:FAW655355 FKQ655355:FKS655355 FUM655355:FUO655355 GEI655355:GEK655355 GOE655355:GOG655355 GYA655355:GYC655355 HHW655355:HHY655355 HRS655355:HRU655355 IBO655355:IBQ655355 ILK655355:ILM655355 IVG655355:IVI655355 JFC655355:JFE655355 JOY655355:JPA655355 JYU655355:JYW655355 KIQ655355:KIS655355 KSM655355:KSO655355 LCI655355:LCK655355 LME655355:LMG655355 LWA655355:LWC655355 MFW655355:MFY655355 MPS655355:MPU655355 MZO655355:MZQ655355 NJK655355:NJM655355 NTG655355:NTI655355 ODC655355:ODE655355 OMY655355:ONA655355 OWU655355:OWW655355 PGQ655355:PGS655355 PQM655355:PQO655355 QAI655355:QAK655355 QKE655355:QKG655355 QUA655355:QUC655355 RDW655355:RDY655355 RNS655355:RNU655355 RXO655355:RXQ655355 SHK655355:SHM655355 SRG655355:SRI655355 TBC655355:TBE655355 TKY655355:TLA655355 TUU655355:TUW655355 UEQ655355:UES655355 UOM655355:UOO655355 UYI655355:UYK655355 VIE655355:VIG655355 VSA655355:VSC655355 WBW655355:WBY655355 WLS655355:WLU655355 WVO655355:WVQ655355 G720891:I720891 JC720891:JE720891 SY720891:TA720891 ACU720891:ACW720891 AMQ720891:AMS720891 AWM720891:AWO720891 BGI720891:BGK720891 BQE720891:BQG720891 CAA720891:CAC720891 CJW720891:CJY720891 CTS720891:CTU720891 DDO720891:DDQ720891 DNK720891:DNM720891 DXG720891:DXI720891 EHC720891:EHE720891 EQY720891:ERA720891 FAU720891:FAW720891 FKQ720891:FKS720891 FUM720891:FUO720891 GEI720891:GEK720891 GOE720891:GOG720891 GYA720891:GYC720891 HHW720891:HHY720891 HRS720891:HRU720891 IBO720891:IBQ720891 ILK720891:ILM720891 IVG720891:IVI720891 JFC720891:JFE720891 JOY720891:JPA720891 JYU720891:JYW720891 KIQ720891:KIS720891 KSM720891:KSO720891 LCI720891:LCK720891 LME720891:LMG720891 LWA720891:LWC720891 MFW720891:MFY720891 MPS720891:MPU720891 MZO720891:MZQ720891 NJK720891:NJM720891 NTG720891:NTI720891 ODC720891:ODE720891 OMY720891:ONA720891 OWU720891:OWW720891 PGQ720891:PGS720891 PQM720891:PQO720891 QAI720891:QAK720891 QKE720891:QKG720891 QUA720891:QUC720891 RDW720891:RDY720891 RNS720891:RNU720891 RXO720891:RXQ720891 SHK720891:SHM720891 SRG720891:SRI720891 TBC720891:TBE720891 TKY720891:TLA720891 TUU720891:TUW720891 UEQ720891:UES720891 UOM720891:UOO720891 UYI720891:UYK720891 VIE720891:VIG720891 VSA720891:VSC720891 WBW720891:WBY720891 WLS720891:WLU720891 WVO720891:WVQ720891 G786427:I786427 JC786427:JE786427 SY786427:TA786427 ACU786427:ACW786427 AMQ786427:AMS786427 AWM786427:AWO786427 BGI786427:BGK786427 BQE786427:BQG786427 CAA786427:CAC786427 CJW786427:CJY786427 CTS786427:CTU786427 DDO786427:DDQ786427 DNK786427:DNM786427 DXG786427:DXI786427 EHC786427:EHE786427 EQY786427:ERA786427 FAU786427:FAW786427 FKQ786427:FKS786427 FUM786427:FUO786427 GEI786427:GEK786427 GOE786427:GOG786427 GYA786427:GYC786427 HHW786427:HHY786427 HRS786427:HRU786427 IBO786427:IBQ786427 ILK786427:ILM786427 IVG786427:IVI786427 JFC786427:JFE786427 JOY786427:JPA786427 JYU786427:JYW786427 KIQ786427:KIS786427 KSM786427:KSO786427 LCI786427:LCK786427 LME786427:LMG786427 LWA786427:LWC786427 MFW786427:MFY786427 MPS786427:MPU786427 MZO786427:MZQ786427 NJK786427:NJM786427 NTG786427:NTI786427 ODC786427:ODE786427 OMY786427:ONA786427 OWU786427:OWW786427 PGQ786427:PGS786427 PQM786427:PQO786427 QAI786427:QAK786427 QKE786427:QKG786427 QUA786427:QUC786427 RDW786427:RDY786427 RNS786427:RNU786427 RXO786427:RXQ786427 SHK786427:SHM786427 SRG786427:SRI786427 TBC786427:TBE786427 TKY786427:TLA786427 TUU786427:TUW786427 UEQ786427:UES786427 UOM786427:UOO786427 UYI786427:UYK786427 VIE786427:VIG786427 VSA786427:VSC786427 WBW786427:WBY786427 WLS786427:WLU786427 WVO786427:WVQ786427 G851963:I851963 JC851963:JE851963 SY851963:TA851963 ACU851963:ACW851963 AMQ851963:AMS851963 AWM851963:AWO851963 BGI851963:BGK851963 BQE851963:BQG851963 CAA851963:CAC851963 CJW851963:CJY851963 CTS851963:CTU851963 DDO851963:DDQ851963 DNK851963:DNM851963 DXG851963:DXI851963 EHC851963:EHE851963 EQY851963:ERA851963 FAU851963:FAW851963 FKQ851963:FKS851963 FUM851963:FUO851963 GEI851963:GEK851963 GOE851963:GOG851963 GYA851963:GYC851963 HHW851963:HHY851963 HRS851963:HRU851963 IBO851963:IBQ851963 ILK851963:ILM851963 IVG851963:IVI851963 JFC851963:JFE851963 JOY851963:JPA851963 JYU851963:JYW851963 KIQ851963:KIS851963 KSM851963:KSO851963 LCI851963:LCK851963 LME851963:LMG851963 LWA851963:LWC851963 MFW851963:MFY851963 MPS851963:MPU851963 MZO851963:MZQ851963 NJK851963:NJM851963 NTG851963:NTI851963 ODC851963:ODE851963 OMY851963:ONA851963 OWU851963:OWW851963 PGQ851963:PGS851963 PQM851963:PQO851963 QAI851963:QAK851963 QKE851963:QKG851963 QUA851963:QUC851963 RDW851963:RDY851963 RNS851963:RNU851963 RXO851963:RXQ851963 SHK851963:SHM851963 SRG851963:SRI851963 TBC851963:TBE851963 TKY851963:TLA851963 TUU851963:TUW851963 UEQ851963:UES851963 UOM851963:UOO851963 UYI851963:UYK851963 VIE851963:VIG851963 VSA851963:VSC851963 WBW851963:WBY851963 WLS851963:WLU851963 WVO851963:WVQ851963 G917499:I917499 JC917499:JE917499 SY917499:TA917499 ACU917499:ACW917499 AMQ917499:AMS917499 AWM917499:AWO917499 BGI917499:BGK917499 BQE917499:BQG917499 CAA917499:CAC917499 CJW917499:CJY917499 CTS917499:CTU917499 DDO917499:DDQ917499 DNK917499:DNM917499 DXG917499:DXI917499 EHC917499:EHE917499 EQY917499:ERA917499 FAU917499:FAW917499 FKQ917499:FKS917499 FUM917499:FUO917499 GEI917499:GEK917499 GOE917499:GOG917499 GYA917499:GYC917499 HHW917499:HHY917499 HRS917499:HRU917499 IBO917499:IBQ917499 ILK917499:ILM917499 IVG917499:IVI917499 JFC917499:JFE917499 JOY917499:JPA917499 JYU917499:JYW917499 KIQ917499:KIS917499 KSM917499:KSO917499 LCI917499:LCK917499 LME917499:LMG917499 LWA917499:LWC917499 MFW917499:MFY917499 MPS917499:MPU917499 MZO917499:MZQ917499 NJK917499:NJM917499 NTG917499:NTI917499 ODC917499:ODE917499 OMY917499:ONA917499 OWU917499:OWW917499 PGQ917499:PGS917499 PQM917499:PQO917499 QAI917499:QAK917499 QKE917499:QKG917499 QUA917499:QUC917499 RDW917499:RDY917499 RNS917499:RNU917499 RXO917499:RXQ917499 SHK917499:SHM917499 SRG917499:SRI917499 TBC917499:TBE917499 TKY917499:TLA917499 TUU917499:TUW917499 UEQ917499:UES917499 UOM917499:UOO917499 UYI917499:UYK917499 VIE917499:VIG917499 VSA917499:VSC917499 WBW917499:WBY917499 WLS917499:WLU917499 WVO917499:WVQ917499 G983035:I983035 JC983035:JE983035 SY983035:TA983035 ACU983035:ACW983035 AMQ983035:AMS983035 AWM983035:AWO983035 BGI983035:BGK983035 BQE983035:BQG983035 CAA983035:CAC983035 CJW983035:CJY983035 CTS983035:CTU983035 DDO983035:DDQ983035 DNK983035:DNM983035 DXG983035:DXI983035 EHC983035:EHE983035 EQY983035:ERA983035 FAU983035:FAW983035 FKQ983035:FKS983035 FUM983035:FUO983035 GEI983035:GEK983035 GOE983035:GOG983035 GYA983035:GYC983035 HHW983035:HHY983035 HRS983035:HRU983035 IBO983035:IBQ983035 ILK983035:ILM983035 IVG983035:IVI983035 JFC983035:JFE983035 JOY983035:JPA983035 JYU983035:JYW983035 KIQ983035:KIS983035 KSM983035:KSO983035 LCI983035:LCK983035 LME983035:LMG983035 LWA983035:LWC983035 MFW983035:MFY983035 MPS983035:MPU983035 MZO983035:MZQ983035 NJK983035:NJM983035 NTG983035:NTI983035 ODC983035:ODE983035 OMY983035:ONA983035 OWU983035:OWW983035 PGQ983035:PGS983035 PQM983035:PQO983035 QAI983035:QAK983035 QKE983035:QKG983035 QUA983035:QUC983035 RDW983035:RDY983035 RNS983035:RNU983035 RXO983035:RXQ983035 SHK983035:SHM983035 SRG983035:SRI983035 TBC983035:TBE983035 TKY983035:TLA983035 TUU983035:TUW983035 UEQ983035:UES983035 UOM983035:UOO983035 UYI983035:UYK983035 VIE983035:VIG983035 VSA983035:VSC983035 WBW983035:WBY983035 WLS983035:WLU983035 WVO983035:WVQ983035 G65535:I65536 JC65535:JE65536 SY65535:TA65536 ACU65535:ACW65536 AMQ65535:AMS65536 AWM65535:AWO65536 BGI65535:BGK65536 BQE65535:BQG65536 CAA65535:CAC65536 CJW65535:CJY65536 CTS65535:CTU65536 DDO65535:DDQ65536 DNK65535:DNM65536 DXG65535:DXI65536 EHC65535:EHE65536 EQY65535:ERA65536 FAU65535:FAW65536 FKQ65535:FKS65536 FUM65535:FUO65536 GEI65535:GEK65536 GOE65535:GOG65536 GYA65535:GYC65536 HHW65535:HHY65536 HRS65535:HRU65536 IBO65535:IBQ65536 ILK65535:ILM65536 IVG65535:IVI65536 JFC65535:JFE65536 JOY65535:JPA65536 JYU65535:JYW65536 KIQ65535:KIS65536 KSM65535:KSO65536 LCI65535:LCK65536 LME65535:LMG65536 LWA65535:LWC65536 MFW65535:MFY65536 MPS65535:MPU65536 MZO65535:MZQ65536 NJK65535:NJM65536 NTG65535:NTI65536 ODC65535:ODE65536 OMY65535:ONA65536 OWU65535:OWW65536 PGQ65535:PGS65536 PQM65535:PQO65536 QAI65535:QAK65536 QKE65535:QKG65536 QUA65535:QUC65536 RDW65535:RDY65536 RNS65535:RNU65536 RXO65535:RXQ65536 SHK65535:SHM65536 SRG65535:SRI65536 TBC65535:TBE65536 TKY65535:TLA65536 TUU65535:TUW65536 UEQ65535:UES65536 UOM65535:UOO65536 UYI65535:UYK65536 VIE65535:VIG65536 VSA65535:VSC65536 WBW65535:WBY65536 WLS65535:WLU65536 WVO65535:WVQ65536 G131071:I131072 JC131071:JE131072 SY131071:TA131072 ACU131071:ACW131072 AMQ131071:AMS131072 AWM131071:AWO131072 BGI131071:BGK131072 BQE131071:BQG131072 CAA131071:CAC131072 CJW131071:CJY131072 CTS131071:CTU131072 DDO131071:DDQ131072 DNK131071:DNM131072 DXG131071:DXI131072 EHC131071:EHE131072 EQY131071:ERA131072 FAU131071:FAW131072 FKQ131071:FKS131072 FUM131071:FUO131072 GEI131071:GEK131072 GOE131071:GOG131072 GYA131071:GYC131072 HHW131071:HHY131072 HRS131071:HRU131072 IBO131071:IBQ131072 ILK131071:ILM131072 IVG131071:IVI131072 JFC131071:JFE131072 JOY131071:JPA131072 JYU131071:JYW131072 KIQ131071:KIS131072 KSM131071:KSO131072 LCI131071:LCK131072 LME131071:LMG131072 LWA131071:LWC131072 MFW131071:MFY131072 MPS131071:MPU131072 MZO131071:MZQ131072 NJK131071:NJM131072 NTG131071:NTI131072 ODC131071:ODE131072 OMY131071:ONA131072 OWU131071:OWW131072 PGQ131071:PGS131072 PQM131071:PQO131072 QAI131071:QAK131072 QKE131071:QKG131072 QUA131071:QUC131072 RDW131071:RDY131072 RNS131071:RNU131072 RXO131071:RXQ131072 SHK131071:SHM131072 SRG131071:SRI131072 TBC131071:TBE131072 TKY131071:TLA131072 TUU131071:TUW131072 UEQ131071:UES131072 UOM131071:UOO131072 UYI131071:UYK131072 VIE131071:VIG131072 VSA131071:VSC131072 WBW131071:WBY131072 WLS131071:WLU131072 WVO131071:WVQ131072 G196607:I196608 JC196607:JE196608 SY196607:TA196608 ACU196607:ACW196608 AMQ196607:AMS196608 AWM196607:AWO196608 BGI196607:BGK196608 BQE196607:BQG196608 CAA196607:CAC196608 CJW196607:CJY196608 CTS196607:CTU196608 DDO196607:DDQ196608 DNK196607:DNM196608 DXG196607:DXI196608 EHC196607:EHE196608 EQY196607:ERA196608 FAU196607:FAW196608 FKQ196607:FKS196608 FUM196607:FUO196608 GEI196607:GEK196608 GOE196607:GOG196608 GYA196607:GYC196608 HHW196607:HHY196608 HRS196607:HRU196608 IBO196607:IBQ196608 ILK196607:ILM196608 IVG196607:IVI196608 JFC196607:JFE196608 JOY196607:JPA196608 JYU196607:JYW196608 KIQ196607:KIS196608 KSM196607:KSO196608 LCI196607:LCK196608 LME196607:LMG196608 LWA196607:LWC196608 MFW196607:MFY196608 MPS196607:MPU196608 MZO196607:MZQ196608 NJK196607:NJM196608 NTG196607:NTI196608 ODC196607:ODE196608 OMY196607:ONA196608 OWU196607:OWW196608 PGQ196607:PGS196608 PQM196607:PQO196608 QAI196607:QAK196608 QKE196607:QKG196608 QUA196607:QUC196608 RDW196607:RDY196608 RNS196607:RNU196608 RXO196607:RXQ196608 SHK196607:SHM196608 SRG196607:SRI196608 TBC196607:TBE196608 TKY196607:TLA196608 TUU196607:TUW196608 UEQ196607:UES196608 UOM196607:UOO196608 UYI196607:UYK196608 VIE196607:VIG196608 VSA196607:VSC196608 WBW196607:WBY196608 WLS196607:WLU196608 WVO196607:WVQ196608 G262143:I262144 JC262143:JE262144 SY262143:TA262144 ACU262143:ACW262144 AMQ262143:AMS262144 AWM262143:AWO262144 BGI262143:BGK262144 BQE262143:BQG262144 CAA262143:CAC262144 CJW262143:CJY262144 CTS262143:CTU262144 DDO262143:DDQ262144 DNK262143:DNM262144 DXG262143:DXI262144 EHC262143:EHE262144 EQY262143:ERA262144 FAU262143:FAW262144 FKQ262143:FKS262144 FUM262143:FUO262144 GEI262143:GEK262144 GOE262143:GOG262144 GYA262143:GYC262144 HHW262143:HHY262144 HRS262143:HRU262144 IBO262143:IBQ262144 ILK262143:ILM262144 IVG262143:IVI262144 JFC262143:JFE262144 JOY262143:JPA262144 JYU262143:JYW262144 KIQ262143:KIS262144 KSM262143:KSO262144 LCI262143:LCK262144 LME262143:LMG262144 LWA262143:LWC262144 MFW262143:MFY262144 MPS262143:MPU262144 MZO262143:MZQ262144 NJK262143:NJM262144 NTG262143:NTI262144 ODC262143:ODE262144 OMY262143:ONA262144 OWU262143:OWW262144 PGQ262143:PGS262144 PQM262143:PQO262144 QAI262143:QAK262144 QKE262143:QKG262144 QUA262143:QUC262144 RDW262143:RDY262144 RNS262143:RNU262144 RXO262143:RXQ262144 SHK262143:SHM262144 SRG262143:SRI262144 TBC262143:TBE262144 TKY262143:TLA262144 TUU262143:TUW262144 UEQ262143:UES262144 UOM262143:UOO262144 UYI262143:UYK262144 VIE262143:VIG262144 VSA262143:VSC262144 WBW262143:WBY262144 WLS262143:WLU262144 WVO262143:WVQ262144 G327679:I327680 JC327679:JE327680 SY327679:TA327680 ACU327679:ACW327680 AMQ327679:AMS327680 AWM327679:AWO327680 BGI327679:BGK327680 BQE327679:BQG327680 CAA327679:CAC327680 CJW327679:CJY327680 CTS327679:CTU327680 DDO327679:DDQ327680 DNK327679:DNM327680 DXG327679:DXI327680 EHC327679:EHE327680 EQY327679:ERA327680 FAU327679:FAW327680 FKQ327679:FKS327680 FUM327679:FUO327680 GEI327679:GEK327680 GOE327679:GOG327680 GYA327679:GYC327680 HHW327679:HHY327680 HRS327679:HRU327680 IBO327679:IBQ327680 ILK327679:ILM327680 IVG327679:IVI327680 JFC327679:JFE327680 JOY327679:JPA327680 JYU327679:JYW327680 KIQ327679:KIS327680 KSM327679:KSO327680 LCI327679:LCK327680 LME327679:LMG327680 LWA327679:LWC327680 MFW327679:MFY327680 MPS327679:MPU327680 MZO327679:MZQ327680 NJK327679:NJM327680 NTG327679:NTI327680 ODC327679:ODE327680 OMY327679:ONA327680 OWU327679:OWW327680 PGQ327679:PGS327680 PQM327679:PQO327680 QAI327679:QAK327680 QKE327679:QKG327680 QUA327679:QUC327680 RDW327679:RDY327680 RNS327679:RNU327680 RXO327679:RXQ327680 SHK327679:SHM327680 SRG327679:SRI327680 TBC327679:TBE327680 TKY327679:TLA327680 TUU327679:TUW327680 UEQ327679:UES327680 UOM327679:UOO327680 UYI327679:UYK327680 VIE327679:VIG327680 VSA327679:VSC327680 WBW327679:WBY327680 WLS327679:WLU327680 WVO327679:WVQ327680 G393215:I393216 JC393215:JE393216 SY393215:TA393216 ACU393215:ACW393216 AMQ393215:AMS393216 AWM393215:AWO393216 BGI393215:BGK393216 BQE393215:BQG393216 CAA393215:CAC393216 CJW393215:CJY393216 CTS393215:CTU393216 DDO393215:DDQ393216 DNK393215:DNM393216 DXG393215:DXI393216 EHC393215:EHE393216 EQY393215:ERA393216 FAU393215:FAW393216 FKQ393215:FKS393216 FUM393215:FUO393216 GEI393215:GEK393216 GOE393215:GOG393216 GYA393215:GYC393216 HHW393215:HHY393216 HRS393215:HRU393216 IBO393215:IBQ393216 ILK393215:ILM393216 IVG393215:IVI393216 JFC393215:JFE393216 JOY393215:JPA393216 JYU393215:JYW393216 KIQ393215:KIS393216 KSM393215:KSO393216 LCI393215:LCK393216 LME393215:LMG393216 LWA393215:LWC393216 MFW393215:MFY393216 MPS393215:MPU393216 MZO393215:MZQ393216 NJK393215:NJM393216 NTG393215:NTI393216 ODC393215:ODE393216 OMY393215:ONA393216 OWU393215:OWW393216 PGQ393215:PGS393216 PQM393215:PQO393216 QAI393215:QAK393216 QKE393215:QKG393216 QUA393215:QUC393216 RDW393215:RDY393216 RNS393215:RNU393216 RXO393215:RXQ393216 SHK393215:SHM393216 SRG393215:SRI393216 TBC393215:TBE393216 TKY393215:TLA393216 TUU393215:TUW393216 UEQ393215:UES393216 UOM393215:UOO393216 UYI393215:UYK393216 VIE393215:VIG393216 VSA393215:VSC393216 WBW393215:WBY393216 WLS393215:WLU393216 WVO393215:WVQ393216 G458751:I458752 JC458751:JE458752 SY458751:TA458752 ACU458751:ACW458752 AMQ458751:AMS458752 AWM458751:AWO458752 BGI458751:BGK458752 BQE458751:BQG458752 CAA458751:CAC458752 CJW458751:CJY458752 CTS458751:CTU458752 DDO458751:DDQ458752 DNK458751:DNM458752 DXG458751:DXI458752 EHC458751:EHE458752 EQY458751:ERA458752 FAU458751:FAW458752 FKQ458751:FKS458752 FUM458751:FUO458752 GEI458751:GEK458752 GOE458751:GOG458752 GYA458751:GYC458752 HHW458751:HHY458752 HRS458751:HRU458752 IBO458751:IBQ458752 ILK458751:ILM458752 IVG458751:IVI458752 JFC458751:JFE458752 JOY458751:JPA458752 JYU458751:JYW458752 KIQ458751:KIS458752 KSM458751:KSO458752 LCI458751:LCK458752 LME458751:LMG458752 LWA458751:LWC458752 MFW458751:MFY458752 MPS458751:MPU458752 MZO458751:MZQ458752 NJK458751:NJM458752 NTG458751:NTI458752 ODC458751:ODE458752 OMY458751:ONA458752 OWU458751:OWW458752 PGQ458751:PGS458752 PQM458751:PQO458752 QAI458751:QAK458752 QKE458751:QKG458752 QUA458751:QUC458752 RDW458751:RDY458752 RNS458751:RNU458752 RXO458751:RXQ458752 SHK458751:SHM458752 SRG458751:SRI458752 TBC458751:TBE458752 TKY458751:TLA458752 TUU458751:TUW458752 UEQ458751:UES458752 UOM458751:UOO458752 UYI458751:UYK458752 VIE458751:VIG458752 VSA458751:VSC458752 WBW458751:WBY458752 WLS458751:WLU458752 WVO458751:WVQ458752 G524287:I524288 JC524287:JE524288 SY524287:TA524288 ACU524287:ACW524288 AMQ524287:AMS524288 AWM524287:AWO524288 BGI524287:BGK524288 BQE524287:BQG524288 CAA524287:CAC524288 CJW524287:CJY524288 CTS524287:CTU524288 DDO524287:DDQ524288 DNK524287:DNM524288 DXG524287:DXI524288 EHC524287:EHE524288 EQY524287:ERA524288 FAU524287:FAW524288 FKQ524287:FKS524288 FUM524287:FUO524288 GEI524287:GEK524288 GOE524287:GOG524288 GYA524287:GYC524288 HHW524287:HHY524288 HRS524287:HRU524288 IBO524287:IBQ524288 ILK524287:ILM524288 IVG524287:IVI524288 JFC524287:JFE524288 JOY524287:JPA524288 JYU524287:JYW524288 KIQ524287:KIS524288 KSM524287:KSO524288 LCI524287:LCK524288 LME524287:LMG524288 LWA524287:LWC524288 MFW524287:MFY524288 MPS524287:MPU524288 MZO524287:MZQ524288 NJK524287:NJM524288 NTG524287:NTI524288 ODC524287:ODE524288 OMY524287:ONA524288 OWU524287:OWW524288 PGQ524287:PGS524288 PQM524287:PQO524288 QAI524287:QAK524288 QKE524287:QKG524288 QUA524287:QUC524288 RDW524287:RDY524288 RNS524287:RNU524288 RXO524287:RXQ524288 SHK524287:SHM524288 SRG524287:SRI524288 TBC524287:TBE524288 TKY524287:TLA524288 TUU524287:TUW524288 UEQ524287:UES524288 UOM524287:UOO524288 UYI524287:UYK524288 VIE524287:VIG524288 VSA524287:VSC524288 WBW524287:WBY524288 WLS524287:WLU524288 WVO524287:WVQ524288 G589823:I589824 JC589823:JE589824 SY589823:TA589824 ACU589823:ACW589824 AMQ589823:AMS589824 AWM589823:AWO589824 BGI589823:BGK589824 BQE589823:BQG589824 CAA589823:CAC589824 CJW589823:CJY589824 CTS589823:CTU589824 DDO589823:DDQ589824 DNK589823:DNM589824 DXG589823:DXI589824 EHC589823:EHE589824 EQY589823:ERA589824 FAU589823:FAW589824 FKQ589823:FKS589824 FUM589823:FUO589824 GEI589823:GEK589824 GOE589823:GOG589824 GYA589823:GYC589824 HHW589823:HHY589824 HRS589823:HRU589824 IBO589823:IBQ589824 ILK589823:ILM589824 IVG589823:IVI589824 JFC589823:JFE589824 JOY589823:JPA589824 JYU589823:JYW589824 KIQ589823:KIS589824 KSM589823:KSO589824 LCI589823:LCK589824 LME589823:LMG589824 LWA589823:LWC589824 MFW589823:MFY589824 MPS589823:MPU589824 MZO589823:MZQ589824 NJK589823:NJM589824 NTG589823:NTI589824 ODC589823:ODE589824 OMY589823:ONA589824 OWU589823:OWW589824 PGQ589823:PGS589824 PQM589823:PQO589824 QAI589823:QAK589824 QKE589823:QKG589824 QUA589823:QUC589824 RDW589823:RDY589824 RNS589823:RNU589824 RXO589823:RXQ589824 SHK589823:SHM589824 SRG589823:SRI589824 TBC589823:TBE589824 TKY589823:TLA589824 TUU589823:TUW589824 UEQ589823:UES589824 UOM589823:UOO589824 UYI589823:UYK589824 VIE589823:VIG589824 VSA589823:VSC589824 WBW589823:WBY589824 WLS589823:WLU589824 WVO589823:WVQ589824 G655359:I655360 JC655359:JE655360 SY655359:TA655360 ACU655359:ACW655360 AMQ655359:AMS655360 AWM655359:AWO655360 BGI655359:BGK655360 BQE655359:BQG655360 CAA655359:CAC655360 CJW655359:CJY655360 CTS655359:CTU655360 DDO655359:DDQ655360 DNK655359:DNM655360 DXG655359:DXI655360 EHC655359:EHE655360 EQY655359:ERA655360 FAU655359:FAW655360 FKQ655359:FKS655360 FUM655359:FUO655360 GEI655359:GEK655360 GOE655359:GOG655360 GYA655359:GYC655360 HHW655359:HHY655360 HRS655359:HRU655360 IBO655359:IBQ655360 ILK655359:ILM655360 IVG655359:IVI655360 JFC655359:JFE655360 JOY655359:JPA655360 JYU655359:JYW655360 KIQ655359:KIS655360 KSM655359:KSO655360 LCI655359:LCK655360 LME655359:LMG655360 LWA655359:LWC655360 MFW655359:MFY655360 MPS655359:MPU655360 MZO655359:MZQ655360 NJK655359:NJM655360 NTG655359:NTI655360 ODC655359:ODE655360 OMY655359:ONA655360 OWU655359:OWW655360 PGQ655359:PGS655360 PQM655359:PQO655360 QAI655359:QAK655360 QKE655359:QKG655360 QUA655359:QUC655360 RDW655359:RDY655360 RNS655359:RNU655360 RXO655359:RXQ655360 SHK655359:SHM655360 SRG655359:SRI655360 TBC655359:TBE655360 TKY655359:TLA655360 TUU655359:TUW655360 UEQ655359:UES655360 UOM655359:UOO655360 UYI655359:UYK655360 VIE655359:VIG655360 VSA655359:VSC655360 WBW655359:WBY655360 WLS655359:WLU655360 WVO655359:WVQ655360 G720895:I720896 JC720895:JE720896 SY720895:TA720896 ACU720895:ACW720896 AMQ720895:AMS720896 AWM720895:AWO720896 BGI720895:BGK720896 BQE720895:BQG720896 CAA720895:CAC720896 CJW720895:CJY720896 CTS720895:CTU720896 DDO720895:DDQ720896 DNK720895:DNM720896 DXG720895:DXI720896 EHC720895:EHE720896 EQY720895:ERA720896 FAU720895:FAW720896 FKQ720895:FKS720896 FUM720895:FUO720896 GEI720895:GEK720896 GOE720895:GOG720896 GYA720895:GYC720896 HHW720895:HHY720896 HRS720895:HRU720896 IBO720895:IBQ720896 ILK720895:ILM720896 IVG720895:IVI720896 JFC720895:JFE720896 JOY720895:JPA720896 JYU720895:JYW720896 KIQ720895:KIS720896 KSM720895:KSO720896 LCI720895:LCK720896 LME720895:LMG720896 LWA720895:LWC720896 MFW720895:MFY720896 MPS720895:MPU720896 MZO720895:MZQ720896 NJK720895:NJM720896 NTG720895:NTI720896 ODC720895:ODE720896 OMY720895:ONA720896 OWU720895:OWW720896 PGQ720895:PGS720896 PQM720895:PQO720896 QAI720895:QAK720896 QKE720895:QKG720896 QUA720895:QUC720896 RDW720895:RDY720896 RNS720895:RNU720896 RXO720895:RXQ720896 SHK720895:SHM720896 SRG720895:SRI720896 TBC720895:TBE720896 TKY720895:TLA720896 TUU720895:TUW720896 UEQ720895:UES720896 UOM720895:UOO720896 UYI720895:UYK720896 VIE720895:VIG720896 VSA720895:VSC720896 WBW720895:WBY720896 WLS720895:WLU720896 WVO720895:WVQ720896 G786431:I786432 JC786431:JE786432 SY786431:TA786432 ACU786431:ACW786432 AMQ786431:AMS786432 AWM786431:AWO786432 BGI786431:BGK786432 BQE786431:BQG786432 CAA786431:CAC786432 CJW786431:CJY786432 CTS786431:CTU786432 DDO786431:DDQ786432 DNK786431:DNM786432 DXG786431:DXI786432 EHC786431:EHE786432 EQY786431:ERA786432 FAU786431:FAW786432 FKQ786431:FKS786432 FUM786431:FUO786432 GEI786431:GEK786432 GOE786431:GOG786432 GYA786431:GYC786432 HHW786431:HHY786432 HRS786431:HRU786432 IBO786431:IBQ786432 ILK786431:ILM786432 IVG786431:IVI786432 JFC786431:JFE786432 JOY786431:JPA786432 JYU786431:JYW786432 KIQ786431:KIS786432 KSM786431:KSO786432 LCI786431:LCK786432 LME786431:LMG786432 LWA786431:LWC786432 MFW786431:MFY786432 MPS786431:MPU786432 MZO786431:MZQ786432 NJK786431:NJM786432 NTG786431:NTI786432 ODC786431:ODE786432 OMY786431:ONA786432 OWU786431:OWW786432 PGQ786431:PGS786432 PQM786431:PQO786432 QAI786431:QAK786432 QKE786431:QKG786432 QUA786431:QUC786432 RDW786431:RDY786432 RNS786431:RNU786432 RXO786431:RXQ786432 SHK786431:SHM786432 SRG786431:SRI786432 TBC786431:TBE786432 TKY786431:TLA786432 TUU786431:TUW786432 UEQ786431:UES786432 UOM786431:UOO786432 UYI786431:UYK786432 VIE786431:VIG786432 VSA786431:VSC786432 WBW786431:WBY786432 WLS786431:WLU786432 WVO786431:WVQ786432 G851967:I851968 JC851967:JE851968 SY851967:TA851968 ACU851967:ACW851968 AMQ851967:AMS851968 AWM851967:AWO851968 BGI851967:BGK851968 BQE851967:BQG851968 CAA851967:CAC851968 CJW851967:CJY851968 CTS851967:CTU851968 DDO851967:DDQ851968 DNK851967:DNM851968 DXG851967:DXI851968 EHC851967:EHE851968 EQY851967:ERA851968 FAU851967:FAW851968 FKQ851967:FKS851968 FUM851967:FUO851968 GEI851967:GEK851968 GOE851967:GOG851968 GYA851967:GYC851968 HHW851967:HHY851968 HRS851967:HRU851968 IBO851967:IBQ851968 ILK851967:ILM851968 IVG851967:IVI851968 JFC851967:JFE851968 JOY851967:JPA851968 JYU851967:JYW851968 KIQ851967:KIS851968 KSM851967:KSO851968 LCI851967:LCK851968 LME851967:LMG851968 LWA851967:LWC851968 MFW851967:MFY851968 MPS851967:MPU851968 MZO851967:MZQ851968 NJK851967:NJM851968 NTG851967:NTI851968 ODC851967:ODE851968 OMY851967:ONA851968 OWU851967:OWW851968 PGQ851967:PGS851968 PQM851967:PQO851968 QAI851967:QAK851968 QKE851967:QKG851968 QUA851967:QUC851968 RDW851967:RDY851968 RNS851967:RNU851968 RXO851967:RXQ851968 SHK851967:SHM851968 SRG851967:SRI851968 TBC851967:TBE851968 TKY851967:TLA851968 TUU851967:TUW851968 UEQ851967:UES851968 UOM851967:UOO851968 UYI851967:UYK851968 VIE851967:VIG851968 VSA851967:VSC851968 WBW851967:WBY851968 WLS851967:WLU851968 WVO851967:WVQ851968 G917503:I917504 JC917503:JE917504 SY917503:TA917504 ACU917503:ACW917504 AMQ917503:AMS917504 AWM917503:AWO917504 BGI917503:BGK917504 BQE917503:BQG917504 CAA917503:CAC917504 CJW917503:CJY917504 CTS917503:CTU917504 DDO917503:DDQ917504 DNK917503:DNM917504 DXG917503:DXI917504 EHC917503:EHE917504 EQY917503:ERA917504 FAU917503:FAW917504 FKQ917503:FKS917504 FUM917503:FUO917504 GEI917503:GEK917504 GOE917503:GOG917504 GYA917503:GYC917504 HHW917503:HHY917504 HRS917503:HRU917504 IBO917503:IBQ917504 ILK917503:ILM917504 IVG917503:IVI917504 JFC917503:JFE917504 JOY917503:JPA917504 JYU917503:JYW917504 KIQ917503:KIS917504 KSM917503:KSO917504 LCI917503:LCK917504 LME917503:LMG917504 LWA917503:LWC917504 MFW917503:MFY917504 MPS917503:MPU917504 MZO917503:MZQ917504 NJK917503:NJM917504 NTG917503:NTI917504 ODC917503:ODE917504 OMY917503:ONA917504 OWU917503:OWW917504 PGQ917503:PGS917504 PQM917503:PQO917504 QAI917503:QAK917504 QKE917503:QKG917504 QUA917503:QUC917504 RDW917503:RDY917504 RNS917503:RNU917504 RXO917503:RXQ917504 SHK917503:SHM917504 SRG917503:SRI917504 TBC917503:TBE917504 TKY917503:TLA917504 TUU917503:TUW917504 UEQ917503:UES917504 UOM917503:UOO917504 UYI917503:UYK917504 VIE917503:VIG917504 VSA917503:VSC917504 WBW917503:WBY917504 WLS917503:WLU917504 WVO917503:WVQ917504 G983039:I983040 JC983039:JE983040 SY983039:TA983040 ACU983039:ACW983040 AMQ983039:AMS983040 AWM983039:AWO983040 BGI983039:BGK983040 BQE983039:BQG983040 CAA983039:CAC983040 CJW983039:CJY983040 CTS983039:CTU983040 DDO983039:DDQ983040 DNK983039:DNM983040 DXG983039:DXI983040 EHC983039:EHE983040 EQY983039:ERA983040 FAU983039:FAW983040 FKQ983039:FKS983040 FUM983039:FUO983040 GEI983039:GEK983040 GOE983039:GOG983040 GYA983039:GYC983040 HHW983039:HHY983040 HRS983039:HRU983040 IBO983039:IBQ983040 ILK983039:ILM983040 IVG983039:IVI983040 JFC983039:JFE983040 JOY983039:JPA983040 JYU983039:JYW983040 KIQ983039:KIS983040 KSM983039:KSO983040 LCI983039:LCK983040 LME983039:LMG983040 LWA983039:LWC983040 MFW983039:MFY983040 MPS983039:MPU983040 MZO983039:MZQ983040 NJK983039:NJM983040 NTG983039:NTI983040 ODC983039:ODE983040 OMY983039:ONA983040 OWU983039:OWW983040 PGQ983039:PGS983040 PQM983039:PQO983040 QAI983039:QAK983040 QKE983039:QKG983040 QUA983039:QUC983040 RDW983039:RDY983040 RNS983039:RNU983040 RXO983039:RXQ983040 SHK983039:SHM983040 SRG983039:SRI983040 TBC983039:TBE983040 TKY983039:TLA983040 TUU983039:TUW983040 UEQ983039:UES983040 UOM983039:UOO983040 UYI983039:UYK983040 VIE983039:VIG983040 VSA983039:VSC983040 WBW983039:WBY983040 WLS983039:WLU983040 WVO983039:WVQ983040 JC5:JE6" xr:uid="{94EA072E-7575-4027-B455-5A30890FD95A}">
      <formula1>"SIM,NÃO"</formula1>
    </dataValidation>
    <dataValidation type="list" allowBlank="1" showInputMessage="1" showErrorMessage="1" sqref="G65539:I65539 JC65539:JE65539 SY65539:TA65539 ACU65539:ACW65539 AMQ65539:AMS65539 AWM65539:AWO65539 BGI65539:BGK65539 BQE65539:BQG65539 CAA65539:CAC65539 CJW65539:CJY65539 CTS65539:CTU65539 DDO65539:DDQ65539 DNK65539:DNM65539 DXG65539:DXI65539 EHC65539:EHE65539 EQY65539:ERA65539 FAU65539:FAW65539 FKQ65539:FKS65539 FUM65539:FUO65539 GEI65539:GEK65539 GOE65539:GOG65539 GYA65539:GYC65539 HHW65539:HHY65539 HRS65539:HRU65539 IBO65539:IBQ65539 ILK65539:ILM65539 IVG65539:IVI65539 JFC65539:JFE65539 JOY65539:JPA65539 JYU65539:JYW65539 KIQ65539:KIS65539 KSM65539:KSO65539 LCI65539:LCK65539 LME65539:LMG65539 LWA65539:LWC65539 MFW65539:MFY65539 MPS65539:MPU65539 MZO65539:MZQ65539 NJK65539:NJM65539 NTG65539:NTI65539 ODC65539:ODE65539 OMY65539:ONA65539 OWU65539:OWW65539 PGQ65539:PGS65539 PQM65539:PQO65539 QAI65539:QAK65539 QKE65539:QKG65539 QUA65539:QUC65539 RDW65539:RDY65539 RNS65539:RNU65539 RXO65539:RXQ65539 SHK65539:SHM65539 SRG65539:SRI65539 TBC65539:TBE65539 TKY65539:TLA65539 TUU65539:TUW65539 UEQ65539:UES65539 UOM65539:UOO65539 UYI65539:UYK65539 VIE65539:VIG65539 VSA65539:VSC65539 WBW65539:WBY65539 WLS65539:WLU65539 WVO65539:WVQ65539 G131075:I131075 JC131075:JE131075 SY131075:TA131075 ACU131075:ACW131075 AMQ131075:AMS131075 AWM131075:AWO131075 BGI131075:BGK131075 BQE131075:BQG131075 CAA131075:CAC131075 CJW131075:CJY131075 CTS131075:CTU131075 DDO131075:DDQ131075 DNK131075:DNM131075 DXG131075:DXI131075 EHC131075:EHE131075 EQY131075:ERA131075 FAU131075:FAW131075 FKQ131075:FKS131075 FUM131075:FUO131075 GEI131075:GEK131075 GOE131075:GOG131075 GYA131075:GYC131075 HHW131075:HHY131075 HRS131075:HRU131075 IBO131075:IBQ131075 ILK131075:ILM131075 IVG131075:IVI131075 JFC131075:JFE131075 JOY131075:JPA131075 JYU131075:JYW131075 KIQ131075:KIS131075 KSM131075:KSO131075 LCI131075:LCK131075 LME131075:LMG131075 LWA131075:LWC131075 MFW131075:MFY131075 MPS131075:MPU131075 MZO131075:MZQ131075 NJK131075:NJM131075 NTG131075:NTI131075 ODC131075:ODE131075 OMY131075:ONA131075 OWU131075:OWW131075 PGQ131075:PGS131075 PQM131075:PQO131075 QAI131075:QAK131075 QKE131075:QKG131075 QUA131075:QUC131075 RDW131075:RDY131075 RNS131075:RNU131075 RXO131075:RXQ131075 SHK131075:SHM131075 SRG131075:SRI131075 TBC131075:TBE131075 TKY131075:TLA131075 TUU131075:TUW131075 UEQ131075:UES131075 UOM131075:UOO131075 UYI131075:UYK131075 VIE131075:VIG131075 VSA131075:VSC131075 WBW131075:WBY131075 WLS131075:WLU131075 WVO131075:WVQ131075 G196611:I196611 JC196611:JE196611 SY196611:TA196611 ACU196611:ACW196611 AMQ196611:AMS196611 AWM196611:AWO196611 BGI196611:BGK196611 BQE196611:BQG196611 CAA196611:CAC196611 CJW196611:CJY196611 CTS196611:CTU196611 DDO196611:DDQ196611 DNK196611:DNM196611 DXG196611:DXI196611 EHC196611:EHE196611 EQY196611:ERA196611 FAU196611:FAW196611 FKQ196611:FKS196611 FUM196611:FUO196611 GEI196611:GEK196611 GOE196611:GOG196611 GYA196611:GYC196611 HHW196611:HHY196611 HRS196611:HRU196611 IBO196611:IBQ196611 ILK196611:ILM196611 IVG196611:IVI196611 JFC196611:JFE196611 JOY196611:JPA196611 JYU196611:JYW196611 KIQ196611:KIS196611 KSM196611:KSO196611 LCI196611:LCK196611 LME196611:LMG196611 LWA196611:LWC196611 MFW196611:MFY196611 MPS196611:MPU196611 MZO196611:MZQ196611 NJK196611:NJM196611 NTG196611:NTI196611 ODC196611:ODE196611 OMY196611:ONA196611 OWU196611:OWW196611 PGQ196611:PGS196611 PQM196611:PQO196611 QAI196611:QAK196611 QKE196611:QKG196611 QUA196611:QUC196611 RDW196611:RDY196611 RNS196611:RNU196611 RXO196611:RXQ196611 SHK196611:SHM196611 SRG196611:SRI196611 TBC196611:TBE196611 TKY196611:TLA196611 TUU196611:TUW196611 UEQ196611:UES196611 UOM196611:UOO196611 UYI196611:UYK196611 VIE196611:VIG196611 VSA196611:VSC196611 WBW196611:WBY196611 WLS196611:WLU196611 WVO196611:WVQ196611 G262147:I262147 JC262147:JE262147 SY262147:TA262147 ACU262147:ACW262147 AMQ262147:AMS262147 AWM262147:AWO262147 BGI262147:BGK262147 BQE262147:BQG262147 CAA262147:CAC262147 CJW262147:CJY262147 CTS262147:CTU262147 DDO262147:DDQ262147 DNK262147:DNM262147 DXG262147:DXI262147 EHC262147:EHE262147 EQY262147:ERA262147 FAU262147:FAW262147 FKQ262147:FKS262147 FUM262147:FUO262147 GEI262147:GEK262147 GOE262147:GOG262147 GYA262147:GYC262147 HHW262147:HHY262147 HRS262147:HRU262147 IBO262147:IBQ262147 ILK262147:ILM262147 IVG262147:IVI262147 JFC262147:JFE262147 JOY262147:JPA262147 JYU262147:JYW262147 KIQ262147:KIS262147 KSM262147:KSO262147 LCI262147:LCK262147 LME262147:LMG262147 LWA262147:LWC262147 MFW262147:MFY262147 MPS262147:MPU262147 MZO262147:MZQ262147 NJK262147:NJM262147 NTG262147:NTI262147 ODC262147:ODE262147 OMY262147:ONA262147 OWU262147:OWW262147 PGQ262147:PGS262147 PQM262147:PQO262147 QAI262147:QAK262147 QKE262147:QKG262147 QUA262147:QUC262147 RDW262147:RDY262147 RNS262147:RNU262147 RXO262147:RXQ262147 SHK262147:SHM262147 SRG262147:SRI262147 TBC262147:TBE262147 TKY262147:TLA262147 TUU262147:TUW262147 UEQ262147:UES262147 UOM262147:UOO262147 UYI262147:UYK262147 VIE262147:VIG262147 VSA262147:VSC262147 WBW262147:WBY262147 WLS262147:WLU262147 WVO262147:WVQ262147 G327683:I327683 JC327683:JE327683 SY327683:TA327683 ACU327683:ACW327683 AMQ327683:AMS327683 AWM327683:AWO327683 BGI327683:BGK327683 BQE327683:BQG327683 CAA327683:CAC327683 CJW327683:CJY327683 CTS327683:CTU327683 DDO327683:DDQ327683 DNK327683:DNM327683 DXG327683:DXI327683 EHC327683:EHE327683 EQY327683:ERA327683 FAU327683:FAW327683 FKQ327683:FKS327683 FUM327683:FUO327683 GEI327683:GEK327683 GOE327683:GOG327683 GYA327683:GYC327683 HHW327683:HHY327683 HRS327683:HRU327683 IBO327683:IBQ327683 ILK327683:ILM327683 IVG327683:IVI327683 JFC327683:JFE327683 JOY327683:JPA327683 JYU327683:JYW327683 KIQ327683:KIS327683 KSM327683:KSO327683 LCI327683:LCK327683 LME327683:LMG327683 LWA327683:LWC327683 MFW327683:MFY327683 MPS327683:MPU327683 MZO327683:MZQ327683 NJK327683:NJM327683 NTG327683:NTI327683 ODC327683:ODE327683 OMY327683:ONA327683 OWU327683:OWW327683 PGQ327683:PGS327683 PQM327683:PQO327683 QAI327683:QAK327683 QKE327683:QKG327683 QUA327683:QUC327683 RDW327683:RDY327683 RNS327683:RNU327683 RXO327683:RXQ327683 SHK327683:SHM327683 SRG327683:SRI327683 TBC327683:TBE327683 TKY327683:TLA327683 TUU327683:TUW327683 UEQ327683:UES327683 UOM327683:UOO327683 UYI327683:UYK327683 VIE327683:VIG327683 VSA327683:VSC327683 WBW327683:WBY327683 WLS327683:WLU327683 WVO327683:WVQ327683 G393219:I393219 JC393219:JE393219 SY393219:TA393219 ACU393219:ACW393219 AMQ393219:AMS393219 AWM393219:AWO393219 BGI393219:BGK393219 BQE393219:BQG393219 CAA393219:CAC393219 CJW393219:CJY393219 CTS393219:CTU393219 DDO393219:DDQ393219 DNK393219:DNM393219 DXG393219:DXI393219 EHC393219:EHE393219 EQY393219:ERA393219 FAU393219:FAW393219 FKQ393219:FKS393219 FUM393219:FUO393219 GEI393219:GEK393219 GOE393219:GOG393219 GYA393219:GYC393219 HHW393219:HHY393219 HRS393219:HRU393219 IBO393219:IBQ393219 ILK393219:ILM393219 IVG393219:IVI393219 JFC393219:JFE393219 JOY393219:JPA393219 JYU393219:JYW393219 KIQ393219:KIS393219 KSM393219:KSO393219 LCI393219:LCK393219 LME393219:LMG393219 LWA393219:LWC393219 MFW393219:MFY393219 MPS393219:MPU393219 MZO393219:MZQ393219 NJK393219:NJM393219 NTG393219:NTI393219 ODC393219:ODE393219 OMY393219:ONA393219 OWU393219:OWW393219 PGQ393219:PGS393219 PQM393219:PQO393219 QAI393219:QAK393219 QKE393219:QKG393219 QUA393219:QUC393219 RDW393219:RDY393219 RNS393219:RNU393219 RXO393219:RXQ393219 SHK393219:SHM393219 SRG393219:SRI393219 TBC393219:TBE393219 TKY393219:TLA393219 TUU393219:TUW393219 UEQ393219:UES393219 UOM393219:UOO393219 UYI393219:UYK393219 VIE393219:VIG393219 VSA393219:VSC393219 WBW393219:WBY393219 WLS393219:WLU393219 WVO393219:WVQ393219 G458755:I458755 JC458755:JE458755 SY458755:TA458755 ACU458755:ACW458755 AMQ458755:AMS458755 AWM458755:AWO458755 BGI458755:BGK458755 BQE458755:BQG458755 CAA458755:CAC458755 CJW458755:CJY458755 CTS458755:CTU458755 DDO458755:DDQ458755 DNK458755:DNM458755 DXG458755:DXI458755 EHC458755:EHE458755 EQY458755:ERA458755 FAU458755:FAW458755 FKQ458755:FKS458755 FUM458755:FUO458755 GEI458755:GEK458755 GOE458755:GOG458755 GYA458755:GYC458755 HHW458755:HHY458755 HRS458755:HRU458755 IBO458755:IBQ458755 ILK458755:ILM458755 IVG458755:IVI458755 JFC458755:JFE458755 JOY458755:JPA458755 JYU458755:JYW458755 KIQ458755:KIS458755 KSM458755:KSO458755 LCI458755:LCK458755 LME458755:LMG458755 LWA458755:LWC458755 MFW458755:MFY458755 MPS458755:MPU458755 MZO458755:MZQ458755 NJK458755:NJM458755 NTG458755:NTI458755 ODC458755:ODE458755 OMY458755:ONA458755 OWU458755:OWW458755 PGQ458755:PGS458755 PQM458755:PQO458755 QAI458755:QAK458755 QKE458755:QKG458755 QUA458755:QUC458755 RDW458755:RDY458755 RNS458755:RNU458755 RXO458755:RXQ458755 SHK458755:SHM458755 SRG458755:SRI458755 TBC458755:TBE458755 TKY458755:TLA458755 TUU458755:TUW458755 UEQ458755:UES458755 UOM458755:UOO458755 UYI458755:UYK458755 VIE458755:VIG458755 VSA458755:VSC458755 WBW458755:WBY458755 WLS458755:WLU458755 WVO458755:WVQ458755 G524291:I524291 JC524291:JE524291 SY524291:TA524291 ACU524291:ACW524291 AMQ524291:AMS524291 AWM524291:AWO524291 BGI524291:BGK524291 BQE524291:BQG524291 CAA524291:CAC524291 CJW524291:CJY524291 CTS524291:CTU524291 DDO524291:DDQ524291 DNK524291:DNM524291 DXG524291:DXI524291 EHC524291:EHE524291 EQY524291:ERA524291 FAU524291:FAW524291 FKQ524291:FKS524291 FUM524291:FUO524291 GEI524291:GEK524291 GOE524291:GOG524291 GYA524291:GYC524291 HHW524291:HHY524291 HRS524291:HRU524291 IBO524291:IBQ524291 ILK524291:ILM524291 IVG524291:IVI524291 JFC524291:JFE524291 JOY524291:JPA524291 JYU524291:JYW524291 KIQ524291:KIS524291 KSM524291:KSO524291 LCI524291:LCK524291 LME524291:LMG524291 LWA524291:LWC524291 MFW524291:MFY524291 MPS524291:MPU524291 MZO524291:MZQ524291 NJK524291:NJM524291 NTG524291:NTI524291 ODC524291:ODE524291 OMY524291:ONA524291 OWU524291:OWW524291 PGQ524291:PGS524291 PQM524291:PQO524291 QAI524291:QAK524291 QKE524291:QKG524291 QUA524291:QUC524291 RDW524291:RDY524291 RNS524291:RNU524291 RXO524291:RXQ524291 SHK524291:SHM524291 SRG524291:SRI524291 TBC524291:TBE524291 TKY524291:TLA524291 TUU524291:TUW524291 UEQ524291:UES524291 UOM524291:UOO524291 UYI524291:UYK524291 VIE524291:VIG524291 VSA524291:VSC524291 WBW524291:WBY524291 WLS524291:WLU524291 WVO524291:WVQ524291 G589827:I589827 JC589827:JE589827 SY589827:TA589827 ACU589827:ACW589827 AMQ589827:AMS589827 AWM589827:AWO589827 BGI589827:BGK589827 BQE589827:BQG589827 CAA589827:CAC589827 CJW589827:CJY589827 CTS589827:CTU589827 DDO589827:DDQ589827 DNK589827:DNM589827 DXG589827:DXI589827 EHC589827:EHE589827 EQY589827:ERA589827 FAU589827:FAW589827 FKQ589827:FKS589827 FUM589827:FUO589827 GEI589827:GEK589827 GOE589827:GOG589827 GYA589827:GYC589827 HHW589827:HHY589827 HRS589827:HRU589827 IBO589827:IBQ589827 ILK589827:ILM589827 IVG589827:IVI589827 JFC589827:JFE589827 JOY589827:JPA589827 JYU589827:JYW589827 KIQ589827:KIS589827 KSM589827:KSO589827 LCI589827:LCK589827 LME589827:LMG589827 LWA589827:LWC589827 MFW589827:MFY589827 MPS589827:MPU589827 MZO589827:MZQ589827 NJK589827:NJM589827 NTG589827:NTI589827 ODC589827:ODE589827 OMY589827:ONA589827 OWU589827:OWW589827 PGQ589827:PGS589827 PQM589827:PQO589827 QAI589827:QAK589827 QKE589827:QKG589827 QUA589827:QUC589827 RDW589827:RDY589827 RNS589827:RNU589827 RXO589827:RXQ589827 SHK589827:SHM589827 SRG589827:SRI589827 TBC589827:TBE589827 TKY589827:TLA589827 TUU589827:TUW589827 UEQ589827:UES589827 UOM589827:UOO589827 UYI589827:UYK589827 VIE589827:VIG589827 VSA589827:VSC589827 WBW589827:WBY589827 WLS589827:WLU589827 WVO589827:WVQ589827 G655363:I655363 JC655363:JE655363 SY655363:TA655363 ACU655363:ACW655363 AMQ655363:AMS655363 AWM655363:AWO655363 BGI655363:BGK655363 BQE655363:BQG655363 CAA655363:CAC655363 CJW655363:CJY655363 CTS655363:CTU655363 DDO655363:DDQ655363 DNK655363:DNM655363 DXG655363:DXI655363 EHC655363:EHE655363 EQY655363:ERA655363 FAU655363:FAW655363 FKQ655363:FKS655363 FUM655363:FUO655363 GEI655363:GEK655363 GOE655363:GOG655363 GYA655363:GYC655363 HHW655363:HHY655363 HRS655363:HRU655363 IBO655363:IBQ655363 ILK655363:ILM655363 IVG655363:IVI655363 JFC655363:JFE655363 JOY655363:JPA655363 JYU655363:JYW655363 KIQ655363:KIS655363 KSM655363:KSO655363 LCI655363:LCK655363 LME655363:LMG655363 LWA655363:LWC655363 MFW655363:MFY655363 MPS655363:MPU655363 MZO655363:MZQ655363 NJK655363:NJM655363 NTG655363:NTI655363 ODC655363:ODE655363 OMY655363:ONA655363 OWU655363:OWW655363 PGQ655363:PGS655363 PQM655363:PQO655363 QAI655363:QAK655363 QKE655363:QKG655363 QUA655363:QUC655363 RDW655363:RDY655363 RNS655363:RNU655363 RXO655363:RXQ655363 SHK655363:SHM655363 SRG655363:SRI655363 TBC655363:TBE655363 TKY655363:TLA655363 TUU655363:TUW655363 UEQ655363:UES655363 UOM655363:UOO655363 UYI655363:UYK655363 VIE655363:VIG655363 VSA655363:VSC655363 WBW655363:WBY655363 WLS655363:WLU655363 WVO655363:WVQ655363 G720899:I720899 JC720899:JE720899 SY720899:TA720899 ACU720899:ACW720899 AMQ720899:AMS720899 AWM720899:AWO720899 BGI720899:BGK720899 BQE720899:BQG720899 CAA720899:CAC720899 CJW720899:CJY720899 CTS720899:CTU720899 DDO720899:DDQ720899 DNK720899:DNM720899 DXG720899:DXI720899 EHC720899:EHE720899 EQY720899:ERA720899 FAU720899:FAW720899 FKQ720899:FKS720899 FUM720899:FUO720899 GEI720899:GEK720899 GOE720899:GOG720899 GYA720899:GYC720899 HHW720899:HHY720899 HRS720899:HRU720899 IBO720899:IBQ720899 ILK720899:ILM720899 IVG720899:IVI720899 JFC720899:JFE720899 JOY720899:JPA720899 JYU720899:JYW720899 KIQ720899:KIS720899 KSM720899:KSO720899 LCI720899:LCK720899 LME720899:LMG720899 LWA720899:LWC720899 MFW720899:MFY720899 MPS720899:MPU720899 MZO720899:MZQ720899 NJK720899:NJM720899 NTG720899:NTI720899 ODC720899:ODE720899 OMY720899:ONA720899 OWU720899:OWW720899 PGQ720899:PGS720899 PQM720899:PQO720899 QAI720899:QAK720899 QKE720899:QKG720899 QUA720899:QUC720899 RDW720899:RDY720899 RNS720899:RNU720899 RXO720899:RXQ720899 SHK720899:SHM720899 SRG720899:SRI720899 TBC720899:TBE720899 TKY720899:TLA720899 TUU720899:TUW720899 UEQ720899:UES720899 UOM720899:UOO720899 UYI720899:UYK720899 VIE720899:VIG720899 VSA720899:VSC720899 WBW720899:WBY720899 WLS720899:WLU720899 WVO720899:WVQ720899 G786435:I786435 JC786435:JE786435 SY786435:TA786435 ACU786435:ACW786435 AMQ786435:AMS786435 AWM786435:AWO786435 BGI786435:BGK786435 BQE786435:BQG786435 CAA786435:CAC786435 CJW786435:CJY786435 CTS786435:CTU786435 DDO786435:DDQ786435 DNK786435:DNM786435 DXG786435:DXI786435 EHC786435:EHE786435 EQY786435:ERA786435 FAU786435:FAW786435 FKQ786435:FKS786435 FUM786435:FUO786435 GEI786435:GEK786435 GOE786435:GOG786435 GYA786435:GYC786435 HHW786435:HHY786435 HRS786435:HRU786435 IBO786435:IBQ786435 ILK786435:ILM786435 IVG786435:IVI786435 JFC786435:JFE786435 JOY786435:JPA786435 JYU786435:JYW786435 KIQ786435:KIS786435 KSM786435:KSO786435 LCI786435:LCK786435 LME786435:LMG786435 LWA786435:LWC786435 MFW786435:MFY786435 MPS786435:MPU786435 MZO786435:MZQ786435 NJK786435:NJM786435 NTG786435:NTI786435 ODC786435:ODE786435 OMY786435:ONA786435 OWU786435:OWW786435 PGQ786435:PGS786435 PQM786435:PQO786435 QAI786435:QAK786435 QKE786435:QKG786435 QUA786435:QUC786435 RDW786435:RDY786435 RNS786435:RNU786435 RXO786435:RXQ786435 SHK786435:SHM786435 SRG786435:SRI786435 TBC786435:TBE786435 TKY786435:TLA786435 TUU786435:TUW786435 UEQ786435:UES786435 UOM786435:UOO786435 UYI786435:UYK786435 VIE786435:VIG786435 VSA786435:VSC786435 WBW786435:WBY786435 WLS786435:WLU786435 WVO786435:WVQ786435 G851971:I851971 JC851971:JE851971 SY851971:TA851971 ACU851971:ACW851971 AMQ851971:AMS851971 AWM851971:AWO851971 BGI851971:BGK851971 BQE851971:BQG851971 CAA851971:CAC851971 CJW851971:CJY851971 CTS851971:CTU851971 DDO851971:DDQ851971 DNK851971:DNM851971 DXG851971:DXI851971 EHC851971:EHE851971 EQY851971:ERA851971 FAU851971:FAW851971 FKQ851971:FKS851971 FUM851971:FUO851971 GEI851971:GEK851971 GOE851971:GOG851971 GYA851971:GYC851971 HHW851971:HHY851971 HRS851971:HRU851971 IBO851971:IBQ851971 ILK851971:ILM851971 IVG851971:IVI851971 JFC851971:JFE851971 JOY851971:JPA851971 JYU851971:JYW851971 KIQ851971:KIS851971 KSM851971:KSO851971 LCI851971:LCK851971 LME851971:LMG851971 LWA851971:LWC851971 MFW851971:MFY851971 MPS851971:MPU851971 MZO851971:MZQ851971 NJK851971:NJM851971 NTG851971:NTI851971 ODC851971:ODE851971 OMY851971:ONA851971 OWU851971:OWW851971 PGQ851971:PGS851971 PQM851971:PQO851971 QAI851971:QAK851971 QKE851971:QKG851971 QUA851971:QUC851971 RDW851971:RDY851971 RNS851971:RNU851971 RXO851971:RXQ851971 SHK851971:SHM851971 SRG851971:SRI851971 TBC851971:TBE851971 TKY851971:TLA851971 TUU851971:TUW851971 UEQ851971:UES851971 UOM851971:UOO851971 UYI851971:UYK851971 VIE851971:VIG851971 VSA851971:VSC851971 WBW851971:WBY851971 WLS851971:WLU851971 WVO851971:WVQ851971 G917507:I917507 JC917507:JE917507 SY917507:TA917507 ACU917507:ACW917507 AMQ917507:AMS917507 AWM917507:AWO917507 BGI917507:BGK917507 BQE917507:BQG917507 CAA917507:CAC917507 CJW917507:CJY917507 CTS917507:CTU917507 DDO917507:DDQ917507 DNK917507:DNM917507 DXG917507:DXI917507 EHC917507:EHE917507 EQY917507:ERA917507 FAU917507:FAW917507 FKQ917507:FKS917507 FUM917507:FUO917507 GEI917507:GEK917507 GOE917507:GOG917507 GYA917507:GYC917507 HHW917507:HHY917507 HRS917507:HRU917507 IBO917507:IBQ917507 ILK917507:ILM917507 IVG917507:IVI917507 JFC917507:JFE917507 JOY917507:JPA917507 JYU917507:JYW917507 KIQ917507:KIS917507 KSM917507:KSO917507 LCI917507:LCK917507 LME917507:LMG917507 LWA917507:LWC917507 MFW917507:MFY917507 MPS917507:MPU917507 MZO917507:MZQ917507 NJK917507:NJM917507 NTG917507:NTI917507 ODC917507:ODE917507 OMY917507:ONA917507 OWU917507:OWW917507 PGQ917507:PGS917507 PQM917507:PQO917507 QAI917507:QAK917507 QKE917507:QKG917507 QUA917507:QUC917507 RDW917507:RDY917507 RNS917507:RNU917507 RXO917507:RXQ917507 SHK917507:SHM917507 SRG917507:SRI917507 TBC917507:TBE917507 TKY917507:TLA917507 TUU917507:TUW917507 UEQ917507:UES917507 UOM917507:UOO917507 UYI917507:UYK917507 VIE917507:VIG917507 VSA917507:VSC917507 WBW917507:WBY917507 WLS917507:WLU917507 WVO917507:WVQ917507 G983043:I983043 JC983043:JE983043 SY983043:TA983043 ACU983043:ACW983043 AMQ983043:AMS983043 AWM983043:AWO983043 BGI983043:BGK983043 BQE983043:BQG983043 CAA983043:CAC983043 CJW983043:CJY983043 CTS983043:CTU983043 DDO983043:DDQ983043 DNK983043:DNM983043 DXG983043:DXI983043 EHC983043:EHE983043 EQY983043:ERA983043 FAU983043:FAW983043 FKQ983043:FKS983043 FUM983043:FUO983043 GEI983043:GEK983043 GOE983043:GOG983043 GYA983043:GYC983043 HHW983043:HHY983043 HRS983043:HRU983043 IBO983043:IBQ983043 ILK983043:ILM983043 IVG983043:IVI983043 JFC983043:JFE983043 JOY983043:JPA983043 JYU983043:JYW983043 KIQ983043:KIS983043 KSM983043:KSO983043 LCI983043:LCK983043 LME983043:LMG983043 LWA983043:LWC983043 MFW983043:MFY983043 MPS983043:MPU983043 MZO983043:MZQ983043 NJK983043:NJM983043 NTG983043:NTI983043 ODC983043:ODE983043 OMY983043:ONA983043 OWU983043:OWW983043 PGQ983043:PGS983043 PQM983043:PQO983043 QAI983043:QAK983043 QKE983043:QKG983043 QUA983043:QUC983043 RDW983043:RDY983043 RNS983043:RNU983043 RXO983043:RXQ983043 SHK983043:SHM983043 SRG983043:SRI983043 TBC983043:TBE983043 TKY983043:TLA983043 TUU983043:TUW983043 UEQ983043:UES983043 UOM983043:UOO983043 UYI983043:UYK983043 VIE983043:VIG983043 VSA983043:VSC983043 WBW983043:WBY983043 WLS983043:WLU983043 WVO983043:WVQ983043" xr:uid="{02F31026-E221-42EA-83B3-FC9A6EEA5F60}">
      <formula1>"ENGENHARIA ROTOPLASTYC DEFINIR,01,02,03,04,05,06,07,08,09,10"</formula1>
    </dataValidation>
    <dataValidation type="list" allowBlank="1" showInputMessage="1" showErrorMessage="1" sqref="G65541:I65541 JC65541:JE65541 SY65541:TA65541 ACU65541:ACW65541 AMQ65541:AMS65541 AWM65541:AWO65541 BGI65541:BGK65541 BQE65541:BQG65541 CAA65541:CAC65541 CJW65541:CJY65541 CTS65541:CTU65541 DDO65541:DDQ65541 DNK65541:DNM65541 DXG65541:DXI65541 EHC65541:EHE65541 EQY65541:ERA65541 FAU65541:FAW65541 FKQ65541:FKS65541 FUM65541:FUO65541 GEI65541:GEK65541 GOE65541:GOG65541 GYA65541:GYC65541 HHW65541:HHY65541 HRS65541:HRU65541 IBO65541:IBQ65541 ILK65541:ILM65541 IVG65541:IVI65541 JFC65541:JFE65541 JOY65541:JPA65541 JYU65541:JYW65541 KIQ65541:KIS65541 KSM65541:KSO65541 LCI65541:LCK65541 LME65541:LMG65541 LWA65541:LWC65541 MFW65541:MFY65541 MPS65541:MPU65541 MZO65541:MZQ65541 NJK65541:NJM65541 NTG65541:NTI65541 ODC65541:ODE65541 OMY65541:ONA65541 OWU65541:OWW65541 PGQ65541:PGS65541 PQM65541:PQO65541 QAI65541:QAK65541 QKE65541:QKG65541 QUA65541:QUC65541 RDW65541:RDY65541 RNS65541:RNU65541 RXO65541:RXQ65541 SHK65541:SHM65541 SRG65541:SRI65541 TBC65541:TBE65541 TKY65541:TLA65541 TUU65541:TUW65541 UEQ65541:UES65541 UOM65541:UOO65541 UYI65541:UYK65541 VIE65541:VIG65541 VSA65541:VSC65541 WBW65541:WBY65541 WLS65541:WLU65541 WVO65541:WVQ65541 G131077:I131077 JC131077:JE131077 SY131077:TA131077 ACU131077:ACW131077 AMQ131077:AMS131077 AWM131077:AWO131077 BGI131077:BGK131077 BQE131077:BQG131077 CAA131077:CAC131077 CJW131077:CJY131077 CTS131077:CTU131077 DDO131077:DDQ131077 DNK131077:DNM131077 DXG131077:DXI131077 EHC131077:EHE131077 EQY131077:ERA131077 FAU131077:FAW131077 FKQ131077:FKS131077 FUM131077:FUO131077 GEI131077:GEK131077 GOE131077:GOG131077 GYA131077:GYC131077 HHW131077:HHY131077 HRS131077:HRU131077 IBO131077:IBQ131077 ILK131077:ILM131077 IVG131077:IVI131077 JFC131077:JFE131077 JOY131077:JPA131077 JYU131077:JYW131077 KIQ131077:KIS131077 KSM131077:KSO131077 LCI131077:LCK131077 LME131077:LMG131077 LWA131077:LWC131077 MFW131077:MFY131077 MPS131077:MPU131077 MZO131077:MZQ131077 NJK131077:NJM131077 NTG131077:NTI131077 ODC131077:ODE131077 OMY131077:ONA131077 OWU131077:OWW131077 PGQ131077:PGS131077 PQM131077:PQO131077 QAI131077:QAK131077 QKE131077:QKG131077 QUA131077:QUC131077 RDW131077:RDY131077 RNS131077:RNU131077 RXO131077:RXQ131077 SHK131077:SHM131077 SRG131077:SRI131077 TBC131077:TBE131077 TKY131077:TLA131077 TUU131077:TUW131077 UEQ131077:UES131077 UOM131077:UOO131077 UYI131077:UYK131077 VIE131077:VIG131077 VSA131077:VSC131077 WBW131077:WBY131077 WLS131077:WLU131077 WVO131077:WVQ131077 G196613:I196613 JC196613:JE196613 SY196613:TA196613 ACU196613:ACW196613 AMQ196613:AMS196613 AWM196613:AWO196613 BGI196613:BGK196613 BQE196613:BQG196613 CAA196613:CAC196613 CJW196613:CJY196613 CTS196613:CTU196613 DDO196613:DDQ196613 DNK196613:DNM196613 DXG196613:DXI196613 EHC196613:EHE196613 EQY196613:ERA196613 FAU196613:FAW196613 FKQ196613:FKS196613 FUM196613:FUO196613 GEI196613:GEK196613 GOE196613:GOG196613 GYA196613:GYC196613 HHW196613:HHY196613 HRS196613:HRU196613 IBO196613:IBQ196613 ILK196613:ILM196613 IVG196613:IVI196613 JFC196613:JFE196613 JOY196613:JPA196613 JYU196613:JYW196613 KIQ196613:KIS196613 KSM196613:KSO196613 LCI196613:LCK196613 LME196613:LMG196613 LWA196613:LWC196613 MFW196613:MFY196613 MPS196613:MPU196613 MZO196613:MZQ196613 NJK196613:NJM196613 NTG196613:NTI196613 ODC196613:ODE196613 OMY196613:ONA196613 OWU196613:OWW196613 PGQ196613:PGS196613 PQM196613:PQO196613 QAI196613:QAK196613 QKE196613:QKG196613 QUA196613:QUC196613 RDW196613:RDY196613 RNS196613:RNU196613 RXO196613:RXQ196613 SHK196613:SHM196613 SRG196613:SRI196613 TBC196613:TBE196613 TKY196613:TLA196613 TUU196613:TUW196613 UEQ196613:UES196613 UOM196613:UOO196613 UYI196613:UYK196613 VIE196613:VIG196613 VSA196613:VSC196613 WBW196613:WBY196613 WLS196613:WLU196613 WVO196613:WVQ196613 G262149:I262149 JC262149:JE262149 SY262149:TA262149 ACU262149:ACW262149 AMQ262149:AMS262149 AWM262149:AWO262149 BGI262149:BGK262149 BQE262149:BQG262149 CAA262149:CAC262149 CJW262149:CJY262149 CTS262149:CTU262149 DDO262149:DDQ262149 DNK262149:DNM262149 DXG262149:DXI262149 EHC262149:EHE262149 EQY262149:ERA262149 FAU262149:FAW262149 FKQ262149:FKS262149 FUM262149:FUO262149 GEI262149:GEK262149 GOE262149:GOG262149 GYA262149:GYC262149 HHW262149:HHY262149 HRS262149:HRU262149 IBO262149:IBQ262149 ILK262149:ILM262149 IVG262149:IVI262149 JFC262149:JFE262149 JOY262149:JPA262149 JYU262149:JYW262149 KIQ262149:KIS262149 KSM262149:KSO262149 LCI262149:LCK262149 LME262149:LMG262149 LWA262149:LWC262149 MFW262149:MFY262149 MPS262149:MPU262149 MZO262149:MZQ262149 NJK262149:NJM262149 NTG262149:NTI262149 ODC262149:ODE262149 OMY262149:ONA262149 OWU262149:OWW262149 PGQ262149:PGS262149 PQM262149:PQO262149 QAI262149:QAK262149 QKE262149:QKG262149 QUA262149:QUC262149 RDW262149:RDY262149 RNS262149:RNU262149 RXO262149:RXQ262149 SHK262149:SHM262149 SRG262149:SRI262149 TBC262149:TBE262149 TKY262149:TLA262149 TUU262149:TUW262149 UEQ262149:UES262149 UOM262149:UOO262149 UYI262149:UYK262149 VIE262149:VIG262149 VSA262149:VSC262149 WBW262149:WBY262149 WLS262149:WLU262149 WVO262149:WVQ262149 G327685:I327685 JC327685:JE327685 SY327685:TA327685 ACU327685:ACW327685 AMQ327685:AMS327685 AWM327685:AWO327685 BGI327685:BGK327685 BQE327685:BQG327685 CAA327685:CAC327685 CJW327685:CJY327685 CTS327685:CTU327685 DDO327685:DDQ327685 DNK327685:DNM327685 DXG327685:DXI327685 EHC327685:EHE327685 EQY327685:ERA327685 FAU327685:FAW327685 FKQ327685:FKS327685 FUM327685:FUO327685 GEI327685:GEK327685 GOE327685:GOG327685 GYA327685:GYC327685 HHW327685:HHY327685 HRS327685:HRU327685 IBO327685:IBQ327685 ILK327685:ILM327685 IVG327685:IVI327685 JFC327685:JFE327685 JOY327685:JPA327685 JYU327685:JYW327685 KIQ327685:KIS327685 KSM327685:KSO327685 LCI327685:LCK327685 LME327685:LMG327685 LWA327685:LWC327685 MFW327685:MFY327685 MPS327685:MPU327685 MZO327685:MZQ327685 NJK327685:NJM327685 NTG327685:NTI327685 ODC327685:ODE327685 OMY327685:ONA327685 OWU327685:OWW327685 PGQ327685:PGS327685 PQM327685:PQO327685 QAI327685:QAK327685 QKE327685:QKG327685 QUA327685:QUC327685 RDW327685:RDY327685 RNS327685:RNU327685 RXO327685:RXQ327685 SHK327685:SHM327685 SRG327685:SRI327685 TBC327685:TBE327685 TKY327685:TLA327685 TUU327685:TUW327685 UEQ327685:UES327685 UOM327685:UOO327685 UYI327685:UYK327685 VIE327685:VIG327685 VSA327685:VSC327685 WBW327685:WBY327685 WLS327685:WLU327685 WVO327685:WVQ327685 G393221:I393221 JC393221:JE393221 SY393221:TA393221 ACU393221:ACW393221 AMQ393221:AMS393221 AWM393221:AWO393221 BGI393221:BGK393221 BQE393221:BQG393221 CAA393221:CAC393221 CJW393221:CJY393221 CTS393221:CTU393221 DDO393221:DDQ393221 DNK393221:DNM393221 DXG393221:DXI393221 EHC393221:EHE393221 EQY393221:ERA393221 FAU393221:FAW393221 FKQ393221:FKS393221 FUM393221:FUO393221 GEI393221:GEK393221 GOE393221:GOG393221 GYA393221:GYC393221 HHW393221:HHY393221 HRS393221:HRU393221 IBO393221:IBQ393221 ILK393221:ILM393221 IVG393221:IVI393221 JFC393221:JFE393221 JOY393221:JPA393221 JYU393221:JYW393221 KIQ393221:KIS393221 KSM393221:KSO393221 LCI393221:LCK393221 LME393221:LMG393221 LWA393221:LWC393221 MFW393221:MFY393221 MPS393221:MPU393221 MZO393221:MZQ393221 NJK393221:NJM393221 NTG393221:NTI393221 ODC393221:ODE393221 OMY393221:ONA393221 OWU393221:OWW393221 PGQ393221:PGS393221 PQM393221:PQO393221 QAI393221:QAK393221 QKE393221:QKG393221 QUA393221:QUC393221 RDW393221:RDY393221 RNS393221:RNU393221 RXO393221:RXQ393221 SHK393221:SHM393221 SRG393221:SRI393221 TBC393221:TBE393221 TKY393221:TLA393221 TUU393221:TUW393221 UEQ393221:UES393221 UOM393221:UOO393221 UYI393221:UYK393221 VIE393221:VIG393221 VSA393221:VSC393221 WBW393221:WBY393221 WLS393221:WLU393221 WVO393221:WVQ393221 G458757:I458757 JC458757:JE458757 SY458757:TA458757 ACU458757:ACW458757 AMQ458757:AMS458757 AWM458757:AWO458757 BGI458757:BGK458757 BQE458757:BQG458757 CAA458757:CAC458757 CJW458757:CJY458757 CTS458757:CTU458757 DDO458757:DDQ458757 DNK458757:DNM458757 DXG458757:DXI458757 EHC458757:EHE458757 EQY458757:ERA458757 FAU458757:FAW458757 FKQ458757:FKS458757 FUM458757:FUO458757 GEI458757:GEK458757 GOE458757:GOG458757 GYA458757:GYC458757 HHW458757:HHY458757 HRS458757:HRU458757 IBO458757:IBQ458757 ILK458757:ILM458757 IVG458757:IVI458757 JFC458757:JFE458757 JOY458757:JPA458757 JYU458757:JYW458757 KIQ458757:KIS458757 KSM458757:KSO458757 LCI458757:LCK458757 LME458757:LMG458757 LWA458757:LWC458757 MFW458757:MFY458757 MPS458757:MPU458757 MZO458757:MZQ458757 NJK458757:NJM458757 NTG458757:NTI458757 ODC458757:ODE458757 OMY458757:ONA458757 OWU458757:OWW458757 PGQ458757:PGS458757 PQM458757:PQO458757 QAI458757:QAK458757 QKE458757:QKG458757 QUA458757:QUC458757 RDW458757:RDY458757 RNS458757:RNU458757 RXO458757:RXQ458757 SHK458757:SHM458757 SRG458757:SRI458757 TBC458757:TBE458757 TKY458757:TLA458757 TUU458757:TUW458757 UEQ458757:UES458757 UOM458757:UOO458757 UYI458757:UYK458757 VIE458757:VIG458757 VSA458757:VSC458757 WBW458757:WBY458757 WLS458757:WLU458757 WVO458757:WVQ458757 G524293:I524293 JC524293:JE524293 SY524293:TA524293 ACU524293:ACW524293 AMQ524293:AMS524293 AWM524293:AWO524293 BGI524293:BGK524293 BQE524293:BQG524293 CAA524293:CAC524293 CJW524293:CJY524293 CTS524293:CTU524293 DDO524293:DDQ524293 DNK524293:DNM524293 DXG524293:DXI524293 EHC524293:EHE524293 EQY524293:ERA524293 FAU524293:FAW524293 FKQ524293:FKS524293 FUM524293:FUO524293 GEI524293:GEK524293 GOE524293:GOG524293 GYA524293:GYC524293 HHW524293:HHY524293 HRS524293:HRU524293 IBO524293:IBQ524293 ILK524293:ILM524293 IVG524293:IVI524293 JFC524293:JFE524293 JOY524293:JPA524293 JYU524293:JYW524293 KIQ524293:KIS524293 KSM524293:KSO524293 LCI524293:LCK524293 LME524293:LMG524293 LWA524293:LWC524293 MFW524293:MFY524293 MPS524293:MPU524293 MZO524293:MZQ524293 NJK524293:NJM524293 NTG524293:NTI524293 ODC524293:ODE524293 OMY524293:ONA524293 OWU524293:OWW524293 PGQ524293:PGS524293 PQM524293:PQO524293 QAI524293:QAK524293 QKE524293:QKG524293 QUA524293:QUC524293 RDW524293:RDY524293 RNS524293:RNU524293 RXO524293:RXQ524293 SHK524293:SHM524293 SRG524293:SRI524293 TBC524293:TBE524293 TKY524293:TLA524293 TUU524293:TUW524293 UEQ524293:UES524293 UOM524293:UOO524293 UYI524293:UYK524293 VIE524293:VIG524293 VSA524293:VSC524293 WBW524293:WBY524293 WLS524293:WLU524293 WVO524293:WVQ524293 G589829:I589829 JC589829:JE589829 SY589829:TA589829 ACU589829:ACW589829 AMQ589829:AMS589829 AWM589829:AWO589829 BGI589829:BGK589829 BQE589829:BQG589829 CAA589829:CAC589829 CJW589829:CJY589829 CTS589829:CTU589829 DDO589829:DDQ589829 DNK589829:DNM589829 DXG589829:DXI589829 EHC589829:EHE589829 EQY589829:ERA589829 FAU589829:FAW589829 FKQ589829:FKS589829 FUM589829:FUO589829 GEI589829:GEK589829 GOE589829:GOG589829 GYA589829:GYC589829 HHW589829:HHY589829 HRS589829:HRU589829 IBO589829:IBQ589829 ILK589829:ILM589829 IVG589829:IVI589829 JFC589829:JFE589829 JOY589829:JPA589829 JYU589829:JYW589829 KIQ589829:KIS589829 KSM589829:KSO589829 LCI589829:LCK589829 LME589829:LMG589829 LWA589829:LWC589829 MFW589829:MFY589829 MPS589829:MPU589829 MZO589829:MZQ589829 NJK589829:NJM589829 NTG589829:NTI589829 ODC589829:ODE589829 OMY589829:ONA589829 OWU589829:OWW589829 PGQ589829:PGS589829 PQM589829:PQO589829 QAI589829:QAK589829 QKE589829:QKG589829 QUA589829:QUC589829 RDW589829:RDY589829 RNS589829:RNU589829 RXO589829:RXQ589829 SHK589829:SHM589829 SRG589829:SRI589829 TBC589829:TBE589829 TKY589829:TLA589829 TUU589829:TUW589829 UEQ589829:UES589829 UOM589829:UOO589829 UYI589829:UYK589829 VIE589829:VIG589829 VSA589829:VSC589829 WBW589829:WBY589829 WLS589829:WLU589829 WVO589829:WVQ589829 G655365:I655365 JC655365:JE655365 SY655365:TA655365 ACU655365:ACW655365 AMQ655365:AMS655365 AWM655365:AWO655365 BGI655365:BGK655365 BQE655365:BQG655365 CAA655365:CAC655365 CJW655365:CJY655365 CTS655365:CTU655365 DDO655365:DDQ655365 DNK655365:DNM655365 DXG655365:DXI655365 EHC655365:EHE655365 EQY655365:ERA655365 FAU655365:FAW655365 FKQ655365:FKS655365 FUM655365:FUO655365 GEI655365:GEK655365 GOE655365:GOG655365 GYA655365:GYC655365 HHW655365:HHY655365 HRS655365:HRU655365 IBO655365:IBQ655365 ILK655365:ILM655365 IVG655365:IVI655365 JFC655365:JFE655365 JOY655365:JPA655365 JYU655365:JYW655365 KIQ655365:KIS655365 KSM655365:KSO655365 LCI655365:LCK655365 LME655365:LMG655365 LWA655365:LWC655365 MFW655365:MFY655365 MPS655365:MPU655365 MZO655365:MZQ655365 NJK655365:NJM655365 NTG655365:NTI655365 ODC655365:ODE655365 OMY655365:ONA655365 OWU655365:OWW655365 PGQ655365:PGS655365 PQM655365:PQO655365 QAI655365:QAK655365 QKE655365:QKG655365 QUA655365:QUC655365 RDW655365:RDY655365 RNS655365:RNU655365 RXO655365:RXQ655365 SHK655365:SHM655365 SRG655365:SRI655365 TBC655365:TBE655365 TKY655365:TLA655365 TUU655365:TUW655365 UEQ655365:UES655365 UOM655365:UOO655365 UYI655365:UYK655365 VIE655365:VIG655365 VSA655365:VSC655365 WBW655365:WBY655365 WLS655365:WLU655365 WVO655365:WVQ655365 G720901:I720901 JC720901:JE720901 SY720901:TA720901 ACU720901:ACW720901 AMQ720901:AMS720901 AWM720901:AWO720901 BGI720901:BGK720901 BQE720901:BQG720901 CAA720901:CAC720901 CJW720901:CJY720901 CTS720901:CTU720901 DDO720901:DDQ720901 DNK720901:DNM720901 DXG720901:DXI720901 EHC720901:EHE720901 EQY720901:ERA720901 FAU720901:FAW720901 FKQ720901:FKS720901 FUM720901:FUO720901 GEI720901:GEK720901 GOE720901:GOG720901 GYA720901:GYC720901 HHW720901:HHY720901 HRS720901:HRU720901 IBO720901:IBQ720901 ILK720901:ILM720901 IVG720901:IVI720901 JFC720901:JFE720901 JOY720901:JPA720901 JYU720901:JYW720901 KIQ720901:KIS720901 KSM720901:KSO720901 LCI720901:LCK720901 LME720901:LMG720901 LWA720901:LWC720901 MFW720901:MFY720901 MPS720901:MPU720901 MZO720901:MZQ720901 NJK720901:NJM720901 NTG720901:NTI720901 ODC720901:ODE720901 OMY720901:ONA720901 OWU720901:OWW720901 PGQ720901:PGS720901 PQM720901:PQO720901 QAI720901:QAK720901 QKE720901:QKG720901 QUA720901:QUC720901 RDW720901:RDY720901 RNS720901:RNU720901 RXO720901:RXQ720901 SHK720901:SHM720901 SRG720901:SRI720901 TBC720901:TBE720901 TKY720901:TLA720901 TUU720901:TUW720901 UEQ720901:UES720901 UOM720901:UOO720901 UYI720901:UYK720901 VIE720901:VIG720901 VSA720901:VSC720901 WBW720901:WBY720901 WLS720901:WLU720901 WVO720901:WVQ720901 G786437:I786437 JC786437:JE786437 SY786437:TA786437 ACU786437:ACW786437 AMQ786437:AMS786437 AWM786437:AWO786437 BGI786437:BGK786437 BQE786437:BQG786437 CAA786437:CAC786437 CJW786437:CJY786437 CTS786437:CTU786437 DDO786437:DDQ786437 DNK786437:DNM786437 DXG786437:DXI786437 EHC786437:EHE786437 EQY786437:ERA786437 FAU786437:FAW786437 FKQ786437:FKS786437 FUM786437:FUO786437 GEI786437:GEK786437 GOE786437:GOG786437 GYA786437:GYC786437 HHW786437:HHY786437 HRS786437:HRU786437 IBO786437:IBQ786437 ILK786437:ILM786437 IVG786437:IVI786437 JFC786437:JFE786437 JOY786437:JPA786437 JYU786437:JYW786437 KIQ786437:KIS786437 KSM786437:KSO786437 LCI786437:LCK786437 LME786437:LMG786437 LWA786437:LWC786437 MFW786437:MFY786437 MPS786437:MPU786437 MZO786437:MZQ786437 NJK786437:NJM786437 NTG786437:NTI786437 ODC786437:ODE786437 OMY786437:ONA786437 OWU786437:OWW786437 PGQ786437:PGS786437 PQM786437:PQO786437 QAI786437:QAK786437 QKE786437:QKG786437 QUA786437:QUC786437 RDW786437:RDY786437 RNS786437:RNU786437 RXO786437:RXQ786437 SHK786437:SHM786437 SRG786437:SRI786437 TBC786437:TBE786437 TKY786437:TLA786437 TUU786437:TUW786437 UEQ786437:UES786437 UOM786437:UOO786437 UYI786437:UYK786437 VIE786437:VIG786437 VSA786437:VSC786437 WBW786437:WBY786437 WLS786437:WLU786437 WVO786437:WVQ786437 G851973:I851973 JC851973:JE851973 SY851973:TA851973 ACU851973:ACW851973 AMQ851973:AMS851973 AWM851973:AWO851973 BGI851973:BGK851973 BQE851973:BQG851973 CAA851973:CAC851973 CJW851973:CJY851973 CTS851973:CTU851973 DDO851973:DDQ851973 DNK851973:DNM851973 DXG851973:DXI851973 EHC851973:EHE851973 EQY851973:ERA851973 FAU851973:FAW851973 FKQ851973:FKS851973 FUM851973:FUO851973 GEI851973:GEK851973 GOE851973:GOG851973 GYA851973:GYC851973 HHW851973:HHY851973 HRS851973:HRU851973 IBO851973:IBQ851973 ILK851973:ILM851973 IVG851973:IVI851973 JFC851973:JFE851973 JOY851973:JPA851973 JYU851973:JYW851973 KIQ851973:KIS851973 KSM851973:KSO851973 LCI851973:LCK851973 LME851973:LMG851973 LWA851973:LWC851973 MFW851973:MFY851973 MPS851973:MPU851973 MZO851973:MZQ851973 NJK851973:NJM851973 NTG851973:NTI851973 ODC851973:ODE851973 OMY851973:ONA851973 OWU851973:OWW851973 PGQ851973:PGS851973 PQM851973:PQO851973 QAI851973:QAK851973 QKE851973:QKG851973 QUA851973:QUC851973 RDW851973:RDY851973 RNS851973:RNU851973 RXO851973:RXQ851973 SHK851973:SHM851973 SRG851973:SRI851973 TBC851973:TBE851973 TKY851973:TLA851973 TUU851973:TUW851973 UEQ851973:UES851973 UOM851973:UOO851973 UYI851973:UYK851973 VIE851973:VIG851973 VSA851973:VSC851973 WBW851973:WBY851973 WLS851973:WLU851973 WVO851973:WVQ851973 G917509:I917509 JC917509:JE917509 SY917509:TA917509 ACU917509:ACW917509 AMQ917509:AMS917509 AWM917509:AWO917509 BGI917509:BGK917509 BQE917509:BQG917509 CAA917509:CAC917509 CJW917509:CJY917509 CTS917509:CTU917509 DDO917509:DDQ917509 DNK917509:DNM917509 DXG917509:DXI917509 EHC917509:EHE917509 EQY917509:ERA917509 FAU917509:FAW917509 FKQ917509:FKS917509 FUM917509:FUO917509 GEI917509:GEK917509 GOE917509:GOG917509 GYA917509:GYC917509 HHW917509:HHY917509 HRS917509:HRU917509 IBO917509:IBQ917509 ILK917509:ILM917509 IVG917509:IVI917509 JFC917509:JFE917509 JOY917509:JPA917509 JYU917509:JYW917509 KIQ917509:KIS917509 KSM917509:KSO917509 LCI917509:LCK917509 LME917509:LMG917509 LWA917509:LWC917509 MFW917509:MFY917509 MPS917509:MPU917509 MZO917509:MZQ917509 NJK917509:NJM917509 NTG917509:NTI917509 ODC917509:ODE917509 OMY917509:ONA917509 OWU917509:OWW917509 PGQ917509:PGS917509 PQM917509:PQO917509 QAI917509:QAK917509 QKE917509:QKG917509 QUA917509:QUC917509 RDW917509:RDY917509 RNS917509:RNU917509 RXO917509:RXQ917509 SHK917509:SHM917509 SRG917509:SRI917509 TBC917509:TBE917509 TKY917509:TLA917509 TUU917509:TUW917509 UEQ917509:UES917509 UOM917509:UOO917509 UYI917509:UYK917509 VIE917509:VIG917509 VSA917509:VSC917509 WBW917509:WBY917509 WLS917509:WLU917509 WVO917509:WVQ917509 G983045:I983045 JC983045:JE983045 SY983045:TA983045 ACU983045:ACW983045 AMQ983045:AMS983045 AWM983045:AWO983045 BGI983045:BGK983045 BQE983045:BQG983045 CAA983045:CAC983045 CJW983045:CJY983045 CTS983045:CTU983045 DDO983045:DDQ983045 DNK983045:DNM983045 DXG983045:DXI983045 EHC983045:EHE983045 EQY983045:ERA983045 FAU983045:FAW983045 FKQ983045:FKS983045 FUM983045:FUO983045 GEI983045:GEK983045 GOE983045:GOG983045 GYA983045:GYC983045 HHW983045:HHY983045 HRS983045:HRU983045 IBO983045:IBQ983045 ILK983045:ILM983045 IVG983045:IVI983045 JFC983045:JFE983045 JOY983045:JPA983045 JYU983045:JYW983045 KIQ983045:KIS983045 KSM983045:KSO983045 LCI983045:LCK983045 LME983045:LMG983045 LWA983045:LWC983045 MFW983045:MFY983045 MPS983045:MPU983045 MZO983045:MZQ983045 NJK983045:NJM983045 NTG983045:NTI983045 ODC983045:ODE983045 OMY983045:ONA983045 OWU983045:OWW983045 PGQ983045:PGS983045 PQM983045:PQO983045 QAI983045:QAK983045 QKE983045:QKG983045 QUA983045:QUC983045 RDW983045:RDY983045 RNS983045:RNU983045 RXO983045:RXQ983045 SHK983045:SHM983045 SRG983045:SRI983045 TBC983045:TBE983045 TKY983045:TLA983045 TUU983045:TUW983045 UEQ983045:UES983045 UOM983045:UOO983045 UYI983045:UYK983045 VIE983045:VIG983045 VSA983045:VSC983045 WBW983045:WBY983045 WLS983045:WLU983045 WVO983045:WVQ983045" xr:uid="{E44EBFF6-81D8-44A4-AE7E-4BBBFDE4EACB}">
      <formula1>"CLIENTE,ROTOPLASTYC,COMPARTILHADA"</formula1>
    </dataValidation>
    <dataValidation type="list" allowBlank="1" showInputMessage="1" showErrorMessage="1" sqref="G65521:G65522 JC65521:JC65522 SY65521:SY65522 ACU65521:ACU65522 AMQ65521:AMQ65522 AWM65521:AWM65522 BGI65521:BGI65522 BQE65521:BQE65522 CAA65521:CAA65522 CJW65521:CJW65522 CTS65521:CTS65522 DDO65521:DDO65522 DNK65521:DNK65522 DXG65521:DXG65522 EHC65521:EHC65522 EQY65521:EQY65522 FAU65521:FAU65522 FKQ65521:FKQ65522 FUM65521:FUM65522 GEI65521:GEI65522 GOE65521:GOE65522 GYA65521:GYA65522 HHW65521:HHW65522 HRS65521:HRS65522 IBO65521:IBO65522 ILK65521:ILK65522 IVG65521:IVG65522 JFC65521:JFC65522 JOY65521:JOY65522 JYU65521:JYU65522 KIQ65521:KIQ65522 KSM65521:KSM65522 LCI65521:LCI65522 LME65521:LME65522 LWA65521:LWA65522 MFW65521:MFW65522 MPS65521:MPS65522 MZO65521:MZO65522 NJK65521:NJK65522 NTG65521:NTG65522 ODC65521:ODC65522 OMY65521:OMY65522 OWU65521:OWU65522 PGQ65521:PGQ65522 PQM65521:PQM65522 QAI65521:QAI65522 QKE65521:QKE65522 QUA65521:QUA65522 RDW65521:RDW65522 RNS65521:RNS65522 RXO65521:RXO65522 SHK65521:SHK65522 SRG65521:SRG65522 TBC65521:TBC65522 TKY65521:TKY65522 TUU65521:TUU65522 UEQ65521:UEQ65522 UOM65521:UOM65522 UYI65521:UYI65522 VIE65521:VIE65522 VSA65521:VSA65522 WBW65521:WBW65522 WLS65521:WLS65522 WVO65521:WVO65522 G131057:G131058 JC131057:JC131058 SY131057:SY131058 ACU131057:ACU131058 AMQ131057:AMQ131058 AWM131057:AWM131058 BGI131057:BGI131058 BQE131057:BQE131058 CAA131057:CAA131058 CJW131057:CJW131058 CTS131057:CTS131058 DDO131057:DDO131058 DNK131057:DNK131058 DXG131057:DXG131058 EHC131057:EHC131058 EQY131057:EQY131058 FAU131057:FAU131058 FKQ131057:FKQ131058 FUM131057:FUM131058 GEI131057:GEI131058 GOE131057:GOE131058 GYA131057:GYA131058 HHW131057:HHW131058 HRS131057:HRS131058 IBO131057:IBO131058 ILK131057:ILK131058 IVG131057:IVG131058 JFC131057:JFC131058 JOY131057:JOY131058 JYU131057:JYU131058 KIQ131057:KIQ131058 KSM131057:KSM131058 LCI131057:LCI131058 LME131057:LME131058 LWA131057:LWA131058 MFW131057:MFW131058 MPS131057:MPS131058 MZO131057:MZO131058 NJK131057:NJK131058 NTG131057:NTG131058 ODC131057:ODC131058 OMY131057:OMY131058 OWU131057:OWU131058 PGQ131057:PGQ131058 PQM131057:PQM131058 QAI131057:QAI131058 QKE131057:QKE131058 QUA131057:QUA131058 RDW131057:RDW131058 RNS131057:RNS131058 RXO131057:RXO131058 SHK131057:SHK131058 SRG131057:SRG131058 TBC131057:TBC131058 TKY131057:TKY131058 TUU131057:TUU131058 UEQ131057:UEQ131058 UOM131057:UOM131058 UYI131057:UYI131058 VIE131057:VIE131058 VSA131057:VSA131058 WBW131057:WBW131058 WLS131057:WLS131058 WVO131057:WVO131058 G196593:G196594 JC196593:JC196594 SY196593:SY196594 ACU196593:ACU196594 AMQ196593:AMQ196594 AWM196593:AWM196594 BGI196593:BGI196594 BQE196593:BQE196594 CAA196593:CAA196594 CJW196593:CJW196594 CTS196593:CTS196594 DDO196593:DDO196594 DNK196593:DNK196594 DXG196593:DXG196594 EHC196593:EHC196594 EQY196593:EQY196594 FAU196593:FAU196594 FKQ196593:FKQ196594 FUM196593:FUM196594 GEI196593:GEI196594 GOE196593:GOE196594 GYA196593:GYA196594 HHW196593:HHW196594 HRS196593:HRS196594 IBO196593:IBO196594 ILK196593:ILK196594 IVG196593:IVG196594 JFC196593:JFC196594 JOY196593:JOY196594 JYU196593:JYU196594 KIQ196593:KIQ196594 KSM196593:KSM196594 LCI196593:LCI196594 LME196593:LME196594 LWA196593:LWA196594 MFW196593:MFW196594 MPS196593:MPS196594 MZO196593:MZO196594 NJK196593:NJK196594 NTG196593:NTG196594 ODC196593:ODC196594 OMY196593:OMY196594 OWU196593:OWU196594 PGQ196593:PGQ196594 PQM196593:PQM196594 QAI196593:QAI196594 QKE196593:QKE196594 QUA196593:QUA196594 RDW196593:RDW196594 RNS196593:RNS196594 RXO196593:RXO196594 SHK196593:SHK196594 SRG196593:SRG196594 TBC196593:TBC196594 TKY196593:TKY196594 TUU196593:TUU196594 UEQ196593:UEQ196594 UOM196593:UOM196594 UYI196593:UYI196594 VIE196593:VIE196594 VSA196593:VSA196594 WBW196593:WBW196594 WLS196593:WLS196594 WVO196593:WVO196594 G262129:G262130 JC262129:JC262130 SY262129:SY262130 ACU262129:ACU262130 AMQ262129:AMQ262130 AWM262129:AWM262130 BGI262129:BGI262130 BQE262129:BQE262130 CAA262129:CAA262130 CJW262129:CJW262130 CTS262129:CTS262130 DDO262129:DDO262130 DNK262129:DNK262130 DXG262129:DXG262130 EHC262129:EHC262130 EQY262129:EQY262130 FAU262129:FAU262130 FKQ262129:FKQ262130 FUM262129:FUM262130 GEI262129:GEI262130 GOE262129:GOE262130 GYA262129:GYA262130 HHW262129:HHW262130 HRS262129:HRS262130 IBO262129:IBO262130 ILK262129:ILK262130 IVG262129:IVG262130 JFC262129:JFC262130 JOY262129:JOY262130 JYU262129:JYU262130 KIQ262129:KIQ262130 KSM262129:KSM262130 LCI262129:LCI262130 LME262129:LME262130 LWA262129:LWA262130 MFW262129:MFW262130 MPS262129:MPS262130 MZO262129:MZO262130 NJK262129:NJK262130 NTG262129:NTG262130 ODC262129:ODC262130 OMY262129:OMY262130 OWU262129:OWU262130 PGQ262129:PGQ262130 PQM262129:PQM262130 QAI262129:QAI262130 QKE262129:QKE262130 QUA262129:QUA262130 RDW262129:RDW262130 RNS262129:RNS262130 RXO262129:RXO262130 SHK262129:SHK262130 SRG262129:SRG262130 TBC262129:TBC262130 TKY262129:TKY262130 TUU262129:TUU262130 UEQ262129:UEQ262130 UOM262129:UOM262130 UYI262129:UYI262130 VIE262129:VIE262130 VSA262129:VSA262130 WBW262129:WBW262130 WLS262129:WLS262130 WVO262129:WVO262130 G327665:G327666 JC327665:JC327666 SY327665:SY327666 ACU327665:ACU327666 AMQ327665:AMQ327666 AWM327665:AWM327666 BGI327665:BGI327666 BQE327665:BQE327666 CAA327665:CAA327666 CJW327665:CJW327666 CTS327665:CTS327666 DDO327665:DDO327666 DNK327665:DNK327666 DXG327665:DXG327666 EHC327665:EHC327666 EQY327665:EQY327666 FAU327665:FAU327666 FKQ327665:FKQ327666 FUM327665:FUM327666 GEI327665:GEI327666 GOE327665:GOE327666 GYA327665:GYA327666 HHW327665:HHW327666 HRS327665:HRS327666 IBO327665:IBO327666 ILK327665:ILK327666 IVG327665:IVG327666 JFC327665:JFC327666 JOY327665:JOY327666 JYU327665:JYU327666 KIQ327665:KIQ327666 KSM327665:KSM327666 LCI327665:LCI327666 LME327665:LME327666 LWA327665:LWA327666 MFW327665:MFW327666 MPS327665:MPS327666 MZO327665:MZO327666 NJK327665:NJK327666 NTG327665:NTG327666 ODC327665:ODC327666 OMY327665:OMY327666 OWU327665:OWU327666 PGQ327665:PGQ327666 PQM327665:PQM327666 QAI327665:QAI327666 QKE327665:QKE327666 QUA327665:QUA327666 RDW327665:RDW327666 RNS327665:RNS327666 RXO327665:RXO327666 SHK327665:SHK327666 SRG327665:SRG327666 TBC327665:TBC327666 TKY327665:TKY327666 TUU327665:TUU327666 UEQ327665:UEQ327666 UOM327665:UOM327666 UYI327665:UYI327666 VIE327665:VIE327666 VSA327665:VSA327666 WBW327665:WBW327666 WLS327665:WLS327666 WVO327665:WVO327666 G393201:G393202 JC393201:JC393202 SY393201:SY393202 ACU393201:ACU393202 AMQ393201:AMQ393202 AWM393201:AWM393202 BGI393201:BGI393202 BQE393201:BQE393202 CAA393201:CAA393202 CJW393201:CJW393202 CTS393201:CTS393202 DDO393201:DDO393202 DNK393201:DNK393202 DXG393201:DXG393202 EHC393201:EHC393202 EQY393201:EQY393202 FAU393201:FAU393202 FKQ393201:FKQ393202 FUM393201:FUM393202 GEI393201:GEI393202 GOE393201:GOE393202 GYA393201:GYA393202 HHW393201:HHW393202 HRS393201:HRS393202 IBO393201:IBO393202 ILK393201:ILK393202 IVG393201:IVG393202 JFC393201:JFC393202 JOY393201:JOY393202 JYU393201:JYU393202 KIQ393201:KIQ393202 KSM393201:KSM393202 LCI393201:LCI393202 LME393201:LME393202 LWA393201:LWA393202 MFW393201:MFW393202 MPS393201:MPS393202 MZO393201:MZO393202 NJK393201:NJK393202 NTG393201:NTG393202 ODC393201:ODC393202 OMY393201:OMY393202 OWU393201:OWU393202 PGQ393201:PGQ393202 PQM393201:PQM393202 QAI393201:QAI393202 QKE393201:QKE393202 QUA393201:QUA393202 RDW393201:RDW393202 RNS393201:RNS393202 RXO393201:RXO393202 SHK393201:SHK393202 SRG393201:SRG393202 TBC393201:TBC393202 TKY393201:TKY393202 TUU393201:TUU393202 UEQ393201:UEQ393202 UOM393201:UOM393202 UYI393201:UYI393202 VIE393201:VIE393202 VSA393201:VSA393202 WBW393201:WBW393202 WLS393201:WLS393202 WVO393201:WVO393202 G458737:G458738 JC458737:JC458738 SY458737:SY458738 ACU458737:ACU458738 AMQ458737:AMQ458738 AWM458737:AWM458738 BGI458737:BGI458738 BQE458737:BQE458738 CAA458737:CAA458738 CJW458737:CJW458738 CTS458737:CTS458738 DDO458737:DDO458738 DNK458737:DNK458738 DXG458737:DXG458738 EHC458737:EHC458738 EQY458737:EQY458738 FAU458737:FAU458738 FKQ458737:FKQ458738 FUM458737:FUM458738 GEI458737:GEI458738 GOE458737:GOE458738 GYA458737:GYA458738 HHW458737:HHW458738 HRS458737:HRS458738 IBO458737:IBO458738 ILK458737:ILK458738 IVG458737:IVG458738 JFC458737:JFC458738 JOY458737:JOY458738 JYU458737:JYU458738 KIQ458737:KIQ458738 KSM458737:KSM458738 LCI458737:LCI458738 LME458737:LME458738 LWA458737:LWA458738 MFW458737:MFW458738 MPS458737:MPS458738 MZO458737:MZO458738 NJK458737:NJK458738 NTG458737:NTG458738 ODC458737:ODC458738 OMY458737:OMY458738 OWU458737:OWU458738 PGQ458737:PGQ458738 PQM458737:PQM458738 QAI458737:QAI458738 QKE458737:QKE458738 QUA458737:QUA458738 RDW458737:RDW458738 RNS458737:RNS458738 RXO458737:RXO458738 SHK458737:SHK458738 SRG458737:SRG458738 TBC458737:TBC458738 TKY458737:TKY458738 TUU458737:TUU458738 UEQ458737:UEQ458738 UOM458737:UOM458738 UYI458737:UYI458738 VIE458737:VIE458738 VSA458737:VSA458738 WBW458737:WBW458738 WLS458737:WLS458738 WVO458737:WVO458738 G524273:G524274 JC524273:JC524274 SY524273:SY524274 ACU524273:ACU524274 AMQ524273:AMQ524274 AWM524273:AWM524274 BGI524273:BGI524274 BQE524273:BQE524274 CAA524273:CAA524274 CJW524273:CJW524274 CTS524273:CTS524274 DDO524273:DDO524274 DNK524273:DNK524274 DXG524273:DXG524274 EHC524273:EHC524274 EQY524273:EQY524274 FAU524273:FAU524274 FKQ524273:FKQ524274 FUM524273:FUM524274 GEI524273:GEI524274 GOE524273:GOE524274 GYA524273:GYA524274 HHW524273:HHW524274 HRS524273:HRS524274 IBO524273:IBO524274 ILK524273:ILK524274 IVG524273:IVG524274 JFC524273:JFC524274 JOY524273:JOY524274 JYU524273:JYU524274 KIQ524273:KIQ524274 KSM524273:KSM524274 LCI524273:LCI524274 LME524273:LME524274 LWA524273:LWA524274 MFW524273:MFW524274 MPS524273:MPS524274 MZO524273:MZO524274 NJK524273:NJK524274 NTG524273:NTG524274 ODC524273:ODC524274 OMY524273:OMY524274 OWU524273:OWU524274 PGQ524273:PGQ524274 PQM524273:PQM524274 QAI524273:QAI524274 QKE524273:QKE524274 QUA524273:QUA524274 RDW524273:RDW524274 RNS524273:RNS524274 RXO524273:RXO524274 SHK524273:SHK524274 SRG524273:SRG524274 TBC524273:TBC524274 TKY524273:TKY524274 TUU524273:TUU524274 UEQ524273:UEQ524274 UOM524273:UOM524274 UYI524273:UYI524274 VIE524273:VIE524274 VSA524273:VSA524274 WBW524273:WBW524274 WLS524273:WLS524274 WVO524273:WVO524274 G589809:G589810 JC589809:JC589810 SY589809:SY589810 ACU589809:ACU589810 AMQ589809:AMQ589810 AWM589809:AWM589810 BGI589809:BGI589810 BQE589809:BQE589810 CAA589809:CAA589810 CJW589809:CJW589810 CTS589809:CTS589810 DDO589809:DDO589810 DNK589809:DNK589810 DXG589809:DXG589810 EHC589809:EHC589810 EQY589809:EQY589810 FAU589809:FAU589810 FKQ589809:FKQ589810 FUM589809:FUM589810 GEI589809:GEI589810 GOE589809:GOE589810 GYA589809:GYA589810 HHW589809:HHW589810 HRS589809:HRS589810 IBO589809:IBO589810 ILK589809:ILK589810 IVG589809:IVG589810 JFC589809:JFC589810 JOY589809:JOY589810 JYU589809:JYU589810 KIQ589809:KIQ589810 KSM589809:KSM589810 LCI589809:LCI589810 LME589809:LME589810 LWA589809:LWA589810 MFW589809:MFW589810 MPS589809:MPS589810 MZO589809:MZO589810 NJK589809:NJK589810 NTG589809:NTG589810 ODC589809:ODC589810 OMY589809:OMY589810 OWU589809:OWU589810 PGQ589809:PGQ589810 PQM589809:PQM589810 QAI589809:QAI589810 QKE589809:QKE589810 QUA589809:QUA589810 RDW589809:RDW589810 RNS589809:RNS589810 RXO589809:RXO589810 SHK589809:SHK589810 SRG589809:SRG589810 TBC589809:TBC589810 TKY589809:TKY589810 TUU589809:TUU589810 UEQ589809:UEQ589810 UOM589809:UOM589810 UYI589809:UYI589810 VIE589809:VIE589810 VSA589809:VSA589810 WBW589809:WBW589810 WLS589809:WLS589810 WVO589809:WVO589810 G655345:G655346 JC655345:JC655346 SY655345:SY655346 ACU655345:ACU655346 AMQ655345:AMQ655346 AWM655345:AWM655346 BGI655345:BGI655346 BQE655345:BQE655346 CAA655345:CAA655346 CJW655345:CJW655346 CTS655345:CTS655346 DDO655345:DDO655346 DNK655345:DNK655346 DXG655345:DXG655346 EHC655345:EHC655346 EQY655345:EQY655346 FAU655345:FAU655346 FKQ655345:FKQ655346 FUM655345:FUM655346 GEI655345:GEI655346 GOE655345:GOE655346 GYA655345:GYA655346 HHW655345:HHW655346 HRS655345:HRS655346 IBO655345:IBO655346 ILK655345:ILK655346 IVG655345:IVG655346 JFC655345:JFC655346 JOY655345:JOY655346 JYU655345:JYU655346 KIQ655345:KIQ655346 KSM655345:KSM655346 LCI655345:LCI655346 LME655345:LME655346 LWA655345:LWA655346 MFW655345:MFW655346 MPS655345:MPS655346 MZO655345:MZO655346 NJK655345:NJK655346 NTG655345:NTG655346 ODC655345:ODC655346 OMY655345:OMY655346 OWU655345:OWU655346 PGQ655345:PGQ655346 PQM655345:PQM655346 QAI655345:QAI655346 QKE655345:QKE655346 QUA655345:QUA655346 RDW655345:RDW655346 RNS655345:RNS655346 RXO655345:RXO655346 SHK655345:SHK655346 SRG655345:SRG655346 TBC655345:TBC655346 TKY655345:TKY655346 TUU655345:TUU655346 UEQ655345:UEQ655346 UOM655345:UOM655346 UYI655345:UYI655346 VIE655345:VIE655346 VSA655345:VSA655346 WBW655345:WBW655346 WLS655345:WLS655346 WVO655345:WVO655346 G720881:G720882 JC720881:JC720882 SY720881:SY720882 ACU720881:ACU720882 AMQ720881:AMQ720882 AWM720881:AWM720882 BGI720881:BGI720882 BQE720881:BQE720882 CAA720881:CAA720882 CJW720881:CJW720882 CTS720881:CTS720882 DDO720881:DDO720882 DNK720881:DNK720882 DXG720881:DXG720882 EHC720881:EHC720882 EQY720881:EQY720882 FAU720881:FAU720882 FKQ720881:FKQ720882 FUM720881:FUM720882 GEI720881:GEI720882 GOE720881:GOE720882 GYA720881:GYA720882 HHW720881:HHW720882 HRS720881:HRS720882 IBO720881:IBO720882 ILK720881:ILK720882 IVG720881:IVG720882 JFC720881:JFC720882 JOY720881:JOY720882 JYU720881:JYU720882 KIQ720881:KIQ720882 KSM720881:KSM720882 LCI720881:LCI720882 LME720881:LME720882 LWA720881:LWA720882 MFW720881:MFW720882 MPS720881:MPS720882 MZO720881:MZO720882 NJK720881:NJK720882 NTG720881:NTG720882 ODC720881:ODC720882 OMY720881:OMY720882 OWU720881:OWU720882 PGQ720881:PGQ720882 PQM720881:PQM720882 QAI720881:QAI720882 QKE720881:QKE720882 QUA720881:QUA720882 RDW720881:RDW720882 RNS720881:RNS720882 RXO720881:RXO720882 SHK720881:SHK720882 SRG720881:SRG720882 TBC720881:TBC720882 TKY720881:TKY720882 TUU720881:TUU720882 UEQ720881:UEQ720882 UOM720881:UOM720882 UYI720881:UYI720882 VIE720881:VIE720882 VSA720881:VSA720882 WBW720881:WBW720882 WLS720881:WLS720882 WVO720881:WVO720882 G786417:G786418 JC786417:JC786418 SY786417:SY786418 ACU786417:ACU786418 AMQ786417:AMQ786418 AWM786417:AWM786418 BGI786417:BGI786418 BQE786417:BQE786418 CAA786417:CAA786418 CJW786417:CJW786418 CTS786417:CTS786418 DDO786417:DDO786418 DNK786417:DNK786418 DXG786417:DXG786418 EHC786417:EHC786418 EQY786417:EQY786418 FAU786417:FAU786418 FKQ786417:FKQ786418 FUM786417:FUM786418 GEI786417:GEI786418 GOE786417:GOE786418 GYA786417:GYA786418 HHW786417:HHW786418 HRS786417:HRS786418 IBO786417:IBO786418 ILK786417:ILK786418 IVG786417:IVG786418 JFC786417:JFC786418 JOY786417:JOY786418 JYU786417:JYU786418 KIQ786417:KIQ786418 KSM786417:KSM786418 LCI786417:LCI786418 LME786417:LME786418 LWA786417:LWA786418 MFW786417:MFW786418 MPS786417:MPS786418 MZO786417:MZO786418 NJK786417:NJK786418 NTG786417:NTG786418 ODC786417:ODC786418 OMY786417:OMY786418 OWU786417:OWU786418 PGQ786417:PGQ786418 PQM786417:PQM786418 QAI786417:QAI786418 QKE786417:QKE786418 QUA786417:QUA786418 RDW786417:RDW786418 RNS786417:RNS786418 RXO786417:RXO786418 SHK786417:SHK786418 SRG786417:SRG786418 TBC786417:TBC786418 TKY786417:TKY786418 TUU786417:TUU786418 UEQ786417:UEQ786418 UOM786417:UOM786418 UYI786417:UYI786418 VIE786417:VIE786418 VSA786417:VSA786418 WBW786417:WBW786418 WLS786417:WLS786418 WVO786417:WVO786418 G851953:G851954 JC851953:JC851954 SY851953:SY851954 ACU851953:ACU851954 AMQ851953:AMQ851954 AWM851953:AWM851954 BGI851953:BGI851954 BQE851953:BQE851954 CAA851953:CAA851954 CJW851953:CJW851954 CTS851953:CTS851954 DDO851953:DDO851954 DNK851953:DNK851954 DXG851953:DXG851954 EHC851953:EHC851954 EQY851953:EQY851954 FAU851953:FAU851954 FKQ851953:FKQ851954 FUM851953:FUM851954 GEI851953:GEI851954 GOE851953:GOE851954 GYA851953:GYA851954 HHW851953:HHW851954 HRS851953:HRS851954 IBO851953:IBO851954 ILK851953:ILK851954 IVG851953:IVG851954 JFC851953:JFC851954 JOY851953:JOY851954 JYU851953:JYU851954 KIQ851953:KIQ851954 KSM851953:KSM851954 LCI851953:LCI851954 LME851953:LME851954 LWA851953:LWA851954 MFW851953:MFW851954 MPS851953:MPS851954 MZO851953:MZO851954 NJK851953:NJK851954 NTG851953:NTG851954 ODC851953:ODC851954 OMY851953:OMY851954 OWU851953:OWU851954 PGQ851953:PGQ851954 PQM851953:PQM851954 QAI851953:QAI851954 QKE851953:QKE851954 QUA851953:QUA851954 RDW851953:RDW851954 RNS851953:RNS851954 RXO851953:RXO851954 SHK851953:SHK851954 SRG851953:SRG851954 TBC851953:TBC851954 TKY851953:TKY851954 TUU851953:TUU851954 UEQ851953:UEQ851954 UOM851953:UOM851954 UYI851953:UYI851954 VIE851953:VIE851954 VSA851953:VSA851954 WBW851953:WBW851954 WLS851953:WLS851954 WVO851953:WVO851954 G917489:G917490 JC917489:JC917490 SY917489:SY917490 ACU917489:ACU917490 AMQ917489:AMQ917490 AWM917489:AWM917490 BGI917489:BGI917490 BQE917489:BQE917490 CAA917489:CAA917490 CJW917489:CJW917490 CTS917489:CTS917490 DDO917489:DDO917490 DNK917489:DNK917490 DXG917489:DXG917490 EHC917489:EHC917490 EQY917489:EQY917490 FAU917489:FAU917490 FKQ917489:FKQ917490 FUM917489:FUM917490 GEI917489:GEI917490 GOE917489:GOE917490 GYA917489:GYA917490 HHW917489:HHW917490 HRS917489:HRS917490 IBO917489:IBO917490 ILK917489:ILK917490 IVG917489:IVG917490 JFC917489:JFC917490 JOY917489:JOY917490 JYU917489:JYU917490 KIQ917489:KIQ917490 KSM917489:KSM917490 LCI917489:LCI917490 LME917489:LME917490 LWA917489:LWA917490 MFW917489:MFW917490 MPS917489:MPS917490 MZO917489:MZO917490 NJK917489:NJK917490 NTG917489:NTG917490 ODC917489:ODC917490 OMY917489:OMY917490 OWU917489:OWU917490 PGQ917489:PGQ917490 PQM917489:PQM917490 QAI917489:QAI917490 QKE917489:QKE917490 QUA917489:QUA917490 RDW917489:RDW917490 RNS917489:RNS917490 RXO917489:RXO917490 SHK917489:SHK917490 SRG917489:SRG917490 TBC917489:TBC917490 TKY917489:TKY917490 TUU917489:TUU917490 UEQ917489:UEQ917490 UOM917489:UOM917490 UYI917489:UYI917490 VIE917489:VIE917490 VSA917489:VSA917490 WBW917489:WBW917490 WLS917489:WLS917490 WVO917489:WVO917490 G983025:G983026 JC983025:JC983026 SY983025:SY983026 ACU983025:ACU983026 AMQ983025:AMQ983026 AWM983025:AWM983026 BGI983025:BGI983026 BQE983025:BQE983026 CAA983025:CAA983026 CJW983025:CJW983026 CTS983025:CTS983026 DDO983025:DDO983026 DNK983025:DNK983026 DXG983025:DXG983026 EHC983025:EHC983026 EQY983025:EQY983026 FAU983025:FAU983026 FKQ983025:FKQ983026 FUM983025:FUM983026 GEI983025:GEI983026 GOE983025:GOE983026 GYA983025:GYA983026 HHW983025:HHW983026 HRS983025:HRS983026 IBO983025:IBO983026 ILK983025:ILK983026 IVG983025:IVG983026 JFC983025:JFC983026 JOY983025:JOY983026 JYU983025:JYU983026 KIQ983025:KIQ983026 KSM983025:KSM983026 LCI983025:LCI983026 LME983025:LME983026 LWA983025:LWA983026 MFW983025:MFW983026 MPS983025:MPS983026 MZO983025:MZO983026 NJK983025:NJK983026 NTG983025:NTG983026 ODC983025:ODC983026 OMY983025:OMY983026 OWU983025:OWU983026 PGQ983025:PGQ983026 PQM983025:PQM983026 QAI983025:QAI983026 QKE983025:QKE983026 QUA983025:QUA983026 RDW983025:RDW983026 RNS983025:RNS983026 RXO983025:RXO983026 SHK983025:SHK983026 SRG983025:SRG983026 TBC983025:TBC983026 TKY983025:TKY983026 TUU983025:TUU983026 UEQ983025:UEQ983026 UOM983025:UOM983026 UYI983025:UYI983026 VIE983025:VIE983026 VSA983025:VSA983026 WBW983025:WBW983026 WLS983025:WLS983026 WVO983025:WVO983026" xr:uid="{25E8EE33-D1E3-4FF7-80D8-446D1497291E}">
      <formula1>"INFORMADO,NÃO INFORMADO"</formula1>
    </dataValidation>
    <dataValidation type="list" allowBlank="1" showInputMessage="1" showErrorMessage="1" sqref="G65541:I65541 JC65541:JE65541 SY65541:TA65541 ACU65541:ACW65541 AMQ65541:AMS65541 AWM65541:AWO65541 BGI65541:BGK65541 BQE65541:BQG65541 CAA65541:CAC65541 CJW65541:CJY65541 CTS65541:CTU65541 DDO65541:DDQ65541 DNK65541:DNM65541 DXG65541:DXI65541 EHC65541:EHE65541 EQY65541:ERA65541 FAU65541:FAW65541 FKQ65541:FKS65541 FUM65541:FUO65541 GEI65541:GEK65541 GOE65541:GOG65541 GYA65541:GYC65541 HHW65541:HHY65541 HRS65541:HRU65541 IBO65541:IBQ65541 ILK65541:ILM65541 IVG65541:IVI65541 JFC65541:JFE65541 JOY65541:JPA65541 JYU65541:JYW65541 KIQ65541:KIS65541 KSM65541:KSO65541 LCI65541:LCK65541 LME65541:LMG65541 LWA65541:LWC65541 MFW65541:MFY65541 MPS65541:MPU65541 MZO65541:MZQ65541 NJK65541:NJM65541 NTG65541:NTI65541 ODC65541:ODE65541 OMY65541:ONA65541 OWU65541:OWW65541 PGQ65541:PGS65541 PQM65541:PQO65541 QAI65541:QAK65541 QKE65541:QKG65541 QUA65541:QUC65541 RDW65541:RDY65541 RNS65541:RNU65541 RXO65541:RXQ65541 SHK65541:SHM65541 SRG65541:SRI65541 TBC65541:TBE65541 TKY65541:TLA65541 TUU65541:TUW65541 UEQ65541:UES65541 UOM65541:UOO65541 UYI65541:UYK65541 VIE65541:VIG65541 VSA65541:VSC65541 WBW65541:WBY65541 WLS65541:WLU65541 WVO65541:WVQ65541 G131077:I131077 JC131077:JE131077 SY131077:TA131077 ACU131077:ACW131077 AMQ131077:AMS131077 AWM131077:AWO131077 BGI131077:BGK131077 BQE131077:BQG131077 CAA131077:CAC131077 CJW131077:CJY131077 CTS131077:CTU131077 DDO131077:DDQ131077 DNK131077:DNM131077 DXG131077:DXI131077 EHC131077:EHE131077 EQY131077:ERA131077 FAU131077:FAW131077 FKQ131077:FKS131077 FUM131077:FUO131077 GEI131077:GEK131077 GOE131077:GOG131077 GYA131077:GYC131077 HHW131077:HHY131077 HRS131077:HRU131077 IBO131077:IBQ131077 ILK131077:ILM131077 IVG131077:IVI131077 JFC131077:JFE131077 JOY131077:JPA131077 JYU131077:JYW131077 KIQ131077:KIS131077 KSM131077:KSO131077 LCI131077:LCK131077 LME131077:LMG131077 LWA131077:LWC131077 MFW131077:MFY131077 MPS131077:MPU131077 MZO131077:MZQ131077 NJK131077:NJM131077 NTG131077:NTI131077 ODC131077:ODE131077 OMY131077:ONA131077 OWU131077:OWW131077 PGQ131077:PGS131077 PQM131077:PQO131077 QAI131077:QAK131077 QKE131077:QKG131077 QUA131077:QUC131077 RDW131077:RDY131077 RNS131077:RNU131077 RXO131077:RXQ131077 SHK131077:SHM131077 SRG131077:SRI131077 TBC131077:TBE131077 TKY131077:TLA131077 TUU131077:TUW131077 UEQ131077:UES131077 UOM131077:UOO131077 UYI131077:UYK131077 VIE131077:VIG131077 VSA131077:VSC131077 WBW131077:WBY131077 WLS131077:WLU131077 WVO131077:WVQ131077 G196613:I196613 JC196613:JE196613 SY196613:TA196613 ACU196613:ACW196613 AMQ196613:AMS196613 AWM196613:AWO196613 BGI196613:BGK196613 BQE196613:BQG196613 CAA196613:CAC196613 CJW196613:CJY196613 CTS196613:CTU196613 DDO196613:DDQ196613 DNK196613:DNM196613 DXG196613:DXI196613 EHC196613:EHE196613 EQY196613:ERA196613 FAU196613:FAW196613 FKQ196613:FKS196613 FUM196613:FUO196613 GEI196613:GEK196613 GOE196613:GOG196613 GYA196613:GYC196613 HHW196613:HHY196613 HRS196613:HRU196613 IBO196613:IBQ196613 ILK196613:ILM196613 IVG196613:IVI196613 JFC196613:JFE196613 JOY196613:JPA196613 JYU196613:JYW196613 KIQ196613:KIS196613 KSM196613:KSO196613 LCI196613:LCK196613 LME196613:LMG196613 LWA196613:LWC196613 MFW196613:MFY196613 MPS196613:MPU196613 MZO196613:MZQ196613 NJK196613:NJM196613 NTG196613:NTI196613 ODC196613:ODE196613 OMY196613:ONA196613 OWU196613:OWW196613 PGQ196613:PGS196613 PQM196613:PQO196613 QAI196613:QAK196613 QKE196613:QKG196613 QUA196613:QUC196613 RDW196613:RDY196613 RNS196613:RNU196613 RXO196613:RXQ196613 SHK196613:SHM196613 SRG196613:SRI196613 TBC196613:TBE196613 TKY196613:TLA196613 TUU196613:TUW196613 UEQ196613:UES196613 UOM196613:UOO196613 UYI196613:UYK196613 VIE196613:VIG196613 VSA196613:VSC196613 WBW196613:WBY196613 WLS196613:WLU196613 WVO196613:WVQ196613 G262149:I262149 JC262149:JE262149 SY262149:TA262149 ACU262149:ACW262149 AMQ262149:AMS262149 AWM262149:AWO262149 BGI262149:BGK262149 BQE262149:BQG262149 CAA262149:CAC262149 CJW262149:CJY262149 CTS262149:CTU262149 DDO262149:DDQ262149 DNK262149:DNM262149 DXG262149:DXI262149 EHC262149:EHE262149 EQY262149:ERA262149 FAU262149:FAW262149 FKQ262149:FKS262149 FUM262149:FUO262149 GEI262149:GEK262149 GOE262149:GOG262149 GYA262149:GYC262149 HHW262149:HHY262149 HRS262149:HRU262149 IBO262149:IBQ262149 ILK262149:ILM262149 IVG262149:IVI262149 JFC262149:JFE262149 JOY262149:JPA262149 JYU262149:JYW262149 KIQ262149:KIS262149 KSM262149:KSO262149 LCI262149:LCK262149 LME262149:LMG262149 LWA262149:LWC262149 MFW262149:MFY262149 MPS262149:MPU262149 MZO262149:MZQ262149 NJK262149:NJM262149 NTG262149:NTI262149 ODC262149:ODE262149 OMY262149:ONA262149 OWU262149:OWW262149 PGQ262149:PGS262149 PQM262149:PQO262149 QAI262149:QAK262149 QKE262149:QKG262149 QUA262149:QUC262149 RDW262149:RDY262149 RNS262149:RNU262149 RXO262149:RXQ262149 SHK262149:SHM262149 SRG262149:SRI262149 TBC262149:TBE262149 TKY262149:TLA262149 TUU262149:TUW262149 UEQ262149:UES262149 UOM262149:UOO262149 UYI262149:UYK262149 VIE262149:VIG262149 VSA262149:VSC262149 WBW262149:WBY262149 WLS262149:WLU262149 WVO262149:WVQ262149 G327685:I327685 JC327685:JE327685 SY327685:TA327685 ACU327685:ACW327685 AMQ327685:AMS327685 AWM327685:AWO327685 BGI327685:BGK327685 BQE327685:BQG327685 CAA327685:CAC327685 CJW327685:CJY327685 CTS327685:CTU327685 DDO327685:DDQ327685 DNK327685:DNM327685 DXG327685:DXI327685 EHC327685:EHE327685 EQY327685:ERA327685 FAU327685:FAW327685 FKQ327685:FKS327685 FUM327685:FUO327685 GEI327685:GEK327685 GOE327685:GOG327685 GYA327685:GYC327685 HHW327685:HHY327685 HRS327685:HRU327685 IBO327685:IBQ327685 ILK327685:ILM327685 IVG327685:IVI327685 JFC327685:JFE327685 JOY327685:JPA327685 JYU327685:JYW327685 KIQ327685:KIS327685 KSM327685:KSO327685 LCI327685:LCK327685 LME327685:LMG327685 LWA327685:LWC327685 MFW327685:MFY327685 MPS327685:MPU327685 MZO327685:MZQ327685 NJK327685:NJM327685 NTG327685:NTI327685 ODC327685:ODE327685 OMY327685:ONA327685 OWU327685:OWW327685 PGQ327685:PGS327685 PQM327685:PQO327685 QAI327685:QAK327685 QKE327685:QKG327685 QUA327685:QUC327685 RDW327685:RDY327685 RNS327685:RNU327685 RXO327685:RXQ327685 SHK327685:SHM327685 SRG327685:SRI327685 TBC327685:TBE327685 TKY327685:TLA327685 TUU327685:TUW327685 UEQ327685:UES327685 UOM327685:UOO327685 UYI327685:UYK327685 VIE327685:VIG327685 VSA327685:VSC327685 WBW327685:WBY327685 WLS327685:WLU327685 WVO327685:WVQ327685 G393221:I393221 JC393221:JE393221 SY393221:TA393221 ACU393221:ACW393221 AMQ393221:AMS393221 AWM393221:AWO393221 BGI393221:BGK393221 BQE393221:BQG393221 CAA393221:CAC393221 CJW393221:CJY393221 CTS393221:CTU393221 DDO393221:DDQ393221 DNK393221:DNM393221 DXG393221:DXI393221 EHC393221:EHE393221 EQY393221:ERA393221 FAU393221:FAW393221 FKQ393221:FKS393221 FUM393221:FUO393221 GEI393221:GEK393221 GOE393221:GOG393221 GYA393221:GYC393221 HHW393221:HHY393221 HRS393221:HRU393221 IBO393221:IBQ393221 ILK393221:ILM393221 IVG393221:IVI393221 JFC393221:JFE393221 JOY393221:JPA393221 JYU393221:JYW393221 KIQ393221:KIS393221 KSM393221:KSO393221 LCI393221:LCK393221 LME393221:LMG393221 LWA393221:LWC393221 MFW393221:MFY393221 MPS393221:MPU393221 MZO393221:MZQ393221 NJK393221:NJM393221 NTG393221:NTI393221 ODC393221:ODE393221 OMY393221:ONA393221 OWU393221:OWW393221 PGQ393221:PGS393221 PQM393221:PQO393221 QAI393221:QAK393221 QKE393221:QKG393221 QUA393221:QUC393221 RDW393221:RDY393221 RNS393221:RNU393221 RXO393221:RXQ393221 SHK393221:SHM393221 SRG393221:SRI393221 TBC393221:TBE393221 TKY393221:TLA393221 TUU393221:TUW393221 UEQ393221:UES393221 UOM393221:UOO393221 UYI393221:UYK393221 VIE393221:VIG393221 VSA393221:VSC393221 WBW393221:WBY393221 WLS393221:WLU393221 WVO393221:WVQ393221 G458757:I458757 JC458757:JE458757 SY458757:TA458757 ACU458757:ACW458757 AMQ458757:AMS458757 AWM458757:AWO458757 BGI458757:BGK458757 BQE458757:BQG458757 CAA458757:CAC458757 CJW458757:CJY458757 CTS458757:CTU458757 DDO458757:DDQ458757 DNK458757:DNM458757 DXG458757:DXI458757 EHC458757:EHE458757 EQY458757:ERA458757 FAU458757:FAW458757 FKQ458757:FKS458757 FUM458757:FUO458757 GEI458757:GEK458757 GOE458757:GOG458757 GYA458757:GYC458757 HHW458757:HHY458757 HRS458757:HRU458757 IBO458757:IBQ458757 ILK458757:ILM458757 IVG458757:IVI458757 JFC458757:JFE458757 JOY458757:JPA458757 JYU458757:JYW458757 KIQ458757:KIS458757 KSM458757:KSO458757 LCI458757:LCK458757 LME458757:LMG458757 LWA458757:LWC458757 MFW458757:MFY458757 MPS458757:MPU458757 MZO458757:MZQ458757 NJK458757:NJM458757 NTG458757:NTI458757 ODC458757:ODE458757 OMY458757:ONA458757 OWU458757:OWW458757 PGQ458757:PGS458757 PQM458757:PQO458757 QAI458757:QAK458757 QKE458757:QKG458757 QUA458757:QUC458757 RDW458757:RDY458757 RNS458757:RNU458757 RXO458757:RXQ458757 SHK458757:SHM458757 SRG458757:SRI458757 TBC458757:TBE458757 TKY458757:TLA458757 TUU458757:TUW458757 UEQ458757:UES458757 UOM458757:UOO458757 UYI458757:UYK458757 VIE458757:VIG458757 VSA458757:VSC458757 WBW458757:WBY458757 WLS458757:WLU458757 WVO458757:WVQ458757 G524293:I524293 JC524293:JE524293 SY524293:TA524293 ACU524293:ACW524293 AMQ524293:AMS524293 AWM524293:AWO524293 BGI524293:BGK524293 BQE524293:BQG524293 CAA524293:CAC524293 CJW524293:CJY524293 CTS524293:CTU524293 DDO524293:DDQ524293 DNK524293:DNM524293 DXG524293:DXI524293 EHC524293:EHE524293 EQY524293:ERA524293 FAU524293:FAW524293 FKQ524293:FKS524293 FUM524293:FUO524293 GEI524293:GEK524293 GOE524293:GOG524293 GYA524293:GYC524293 HHW524293:HHY524293 HRS524293:HRU524293 IBO524293:IBQ524293 ILK524293:ILM524293 IVG524293:IVI524293 JFC524293:JFE524293 JOY524293:JPA524293 JYU524293:JYW524293 KIQ524293:KIS524293 KSM524293:KSO524293 LCI524293:LCK524293 LME524293:LMG524293 LWA524293:LWC524293 MFW524293:MFY524293 MPS524293:MPU524293 MZO524293:MZQ524293 NJK524293:NJM524293 NTG524293:NTI524293 ODC524293:ODE524293 OMY524293:ONA524293 OWU524293:OWW524293 PGQ524293:PGS524293 PQM524293:PQO524293 QAI524293:QAK524293 QKE524293:QKG524293 QUA524293:QUC524293 RDW524293:RDY524293 RNS524293:RNU524293 RXO524293:RXQ524293 SHK524293:SHM524293 SRG524293:SRI524293 TBC524293:TBE524293 TKY524293:TLA524293 TUU524293:TUW524293 UEQ524293:UES524293 UOM524293:UOO524293 UYI524293:UYK524293 VIE524293:VIG524293 VSA524293:VSC524293 WBW524293:WBY524293 WLS524293:WLU524293 WVO524293:WVQ524293 G589829:I589829 JC589829:JE589829 SY589829:TA589829 ACU589829:ACW589829 AMQ589829:AMS589829 AWM589829:AWO589829 BGI589829:BGK589829 BQE589829:BQG589829 CAA589829:CAC589829 CJW589829:CJY589829 CTS589829:CTU589829 DDO589829:DDQ589829 DNK589829:DNM589829 DXG589829:DXI589829 EHC589829:EHE589829 EQY589829:ERA589829 FAU589829:FAW589829 FKQ589829:FKS589829 FUM589829:FUO589829 GEI589829:GEK589829 GOE589829:GOG589829 GYA589829:GYC589829 HHW589829:HHY589829 HRS589829:HRU589829 IBO589829:IBQ589829 ILK589829:ILM589829 IVG589829:IVI589829 JFC589829:JFE589829 JOY589829:JPA589829 JYU589829:JYW589829 KIQ589829:KIS589829 KSM589829:KSO589829 LCI589829:LCK589829 LME589829:LMG589829 LWA589829:LWC589829 MFW589829:MFY589829 MPS589829:MPU589829 MZO589829:MZQ589829 NJK589829:NJM589829 NTG589829:NTI589829 ODC589829:ODE589829 OMY589829:ONA589829 OWU589829:OWW589829 PGQ589829:PGS589829 PQM589829:PQO589829 QAI589829:QAK589829 QKE589829:QKG589829 QUA589829:QUC589829 RDW589829:RDY589829 RNS589829:RNU589829 RXO589829:RXQ589829 SHK589829:SHM589829 SRG589829:SRI589829 TBC589829:TBE589829 TKY589829:TLA589829 TUU589829:TUW589829 UEQ589829:UES589829 UOM589829:UOO589829 UYI589829:UYK589829 VIE589829:VIG589829 VSA589829:VSC589829 WBW589829:WBY589829 WLS589829:WLU589829 WVO589829:WVQ589829 G655365:I655365 JC655365:JE655365 SY655365:TA655365 ACU655365:ACW655365 AMQ655365:AMS655365 AWM655365:AWO655365 BGI655365:BGK655365 BQE655365:BQG655365 CAA655365:CAC655365 CJW655365:CJY655365 CTS655365:CTU655365 DDO655365:DDQ655365 DNK655365:DNM655365 DXG655365:DXI655365 EHC655365:EHE655365 EQY655365:ERA655365 FAU655365:FAW655365 FKQ655365:FKS655365 FUM655365:FUO655365 GEI655365:GEK655365 GOE655365:GOG655365 GYA655365:GYC655365 HHW655365:HHY655365 HRS655365:HRU655365 IBO655365:IBQ655365 ILK655365:ILM655365 IVG655365:IVI655365 JFC655365:JFE655365 JOY655365:JPA655365 JYU655365:JYW655365 KIQ655365:KIS655365 KSM655365:KSO655365 LCI655365:LCK655365 LME655365:LMG655365 LWA655365:LWC655365 MFW655365:MFY655365 MPS655365:MPU655365 MZO655365:MZQ655365 NJK655365:NJM655365 NTG655365:NTI655365 ODC655365:ODE655365 OMY655365:ONA655365 OWU655365:OWW655365 PGQ655365:PGS655365 PQM655365:PQO655365 QAI655365:QAK655365 QKE655365:QKG655365 QUA655365:QUC655365 RDW655365:RDY655365 RNS655365:RNU655365 RXO655365:RXQ655365 SHK655365:SHM655365 SRG655365:SRI655365 TBC655365:TBE655365 TKY655365:TLA655365 TUU655365:TUW655365 UEQ655365:UES655365 UOM655365:UOO655365 UYI655365:UYK655365 VIE655365:VIG655365 VSA655365:VSC655365 WBW655365:WBY655365 WLS655365:WLU655365 WVO655365:WVQ655365 G720901:I720901 JC720901:JE720901 SY720901:TA720901 ACU720901:ACW720901 AMQ720901:AMS720901 AWM720901:AWO720901 BGI720901:BGK720901 BQE720901:BQG720901 CAA720901:CAC720901 CJW720901:CJY720901 CTS720901:CTU720901 DDO720901:DDQ720901 DNK720901:DNM720901 DXG720901:DXI720901 EHC720901:EHE720901 EQY720901:ERA720901 FAU720901:FAW720901 FKQ720901:FKS720901 FUM720901:FUO720901 GEI720901:GEK720901 GOE720901:GOG720901 GYA720901:GYC720901 HHW720901:HHY720901 HRS720901:HRU720901 IBO720901:IBQ720901 ILK720901:ILM720901 IVG720901:IVI720901 JFC720901:JFE720901 JOY720901:JPA720901 JYU720901:JYW720901 KIQ720901:KIS720901 KSM720901:KSO720901 LCI720901:LCK720901 LME720901:LMG720901 LWA720901:LWC720901 MFW720901:MFY720901 MPS720901:MPU720901 MZO720901:MZQ720901 NJK720901:NJM720901 NTG720901:NTI720901 ODC720901:ODE720901 OMY720901:ONA720901 OWU720901:OWW720901 PGQ720901:PGS720901 PQM720901:PQO720901 QAI720901:QAK720901 QKE720901:QKG720901 QUA720901:QUC720901 RDW720901:RDY720901 RNS720901:RNU720901 RXO720901:RXQ720901 SHK720901:SHM720901 SRG720901:SRI720901 TBC720901:TBE720901 TKY720901:TLA720901 TUU720901:TUW720901 UEQ720901:UES720901 UOM720901:UOO720901 UYI720901:UYK720901 VIE720901:VIG720901 VSA720901:VSC720901 WBW720901:WBY720901 WLS720901:WLU720901 WVO720901:WVQ720901 G786437:I786437 JC786437:JE786437 SY786437:TA786437 ACU786437:ACW786437 AMQ786437:AMS786437 AWM786437:AWO786437 BGI786437:BGK786437 BQE786437:BQG786437 CAA786437:CAC786437 CJW786437:CJY786437 CTS786437:CTU786437 DDO786437:DDQ786437 DNK786437:DNM786437 DXG786437:DXI786437 EHC786437:EHE786437 EQY786437:ERA786437 FAU786437:FAW786437 FKQ786437:FKS786437 FUM786437:FUO786437 GEI786437:GEK786437 GOE786437:GOG786437 GYA786437:GYC786437 HHW786437:HHY786437 HRS786437:HRU786437 IBO786437:IBQ786437 ILK786437:ILM786437 IVG786437:IVI786437 JFC786437:JFE786437 JOY786437:JPA786437 JYU786437:JYW786437 KIQ786437:KIS786437 KSM786437:KSO786437 LCI786437:LCK786437 LME786437:LMG786437 LWA786437:LWC786437 MFW786437:MFY786437 MPS786437:MPU786437 MZO786437:MZQ786437 NJK786437:NJM786437 NTG786437:NTI786437 ODC786437:ODE786437 OMY786437:ONA786437 OWU786437:OWW786437 PGQ786437:PGS786437 PQM786437:PQO786437 QAI786437:QAK786437 QKE786437:QKG786437 QUA786437:QUC786437 RDW786437:RDY786437 RNS786437:RNU786437 RXO786437:RXQ786437 SHK786437:SHM786437 SRG786437:SRI786437 TBC786437:TBE786437 TKY786437:TLA786437 TUU786437:TUW786437 UEQ786437:UES786437 UOM786437:UOO786437 UYI786437:UYK786437 VIE786437:VIG786437 VSA786437:VSC786437 WBW786437:WBY786437 WLS786437:WLU786437 WVO786437:WVQ786437 G851973:I851973 JC851973:JE851973 SY851973:TA851973 ACU851973:ACW851973 AMQ851973:AMS851973 AWM851973:AWO851973 BGI851973:BGK851973 BQE851973:BQG851973 CAA851973:CAC851973 CJW851973:CJY851973 CTS851973:CTU851973 DDO851973:DDQ851973 DNK851973:DNM851973 DXG851973:DXI851973 EHC851973:EHE851973 EQY851973:ERA851973 FAU851973:FAW851973 FKQ851973:FKS851973 FUM851973:FUO851973 GEI851973:GEK851973 GOE851973:GOG851973 GYA851973:GYC851973 HHW851973:HHY851973 HRS851973:HRU851973 IBO851973:IBQ851973 ILK851973:ILM851973 IVG851973:IVI851973 JFC851973:JFE851973 JOY851973:JPA851973 JYU851973:JYW851973 KIQ851973:KIS851973 KSM851973:KSO851973 LCI851973:LCK851973 LME851973:LMG851973 LWA851973:LWC851973 MFW851973:MFY851973 MPS851973:MPU851973 MZO851973:MZQ851973 NJK851973:NJM851973 NTG851973:NTI851973 ODC851973:ODE851973 OMY851973:ONA851973 OWU851973:OWW851973 PGQ851973:PGS851973 PQM851973:PQO851973 QAI851973:QAK851973 QKE851973:QKG851973 QUA851973:QUC851973 RDW851973:RDY851973 RNS851973:RNU851973 RXO851973:RXQ851973 SHK851973:SHM851973 SRG851973:SRI851973 TBC851973:TBE851973 TKY851973:TLA851973 TUU851973:TUW851973 UEQ851973:UES851973 UOM851973:UOO851973 UYI851973:UYK851973 VIE851973:VIG851973 VSA851973:VSC851973 WBW851973:WBY851973 WLS851973:WLU851973 WVO851973:WVQ851973 G917509:I917509 JC917509:JE917509 SY917509:TA917509 ACU917509:ACW917509 AMQ917509:AMS917509 AWM917509:AWO917509 BGI917509:BGK917509 BQE917509:BQG917509 CAA917509:CAC917509 CJW917509:CJY917509 CTS917509:CTU917509 DDO917509:DDQ917509 DNK917509:DNM917509 DXG917509:DXI917509 EHC917509:EHE917509 EQY917509:ERA917509 FAU917509:FAW917509 FKQ917509:FKS917509 FUM917509:FUO917509 GEI917509:GEK917509 GOE917509:GOG917509 GYA917509:GYC917509 HHW917509:HHY917509 HRS917509:HRU917509 IBO917509:IBQ917509 ILK917509:ILM917509 IVG917509:IVI917509 JFC917509:JFE917509 JOY917509:JPA917509 JYU917509:JYW917509 KIQ917509:KIS917509 KSM917509:KSO917509 LCI917509:LCK917509 LME917509:LMG917509 LWA917509:LWC917509 MFW917509:MFY917509 MPS917509:MPU917509 MZO917509:MZQ917509 NJK917509:NJM917509 NTG917509:NTI917509 ODC917509:ODE917509 OMY917509:ONA917509 OWU917509:OWW917509 PGQ917509:PGS917509 PQM917509:PQO917509 QAI917509:QAK917509 QKE917509:QKG917509 QUA917509:QUC917509 RDW917509:RDY917509 RNS917509:RNU917509 RXO917509:RXQ917509 SHK917509:SHM917509 SRG917509:SRI917509 TBC917509:TBE917509 TKY917509:TLA917509 TUU917509:TUW917509 UEQ917509:UES917509 UOM917509:UOO917509 UYI917509:UYK917509 VIE917509:VIG917509 VSA917509:VSC917509 WBW917509:WBY917509 WLS917509:WLU917509 WVO917509:WVQ917509 G983045:I983045 JC983045:JE983045 SY983045:TA983045 ACU983045:ACW983045 AMQ983045:AMS983045 AWM983045:AWO983045 BGI983045:BGK983045 BQE983045:BQG983045 CAA983045:CAC983045 CJW983045:CJY983045 CTS983045:CTU983045 DDO983045:DDQ983045 DNK983045:DNM983045 DXG983045:DXI983045 EHC983045:EHE983045 EQY983045:ERA983045 FAU983045:FAW983045 FKQ983045:FKS983045 FUM983045:FUO983045 GEI983045:GEK983045 GOE983045:GOG983045 GYA983045:GYC983045 HHW983045:HHY983045 HRS983045:HRU983045 IBO983045:IBQ983045 ILK983045:ILM983045 IVG983045:IVI983045 JFC983045:JFE983045 JOY983045:JPA983045 JYU983045:JYW983045 KIQ983045:KIS983045 KSM983045:KSO983045 LCI983045:LCK983045 LME983045:LMG983045 LWA983045:LWC983045 MFW983045:MFY983045 MPS983045:MPU983045 MZO983045:MZQ983045 NJK983045:NJM983045 NTG983045:NTI983045 ODC983045:ODE983045 OMY983045:ONA983045 OWU983045:OWW983045 PGQ983045:PGS983045 PQM983045:PQO983045 QAI983045:QAK983045 QKE983045:QKG983045 QUA983045:QUC983045 RDW983045:RDY983045 RNS983045:RNU983045 RXO983045:RXQ983045 SHK983045:SHM983045 SRG983045:SRI983045 TBC983045:TBE983045 TKY983045:TLA983045 TUU983045:TUW983045 UEQ983045:UES983045 UOM983045:UOO983045 UYI983045:UYK983045 VIE983045:VIG983045 VSA983045:VSC983045 WBW983045:WBY983045 WLS983045:WLU983045 WVO983045:WVQ983045" xr:uid="{019939FD-8BA5-4618-8961-90AB8F3CAB04}">
      <formula1>"CLIENTE,ROTOPLASTYC"</formula1>
    </dataValidation>
    <dataValidation type="list" allowBlank="1" showInputMessage="1" showErrorMessage="1" sqref="I65509 JE65509 TA65509 ACW65509 AMS65509 AWO65509 BGK65509 BQG65509 CAC65509 CJY65509 CTU65509 DDQ65509 DNM65509 DXI65509 EHE65509 ERA65509 FAW65509 FKS65509 FUO65509 GEK65509 GOG65509 GYC65509 HHY65509 HRU65509 IBQ65509 ILM65509 IVI65509 JFE65509 JPA65509 JYW65509 KIS65509 KSO65509 LCK65509 LMG65509 LWC65509 MFY65509 MPU65509 MZQ65509 NJM65509 NTI65509 ODE65509 ONA65509 OWW65509 PGS65509 PQO65509 QAK65509 QKG65509 QUC65509 RDY65509 RNU65509 RXQ65509 SHM65509 SRI65509 TBE65509 TLA65509 TUW65509 UES65509 UOO65509 UYK65509 VIG65509 VSC65509 WBY65509 WLU65509 WVQ65509 I131045 JE131045 TA131045 ACW131045 AMS131045 AWO131045 BGK131045 BQG131045 CAC131045 CJY131045 CTU131045 DDQ131045 DNM131045 DXI131045 EHE131045 ERA131045 FAW131045 FKS131045 FUO131045 GEK131045 GOG131045 GYC131045 HHY131045 HRU131045 IBQ131045 ILM131045 IVI131045 JFE131045 JPA131045 JYW131045 KIS131045 KSO131045 LCK131045 LMG131045 LWC131045 MFY131045 MPU131045 MZQ131045 NJM131045 NTI131045 ODE131045 ONA131045 OWW131045 PGS131045 PQO131045 QAK131045 QKG131045 QUC131045 RDY131045 RNU131045 RXQ131045 SHM131045 SRI131045 TBE131045 TLA131045 TUW131045 UES131045 UOO131045 UYK131045 VIG131045 VSC131045 WBY131045 WLU131045 WVQ131045 I196581 JE196581 TA196581 ACW196581 AMS196581 AWO196581 BGK196581 BQG196581 CAC196581 CJY196581 CTU196581 DDQ196581 DNM196581 DXI196581 EHE196581 ERA196581 FAW196581 FKS196581 FUO196581 GEK196581 GOG196581 GYC196581 HHY196581 HRU196581 IBQ196581 ILM196581 IVI196581 JFE196581 JPA196581 JYW196581 KIS196581 KSO196581 LCK196581 LMG196581 LWC196581 MFY196581 MPU196581 MZQ196581 NJM196581 NTI196581 ODE196581 ONA196581 OWW196581 PGS196581 PQO196581 QAK196581 QKG196581 QUC196581 RDY196581 RNU196581 RXQ196581 SHM196581 SRI196581 TBE196581 TLA196581 TUW196581 UES196581 UOO196581 UYK196581 VIG196581 VSC196581 WBY196581 WLU196581 WVQ196581 I262117 JE262117 TA262117 ACW262117 AMS262117 AWO262117 BGK262117 BQG262117 CAC262117 CJY262117 CTU262117 DDQ262117 DNM262117 DXI262117 EHE262117 ERA262117 FAW262117 FKS262117 FUO262117 GEK262117 GOG262117 GYC262117 HHY262117 HRU262117 IBQ262117 ILM262117 IVI262117 JFE262117 JPA262117 JYW262117 KIS262117 KSO262117 LCK262117 LMG262117 LWC262117 MFY262117 MPU262117 MZQ262117 NJM262117 NTI262117 ODE262117 ONA262117 OWW262117 PGS262117 PQO262117 QAK262117 QKG262117 QUC262117 RDY262117 RNU262117 RXQ262117 SHM262117 SRI262117 TBE262117 TLA262117 TUW262117 UES262117 UOO262117 UYK262117 VIG262117 VSC262117 WBY262117 WLU262117 WVQ262117 I327653 JE327653 TA327653 ACW327653 AMS327653 AWO327653 BGK327653 BQG327653 CAC327653 CJY327653 CTU327653 DDQ327653 DNM327653 DXI327653 EHE327653 ERA327653 FAW327653 FKS327653 FUO327653 GEK327653 GOG327653 GYC327653 HHY327653 HRU327653 IBQ327653 ILM327653 IVI327653 JFE327653 JPA327653 JYW327653 KIS327653 KSO327653 LCK327653 LMG327653 LWC327653 MFY327653 MPU327653 MZQ327653 NJM327653 NTI327653 ODE327653 ONA327653 OWW327653 PGS327653 PQO327653 QAK327653 QKG327653 QUC327653 RDY327653 RNU327653 RXQ327653 SHM327653 SRI327653 TBE327653 TLA327653 TUW327653 UES327653 UOO327653 UYK327653 VIG327653 VSC327653 WBY327653 WLU327653 WVQ327653 I393189 JE393189 TA393189 ACW393189 AMS393189 AWO393189 BGK393189 BQG393189 CAC393189 CJY393189 CTU393189 DDQ393189 DNM393189 DXI393189 EHE393189 ERA393189 FAW393189 FKS393189 FUO393189 GEK393189 GOG393189 GYC393189 HHY393189 HRU393189 IBQ393189 ILM393189 IVI393189 JFE393189 JPA393189 JYW393189 KIS393189 KSO393189 LCK393189 LMG393189 LWC393189 MFY393189 MPU393189 MZQ393189 NJM393189 NTI393189 ODE393189 ONA393189 OWW393189 PGS393189 PQO393189 QAK393189 QKG393189 QUC393189 RDY393189 RNU393189 RXQ393189 SHM393189 SRI393189 TBE393189 TLA393189 TUW393189 UES393189 UOO393189 UYK393189 VIG393189 VSC393189 WBY393189 WLU393189 WVQ393189 I458725 JE458725 TA458725 ACW458725 AMS458725 AWO458725 BGK458725 BQG458725 CAC458725 CJY458725 CTU458725 DDQ458725 DNM458725 DXI458725 EHE458725 ERA458725 FAW458725 FKS458725 FUO458725 GEK458725 GOG458725 GYC458725 HHY458725 HRU458725 IBQ458725 ILM458725 IVI458725 JFE458725 JPA458725 JYW458725 KIS458725 KSO458725 LCK458725 LMG458725 LWC458725 MFY458725 MPU458725 MZQ458725 NJM458725 NTI458725 ODE458725 ONA458725 OWW458725 PGS458725 PQO458725 QAK458725 QKG458725 QUC458725 RDY458725 RNU458725 RXQ458725 SHM458725 SRI458725 TBE458725 TLA458725 TUW458725 UES458725 UOO458725 UYK458725 VIG458725 VSC458725 WBY458725 WLU458725 WVQ458725 I524261 JE524261 TA524261 ACW524261 AMS524261 AWO524261 BGK524261 BQG524261 CAC524261 CJY524261 CTU524261 DDQ524261 DNM524261 DXI524261 EHE524261 ERA524261 FAW524261 FKS524261 FUO524261 GEK524261 GOG524261 GYC524261 HHY524261 HRU524261 IBQ524261 ILM524261 IVI524261 JFE524261 JPA524261 JYW524261 KIS524261 KSO524261 LCK524261 LMG524261 LWC524261 MFY524261 MPU524261 MZQ524261 NJM524261 NTI524261 ODE524261 ONA524261 OWW524261 PGS524261 PQO524261 QAK524261 QKG524261 QUC524261 RDY524261 RNU524261 RXQ524261 SHM524261 SRI524261 TBE524261 TLA524261 TUW524261 UES524261 UOO524261 UYK524261 VIG524261 VSC524261 WBY524261 WLU524261 WVQ524261 I589797 JE589797 TA589797 ACW589797 AMS589797 AWO589797 BGK589797 BQG589797 CAC589797 CJY589797 CTU589797 DDQ589797 DNM589797 DXI589797 EHE589797 ERA589797 FAW589797 FKS589797 FUO589797 GEK589797 GOG589797 GYC589797 HHY589797 HRU589797 IBQ589797 ILM589797 IVI589797 JFE589797 JPA589797 JYW589797 KIS589797 KSO589797 LCK589797 LMG589797 LWC589797 MFY589797 MPU589797 MZQ589797 NJM589797 NTI589797 ODE589797 ONA589797 OWW589797 PGS589797 PQO589797 QAK589797 QKG589797 QUC589797 RDY589797 RNU589797 RXQ589797 SHM589797 SRI589797 TBE589797 TLA589797 TUW589797 UES589797 UOO589797 UYK589797 VIG589797 VSC589797 WBY589797 WLU589797 WVQ589797 I655333 JE655333 TA655333 ACW655333 AMS655333 AWO655333 BGK655333 BQG655333 CAC655333 CJY655333 CTU655333 DDQ655333 DNM655333 DXI655333 EHE655333 ERA655333 FAW655333 FKS655333 FUO655333 GEK655333 GOG655333 GYC655333 HHY655333 HRU655333 IBQ655333 ILM655333 IVI655333 JFE655333 JPA655333 JYW655333 KIS655333 KSO655333 LCK655333 LMG655333 LWC655333 MFY655333 MPU655333 MZQ655333 NJM655333 NTI655333 ODE655333 ONA655333 OWW655333 PGS655333 PQO655333 QAK655333 QKG655333 QUC655333 RDY655333 RNU655333 RXQ655333 SHM655333 SRI655333 TBE655333 TLA655333 TUW655333 UES655333 UOO655333 UYK655333 VIG655333 VSC655333 WBY655333 WLU655333 WVQ655333 I720869 JE720869 TA720869 ACW720869 AMS720869 AWO720869 BGK720869 BQG720869 CAC720869 CJY720869 CTU720869 DDQ720869 DNM720869 DXI720869 EHE720869 ERA720869 FAW720869 FKS720869 FUO720869 GEK720869 GOG720869 GYC720869 HHY720869 HRU720869 IBQ720869 ILM720869 IVI720869 JFE720869 JPA720869 JYW720869 KIS720869 KSO720869 LCK720869 LMG720869 LWC720869 MFY720869 MPU720869 MZQ720869 NJM720869 NTI720869 ODE720869 ONA720869 OWW720869 PGS720869 PQO720869 QAK720869 QKG720869 QUC720869 RDY720869 RNU720869 RXQ720869 SHM720869 SRI720869 TBE720869 TLA720869 TUW720869 UES720869 UOO720869 UYK720869 VIG720869 VSC720869 WBY720869 WLU720869 WVQ720869 I786405 JE786405 TA786405 ACW786405 AMS786405 AWO786405 BGK786405 BQG786405 CAC786405 CJY786405 CTU786405 DDQ786405 DNM786405 DXI786405 EHE786405 ERA786405 FAW786405 FKS786405 FUO786405 GEK786405 GOG786405 GYC786405 HHY786405 HRU786405 IBQ786405 ILM786405 IVI786405 JFE786405 JPA786405 JYW786405 KIS786405 KSO786405 LCK786405 LMG786405 LWC786405 MFY786405 MPU786405 MZQ786405 NJM786405 NTI786405 ODE786405 ONA786405 OWW786405 PGS786405 PQO786405 QAK786405 QKG786405 QUC786405 RDY786405 RNU786405 RXQ786405 SHM786405 SRI786405 TBE786405 TLA786405 TUW786405 UES786405 UOO786405 UYK786405 VIG786405 VSC786405 WBY786405 WLU786405 WVQ786405 I851941 JE851941 TA851941 ACW851941 AMS851941 AWO851941 BGK851941 BQG851941 CAC851941 CJY851941 CTU851941 DDQ851941 DNM851941 DXI851941 EHE851941 ERA851941 FAW851941 FKS851941 FUO851941 GEK851941 GOG851941 GYC851941 HHY851941 HRU851941 IBQ851941 ILM851941 IVI851941 JFE851941 JPA851941 JYW851941 KIS851941 KSO851941 LCK851941 LMG851941 LWC851941 MFY851941 MPU851941 MZQ851941 NJM851941 NTI851941 ODE851941 ONA851941 OWW851941 PGS851941 PQO851941 QAK851941 QKG851941 QUC851941 RDY851941 RNU851941 RXQ851941 SHM851941 SRI851941 TBE851941 TLA851941 TUW851941 UES851941 UOO851941 UYK851941 VIG851941 VSC851941 WBY851941 WLU851941 WVQ851941 I917477 JE917477 TA917477 ACW917477 AMS917477 AWO917477 BGK917477 BQG917477 CAC917477 CJY917477 CTU917477 DDQ917477 DNM917477 DXI917477 EHE917477 ERA917477 FAW917477 FKS917477 FUO917477 GEK917477 GOG917477 GYC917477 HHY917477 HRU917477 IBQ917477 ILM917477 IVI917477 JFE917477 JPA917477 JYW917477 KIS917477 KSO917477 LCK917477 LMG917477 LWC917477 MFY917477 MPU917477 MZQ917477 NJM917477 NTI917477 ODE917477 ONA917477 OWW917477 PGS917477 PQO917477 QAK917477 QKG917477 QUC917477 RDY917477 RNU917477 RXQ917477 SHM917477 SRI917477 TBE917477 TLA917477 TUW917477 UES917477 UOO917477 UYK917477 VIG917477 VSC917477 WBY917477 WLU917477 WVQ917477 I983013 JE983013 TA983013 ACW983013 AMS983013 AWO983013 BGK983013 BQG983013 CAC983013 CJY983013 CTU983013 DDQ983013 DNM983013 DXI983013 EHE983013 ERA983013 FAW983013 FKS983013 FUO983013 GEK983013 GOG983013 GYC983013 HHY983013 HRU983013 IBQ983013 ILM983013 IVI983013 JFE983013 JPA983013 JYW983013 KIS983013 KSO983013 LCK983013 LMG983013 LWC983013 MFY983013 MPU983013 MZQ983013 NJM983013 NTI983013 ODE983013 ONA983013 OWW983013 PGS983013 PQO983013 QAK983013 QKG983013 QUC983013 RDY983013 RNU983013 RXQ983013 SHM983013 SRI983013 TBE983013 TLA983013 TUW983013 UES983013 UOO983013 UYK983013 VIG983013 VSC983013 WBY983013 WLU983013 WVQ983013" xr:uid="{F53F4D5E-EC0F-49BA-AD66-B1DDD81C5656}">
      <formula1>"0,1,2,3,4,5,6,7,8,9,10,11,12,13,14,15"</formula1>
    </dataValidation>
    <dataValidation type="list" allowBlank="1" showInputMessage="1" showErrorMessage="1" sqref="G65543 JC65543 SY65543 ACU65543 AMQ65543 AWM65543 BGI65543 BQE65543 CAA65543 CJW65543 CTS65543 DDO65543 DNK65543 DXG65543 EHC65543 EQY65543 FAU65543 FKQ65543 FUM65543 GEI65543 GOE65543 GYA65543 HHW65543 HRS65543 IBO65543 ILK65543 IVG65543 JFC65543 JOY65543 JYU65543 KIQ65543 KSM65543 LCI65543 LME65543 LWA65543 MFW65543 MPS65543 MZO65543 NJK65543 NTG65543 ODC65543 OMY65543 OWU65543 PGQ65543 PQM65543 QAI65543 QKE65543 QUA65543 RDW65543 RNS65543 RXO65543 SHK65543 SRG65543 TBC65543 TKY65543 TUU65543 UEQ65543 UOM65543 UYI65543 VIE65543 VSA65543 WBW65543 WLS65543 WVO65543 G131079 JC131079 SY131079 ACU131079 AMQ131079 AWM131079 BGI131079 BQE131079 CAA131079 CJW131079 CTS131079 DDO131079 DNK131079 DXG131079 EHC131079 EQY131079 FAU131079 FKQ131079 FUM131079 GEI131079 GOE131079 GYA131079 HHW131079 HRS131079 IBO131079 ILK131079 IVG131079 JFC131079 JOY131079 JYU131079 KIQ131079 KSM131079 LCI131079 LME131079 LWA131079 MFW131079 MPS131079 MZO131079 NJK131079 NTG131079 ODC131079 OMY131079 OWU131079 PGQ131079 PQM131079 QAI131079 QKE131079 QUA131079 RDW131079 RNS131079 RXO131079 SHK131079 SRG131079 TBC131079 TKY131079 TUU131079 UEQ131079 UOM131079 UYI131079 VIE131079 VSA131079 WBW131079 WLS131079 WVO131079 G196615 JC196615 SY196615 ACU196615 AMQ196615 AWM196615 BGI196615 BQE196615 CAA196615 CJW196615 CTS196615 DDO196615 DNK196615 DXG196615 EHC196615 EQY196615 FAU196615 FKQ196615 FUM196615 GEI196615 GOE196615 GYA196615 HHW196615 HRS196615 IBO196615 ILK196615 IVG196615 JFC196615 JOY196615 JYU196615 KIQ196615 KSM196615 LCI196615 LME196615 LWA196615 MFW196615 MPS196615 MZO196615 NJK196615 NTG196615 ODC196615 OMY196615 OWU196615 PGQ196615 PQM196615 QAI196615 QKE196615 QUA196615 RDW196615 RNS196615 RXO196615 SHK196615 SRG196615 TBC196615 TKY196615 TUU196615 UEQ196615 UOM196615 UYI196615 VIE196615 VSA196615 WBW196615 WLS196615 WVO196615 G262151 JC262151 SY262151 ACU262151 AMQ262151 AWM262151 BGI262151 BQE262151 CAA262151 CJW262151 CTS262151 DDO262151 DNK262151 DXG262151 EHC262151 EQY262151 FAU262151 FKQ262151 FUM262151 GEI262151 GOE262151 GYA262151 HHW262151 HRS262151 IBO262151 ILK262151 IVG262151 JFC262151 JOY262151 JYU262151 KIQ262151 KSM262151 LCI262151 LME262151 LWA262151 MFW262151 MPS262151 MZO262151 NJK262151 NTG262151 ODC262151 OMY262151 OWU262151 PGQ262151 PQM262151 QAI262151 QKE262151 QUA262151 RDW262151 RNS262151 RXO262151 SHK262151 SRG262151 TBC262151 TKY262151 TUU262151 UEQ262151 UOM262151 UYI262151 VIE262151 VSA262151 WBW262151 WLS262151 WVO262151 G327687 JC327687 SY327687 ACU327687 AMQ327687 AWM327687 BGI327687 BQE327687 CAA327687 CJW327687 CTS327687 DDO327687 DNK327687 DXG327687 EHC327687 EQY327687 FAU327687 FKQ327687 FUM327687 GEI327687 GOE327687 GYA327687 HHW327687 HRS327687 IBO327687 ILK327687 IVG327687 JFC327687 JOY327687 JYU327687 KIQ327687 KSM327687 LCI327687 LME327687 LWA327687 MFW327687 MPS327687 MZO327687 NJK327687 NTG327687 ODC327687 OMY327687 OWU327687 PGQ327687 PQM327687 QAI327687 QKE327687 QUA327687 RDW327687 RNS327687 RXO327687 SHK327687 SRG327687 TBC327687 TKY327687 TUU327687 UEQ327687 UOM327687 UYI327687 VIE327687 VSA327687 WBW327687 WLS327687 WVO327687 G393223 JC393223 SY393223 ACU393223 AMQ393223 AWM393223 BGI393223 BQE393223 CAA393223 CJW393223 CTS393223 DDO393223 DNK393223 DXG393223 EHC393223 EQY393223 FAU393223 FKQ393223 FUM393223 GEI393223 GOE393223 GYA393223 HHW393223 HRS393223 IBO393223 ILK393223 IVG393223 JFC393223 JOY393223 JYU393223 KIQ393223 KSM393223 LCI393223 LME393223 LWA393223 MFW393223 MPS393223 MZO393223 NJK393223 NTG393223 ODC393223 OMY393223 OWU393223 PGQ393223 PQM393223 QAI393223 QKE393223 QUA393223 RDW393223 RNS393223 RXO393223 SHK393223 SRG393223 TBC393223 TKY393223 TUU393223 UEQ393223 UOM393223 UYI393223 VIE393223 VSA393223 WBW393223 WLS393223 WVO393223 G458759 JC458759 SY458759 ACU458759 AMQ458759 AWM458759 BGI458759 BQE458759 CAA458759 CJW458759 CTS458759 DDO458759 DNK458759 DXG458759 EHC458759 EQY458759 FAU458759 FKQ458759 FUM458759 GEI458759 GOE458759 GYA458759 HHW458759 HRS458759 IBO458759 ILK458759 IVG458759 JFC458759 JOY458759 JYU458759 KIQ458759 KSM458759 LCI458759 LME458759 LWA458759 MFW458759 MPS458759 MZO458759 NJK458759 NTG458759 ODC458759 OMY458759 OWU458759 PGQ458759 PQM458759 QAI458759 QKE458759 QUA458759 RDW458759 RNS458759 RXO458759 SHK458759 SRG458759 TBC458759 TKY458759 TUU458759 UEQ458759 UOM458759 UYI458759 VIE458759 VSA458759 WBW458759 WLS458759 WVO458759 G524295 JC524295 SY524295 ACU524295 AMQ524295 AWM524295 BGI524295 BQE524295 CAA524295 CJW524295 CTS524295 DDO524295 DNK524295 DXG524295 EHC524295 EQY524295 FAU524295 FKQ524295 FUM524295 GEI524295 GOE524295 GYA524295 HHW524295 HRS524295 IBO524295 ILK524295 IVG524295 JFC524295 JOY524295 JYU524295 KIQ524295 KSM524295 LCI524295 LME524295 LWA524295 MFW524295 MPS524295 MZO524295 NJK524295 NTG524295 ODC524295 OMY524295 OWU524295 PGQ524295 PQM524295 QAI524295 QKE524295 QUA524295 RDW524295 RNS524295 RXO524295 SHK524295 SRG524295 TBC524295 TKY524295 TUU524295 UEQ524295 UOM524295 UYI524295 VIE524295 VSA524295 WBW524295 WLS524295 WVO524295 G589831 JC589831 SY589831 ACU589831 AMQ589831 AWM589831 BGI589831 BQE589831 CAA589831 CJW589831 CTS589831 DDO589831 DNK589831 DXG589831 EHC589831 EQY589831 FAU589831 FKQ589831 FUM589831 GEI589831 GOE589831 GYA589831 HHW589831 HRS589831 IBO589831 ILK589831 IVG589831 JFC589831 JOY589831 JYU589831 KIQ589831 KSM589831 LCI589831 LME589831 LWA589831 MFW589831 MPS589831 MZO589831 NJK589831 NTG589831 ODC589831 OMY589831 OWU589831 PGQ589831 PQM589831 QAI589831 QKE589831 QUA589831 RDW589831 RNS589831 RXO589831 SHK589831 SRG589831 TBC589831 TKY589831 TUU589831 UEQ589831 UOM589831 UYI589831 VIE589831 VSA589831 WBW589831 WLS589831 WVO589831 G655367 JC655367 SY655367 ACU655367 AMQ655367 AWM655367 BGI655367 BQE655367 CAA655367 CJW655367 CTS655367 DDO655367 DNK655367 DXG655367 EHC655367 EQY655367 FAU655367 FKQ655367 FUM655367 GEI655367 GOE655367 GYA655367 HHW655367 HRS655367 IBO655367 ILK655367 IVG655367 JFC655367 JOY655367 JYU655367 KIQ655367 KSM655367 LCI655367 LME655367 LWA655367 MFW655367 MPS655367 MZO655367 NJK655367 NTG655367 ODC655367 OMY655367 OWU655367 PGQ655367 PQM655367 QAI655367 QKE655367 QUA655367 RDW655367 RNS655367 RXO655367 SHK655367 SRG655367 TBC655367 TKY655367 TUU655367 UEQ655367 UOM655367 UYI655367 VIE655367 VSA655367 WBW655367 WLS655367 WVO655367 G720903 JC720903 SY720903 ACU720903 AMQ720903 AWM720903 BGI720903 BQE720903 CAA720903 CJW720903 CTS720903 DDO720903 DNK720903 DXG720903 EHC720903 EQY720903 FAU720903 FKQ720903 FUM720903 GEI720903 GOE720903 GYA720903 HHW720903 HRS720903 IBO720903 ILK720903 IVG720903 JFC720903 JOY720903 JYU720903 KIQ720903 KSM720903 LCI720903 LME720903 LWA720903 MFW720903 MPS720903 MZO720903 NJK720903 NTG720903 ODC720903 OMY720903 OWU720903 PGQ720903 PQM720903 QAI720903 QKE720903 QUA720903 RDW720903 RNS720903 RXO720903 SHK720903 SRG720903 TBC720903 TKY720903 TUU720903 UEQ720903 UOM720903 UYI720903 VIE720903 VSA720903 WBW720903 WLS720903 WVO720903 G786439 JC786439 SY786439 ACU786439 AMQ786439 AWM786439 BGI786439 BQE786439 CAA786439 CJW786439 CTS786439 DDO786439 DNK786439 DXG786439 EHC786439 EQY786439 FAU786439 FKQ786439 FUM786439 GEI786439 GOE786439 GYA786439 HHW786439 HRS786439 IBO786439 ILK786439 IVG786439 JFC786439 JOY786439 JYU786439 KIQ786439 KSM786439 LCI786439 LME786439 LWA786439 MFW786439 MPS786439 MZO786439 NJK786439 NTG786439 ODC786439 OMY786439 OWU786439 PGQ786439 PQM786439 QAI786439 QKE786439 QUA786439 RDW786439 RNS786439 RXO786439 SHK786439 SRG786439 TBC786439 TKY786439 TUU786439 UEQ786439 UOM786439 UYI786439 VIE786439 VSA786439 WBW786439 WLS786439 WVO786439 G851975 JC851975 SY851975 ACU851975 AMQ851975 AWM851975 BGI851975 BQE851975 CAA851975 CJW851975 CTS851975 DDO851975 DNK851975 DXG851975 EHC851975 EQY851975 FAU851975 FKQ851975 FUM851975 GEI851975 GOE851975 GYA851975 HHW851975 HRS851975 IBO851975 ILK851975 IVG851975 JFC851975 JOY851975 JYU851975 KIQ851975 KSM851975 LCI851975 LME851975 LWA851975 MFW851975 MPS851975 MZO851975 NJK851975 NTG851975 ODC851975 OMY851975 OWU851975 PGQ851975 PQM851975 QAI851975 QKE851975 QUA851975 RDW851975 RNS851975 RXO851975 SHK851975 SRG851975 TBC851975 TKY851975 TUU851975 UEQ851975 UOM851975 UYI851975 VIE851975 VSA851975 WBW851975 WLS851975 WVO851975 G917511 JC917511 SY917511 ACU917511 AMQ917511 AWM917511 BGI917511 BQE917511 CAA917511 CJW917511 CTS917511 DDO917511 DNK917511 DXG917511 EHC917511 EQY917511 FAU917511 FKQ917511 FUM917511 GEI917511 GOE917511 GYA917511 HHW917511 HRS917511 IBO917511 ILK917511 IVG917511 JFC917511 JOY917511 JYU917511 KIQ917511 KSM917511 LCI917511 LME917511 LWA917511 MFW917511 MPS917511 MZO917511 NJK917511 NTG917511 ODC917511 OMY917511 OWU917511 PGQ917511 PQM917511 QAI917511 QKE917511 QUA917511 RDW917511 RNS917511 RXO917511 SHK917511 SRG917511 TBC917511 TKY917511 TUU917511 UEQ917511 UOM917511 UYI917511 VIE917511 VSA917511 WBW917511 WLS917511 WVO917511 G983047 JC983047 SY983047 ACU983047 AMQ983047 AWM983047 BGI983047 BQE983047 CAA983047 CJW983047 CTS983047 DDO983047 DNK983047 DXG983047 EHC983047 EQY983047 FAU983047 FKQ983047 FUM983047 GEI983047 GOE983047 GYA983047 HHW983047 HRS983047 IBO983047 ILK983047 IVG983047 JFC983047 JOY983047 JYU983047 KIQ983047 KSM983047 LCI983047 LME983047 LWA983047 MFW983047 MPS983047 MZO983047 NJK983047 NTG983047 ODC983047 OMY983047 OWU983047 PGQ983047 PQM983047 QAI983047 QKE983047 QUA983047 RDW983047 RNS983047 RXO983047 SHK983047 SRG983047 TBC983047 TKY983047 TUU983047 UEQ983047 UOM983047 UYI983047 VIE983047 VSA983047 WBW983047 WLS983047 WVO983047" xr:uid="{55C56A99-FB3A-4AAE-B452-331E60848CF2}">
      <formula1>"10,20,30,40,50,60"</formula1>
    </dataValidation>
    <dataValidation type="list" allowBlank="1" showInputMessage="1" showErrorMessage="1" sqref="E2 JA2 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E65507 JA65507 SW65507 ACS65507 AMO65507 AWK65507 BGG65507 BQC65507 BZY65507 CJU65507 CTQ65507 DDM65507 DNI65507 DXE65507 EHA65507 EQW65507 FAS65507 FKO65507 FUK65507 GEG65507 GOC65507 GXY65507 HHU65507 HRQ65507 IBM65507 ILI65507 IVE65507 JFA65507 JOW65507 JYS65507 KIO65507 KSK65507 LCG65507 LMC65507 LVY65507 MFU65507 MPQ65507 MZM65507 NJI65507 NTE65507 ODA65507 OMW65507 OWS65507 PGO65507 PQK65507 QAG65507 QKC65507 QTY65507 RDU65507 RNQ65507 RXM65507 SHI65507 SRE65507 TBA65507 TKW65507 TUS65507 UEO65507 UOK65507 UYG65507 VIC65507 VRY65507 WBU65507 WLQ65507 WVM65507 E131043 JA131043 SW131043 ACS131043 AMO131043 AWK131043 BGG131043 BQC131043 BZY131043 CJU131043 CTQ131043 DDM131043 DNI131043 DXE131043 EHA131043 EQW131043 FAS131043 FKO131043 FUK131043 GEG131043 GOC131043 GXY131043 HHU131043 HRQ131043 IBM131043 ILI131043 IVE131043 JFA131043 JOW131043 JYS131043 KIO131043 KSK131043 LCG131043 LMC131043 LVY131043 MFU131043 MPQ131043 MZM131043 NJI131043 NTE131043 ODA131043 OMW131043 OWS131043 PGO131043 PQK131043 QAG131043 QKC131043 QTY131043 RDU131043 RNQ131043 RXM131043 SHI131043 SRE131043 TBA131043 TKW131043 TUS131043 UEO131043 UOK131043 UYG131043 VIC131043 VRY131043 WBU131043 WLQ131043 WVM131043 E196579 JA196579 SW196579 ACS196579 AMO196579 AWK196579 BGG196579 BQC196579 BZY196579 CJU196579 CTQ196579 DDM196579 DNI196579 DXE196579 EHA196579 EQW196579 FAS196579 FKO196579 FUK196579 GEG196579 GOC196579 GXY196579 HHU196579 HRQ196579 IBM196579 ILI196579 IVE196579 JFA196579 JOW196579 JYS196579 KIO196579 KSK196579 LCG196579 LMC196579 LVY196579 MFU196579 MPQ196579 MZM196579 NJI196579 NTE196579 ODA196579 OMW196579 OWS196579 PGO196579 PQK196579 QAG196579 QKC196579 QTY196579 RDU196579 RNQ196579 RXM196579 SHI196579 SRE196579 TBA196579 TKW196579 TUS196579 UEO196579 UOK196579 UYG196579 VIC196579 VRY196579 WBU196579 WLQ196579 WVM196579 E262115 JA262115 SW262115 ACS262115 AMO262115 AWK262115 BGG262115 BQC262115 BZY262115 CJU262115 CTQ262115 DDM262115 DNI262115 DXE262115 EHA262115 EQW262115 FAS262115 FKO262115 FUK262115 GEG262115 GOC262115 GXY262115 HHU262115 HRQ262115 IBM262115 ILI262115 IVE262115 JFA262115 JOW262115 JYS262115 KIO262115 KSK262115 LCG262115 LMC262115 LVY262115 MFU262115 MPQ262115 MZM262115 NJI262115 NTE262115 ODA262115 OMW262115 OWS262115 PGO262115 PQK262115 QAG262115 QKC262115 QTY262115 RDU262115 RNQ262115 RXM262115 SHI262115 SRE262115 TBA262115 TKW262115 TUS262115 UEO262115 UOK262115 UYG262115 VIC262115 VRY262115 WBU262115 WLQ262115 WVM262115 E327651 JA327651 SW327651 ACS327651 AMO327651 AWK327651 BGG327651 BQC327651 BZY327651 CJU327651 CTQ327651 DDM327651 DNI327651 DXE327651 EHA327651 EQW327651 FAS327651 FKO327651 FUK327651 GEG327651 GOC327651 GXY327651 HHU327651 HRQ327651 IBM327651 ILI327651 IVE327651 JFA327651 JOW327651 JYS327651 KIO327651 KSK327651 LCG327651 LMC327651 LVY327651 MFU327651 MPQ327651 MZM327651 NJI327651 NTE327651 ODA327651 OMW327651 OWS327651 PGO327651 PQK327651 QAG327651 QKC327651 QTY327651 RDU327651 RNQ327651 RXM327651 SHI327651 SRE327651 TBA327651 TKW327651 TUS327651 UEO327651 UOK327651 UYG327651 VIC327651 VRY327651 WBU327651 WLQ327651 WVM327651 E393187 JA393187 SW393187 ACS393187 AMO393187 AWK393187 BGG393187 BQC393187 BZY393187 CJU393187 CTQ393187 DDM393187 DNI393187 DXE393187 EHA393187 EQW393187 FAS393187 FKO393187 FUK393187 GEG393187 GOC393187 GXY393187 HHU393187 HRQ393187 IBM393187 ILI393187 IVE393187 JFA393187 JOW393187 JYS393187 KIO393187 KSK393187 LCG393187 LMC393187 LVY393187 MFU393187 MPQ393187 MZM393187 NJI393187 NTE393187 ODA393187 OMW393187 OWS393187 PGO393187 PQK393187 QAG393187 QKC393187 QTY393187 RDU393187 RNQ393187 RXM393187 SHI393187 SRE393187 TBA393187 TKW393187 TUS393187 UEO393187 UOK393187 UYG393187 VIC393187 VRY393187 WBU393187 WLQ393187 WVM393187 E458723 JA458723 SW458723 ACS458723 AMO458723 AWK458723 BGG458723 BQC458723 BZY458723 CJU458723 CTQ458723 DDM458723 DNI458723 DXE458723 EHA458723 EQW458723 FAS458723 FKO458723 FUK458723 GEG458723 GOC458723 GXY458723 HHU458723 HRQ458723 IBM458723 ILI458723 IVE458723 JFA458723 JOW458723 JYS458723 KIO458723 KSK458723 LCG458723 LMC458723 LVY458723 MFU458723 MPQ458723 MZM458723 NJI458723 NTE458723 ODA458723 OMW458723 OWS458723 PGO458723 PQK458723 QAG458723 QKC458723 QTY458723 RDU458723 RNQ458723 RXM458723 SHI458723 SRE458723 TBA458723 TKW458723 TUS458723 UEO458723 UOK458723 UYG458723 VIC458723 VRY458723 WBU458723 WLQ458723 WVM458723 E524259 JA524259 SW524259 ACS524259 AMO524259 AWK524259 BGG524259 BQC524259 BZY524259 CJU524259 CTQ524259 DDM524259 DNI524259 DXE524259 EHA524259 EQW524259 FAS524259 FKO524259 FUK524259 GEG524259 GOC524259 GXY524259 HHU524259 HRQ524259 IBM524259 ILI524259 IVE524259 JFA524259 JOW524259 JYS524259 KIO524259 KSK524259 LCG524259 LMC524259 LVY524259 MFU524259 MPQ524259 MZM524259 NJI524259 NTE524259 ODA524259 OMW524259 OWS524259 PGO524259 PQK524259 QAG524259 QKC524259 QTY524259 RDU524259 RNQ524259 RXM524259 SHI524259 SRE524259 TBA524259 TKW524259 TUS524259 UEO524259 UOK524259 UYG524259 VIC524259 VRY524259 WBU524259 WLQ524259 WVM524259 E589795 JA589795 SW589795 ACS589795 AMO589795 AWK589795 BGG589795 BQC589795 BZY589795 CJU589795 CTQ589795 DDM589795 DNI589795 DXE589795 EHA589795 EQW589795 FAS589795 FKO589795 FUK589795 GEG589795 GOC589795 GXY589795 HHU589795 HRQ589795 IBM589795 ILI589795 IVE589795 JFA589795 JOW589795 JYS589795 KIO589795 KSK589795 LCG589795 LMC589795 LVY589795 MFU589795 MPQ589795 MZM589795 NJI589795 NTE589795 ODA589795 OMW589795 OWS589795 PGO589795 PQK589795 QAG589795 QKC589795 QTY589795 RDU589795 RNQ589795 RXM589795 SHI589795 SRE589795 TBA589795 TKW589795 TUS589795 UEO589795 UOK589795 UYG589795 VIC589795 VRY589795 WBU589795 WLQ589795 WVM589795 E655331 JA655331 SW655331 ACS655331 AMO655331 AWK655331 BGG655331 BQC655331 BZY655331 CJU655331 CTQ655331 DDM655331 DNI655331 DXE655331 EHA655331 EQW655331 FAS655331 FKO655331 FUK655331 GEG655331 GOC655331 GXY655331 HHU655331 HRQ655331 IBM655331 ILI655331 IVE655331 JFA655331 JOW655331 JYS655331 KIO655331 KSK655331 LCG655331 LMC655331 LVY655331 MFU655331 MPQ655331 MZM655331 NJI655331 NTE655331 ODA655331 OMW655331 OWS655331 PGO655331 PQK655331 QAG655331 QKC655331 QTY655331 RDU655331 RNQ655331 RXM655331 SHI655331 SRE655331 TBA655331 TKW655331 TUS655331 UEO655331 UOK655331 UYG655331 VIC655331 VRY655331 WBU655331 WLQ655331 WVM655331 E720867 JA720867 SW720867 ACS720867 AMO720867 AWK720867 BGG720867 BQC720867 BZY720867 CJU720867 CTQ720867 DDM720867 DNI720867 DXE720867 EHA720867 EQW720867 FAS720867 FKO720867 FUK720867 GEG720867 GOC720867 GXY720867 HHU720867 HRQ720867 IBM720867 ILI720867 IVE720867 JFA720867 JOW720867 JYS720867 KIO720867 KSK720867 LCG720867 LMC720867 LVY720867 MFU720867 MPQ720867 MZM720867 NJI720867 NTE720867 ODA720867 OMW720867 OWS720867 PGO720867 PQK720867 QAG720867 QKC720867 QTY720867 RDU720867 RNQ720867 RXM720867 SHI720867 SRE720867 TBA720867 TKW720867 TUS720867 UEO720867 UOK720867 UYG720867 VIC720867 VRY720867 WBU720867 WLQ720867 WVM720867 E786403 JA786403 SW786403 ACS786403 AMO786403 AWK786403 BGG786403 BQC786403 BZY786403 CJU786403 CTQ786403 DDM786403 DNI786403 DXE786403 EHA786403 EQW786403 FAS786403 FKO786403 FUK786403 GEG786403 GOC786403 GXY786403 HHU786403 HRQ786403 IBM786403 ILI786403 IVE786403 JFA786403 JOW786403 JYS786403 KIO786403 KSK786403 LCG786403 LMC786403 LVY786403 MFU786403 MPQ786403 MZM786403 NJI786403 NTE786403 ODA786403 OMW786403 OWS786403 PGO786403 PQK786403 QAG786403 QKC786403 QTY786403 RDU786403 RNQ786403 RXM786403 SHI786403 SRE786403 TBA786403 TKW786403 TUS786403 UEO786403 UOK786403 UYG786403 VIC786403 VRY786403 WBU786403 WLQ786403 WVM786403 E851939 JA851939 SW851939 ACS851939 AMO851939 AWK851939 BGG851939 BQC851939 BZY851939 CJU851939 CTQ851939 DDM851939 DNI851939 DXE851939 EHA851939 EQW851939 FAS851939 FKO851939 FUK851939 GEG851939 GOC851939 GXY851939 HHU851939 HRQ851939 IBM851939 ILI851939 IVE851939 JFA851939 JOW851939 JYS851939 KIO851939 KSK851939 LCG851939 LMC851939 LVY851939 MFU851939 MPQ851939 MZM851939 NJI851939 NTE851939 ODA851939 OMW851939 OWS851939 PGO851939 PQK851939 QAG851939 QKC851939 QTY851939 RDU851939 RNQ851939 RXM851939 SHI851939 SRE851939 TBA851939 TKW851939 TUS851939 UEO851939 UOK851939 UYG851939 VIC851939 VRY851939 WBU851939 WLQ851939 WVM851939 E917475 JA917475 SW917475 ACS917475 AMO917475 AWK917475 BGG917475 BQC917475 BZY917475 CJU917475 CTQ917475 DDM917475 DNI917475 DXE917475 EHA917475 EQW917475 FAS917475 FKO917475 FUK917475 GEG917475 GOC917475 GXY917475 HHU917475 HRQ917475 IBM917475 ILI917475 IVE917475 JFA917475 JOW917475 JYS917475 KIO917475 KSK917475 LCG917475 LMC917475 LVY917475 MFU917475 MPQ917475 MZM917475 NJI917475 NTE917475 ODA917475 OMW917475 OWS917475 PGO917475 PQK917475 QAG917475 QKC917475 QTY917475 RDU917475 RNQ917475 RXM917475 SHI917475 SRE917475 TBA917475 TKW917475 TUS917475 UEO917475 UOK917475 UYG917475 VIC917475 VRY917475 WBU917475 WLQ917475 WVM917475 E983011 JA983011 SW983011 ACS983011 AMO983011 AWK983011 BGG983011 BQC983011 BZY983011 CJU983011 CTQ983011 DDM983011 DNI983011 DXE983011 EHA983011 EQW983011 FAS983011 FKO983011 FUK983011 GEG983011 GOC983011 GXY983011 HHU983011 HRQ983011 IBM983011 ILI983011 IVE983011 JFA983011 JOW983011 JYS983011 KIO983011 KSK983011 LCG983011 LMC983011 LVY983011 MFU983011 MPQ983011 MZM983011 NJI983011 NTE983011 ODA983011 OMW983011 OWS983011 PGO983011 PQK983011 QAG983011 QKC983011 QTY983011 RDU983011 RNQ983011 RXM983011 SHI983011 SRE983011 TBA983011 TKW983011 TUS983011 UEO983011 UOK983011 UYG983011 VIC983011 VRY983011 WBU983011 WLQ983011 WVM983011" xr:uid="{DEB92B5B-9AE2-4A73-8309-C8C7D3B8CEEA}">
      <formula1>"1,2,3,4,5,6,7,8,9,10,11,12,13,14,15,16,17,18,19,20,21,22,23,24,25,26,27,28,29,30,31"</formula1>
    </dataValidation>
    <dataValidation type="list" allowBlank="1" showInputMessage="1" showErrorMessage="1" sqref="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65507 JC65507 SY65507 ACU65507 AMQ65507 AWM65507 BGI65507 BQE65507 CAA65507 CJW65507 CTS65507 DDO65507 DNK65507 DXG65507 EHC65507 EQY65507 FAU65507 FKQ65507 FUM65507 GEI65507 GOE65507 GYA65507 HHW65507 HRS65507 IBO65507 ILK65507 IVG65507 JFC65507 JOY65507 JYU65507 KIQ65507 KSM65507 LCI65507 LME65507 LWA65507 MFW65507 MPS65507 MZO65507 NJK65507 NTG65507 ODC65507 OMY65507 OWU65507 PGQ65507 PQM65507 QAI65507 QKE65507 QUA65507 RDW65507 RNS65507 RXO65507 SHK65507 SRG65507 TBC65507 TKY65507 TUU65507 UEQ65507 UOM65507 UYI65507 VIE65507 VSA65507 WBW65507 WLS65507 WVO65507 G131043 JC131043 SY131043 ACU131043 AMQ131043 AWM131043 BGI131043 BQE131043 CAA131043 CJW131043 CTS131043 DDO131043 DNK131043 DXG131043 EHC131043 EQY131043 FAU131043 FKQ131043 FUM131043 GEI131043 GOE131043 GYA131043 HHW131043 HRS131043 IBO131043 ILK131043 IVG131043 JFC131043 JOY131043 JYU131043 KIQ131043 KSM131043 LCI131043 LME131043 LWA131043 MFW131043 MPS131043 MZO131043 NJK131043 NTG131043 ODC131043 OMY131043 OWU131043 PGQ131043 PQM131043 QAI131043 QKE131043 QUA131043 RDW131043 RNS131043 RXO131043 SHK131043 SRG131043 TBC131043 TKY131043 TUU131043 UEQ131043 UOM131043 UYI131043 VIE131043 VSA131043 WBW131043 WLS131043 WVO131043 G196579 JC196579 SY196579 ACU196579 AMQ196579 AWM196579 BGI196579 BQE196579 CAA196579 CJW196579 CTS196579 DDO196579 DNK196579 DXG196579 EHC196579 EQY196579 FAU196579 FKQ196579 FUM196579 GEI196579 GOE196579 GYA196579 HHW196579 HRS196579 IBO196579 ILK196579 IVG196579 JFC196579 JOY196579 JYU196579 KIQ196579 KSM196579 LCI196579 LME196579 LWA196579 MFW196579 MPS196579 MZO196579 NJK196579 NTG196579 ODC196579 OMY196579 OWU196579 PGQ196579 PQM196579 QAI196579 QKE196579 QUA196579 RDW196579 RNS196579 RXO196579 SHK196579 SRG196579 TBC196579 TKY196579 TUU196579 UEQ196579 UOM196579 UYI196579 VIE196579 VSA196579 WBW196579 WLS196579 WVO196579 G262115 JC262115 SY262115 ACU262115 AMQ262115 AWM262115 BGI262115 BQE262115 CAA262115 CJW262115 CTS262115 DDO262115 DNK262115 DXG262115 EHC262115 EQY262115 FAU262115 FKQ262115 FUM262115 GEI262115 GOE262115 GYA262115 HHW262115 HRS262115 IBO262115 ILK262115 IVG262115 JFC262115 JOY262115 JYU262115 KIQ262115 KSM262115 LCI262115 LME262115 LWA262115 MFW262115 MPS262115 MZO262115 NJK262115 NTG262115 ODC262115 OMY262115 OWU262115 PGQ262115 PQM262115 QAI262115 QKE262115 QUA262115 RDW262115 RNS262115 RXO262115 SHK262115 SRG262115 TBC262115 TKY262115 TUU262115 UEQ262115 UOM262115 UYI262115 VIE262115 VSA262115 WBW262115 WLS262115 WVO262115 G327651 JC327651 SY327651 ACU327651 AMQ327651 AWM327651 BGI327651 BQE327651 CAA327651 CJW327651 CTS327651 DDO327651 DNK327651 DXG327651 EHC327651 EQY327651 FAU327651 FKQ327651 FUM327651 GEI327651 GOE327651 GYA327651 HHW327651 HRS327651 IBO327651 ILK327651 IVG327651 JFC327651 JOY327651 JYU327651 KIQ327651 KSM327651 LCI327651 LME327651 LWA327651 MFW327651 MPS327651 MZO327651 NJK327651 NTG327651 ODC327651 OMY327651 OWU327651 PGQ327651 PQM327651 QAI327651 QKE327651 QUA327651 RDW327651 RNS327651 RXO327651 SHK327651 SRG327651 TBC327651 TKY327651 TUU327651 UEQ327651 UOM327651 UYI327651 VIE327651 VSA327651 WBW327651 WLS327651 WVO327651 G393187 JC393187 SY393187 ACU393187 AMQ393187 AWM393187 BGI393187 BQE393187 CAA393187 CJW393187 CTS393187 DDO393187 DNK393187 DXG393187 EHC393187 EQY393187 FAU393187 FKQ393187 FUM393187 GEI393187 GOE393187 GYA393187 HHW393187 HRS393187 IBO393187 ILK393187 IVG393187 JFC393187 JOY393187 JYU393187 KIQ393187 KSM393187 LCI393187 LME393187 LWA393187 MFW393187 MPS393187 MZO393187 NJK393187 NTG393187 ODC393187 OMY393187 OWU393187 PGQ393187 PQM393187 QAI393187 QKE393187 QUA393187 RDW393187 RNS393187 RXO393187 SHK393187 SRG393187 TBC393187 TKY393187 TUU393187 UEQ393187 UOM393187 UYI393187 VIE393187 VSA393187 WBW393187 WLS393187 WVO393187 G458723 JC458723 SY458723 ACU458723 AMQ458723 AWM458723 BGI458723 BQE458723 CAA458723 CJW458723 CTS458723 DDO458723 DNK458723 DXG458723 EHC458723 EQY458723 FAU458723 FKQ458723 FUM458723 GEI458723 GOE458723 GYA458723 HHW458723 HRS458723 IBO458723 ILK458723 IVG458723 JFC458723 JOY458723 JYU458723 KIQ458723 KSM458723 LCI458723 LME458723 LWA458723 MFW458723 MPS458723 MZO458723 NJK458723 NTG458723 ODC458723 OMY458723 OWU458723 PGQ458723 PQM458723 QAI458723 QKE458723 QUA458723 RDW458723 RNS458723 RXO458723 SHK458723 SRG458723 TBC458723 TKY458723 TUU458723 UEQ458723 UOM458723 UYI458723 VIE458723 VSA458723 WBW458723 WLS458723 WVO458723 G524259 JC524259 SY524259 ACU524259 AMQ524259 AWM524259 BGI524259 BQE524259 CAA524259 CJW524259 CTS524259 DDO524259 DNK524259 DXG524259 EHC524259 EQY524259 FAU524259 FKQ524259 FUM524259 GEI524259 GOE524259 GYA524259 HHW524259 HRS524259 IBO524259 ILK524259 IVG524259 JFC524259 JOY524259 JYU524259 KIQ524259 KSM524259 LCI524259 LME524259 LWA524259 MFW524259 MPS524259 MZO524259 NJK524259 NTG524259 ODC524259 OMY524259 OWU524259 PGQ524259 PQM524259 QAI524259 QKE524259 QUA524259 RDW524259 RNS524259 RXO524259 SHK524259 SRG524259 TBC524259 TKY524259 TUU524259 UEQ524259 UOM524259 UYI524259 VIE524259 VSA524259 WBW524259 WLS524259 WVO524259 G589795 JC589795 SY589795 ACU589795 AMQ589795 AWM589795 BGI589795 BQE589795 CAA589795 CJW589795 CTS589795 DDO589795 DNK589795 DXG589795 EHC589795 EQY589795 FAU589795 FKQ589795 FUM589795 GEI589795 GOE589795 GYA589795 HHW589795 HRS589795 IBO589795 ILK589795 IVG589795 JFC589795 JOY589795 JYU589795 KIQ589795 KSM589795 LCI589795 LME589795 LWA589795 MFW589795 MPS589795 MZO589795 NJK589795 NTG589795 ODC589795 OMY589795 OWU589795 PGQ589795 PQM589795 QAI589795 QKE589795 QUA589795 RDW589795 RNS589795 RXO589795 SHK589795 SRG589795 TBC589795 TKY589795 TUU589795 UEQ589795 UOM589795 UYI589795 VIE589795 VSA589795 WBW589795 WLS589795 WVO589795 G655331 JC655331 SY655331 ACU655331 AMQ655331 AWM655331 BGI655331 BQE655331 CAA655331 CJW655331 CTS655331 DDO655331 DNK655331 DXG655331 EHC655331 EQY655331 FAU655331 FKQ655331 FUM655331 GEI655331 GOE655331 GYA655331 HHW655331 HRS655331 IBO655331 ILK655331 IVG655331 JFC655331 JOY655331 JYU655331 KIQ655331 KSM655331 LCI655331 LME655331 LWA655331 MFW655331 MPS655331 MZO655331 NJK655331 NTG655331 ODC655331 OMY655331 OWU655331 PGQ655331 PQM655331 QAI655331 QKE655331 QUA655331 RDW655331 RNS655331 RXO655331 SHK655331 SRG655331 TBC655331 TKY655331 TUU655331 UEQ655331 UOM655331 UYI655331 VIE655331 VSA655331 WBW655331 WLS655331 WVO655331 G720867 JC720867 SY720867 ACU720867 AMQ720867 AWM720867 BGI720867 BQE720867 CAA720867 CJW720867 CTS720867 DDO720867 DNK720867 DXG720867 EHC720867 EQY720867 FAU720867 FKQ720867 FUM720867 GEI720867 GOE720867 GYA720867 HHW720867 HRS720867 IBO720867 ILK720867 IVG720867 JFC720867 JOY720867 JYU720867 KIQ720867 KSM720867 LCI720867 LME720867 LWA720867 MFW720867 MPS720867 MZO720867 NJK720867 NTG720867 ODC720867 OMY720867 OWU720867 PGQ720867 PQM720867 QAI720867 QKE720867 QUA720867 RDW720867 RNS720867 RXO720867 SHK720867 SRG720867 TBC720867 TKY720867 TUU720867 UEQ720867 UOM720867 UYI720867 VIE720867 VSA720867 WBW720867 WLS720867 WVO720867 G786403 JC786403 SY786403 ACU786403 AMQ786403 AWM786403 BGI786403 BQE786403 CAA786403 CJW786403 CTS786403 DDO786403 DNK786403 DXG786403 EHC786403 EQY786403 FAU786403 FKQ786403 FUM786403 GEI786403 GOE786403 GYA786403 HHW786403 HRS786403 IBO786403 ILK786403 IVG786403 JFC786403 JOY786403 JYU786403 KIQ786403 KSM786403 LCI786403 LME786403 LWA786403 MFW786403 MPS786403 MZO786403 NJK786403 NTG786403 ODC786403 OMY786403 OWU786403 PGQ786403 PQM786403 QAI786403 QKE786403 QUA786403 RDW786403 RNS786403 RXO786403 SHK786403 SRG786403 TBC786403 TKY786403 TUU786403 UEQ786403 UOM786403 UYI786403 VIE786403 VSA786403 WBW786403 WLS786403 WVO786403 G851939 JC851939 SY851939 ACU851939 AMQ851939 AWM851939 BGI851939 BQE851939 CAA851939 CJW851939 CTS851939 DDO851939 DNK851939 DXG851939 EHC851939 EQY851939 FAU851939 FKQ851939 FUM851939 GEI851939 GOE851939 GYA851939 HHW851939 HRS851939 IBO851939 ILK851939 IVG851939 JFC851939 JOY851939 JYU851939 KIQ851939 KSM851939 LCI851939 LME851939 LWA851939 MFW851939 MPS851939 MZO851939 NJK851939 NTG851939 ODC851939 OMY851939 OWU851939 PGQ851939 PQM851939 QAI851939 QKE851939 QUA851939 RDW851939 RNS851939 RXO851939 SHK851939 SRG851939 TBC851939 TKY851939 TUU851939 UEQ851939 UOM851939 UYI851939 VIE851939 VSA851939 WBW851939 WLS851939 WVO851939 G917475 JC917475 SY917475 ACU917475 AMQ917475 AWM917475 BGI917475 BQE917475 CAA917475 CJW917475 CTS917475 DDO917475 DNK917475 DXG917475 EHC917475 EQY917475 FAU917475 FKQ917475 FUM917475 GEI917475 GOE917475 GYA917475 HHW917475 HRS917475 IBO917475 ILK917475 IVG917475 JFC917475 JOY917475 JYU917475 KIQ917475 KSM917475 LCI917475 LME917475 LWA917475 MFW917475 MPS917475 MZO917475 NJK917475 NTG917475 ODC917475 OMY917475 OWU917475 PGQ917475 PQM917475 QAI917475 QKE917475 QUA917475 RDW917475 RNS917475 RXO917475 SHK917475 SRG917475 TBC917475 TKY917475 TUU917475 UEQ917475 UOM917475 UYI917475 VIE917475 VSA917475 WBW917475 WLS917475 WVO917475 G983011 JC983011 SY983011 ACU983011 AMQ983011 AWM983011 BGI983011 BQE983011 CAA983011 CJW983011 CTS983011 DDO983011 DNK983011 DXG983011 EHC983011 EQY983011 FAU983011 FKQ983011 FUM983011 GEI983011 GOE983011 GYA983011 HHW983011 HRS983011 IBO983011 ILK983011 IVG983011 JFC983011 JOY983011 JYU983011 KIQ983011 KSM983011 LCI983011 LME983011 LWA983011 MFW983011 MPS983011 MZO983011 NJK983011 NTG983011 ODC983011 OMY983011 OWU983011 PGQ983011 PQM983011 QAI983011 QKE983011 QUA983011 RDW983011 RNS983011 RXO983011 SHK983011 SRG983011 TBC983011 TKY983011 TUU983011 UEQ983011 UOM983011 UYI983011 VIE983011 VSA983011 WBW983011 WLS983011 WVO983011" xr:uid="{4A71011A-3B10-4BE2-84CA-45BFBE1118EA}">
      <formula1>"Janeiro,Fevereiro,Março,Abril,Maio,Junho,Julho,Agosto,Setembro,Outubro,Novembro,Dezembro"</formula1>
    </dataValidation>
    <dataValidation type="list" allowBlank="1" showInputMessage="1" showErrorMessage="1" sqref="I2 JE2 TA2 ACW2 AMS2 AWO2 BGK2 BQG2 CAC2 CJY2 CTU2 DDQ2 DNM2 DXI2 EHE2 ERA2 FAW2 FKS2 FUO2 GEK2 GOG2 GYC2 HHY2 HRU2 IBQ2 ILM2 IVI2 JFE2 JPA2 JYW2 KIS2 KSO2 LCK2 LMG2 LWC2 MFY2 MPU2 MZQ2 NJM2 NTI2 ODE2 ONA2 OWW2 PGS2 PQO2 QAK2 QKG2 QUC2 RDY2 RNU2 RXQ2 SHM2 SRI2 TBE2 TLA2 TUW2 UES2 UOO2 UYK2 VIG2 VSC2 WBY2 WLU2 WVQ2 I65507 JE65507 TA65507 ACW65507 AMS65507 AWO65507 BGK65507 BQG65507 CAC65507 CJY65507 CTU65507 DDQ65507 DNM65507 DXI65507 EHE65507 ERA65507 FAW65507 FKS65507 FUO65507 GEK65507 GOG65507 GYC65507 HHY65507 HRU65507 IBQ65507 ILM65507 IVI65507 JFE65507 JPA65507 JYW65507 KIS65507 KSO65507 LCK65507 LMG65507 LWC65507 MFY65507 MPU65507 MZQ65507 NJM65507 NTI65507 ODE65507 ONA65507 OWW65507 PGS65507 PQO65507 QAK65507 QKG65507 QUC65507 RDY65507 RNU65507 RXQ65507 SHM65507 SRI65507 TBE65507 TLA65507 TUW65507 UES65507 UOO65507 UYK65507 VIG65507 VSC65507 WBY65507 WLU65507 WVQ65507 I131043 JE131043 TA131043 ACW131043 AMS131043 AWO131043 BGK131043 BQG131043 CAC131043 CJY131043 CTU131043 DDQ131043 DNM131043 DXI131043 EHE131043 ERA131043 FAW131043 FKS131043 FUO131043 GEK131043 GOG131043 GYC131043 HHY131043 HRU131043 IBQ131043 ILM131043 IVI131043 JFE131043 JPA131043 JYW131043 KIS131043 KSO131043 LCK131043 LMG131043 LWC131043 MFY131043 MPU131043 MZQ131043 NJM131043 NTI131043 ODE131043 ONA131043 OWW131043 PGS131043 PQO131043 QAK131043 QKG131043 QUC131043 RDY131043 RNU131043 RXQ131043 SHM131043 SRI131043 TBE131043 TLA131043 TUW131043 UES131043 UOO131043 UYK131043 VIG131043 VSC131043 WBY131043 WLU131043 WVQ131043 I196579 JE196579 TA196579 ACW196579 AMS196579 AWO196579 BGK196579 BQG196579 CAC196579 CJY196579 CTU196579 DDQ196579 DNM196579 DXI196579 EHE196579 ERA196579 FAW196579 FKS196579 FUO196579 GEK196579 GOG196579 GYC196579 HHY196579 HRU196579 IBQ196579 ILM196579 IVI196579 JFE196579 JPA196579 JYW196579 KIS196579 KSO196579 LCK196579 LMG196579 LWC196579 MFY196579 MPU196579 MZQ196579 NJM196579 NTI196579 ODE196579 ONA196579 OWW196579 PGS196579 PQO196579 QAK196579 QKG196579 QUC196579 RDY196579 RNU196579 RXQ196579 SHM196579 SRI196579 TBE196579 TLA196579 TUW196579 UES196579 UOO196579 UYK196579 VIG196579 VSC196579 WBY196579 WLU196579 WVQ196579 I262115 JE262115 TA262115 ACW262115 AMS262115 AWO262115 BGK262115 BQG262115 CAC262115 CJY262115 CTU262115 DDQ262115 DNM262115 DXI262115 EHE262115 ERA262115 FAW262115 FKS262115 FUO262115 GEK262115 GOG262115 GYC262115 HHY262115 HRU262115 IBQ262115 ILM262115 IVI262115 JFE262115 JPA262115 JYW262115 KIS262115 KSO262115 LCK262115 LMG262115 LWC262115 MFY262115 MPU262115 MZQ262115 NJM262115 NTI262115 ODE262115 ONA262115 OWW262115 PGS262115 PQO262115 QAK262115 QKG262115 QUC262115 RDY262115 RNU262115 RXQ262115 SHM262115 SRI262115 TBE262115 TLA262115 TUW262115 UES262115 UOO262115 UYK262115 VIG262115 VSC262115 WBY262115 WLU262115 WVQ262115 I327651 JE327651 TA327651 ACW327651 AMS327651 AWO327651 BGK327651 BQG327651 CAC327651 CJY327651 CTU327651 DDQ327651 DNM327651 DXI327651 EHE327651 ERA327651 FAW327651 FKS327651 FUO327651 GEK327651 GOG327651 GYC327651 HHY327651 HRU327651 IBQ327651 ILM327651 IVI327651 JFE327651 JPA327651 JYW327651 KIS327651 KSO327651 LCK327651 LMG327651 LWC327651 MFY327651 MPU327651 MZQ327651 NJM327651 NTI327651 ODE327651 ONA327651 OWW327651 PGS327651 PQO327651 QAK327651 QKG327651 QUC327651 RDY327651 RNU327651 RXQ327651 SHM327651 SRI327651 TBE327651 TLA327651 TUW327651 UES327651 UOO327651 UYK327651 VIG327651 VSC327651 WBY327651 WLU327651 WVQ327651 I393187 JE393187 TA393187 ACW393187 AMS393187 AWO393187 BGK393187 BQG393187 CAC393187 CJY393187 CTU393187 DDQ393187 DNM393187 DXI393187 EHE393187 ERA393187 FAW393187 FKS393187 FUO393187 GEK393187 GOG393187 GYC393187 HHY393187 HRU393187 IBQ393187 ILM393187 IVI393187 JFE393187 JPA393187 JYW393187 KIS393187 KSO393187 LCK393187 LMG393187 LWC393187 MFY393187 MPU393187 MZQ393187 NJM393187 NTI393187 ODE393187 ONA393187 OWW393187 PGS393187 PQO393187 QAK393187 QKG393187 QUC393187 RDY393187 RNU393187 RXQ393187 SHM393187 SRI393187 TBE393187 TLA393187 TUW393187 UES393187 UOO393187 UYK393187 VIG393187 VSC393187 WBY393187 WLU393187 WVQ393187 I458723 JE458723 TA458723 ACW458723 AMS458723 AWO458723 BGK458723 BQG458723 CAC458723 CJY458723 CTU458723 DDQ458723 DNM458723 DXI458723 EHE458723 ERA458723 FAW458723 FKS458723 FUO458723 GEK458723 GOG458723 GYC458723 HHY458723 HRU458723 IBQ458723 ILM458723 IVI458723 JFE458723 JPA458723 JYW458723 KIS458723 KSO458723 LCK458723 LMG458723 LWC458723 MFY458723 MPU458723 MZQ458723 NJM458723 NTI458723 ODE458723 ONA458723 OWW458723 PGS458723 PQO458723 QAK458723 QKG458723 QUC458723 RDY458723 RNU458723 RXQ458723 SHM458723 SRI458723 TBE458723 TLA458723 TUW458723 UES458723 UOO458723 UYK458723 VIG458723 VSC458723 WBY458723 WLU458723 WVQ458723 I524259 JE524259 TA524259 ACW524259 AMS524259 AWO524259 BGK524259 BQG524259 CAC524259 CJY524259 CTU524259 DDQ524259 DNM524259 DXI524259 EHE524259 ERA524259 FAW524259 FKS524259 FUO524259 GEK524259 GOG524259 GYC524259 HHY524259 HRU524259 IBQ524259 ILM524259 IVI524259 JFE524259 JPA524259 JYW524259 KIS524259 KSO524259 LCK524259 LMG524259 LWC524259 MFY524259 MPU524259 MZQ524259 NJM524259 NTI524259 ODE524259 ONA524259 OWW524259 PGS524259 PQO524259 QAK524259 QKG524259 QUC524259 RDY524259 RNU524259 RXQ524259 SHM524259 SRI524259 TBE524259 TLA524259 TUW524259 UES524259 UOO524259 UYK524259 VIG524259 VSC524259 WBY524259 WLU524259 WVQ524259 I589795 JE589795 TA589795 ACW589795 AMS589795 AWO589795 BGK589795 BQG589795 CAC589795 CJY589795 CTU589795 DDQ589795 DNM589795 DXI589795 EHE589795 ERA589795 FAW589795 FKS589795 FUO589795 GEK589795 GOG589795 GYC589795 HHY589795 HRU589795 IBQ589795 ILM589795 IVI589795 JFE589795 JPA589795 JYW589795 KIS589795 KSO589795 LCK589795 LMG589795 LWC589795 MFY589795 MPU589795 MZQ589795 NJM589795 NTI589795 ODE589795 ONA589795 OWW589795 PGS589795 PQO589795 QAK589795 QKG589795 QUC589795 RDY589795 RNU589795 RXQ589795 SHM589795 SRI589795 TBE589795 TLA589795 TUW589795 UES589795 UOO589795 UYK589795 VIG589795 VSC589795 WBY589795 WLU589795 WVQ589795 I655331 JE655331 TA655331 ACW655331 AMS655331 AWO655331 BGK655331 BQG655331 CAC655331 CJY655331 CTU655331 DDQ655331 DNM655331 DXI655331 EHE655331 ERA655331 FAW655331 FKS655331 FUO655331 GEK655331 GOG655331 GYC655331 HHY655331 HRU655331 IBQ655331 ILM655331 IVI655331 JFE655331 JPA655331 JYW655331 KIS655331 KSO655331 LCK655331 LMG655331 LWC655331 MFY655331 MPU655331 MZQ655331 NJM655331 NTI655331 ODE655331 ONA655331 OWW655331 PGS655331 PQO655331 QAK655331 QKG655331 QUC655331 RDY655331 RNU655331 RXQ655331 SHM655331 SRI655331 TBE655331 TLA655331 TUW655331 UES655331 UOO655331 UYK655331 VIG655331 VSC655331 WBY655331 WLU655331 WVQ655331 I720867 JE720867 TA720867 ACW720867 AMS720867 AWO720867 BGK720867 BQG720867 CAC720867 CJY720867 CTU720867 DDQ720867 DNM720867 DXI720867 EHE720867 ERA720867 FAW720867 FKS720867 FUO720867 GEK720867 GOG720867 GYC720867 HHY720867 HRU720867 IBQ720867 ILM720867 IVI720867 JFE720867 JPA720867 JYW720867 KIS720867 KSO720867 LCK720867 LMG720867 LWC720867 MFY720867 MPU720867 MZQ720867 NJM720867 NTI720867 ODE720867 ONA720867 OWW720867 PGS720867 PQO720867 QAK720867 QKG720867 QUC720867 RDY720867 RNU720867 RXQ720867 SHM720867 SRI720867 TBE720867 TLA720867 TUW720867 UES720867 UOO720867 UYK720867 VIG720867 VSC720867 WBY720867 WLU720867 WVQ720867 I786403 JE786403 TA786403 ACW786403 AMS786403 AWO786403 BGK786403 BQG786403 CAC786403 CJY786403 CTU786403 DDQ786403 DNM786403 DXI786403 EHE786403 ERA786403 FAW786403 FKS786403 FUO786403 GEK786403 GOG786403 GYC786403 HHY786403 HRU786403 IBQ786403 ILM786403 IVI786403 JFE786403 JPA786403 JYW786403 KIS786403 KSO786403 LCK786403 LMG786403 LWC786403 MFY786403 MPU786403 MZQ786403 NJM786403 NTI786403 ODE786403 ONA786403 OWW786403 PGS786403 PQO786403 QAK786403 QKG786403 QUC786403 RDY786403 RNU786403 RXQ786403 SHM786403 SRI786403 TBE786403 TLA786403 TUW786403 UES786403 UOO786403 UYK786403 VIG786403 VSC786403 WBY786403 WLU786403 WVQ786403 I851939 JE851939 TA851939 ACW851939 AMS851939 AWO851939 BGK851939 BQG851939 CAC851939 CJY851939 CTU851939 DDQ851939 DNM851939 DXI851939 EHE851939 ERA851939 FAW851939 FKS851939 FUO851939 GEK851939 GOG851939 GYC851939 HHY851939 HRU851939 IBQ851939 ILM851939 IVI851939 JFE851939 JPA851939 JYW851939 KIS851939 KSO851939 LCK851939 LMG851939 LWC851939 MFY851939 MPU851939 MZQ851939 NJM851939 NTI851939 ODE851939 ONA851939 OWW851939 PGS851939 PQO851939 QAK851939 QKG851939 QUC851939 RDY851939 RNU851939 RXQ851939 SHM851939 SRI851939 TBE851939 TLA851939 TUW851939 UES851939 UOO851939 UYK851939 VIG851939 VSC851939 WBY851939 WLU851939 WVQ851939 I917475 JE917475 TA917475 ACW917475 AMS917475 AWO917475 BGK917475 BQG917475 CAC917475 CJY917475 CTU917475 DDQ917475 DNM917475 DXI917475 EHE917475 ERA917475 FAW917475 FKS917475 FUO917475 GEK917475 GOG917475 GYC917475 HHY917475 HRU917475 IBQ917475 ILM917475 IVI917475 JFE917475 JPA917475 JYW917475 KIS917475 KSO917475 LCK917475 LMG917475 LWC917475 MFY917475 MPU917475 MZQ917475 NJM917475 NTI917475 ODE917475 ONA917475 OWW917475 PGS917475 PQO917475 QAK917475 QKG917475 QUC917475 RDY917475 RNU917475 RXQ917475 SHM917475 SRI917475 TBE917475 TLA917475 TUW917475 UES917475 UOO917475 UYK917475 VIG917475 VSC917475 WBY917475 WLU917475 WVQ917475 I983011 JE983011 TA983011 ACW983011 AMS983011 AWO983011 BGK983011 BQG983011 CAC983011 CJY983011 CTU983011 DDQ983011 DNM983011 DXI983011 EHE983011 ERA983011 FAW983011 FKS983011 FUO983011 GEK983011 GOG983011 GYC983011 HHY983011 HRU983011 IBQ983011 ILM983011 IVI983011 JFE983011 JPA983011 JYW983011 KIS983011 KSO983011 LCK983011 LMG983011 LWC983011 MFY983011 MPU983011 MZQ983011 NJM983011 NTI983011 ODE983011 ONA983011 OWW983011 PGS983011 PQO983011 QAK983011 QKG983011 QUC983011 RDY983011 RNU983011 RXQ983011 SHM983011 SRI983011 TBE983011 TLA983011 TUW983011 UES983011 UOO983011 UYK983011 VIG983011 VSC983011 WBY983011 WLU983011 WVQ983011" xr:uid="{F103CDDB-4A92-4F26-80A0-7207694D091B}">
      <formula1>"2021,2022,2023,2024,2025"</formula1>
    </dataValidation>
    <dataValidation type="list" allowBlank="1" showInputMessage="1" showErrorMessage="1" sqref="G65530:I65530 JC65530:JE65530 SY65530:TA65530 ACU65530:ACW65530 AMQ65530:AMS65530 AWM65530:AWO65530 BGI65530:BGK65530 BQE65530:BQG65530 CAA65530:CAC65530 CJW65530:CJY65530 CTS65530:CTU65530 DDO65530:DDQ65530 DNK65530:DNM65530 DXG65530:DXI65530 EHC65530:EHE65530 EQY65530:ERA65530 FAU65530:FAW65530 FKQ65530:FKS65530 FUM65530:FUO65530 GEI65530:GEK65530 GOE65530:GOG65530 GYA65530:GYC65530 HHW65530:HHY65530 HRS65530:HRU65530 IBO65530:IBQ65530 ILK65530:ILM65530 IVG65530:IVI65530 JFC65530:JFE65530 JOY65530:JPA65530 JYU65530:JYW65530 KIQ65530:KIS65530 KSM65530:KSO65530 LCI65530:LCK65530 LME65530:LMG65530 LWA65530:LWC65530 MFW65530:MFY65530 MPS65530:MPU65530 MZO65530:MZQ65530 NJK65530:NJM65530 NTG65530:NTI65530 ODC65530:ODE65530 OMY65530:ONA65530 OWU65530:OWW65530 PGQ65530:PGS65530 PQM65530:PQO65530 QAI65530:QAK65530 QKE65530:QKG65530 QUA65530:QUC65530 RDW65530:RDY65530 RNS65530:RNU65530 RXO65530:RXQ65530 SHK65530:SHM65530 SRG65530:SRI65530 TBC65530:TBE65530 TKY65530:TLA65530 TUU65530:TUW65530 UEQ65530:UES65530 UOM65530:UOO65530 UYI65530:UYK65530 VIE65530:VIG65530 VSA65530:VSC65530 WBW65530:WBY65530 WLS65530:WLU65530 WVO65530:WVQ65530 G131066:I131066 JC131066:JE131066 SY131066:TA131066 ACU131066:ACW131066 AMQ131066:AMS131066 AWM131066:AWO131066 BGI131066:BGK131066 BQE131066:BQG131066 CAA131066:CAC131066 CJW131066:CJY131066 CTS131066:CTU131066 DDO131066:DDQ131066 DNK131066:DNM131066 DXG131066:DXI131066 EHC131066:EHE131066 EQY131066:ERA131066 FAU131066:FAW131066 FKQ131066:FKS131066 FUM131066:FUO131066 GEI131066:GEK131066 GOE131066:GOG131066 GYA131066:GYC131066 HHW131066:HHY131066 HRS131066:HRU131066 IBO131066:IBQ131066 ILK131066:ILM131066 IVG131066:IVI131066 JFC131066:JFE131066 JOY131066:JPA131066 JYU131066:JYW131066 KIQ131066:KIS131066 KSM131066:KSO131066 LCI131066:LCK131066 LME131066:LMG131066 LWA131066:LWC131066 MFW131066:MFY131066 MPS131066:MPU131066 MZO131066:MZQ131066 NJK131066:NJM131066 NTG131066:NTI131066 ODC131066:ODE131066 OMY131066:ONA131066 OWU131066:OWW131066 PGQ131066:PGS131066 PQM131066:PQO131066 QAI131066:QAK131066 QKE131066:QKG131066 QUA131066:QUC131066 RDW131066:RDY131066 RNS131066:RNU131066 RXO131066:RXQ131066 SHK131066:SHM131066 SRG131066:SRI131066 TBC131066:TBE131066 TKY131066:TLA131066 TUU131066:TUW131066 UEQ131066:UES131066 UOM131066:UOO131066 UYI131066:UYK131066 VIE131066:VIG131066 VSA131066:VSC131066 WBW131066:WBY131066 WLS131066:WLU131066 WVO131066:WVQ131066 G196602:I196602 JC196602:JE196602 SY196602:TA196602 ACU196602:ACW196602 AMQ196602:AMS196602 AWM196602:AWO196602 BGI196602:BGK196602 BQE196602:BQG196602 CAA196602:CAC196602 CJW196602:CJY196602 CTS196602:CTU196602 DDO196602:DDQ196602 DNK196602:DNM196602 DXG196602:DXI196602 EHC196602:EHE196602 EQY196602:ERA196602 FAU196602:FAW196602 FKQ196602:FKS196602 FUM196602:FUO196602 GEI196602:GEK196602 GOE196602:GOG196602 GYA196602:GYC196602 HHW196602:HHY196602 HRS196602:HRU196602 IBO196602:IBQ196602 ILK196602:ILM196602 IVG196602:IVI196602 JFC196602:JFE196602 JOY196602:JPA196602 JYU196602:JYW196602 KIQ196602:KIS196602 KSM196602:KSO196602 LCI196602:LCK196602 LME196602:LMG196602 LWA196602:LWC196602 MFW196602:MFY196602 MPS196602:MPU196602 MZO196602:MZQ196602 NJK196602:NJM196602 NTG196602:NTI196602 ODC196602:ODE196602 OMY196602:ONA196602 OWU196602:OWW196602 PGQ196602:PGS196602 PQM196602:PQO196602 QAI196602:QAK196602 QKE196602:QKG196602 QUA196602:QUC196602 RDW196602:RDY196602 RNS196602:RNU196602 RXO196602:RXQ196602 SHK196602:SHM196602 SRG196602:SRI196602 TBC196602:TBE196602 TKY196602:TLA196602 TUU196602:TUW196602 UEQ196602:UES196602 UOM196602:UOO196602 UYI196602:UYK196602 VIE196602:VIG196602 VSA196602:VSC196602 WBW196602:WBY196602 WLS196602:WLU196602 WVO196602:WVQ196602 G262138:I262138 JC262138:JE262138 SY262138:TA262138 ACU262138:ACW262138 AMQ262138:AMS262138 AWM262138:AWO262138 BGI262138:BGK262138 BQE262138:BQG262138 CAA262138:CAC262138 CJW262138:CJY262138 CTS262138:CTU262138 DDO262138:DDQ262138 DNK262138:DNM262138 DXG262138:DXI262138 EHC262138:EHE262138 EQY262138:ERA262138 FAU262138:FAW262138 FKQ262138:FKS262138 FUM262138:FUO262138 GEI262138:GEK262138 GOE262138:GOG262138 GYA262138:GYC262138 HHW262138:HHY262138 HRS262138:HRU262138 IBO262138:IBQ262138 ILK262138:ILM262138 IVG262138:IVI262138 JFC262138:JFE262138 JOY262138:JPA262138 JYU262138:JYW262138 KIQ262138:KIS262138 KSM262138:KSO262138 LCI262138:LCK262138 LME262138:LMG262138 LWA262138:LWC262138 MFW262138:MFY262138 MPS262138:MPU262138 MZO262138:MZQ262138 NJK262138:NJM262138 NTG262138:NTI262138 ODC262138:ODE262138 OMY262138:ONA262138 OWU262138:OWW262138 PGQ262138:PGS262138 PQM262138:PQO262138 QAI262138:QAK262138 QKE262138:QKG262138 QUA262138:QUC262138 RDW262138:RDY262138 RNS262138:RNU262138 RXO262138:RXQ262138 SHK262138:SHM262138 SRG262138:SRI262138 TBC262138:TBE262138 TKY262138:TLA262138 TUU262138:TUW262138 UEQ262138:UES262138 UOM262138:UOO262138 UYI262138:UYK262138 VIE262138:VIG262138 VSA262138:VSC262138 WBW262138:WBY262138 WLS262138:WLU262138 WVO262138:WVQ262138 G327674:I327674 JC327674:JE327674 SY327674:TA327674 ACU327674:ACW327674 AMQ327674:AMS327674 AWM327674:AWO327674 BGI327674:BGK327674 BQE327674:BQG327674 CAA327674:CAC327674 CJW327674:CJY327674 CTS327674:CTU327674 DDO327674:DDQ327674 DNK327674:DNM327674 DXG327674:DXI327674 EHC327674:EHE327674 EQY327674:ERA327674 FAU327674:FAW327674 FKQ327674:FKS327674 FUM327674:FUO327674 GEI327674:GEK327674 GOE327674:GOG327674 GYA327674:GYC327674 HHW327674:HHY327674 HRS327674:HRU327674 IBO327674:IBQ327674 ILK327674:ILM327674 IVG327674:IVI327674 JFC327674:JFE327674 JOY327674:JPA327674 JYU327674:JYW327674 KIQ327674:KIS327674 KSM327674:KSO327674 LCI327674:LCK327674 LME327674:LMG327674 LWA327674:LWC327674 MFW327674:MFY327674 MPS327674:MPU327674 MZO327674:MZQ327674 NJK327674:NJM327674 NTG327674:NTI327674 ODC327674:ODE327674 OMY327674:ONA327674 OWU327674:OWW327674 PGQ327674:PGS327674 PQM327674:PQO327674 QAI327674:QAK327674 QKE327674:QKG327674 QUA327674:QUC327674 RDW327674:RDY327674 RNS327674:RNU327674 RXO327674:RXQ327674 SHK327674:SHM327674 SRG327674:SRI327674 TBC327674:TBE327674 TKY327674:TLA327674 TUU327674:TUW327674 UEQ327674:UES327674 UOM327674:UOO327674 UYI327674:UYK327674 VIE327674:VIG327674 VSA327674:VSC327674 WBW327674:WBY327674 WLS327674:WLU327674 WVO327674:WVQ327674 G393210:I393210 JC393210:JE393210 SY393210:TA393210 ACU393210:ACW393210 AMQ393210:AMS393210 AWM393210:AWO393210 BGI393210:BGK393210 BQE393210:BQG393210 CAA393210:CAC393210 CJW393210:CJY393210 CTS393210:CTU393210 DDO393210:DDQ393210 DNK393210:DNM393210 DXG393210:DXI393210 EHC393210:EHE393210 EQY393210:ERA393210 FAU393210:FAW393210 FKQ393210:FKS393210 FUM393210:FUO393210 GEI393210:GEK393210 GOE393210:GOG393210 GYA393210:GYC393210 HHW393210:HHY393210 HRS393210:HRU393210 IBO393210:IBQ393210 ILK393210:ILM393210 IVG393210:IVI393210 JFC393210:JFE393210 JOY393210:JPA393210 JYU393210:JYW393210 KIQ393210:KIS393210 KSM393210:KSO393210 LCI393210:LCK393210 LME393210:LMG393210 LWA393210:LWC393210 MFW393210:MFY393210 MPS393210:MPU393210 MZO393210:MZQ393210 NJK393210:NJM393210 NTG393210:NTI393210 ODC393210:ODE393210 OMY393210:ONA393210 OWU393210:OWW393210 PGQ393210:PGS393210 PQM393210:PQO393210 QAI393210:QAK393210 QKE393210:QKG393210 QUA393210:QUC393210 RDW393210:RDY393210 RNS393210:RNU393210 RXO393210:RXQ393210 SHK393210:SHM393210 SRG393210:SRI393210 TBC393210:TBE393210 TKY393210:TLA393210 TUU393210:TUW393210 UEQ393210:UES393210 UOM393210:UOO393210 UYI393210:UYK393210 VIE393210:VIG393210 VSA393210:VSC393210 WBW393210:WBY393210 WLS393210:WLU393210 WVO393210:WVQ393210 G458746:I458746 JC458746:JE458746 SY458746:TA458746 ACU458746:ACW458746 AMQ458746:AMS458746 AWM458746:AWO458746 BGI458746:BGK458746 BQE458746:BQG458746 CAA458746:CAC458746 CJW458746:CJY458746 CTS458746:CTU458746 DDO458746:DDQ458746 DNK458746:DNM458746 DXG458746:DXI458746 EHC458746:EHE458746 EQY458746:ERA458746 FAU458746:FAW458746 FKQ458746:FKS458746 FUM458746:FUO458746 GEI458746:GEK458746 GOE458746:GOG458746 GYA458746:GYC458746 HHW458746:HHY458746 HRS458746:HRU458746 IBO458746:IBQ458746 ILK458746:ILM458746 IVG458746:IVI458746 JFC458746:JFE458746 JOY458746:JPA458746 JYU458746:JYW458746 KIQ458746:KIS458746 KSM458746:KSO458746 LCI458746:LCK458746 LME458746:LMG458746 LWA458746:LWC458746 MFW458746:MFY458746 MPS458746:MPU458746 MZO458746:MZQ458746 NJK458746:NJM458746 NTG458746:NTI458746 ODC458746:ODE458746 OMY458746:ONA458746 OWU458746:OWW458746 PGQ458746:PGS458746 PQM458746:PQO458746 QAI458746:QAK458746 QKE458746:QKG458746 QUA458746:QUC458746 RDW458746:RDY458746 RNS458746:RNU458746 RXO458746:RXQ458746 SHK458746:SHM458746 SRG458746:SRI458746 TBC458746:TBE458746 TKY458746:TLA458746 TUU458746:TUW458746 UEQ458746:UES458746 UOM458746:UOO458746 UYI458746:UYK458746 VIE458746:VIG458746 VSA458746:VSC458746 WBW458746:WBY458746 WLS458746:WLU458746 WVO458746:WVQ458746 G524282:I524282 JC524282:JE524282 SY524282:TA524282 ACU524282:ACW524282 AMQ524282:AMS524282 AWM524282:AWO524282 BGI524282:BGK524282 BQE524282:BQG524282 CAA524282:CAC524282 CJW524282:CJY524282 CTS524282:CTU524282 DDO524282:DDQ524282 DNK524282:DNM524282 DXG524282:DXI524282 EHC524282:EHE524282 EQY524282:ERA524282 FAU524282:FAW524282 FKQ524282:FKS524282 FUM524282:FUO524282 GEI524282:GEK524282 GOE524282:GOG524282 GYA524282:GYC524282 HHW524282:HHY524282 HRS524282:HRU524282 IBO524282:IBQ524282 ILK524282:ILM524282 IVG524282:IVI524282 JFC524282:JFE524282 JOY524282:JPA524282 JYU524282:JYW524282 KIQ524282:KIS524282 KSM524282:KSO524282 LCI524282:LCK524282 LME524282:LMG524282 LWA524282:LWC524282 MFW524282:MFY524282 MPS524282:MPU524282 MZO524282:MZQ524282 NJK524282:NJM524282 NTG524282:NTI524282 ODC524282:ODE524282 OMY524282:ONA524282 OWU524282:OWW524282 PGQ524282:PGS524282 PQM524282:PQO524282 QAI524282:QAK524282 QKE524282:QKG524282 QUA524282:QUC524282 RDW524282:RDY524282 RNS524282:RNU524282 RXO524282:RXQ524282 SHK524282:SHM524282 SRG524282:SRI524282 TBC524282:TBE524282 TKY524282:TLA524282 TUU524282:TUW524282 UEQ524282:UES524282 UOM524282:UOO524282 UYI524282:UYK524282 VIE524282:VIG524282 VSA524282:VSC524282 WBW524282:WBY524282 WLS524282:WLU524282 WVO524282:WVQ524282 G589818:I589818 JC589818:JE589818 SY589818:TA589818 ACU589818:ACW589818 AMQ589818:AMS589818 AWM589818:AWO589818 BGI589818:BGK589818 BQE589818:BQG589818 CAA589818:CAC589818 CJW589818:CJY589818 CTS589818:CTU589818 DDO589818:DDQ589818 DNK589818:DNM589818 DXG589818:DXI589818 EHC589818:EHE589818 EQY589818:ERA589818 FAU589818:FAW589818 FKQ589818:FKS589818 FUM589818:FUO589818 GEI589818:GEK589818 GOE589818:GOG589818 GYA589818:GYC589818 HHW589818:HHY589818 HRS589818:HRU589818 IBO589818:IBQ589818 ILK589818:ILM589818 IVG589818:IVI589818 JFC589818:JFE589818 JOY589818:JPA589818 JYU589818:JYW589818 KIQ589818:KIS589818 KSM589818:KSO589818 LCI589818:LCK589818 LME589818:LMG589818 LWA589818:LWC589818 MFW589818:MFY589818 MPS589818:MPU589818 MZO589818:MZQ589818 NJK589818:NJM589818 NTG589818:NTI589818 ODC589818:ODE589818 OMY589818:ONA589818 OWU589818:OWW589818 PGQ589818:PGS589818 PQM589818:PQO589818 QAI589818:QAK589818 QKE589818:QKG589818 QUA589818:QUC589818 RDW589818:RDY589818 RNS589818:RNU589818 RXO589818:RXQ589818 SHK589818:SHM589818 SRG589818:SRI589818 TBC589818:TBE589818 TKY589818:TLA589818 TUU589818:TUW589818 UEQ589818:UES589818 UOM589818:UOO589818 UYI589818:UYK589818 VIE589818:VIG589818 VSA589818:VSC589818 WBW589818:WBY589818 WLS589818:WLU589818 WVO589818:WVQ589818 G655354:I655354 JC655354:JE655354 SY655354:TA655354 ACU655354:ACW655354 AMQ655354:AMS655354 AWM655354:AWO655354 BGI655354:BGK655354 BQE655354:BQG655354 CAA655354:CAC655354 CJW655354:CJY655354 CTS655354:CTU655354 DDO655354:DDQ655354 DNK655354:DNM655354 DXG655354:DXI655354 EHC655354:EHE655354 EQY655354:ERA655354 FAU655354:FAW655354 FKQ655354:FKS655354 FUM655354:FUO655354 GEI655354:GEK655354 GOE655354:GOG655354 GYA655354:GYC655354 HHW655354:HHY655354 HRS655354:HRU655354 IBO655354:IBQ655354 ILK655354:ILM655354 IVG655354:IVI655354 JFC655354:JFE655354 JOY655354:JPA655354 JYU655354:JYW655354 KIQ655354:KIS655354 KSM655354:KSO655354 LCI655354:LCK655354 LME655354:LMG655354 LWA655354:LWC655354 MFW655354:MFY655354 MPS655354:MPU655354 MZO655354:MZQ655354 NJK655354:NJM655354 NTG655354:NTI655354 ODC655354:ODE655354 OMY655354:ONA655354 OWU655354:OWW655354 PGQ655354:PGS655354 PQM655354:PQO655354 QAI655354:QAK655354 QKE655354:QKG655354 QUA655354:QUC655354 RDW655354:RDY655354 RNS655354:RNU655354 RXO655354:RXQ655354 SHK655354:SHM655354 SRG655354:SRI655354 TBC655354:TBE655354 TKY655354:TLA655354 TUU655354:TUW655354 UEQ655354:UES655354 UOM655354:UOO655354 UYI655354:UYK655354 VIE655354:VIG655354 VSA655354:VSC655354 WBW655354:WBY655354 WLS655354:WLU655354 WVO655354:WVQ655354 G720890:I720890 JC720890:JE720890 SY720890:TA720890 ACU720890:ACW720890 AMQ720890:AMS720890 AWM720890:AWO720890 BGI720890:BGK720890 BQE720890:BQG720890 CAA720890:CAC720890 CJW720890:CJY720890 CTS720890:CTU720890 DDO720890:DDQ720890 DNK720890:DNM720890 DXG720890:DXI720890 EHC720890:EHE720890 EQY720890:ERA720890 FAU720890:FAW720890 FKQ720890:FKS720890 FUM720890:FUO720890 GEI720890:GEK720890 GOE720890:GOG720890 GYA720890:GYC720890 HHW720890:HHY720890 HRS720890:HRU720890 IBO720890:IBQ720890 ILK720890:ILM720890 IVG720890:IVI720890 JFC720890:JFE720890 JOY720890:JPA720890 JYU720890:JYW720890 KIQ720890:KIS720890 KSM720890:KSO720890 LCI720890:LCK720890 LME720890:LMG720890 LWA720890:LWC720890 MFW720890:MFY720890 MPS720890:MPU720890 MZO720890:MZQ720890 NJK720890:NJM720890 NTG720890:NTI720890 ODC720890:ODE720890 OMY720890:ONA720890 OWU720890:OWW720890 PGQ720890:PGS720890 PQM720890:PQO720890 QAI720890:QAK720890 QKE720890:QKG720890 QUA720890:QUC720890 RDW720890:RDY720890 RNS720890:RNU720890 RXO720890:RXQ720890 SHK720890:SHM720890 SRG720890:SRI720890 TBC720890:TBE720890 TKY720890:TLA720890 TUU720890:TUW720890 UEQ720890:UES720890 UOM720890:UOO720890 UYI720890:UYK720890 VIE720890:VIG720890 VSA720890:VSC720890 WBW720890:WBY720890 WLS720890:WLU720890 WVO720890:WVQ720890 G786426:I786426 JC786426:JE786426 SY786426:TA786426 ACU786426:ACW786426 AMQ786426:AMS786426 AWM786426:AWO786426 BGI786426:BGK786426 BQE786426:BQG786426 CAA786426:CAC786426 CJW786426:CJY786426 CTS786426:CTU786426 DDO786426:DDQ786426 DNK786426:DNM786426 DXG786426:DXI786426 EHC786426:EHE786426 EQY786426:ERA786426 FAU786426:FAW786426 FKQ786426:FKS786426 FUM786426:FUO786426 GEI786426:GEK786426 GOE786426:GOG786426 GYA786426:GYC786426 HHW786426:HHY786426 HRS786426:HRU786426 IBO786426:IBQ786426 ILK786426:ILM786426 IVG786426:IVI786426 JFC786426:JFE786426 JOY786426:JPA786426 JYU786426:JYW786426 KIQ786426:KIS786426 KSM786426:KSO786426 LCI786426:LCK786426 LME786426:LMG786426 LWA786426:LWC786426 MFW786426:MFY786426 MPS786426:MPU786426 MZO786426:MZQ786426 NJK786426:NJM786426 NTG786426:NTI786426 ODC786426:ODE786426 OMY786426:ONA786426 OWU786426:OWW786426 PGQ786426:PGS786426 PQM786426:PQO786426 QAI786426:QAK786426 QKE786426:QKG786426 QUA786426:QUC786426 RDW786426:RDY786426 RNS786426:RNU786426 RXO786426:RXQ786426 SHK786426:SHM786426 SRG786426:SRI786426 TBC786426:TBE786426 TKY786426:TLA786426 TUU786426:TUW786426 UEQ786426:UES786426 UOM786426:UOO786426 UYI786426:UYK786426 VIE786426:VIG786426 VSA786426:VSC786426 WBW786426:WBY786426 WLS786426:WLU786426 WVO786426:WVQ786426 G851962:I851962 JC851962:JE851962 SY851962:TA851962 ACU851962:ACW851962 AMQ851962:AMS851962 AWM851962:AWO851962 BGI851962:BGK851962 BQE851962:BQG851962 CAA851962:CAC851962 CJW851962:CJY851962 CTS851962:CTU851962 DDO851962:DDQ851962 DNK851962:DNM851962 DXG851962:DXI851962 EHC851962:EHE851962 EQY851962:ERA851962 FAU851962:FAW851962 FKQ851962:FKS851962 FUM851962:FUO851962 GEI851962:GEK851962 GOE851962:GOG851962 GYA851962:GYC851962 HHW851962:HHY851962 HRS851962:HRU851962 IBO851962:IBQ851962 ILK851962:ILM851962 IVG851962:IVI851962 JFC851962:JFE851962 JOY851962:JPA851962 JYU851962:JYW851962 KIQ851962:KIS851962 KSM851962:KSO851962 LCI851962:LCK851962 LME851962:LMG851962 LWA851962:LWC851962 MFW851962:MFY851962 MPS851962:MPU851962 MZO851962:MZQ851962 NJK851962:NJM851962 NTG851962:NTI851962 ODC851962:ODE851962 OMY851962:ONA851962 OWU851962:OWW851962 PGQ851962:PGS851962 PQM851962:PQO851962 QAI851962:QAK851962 QKE851962:QKG851962 QUA851962:QUC851962 RDW851962:RDY851962 RNS851962:RNU851962 RXO851962:RXQ851962 SHK851962:SHM851962 SRG851962:SRI851962 TBC851962:TBE851962 TKY851962:TLA851962 TUU851962:TUW851962 UEQ851962:UES851962 UOM851962:UOO851962 UYI851962:UYK851962 VIE851962:VIG851962 VSA851962:VSC851962 WBW851962:WBY851962 WLS851962:WLU851962 WVO851962:WVQ851962 G917498:I917498 JC917498:JE917498 SY917498:TA917498 ACU917498:ACW917498 AMQ917498:AMS917498 AWM917498:AWO917498 BGI917498:BGK917498 BQE917498:BQG917498 CAA917498:CAC917498 CJW917498:CJY917498 CTS917498:CTU917498 DDO917498:DDQ917498 DNK917498:DNM917498 DXG917498:DXI917498 EHC917498:EHE917498 EQY917498:ERA917498 FAU917498:FAW917498 FKQ917498:FKS917498 FUM917498:FUO917498 GEI917498:GEK917498 GOE917498:GOG917498 GYA917498:GYC917498 HHW917498:HHY917498 HRS917498:HRU917498 IBO917498:IBQ917498 ILK917498:ILM917498 IVG917498:IVI917498 JFC917498:JFE917498 JOY917498:JPA917498 JYU917498:JYW917498 KIQ917498:KIS917498 KSM917498:KSO917498 LCI917498:LCK917498 LME917498:LMG917498 LWA917498:LWC917498 MFW917498:MFY917498 MPS917498:MPU917498 MZO917498:MZQ917498 NJK917498:NJM917498 NTG917498:NTI917498 ODC917498:ODE917498 OMY917498:ONA917498 OWU917498:OWW917498 PGQ917498:PGS917498 PQM917498:PQO917498 QAI917498:QAK917498 QKE917498:QKG917498 QUA917498:QUC917498 RDW917498:RDY917498 RNS917498:RNU917498 RXO917498:RXQ917498 SHK917498:SHM917498 SRG917498:SRI917498 TBC917498:TBE917498 TKY917498:TLA917498 TUU917498:TUW917498 UEQ917498:UES917498 UOM917498:UOO917498 UYI917498:UYK917498 VIE917498:VIG917498 VSA917498:VSC917498 WBW917498:WBY917498 WLS917498:WLU917498 WVO917498:WVQ917498 G983034:I983034 JC983034:JE983034 SY983034:TA983034 ACU983034:ACW983034 AMQ983034:AMS983034 AWM983034:AWO983034 BGI983034:BGK983034 BQE983034:BQG983034 CAA983034:CAC983034 CJW983034:CJY983034 CTS983034:CTU983034 DDO983034:DDQ983034 DNK983034:DNM983034 DXG983034:DXI983034 EHC983034:EHE983034 EQY983034:ERA983034 FAU983034:FAW983034 FKQ983034:FKS983034 FUM983034:FUO983034 GEI983034:GEK983034 GOE983034:GOG983034 GYA983034:GYC983034 HHW983034:HHY983034 HRS983034:HRU983034 IBO983034:IBQ983034 ILK983034:ILM983034 IVG983034:IVI983034 JFC983034:JFE983034 JOY983034:JPA983034 JYU983034:JYW983034 KIQ983034:KIS983034 KSM983034:KSO983034 LCI983034:LCK983034 LME983034:LMG983034 LWA983034:LWC983034 MFW983034:MFY983034 MPS983034:MPU983034 MZO983034:MZQ983034 NJK983034:NJM983034 NTG983034:NTI983034 ODC983034:ODE983034 OMY983034:ONA983034 OWU983034:OWW983034 PGQ983034:PGS983034 PQM983034:PQO983034 QAI983034:QAK983034 QKE983034:QKG983034 QUA983034:QUC983034 RDW983034:RDY983034 RNS983034:RNU983034 RXO983034:RXQ983034 SHK983034:SHM983034 SRG983034:SRI983034 TBC983034:TBE983034 TKY983034:TLA983034 TUU983034:TUW983034 UEQ983034:UES983034 UOM983034:UOO983034 UYI983034:UYK983034 VIE983034:VIG983034 VSA983034:VSC983034 WBW983034:WBY983034 WLS983034:WLU983034 WVO983034:WVQ983034" xr:uid="{985209EF-900A-4178-9BD2-F08AA1534261}">
      <formula1>"CIF (Por conta do fornecedor),FOB (fábrica ROTOPLASTYC – CARAZINHO)"</formula1>
    </dataValidation>
    <dataValidation type="list" allowBlank="1" showInputMessage="1" showErrorMessage="1" sqref="G65533:I65533 JC65533:JE65533 SY65533:TA65533 ACU65533:ACW65533 AMQ65533:AMS65533 AWM65533:AWO65533 BGI65533:BGK65533 BQE65533:BQG65533 CAA65533:CAC65533 CJW65533:CJY65533 CTS65533:CTU65533 DDO65533:DDQ65533 DNK65533:DNM65533 DXG65533:DXI65533 EHC65533:EHE65533 EQY65533:ERA65533 FAU65533:FAW65533 FKQ65533:FKS65533 FUM65533:FUO65533 GEI65533:GEK65533 GOE65533:GOG65533 GYA65533:GYC65533 HHW65533:HHY65533 HRS65533:HRU65533 IBO65533:IBQ65533 ILK65533:ILM65533 IVG65533:IVI65533 JFC65533:JFE65533 JOY65533:JPA65533 JYU65533:JYW65533 KIQ65533:KIS65533 KSM65533:KSO65533 LCI65533:LCK65533 LME65533:LMG65533 LWA65533:LWC65533 MFW65533:MFY65533 MPS65533:MPU65533 MZO65533:MZQ65533 NJK65533:NJM65533 NTG65533:NTI65533 ODC65533:ODE65533 OMY65533:ONA65533 OWU65533:OWW65533 PGQ65533:PGS65533 PQM65533:PQO65533 QAI65533:QAK65533 QKE65533:QKG65533 QUA65533:QUC65533 RDW65533:RDY65533 RNS65533:RNU65533 RXO65533:RXQ65533 SHK65533:SHM65533 SRG65533:SRI65533 TBC65533:TBE65533 TKY65533:TLA65533 TUU65533:TUW65533 UEQ65533:UES65533 UOM65533:UOO65533 UYI65533:UYK65533 VIE65533:VIG65533 VSA65533:VSC65533 WBW65533:WBY65533 WLS65533:WLU65533 WVO65533:WVQ65533 G131069:I131069 JC131069:JE131069 SY131069:TA131069 ACU131069:ACW131069 AMQ131069:AMS131069 AWM131069:AWO131069 BGI131069:BGK131069 BQE131069:BQG131069 CAA131069:CAC131069 CJW131069:CJY131069 CTS131069:CTU131069 DDO131069:DDQ131069 DNK131069:DNM131069 DXG131069:DXI131069 EHC131069:EHE131069 EQY131069:ERA131069 FAU131069:FAW131069 FKQ131069:FKS131069 FUM131069:FUO131069 GEI131069:GEK131069 GOE131069:GOG131069 GYA131069:GYC131069 HHW131069:HHY131069 HRS131069:HRU131069 IBO131069:IBQ131069 ILK131069:ILM131069 IVG131069:IVI131069 JFC131069:JFE131069 JOY131069:JPA131069 JYU131069:JYW131069 KIQ131069:KIS131069 KSM131069:KSO131069 LCI131069:LCK131069 LME131069:LMG131069 LWA131069:LWC131069 MFW131069:MFY131069 MPS131069:MPU131069 MZO131069:MZQ131069 NJK131069:NJM131069 NTG131069:NTI131069 ODC131069:ODE131069 OMY131069:ONA131069 OWU131069:OWW131069 PGQ131069:PGS131069 PQM131069:PQO131069 QAI131069:QAK131069 QKE131069:QKG131069 QUA131069:QUC131069 RDW131069:RDY131069 RNS131069:RNU131069 RXO131069:RXQ131069 SHK131069:SHM131069 SRG131069:SRI131069 TBC131069:TBE131069 TKY131069:TLA131069 TUU131069:TUW131069 UEQ131069:UES131069 UOM131069:UOO131069 UYI131069:UYK131069 VIE131069:VIG131069 VSA131069:VSC131069 WBW131069:WBY131069 WLS131069:WLU131069 WVO131069:WVQ131069 G196605:I196605 JC196605:JE196605 SY196605:TA196605 ACU196605:ACW196605 AMQ196605:AMS196605 AWM196605:AWO196605 BGI196605:BGK196605 BQE196605:BQG196605 CAA196605:CAC196605 CJW196605:CJY196605 CTS196605:CTU196605 DDO196605:DDQ196605 DNK196605:DNM196605 DXG196605:DXI196605 EHC196605:EHE196605 EQY196605:ERA196605 FAU196605:FAW196605 FKQ196605:FKS196605 FUM196605:FUO196605 GEI196605:GEK196605 GOE196605:GOG196605 GYA196605:GYC196605 HHW196605:HHY196605 HRS196605:HRU196605 IBO196605:IBQ196605 ILK196605:ILM196605 IVG196605:IVI196605 JFC196605:JFE196605 JOY196605:JPA196605 JYU196605:JYW196605 KIQ196605:KIS196605 KSM196605:KSO196605 LCI196605:LCK196605 LME196605:LMG196605 LWA196605:LWC196605 MFW196605:MFY196605 MPS196605:MPU196605 MZO196605:MZQ196605 NJK196605:NJM196605 NTG196605:NTI196605 ODC196605:ODE196605 OMY196605:ONA196605 OWU196605:OWW196605 PGQ196605:PGS196605 PQM196605:PQO196605 QAI196605:QAK196605 QKE196605:QKG196605 QUA196605:QUC196605 RDW196605:RDY196605 RNS196605:RNU196605 RXO196605:RXQ196605 SHK196605:SHM196605 SRG196605:SRI196605 TBC196605:TBE196605 TKY196605:TLA196605 TUU196605:TUW196605 UEQ196605:UES196605 UOM196605:UOO196605 UYI196605:UYK196605 VIE196605:VIG196605 VSA196605:VSC196605 WBW196605:WBY196605 WLS196605:WLU196605 WVO196605:WVQ196605 G262141:I262141 JC262141:JE262141 SY262141:TA262141 ACU262141:ACW262141 AMQ262141:AMS262141 AWM262141:AWO262141 BGI262141:BGK262141 BQE262141:BQG262141 CAA262141:CAC262141 CJW262141:CJY262141 CTS262141:CTU262141 DDO262141:DDQ262141 DNK262141:DNM262141 DXG262141:DXI262141 EHC262141:EHE262141 EQY262141:ERA262141 FAU262141:FAW262141 FKQ262141:FKS262141 FUM262141:FUO262141 GEI262141:GEK262141 GOE262141:GOG262141 GYA262141:GYC262141 HHW262141:HHY262141 HRS262141:HRU262141 IBO262141:IBQ262141 ILK262141:ILM262141 IVG262141:IVI262141 JFC262141:JFE262141 JOY262141:JPA262141 JYU262141:JYW262141 KIQ262141:KIS262141 KSM262141:KSO262141 LCI262141:LCK262141 LME262141:LMG262141 LWA262141:LWC262141 MFW262141:MFY262141 MPS262141:MPU262141 MZO262141:MZQ262141 NJK262141:NJM262141 NTG262141:NTI262141 ODC262141:ODE262141 OMY262141:ONA262141 OWU262141:OWW262141 PGQ262141:PGS262141 PQM262141:PQO262141 QAI262141:QAK262141 QKE262141:QKG262141 QUA262141:QUC262141 RDW262141:RDY262141 RNS262141:RNU262141 RXO262141:RXQ262141 SHK262141:SHM262141 SRG262141:SRI262141 TBC262141:TBE262141 TKY262141:TLA262141 TUU262141:TUW262141 UEQ262141:UES262141 UOM262141:UOO262141 UYI262141:UYK262141 VIE262141:VIG262141 VSA262141:VSC262141 WBW262141:WBY262141 WLS262141:WLU262141 WVO262141:WVQ262141 G327677:I327677 JC327677:JE327677 SY327677:TA327677 ACU327677:ACW327677 AMQ327677:AMS327677 AWM327677:AWO327677 BGI327677:BGK327677 BQE327677:BQG327677 CAA327677:CAC327677 CJW327677:CJY327677 CTS327677:CTU327677 DDO327677:DDQ327677 DNK327677:DNM327677 DXG327677:DXI327677 EHC327677:EHE327677 EQY327677:ERA327677 FAU327677:FAW327677 FKQ327677:FKS327677 FUM327677:FUO327677 GEI327677:GEK327677 GOE327677:GOG327677 GYA327677:GYC327677 HHW327677:HHY327677 HRS327677:HRU327677 IBO327677:IBQ327677 ILK327677:ILM327677 IVG327677:IVI327677 JFC327677:JFE327677 JOY327677:JPA327677 JYU327677:JYW327677 KIQ327677:KIS327677 KSM327677:KSO327677 LCI327677:LCK327677 LME327677:LMG327677 LWA327677:LWC327677 MFW327677:MFY327677 MPS327677:MPU327677 MZO327677:MZQ327677 NJK327677:NJM327677 NTG327677:NTI327677 ODC327677:ODE327677 OMY327677:ONA327677 OWU327677:OWW327677 PGQ327677:PGS327677 PQM327677:PQO327677 QAI327677:QAK327677 QKE327677:QKG327677 QUA327677:QUC327677 RDW327677:RDY327677 RNS327677:RNU327677 RXO327677:RXQ327677 SHK327677:SHM327677 SRG327677:SRI327677 TBC327677:TBE327677 TKY327677:TLA327677 TUU327677:TUW327677 UEQ327677:UES327677 UOM327677:UOO327677 UYI327677:UYK327677 VIE327677:VIG327677 VSA327677:VSC327677 WBW327677:WBY327677 WLS327677:WLU327677 WVO327677:WVQ327677 G393213:I393213 JC393213:JE393213 SY393213:TA393213 ACU393213:ACW393213 AMQ393213:AMS393213 AWM393213:AWO393213 BGI393213:BGK393213 BQE393213:BQG393213 CAA393213:CAC393213 CJW393213:CJY393213 CTS393213:CTU393213 DDO393213:DDQ393213 DNK393213:DNM393213 DXG393213:DXI393213 EHC393213:EHE393213 EQY393213:ERA393213 FAU393213:FAW393213 FKQ393213:FKS393213 FUM393213:FUO393213 GEI393213:GEK393213 GOE393213:GOG393213 GYA393213:GYC393213 HHW393213:HHY393213 HRS393213:HRU393213 IBO393213:IBQ393213 ILK393213:ILM393213 IVG393213:IVI393213 JFC393213:JFE393213 JOY393213:JPA393213 JYU393213:JYW393213 KIQ393213:KIS393213 KSM393213:KSO393213 LCI393213:LCK393213 LME393213:LMG393213 LWA393213:LWC393213 MFW393213:MFY393213 MPS393213:MPU393213 MZO393213:MZQ393213 NJK393213:NJM393213 NTG393213:NTI393213 ODC393213:ODE393213 OMY393213:ONA393213 OWU393213:OWW393213 PGQ393213:PGS393213 PQM393213:PQO393213 QAI393213:QAK393213 QKE393213:QKG393213 QUA393213:QUC393213 RDW393213:RDY393213 RNS393213:RNU393213 RXO393213:RXQ393213 SHK393213:SHM393213 SRG393213:SRI393213 TBC393213:TBE393213 TKY393213:TLA393213 TUU393213:TUW393213 UEQ393213:UES393213 UOM393213:UOO393213 UYI393213:UYK393213 VIE393213:VIG393213 VSA393213:VSC393213 WBW393213:WBY393213 WLS393213:WLU393213 WVO393213:WVQ393213 G458749:I458749 JC458749:JE458749 SY458749:TA458749 ACU458749:ACW458749 AMQ458749:AMS458749 AWM458749:AWO458749 BGI458749:BGK458749 BQE458749:BQG458749 CAA458749:CAC458749 CJW458749:CJY458749 CTS458749:CTU458749 DDO458749:DDQ458749 DNK458749:DNM458749 DXG458749:DXI458749 EHC458749:EHE458749 EQY458749:ERA458749 FAU458749:FAW458749 FKQ458749:FKS458749 FUM458749:FUO458749 GEI458749:GEK458749 GOE458749:GOG458749 GYA458749:GYC458749 HHW458749:HHY458749 HRS458749:HRU458749 IBO458749:IBQ458749 ILK458749:ILM458749 IVG458749:IVI458749 JFC458749:JFE458749 JOY458749:JPA458749 JYU458749:JYW458749 KIQ458749:KIS458749 KSM458749:KSO458749 LCI458749:LCK458749 LME458749:LMG458749 LWA458749:LWC458749 MFW458749:MFY458749 MPS458749:MPU458749 MZO458749:MZQ458749 NJK458749:NJM458749 NTG458749:NTI458749 ODC458749:ODE458749 OMY458749:ONA458749 OWU458749:OWW458749 PGQ458749:PGS458749 PQM458749:PQO458749 QAI458749:QAK458749 QKE458749:QKG458749 QUA458749:QUC458749 RDW458749:RDY458749 RNS458749:RNU458749 RXO458749:RXQ458749 SHK458749:SHM458749 SRG458749:SRI458749 TBC458749:TBE458749 TKY458749:TLA458749 TUU458749:TUW458749 UEQ458749:UES458749 UOM458749:UOO458749 UYI458749:UYK458749 VIE458749:VIG458749 VSA458749:VSC458749 WBW458749:WBY458749 WLS458749:WLU458749 WVO458749:WVQ458749 G524285:I524285 JC524285:JE524285 SY524285:TA524285 ACU524285:ACW524285 AMQ524285:AMS524285 AWM524285:AWO524285 BGI524285:BGK524285 BQE524285:BQG524285 CAA524285:CAC524285 CJW524285:CJY524285 CTS524285:CTU524285 DDO524285:DDQ524285 DNK524285:DNM524285 DXG524285:DXI524285 EHC524285:EHE524285 EQY524285:ERA524285 FAU524285:FAW524285 FKQ524285:FKS524285 FUM524285:FUO524285 GEI524285:GEK524285 GOE524285:GOG524285 GYA524285:GYC524285 HHW524285:HHY524285 HRS524285:HRU524285 IBO524285:IBQ524285 ILK524285:ILM524285 IVG524285:IVI524285 JFC524285:JFE524285 JOY524285:JPA524285 JYU524285:JYW524285 KIQ524285:KIS524285 KSM524285:KSO524285 LCI524285:LCK524285 LME524285:LMG524285 LWA524285:LWC524285 MFW524285:MFY524285 MPS524285:MPU524285 MZO524285:MZQ524285 NJK524285:NJM524285 NTG524285:NTI524285 ODC524285:ODE524285 OMY524285:ONA524285 OWU524285:OWW524285 PGQ524285:PGS524285 PQM524285:PQO524285 QAI524285:QAK524285 QKE524285:QKG524285 QUA524285:QUC524285 RDW524285:RDY524285 RNS524285:RNU524285 RXO524285:RXQ524285 SHK524285:SHM524285 SRG524285:SRI524285 TBC524285:TBE524285 TKY524285:TLA524285 TUU524285:TUW524285 UEQ524285:UES524285 UOM524285:UOO524285 UYI524285:UYK524285 VIE524285:VIG524285 VSA524285:VSC524285 WBW524285:WBY524285 WLS524285:WLU524285 WVO524285:WVQ524285 G589821:I589821 JC589821:JE589821 SY589821:TA589821 ACU589821:ACW589821 AMQ589821:AMS589821 AWM589821:AWO589821 BGI589821:BGK589821 BQE589821:BQG589821 CAA589821:CAC589821 CJW589821:CJY589821 CTS589821:CTU589821 DDO589821:DDQ589821 DNK589821:DNM589821 DXG589821:DXI589821 EHC589821:EHE589821 EQY589821:ERA589821 FAU589821:FAW589821 FKQ589821:FKS589821 FUM589821:FUO589821 GEI589821:GEK589821 GOE589821:GOG589821 GYA589821:GYC589821 HHW589821:HHY589821 HRS589821:HRU589821 IBO589821:IBQ589821 ILK589821:ILM589821 IVG589821:IVI589821 JFC589821:JFE589821 JOY589821:JPA589821 JYU589821:JYW589821 KIQ589821:KIS589821 KSM589821:KSO589821 LCI589821:LCK589821 LME589821:LMG589821 LWA589821:LWC589821 MFW589821:MFY589821 MPS589821:MPU589821 MZO589821:MZQ589821 NJK589821:NJM589821 NTG589821:NTI589821 ODC589821:ODE589821 OMY589821:ONA589821 OWU589821:OWW589821 PGQ589821:PGS589821 PQM589821:PQO589821 QAI589821:QAK589821 QKE589821:QKG589821 QUA589821:QUC589821 RDW589821:RDY589821 RNS589821:RNU589821 RXO589821:RXQ589821 SHK589821:SHM589821 SRG589821:SRI589821 TBC589821:TBE589821 TKY589821:TLA589821 TUU589821:TUW589821 UEQ589821:UES589821 UOM589821:UOO589821 UYI589821:UYK589821 VIE589821:VIG589821 VSA589821:VSC589821 WBW589821:WBY589821 WLS589821:WLU589821 WVO589821:WVQ589821 G655357:I655357 JC655357:JE655357 SY655357:TA655357 ACU655357:ACW655357 AMQ655357:AMS655357 AWM655357:AWO655357 BGI655357:BGK655357 BQE655357:BQG655357 CAA655357:CAC655357 CJW655357:CJY655357 CTS655357:CTU655357 DDO655357:DDQ655357 DNK655357:DNM655357 DXG655357:DXI655357 EHC655357:EHE655357 EQY655357:ERA655357 FAU655357:FAW655357 FKQ655357:FKS655357 FUM655357:FUO655357 GEI655357:GEK655357 GOE655357:GOG655357 GYA655357:GYC655357 HHW655357:HHY655357 HRS655357:HRU655357 IBO655357:IBQ655357 ILK655357:ILM655357 IVG655357:IVI655357 JFC655357:JFE655357 JOY655357:JPA655357 JYU655357:JYW655357 KIQ655357:KIS655357 KSM655357:KSO655357 LCI655357:LCK655357 LME655357:LMG655357 LWA655357:LWC655357 MFW655357:MFY655357 MPS655357:MPU655357 MZO655357:MZQ655357 NJK655357:NJM655357 NTG655357:NTI655357 ODC655357:ODE655357 OMY655357:ONA655357 OWU655357:OWW655357 PGQ655357:PGS655357 PQM655357:PQO655357 QAI655357:QAK655357 QKE655357:QKG655357 QUA655357:QUC655357 RDW655357:RDY655357 RNS655357:RNU655357 RXO655357:RXQ655357 SHK655357:SHM655357 SRG655357:SRI655357 TBC655357:TBE655357 TKY655357:TLA655357 TUU655357:TUW655357 UEQ655357:UES655357 UOM655357:UOO655357 UYI655357:UYK655357 VIE655357:VIG655357 VSA655357:VSC655357 WBW655357:WBY655357 WLS655357:WLU655357 WVO655357:WVQ655357 G720893:I720893 JC720893:JE720893 SY720893:TA720893 ACU720893:ACW720893 AMQ720893:AMS720893 AWM720893:AWO720893 BGI720893:BGK720893 BQE720893:BQG720893 CAA720893:CAC720893 CJW720893:CJY720893 CTS720893:CTU720893 DDO720893:DDQ720893 DNK720893:DNM720893 DXG720893:DXI720893 EHC720893:EHE720893 EQY720893:ERA720893 FAU720893:FAW720893 FKQ720893:FKS720893 FUM720893:FUO720893 GEI720893:GEK720893 GOE720893:GOG720893 GYA720893:GYC720893 HHW720893:HHY720893 HRS720893:HRU720893 IBO720893:IBQ720893 ILK720893:ILM720893 IVG720893:IVI720893 JFC720893:JFE720893 JOY720893:JPA720893 JYU720893:JYW720893 KIQ720893:KIS720893 KSM720893:KSO720893 LCI720893:LCK720893 LME720893:LMG720893 LWA720893:LWC720893 MFW720893:MFY720893 MPS720893:MPU720893 MZO720893:MZQ720893 NJK720893:NJM720893 NTG720893:NTI720893 ODC720893:ODE720893 OMY720893:ONA720893 OWU720893:OWW720893 PGQ720893:PGS720893 PQM720893:PQO720893 QAI720893:QAK720893 QKE720893:QKG720893 QUA720893:QUC720893 RDW720893:RDY720893 RNS720893:RNU720893 RXO720893:RXQ720893 SHK720893:SHM720893 SRG720893:SRI720893 TBC720893:TBE720893 TKY720893:TLA720893 TUU720893:TUW720893 UEQ720893:UES720893 UOM720893:UOO720893 UYI720893:UYK720893 VIE720893:VIG720893 VSA720893:VSC720893 WBW720893:WBY720893 WLS720893:WLU720893 WVO720893:WVQ720893 G786429:I786429 JC786429:JE786429 SY786429:TA786429 ACU786429:ACW786429 AMQ786429:AMS786429 AWM786429:AWO786429 BGI786429:BGK786429 BQE786429:BQG786429 CAA786429:CAC786429 CJW786429:CJY786429 CTS786429:CTU786429 DDO786429:DDQ786429 DNK786429:DNM786429 DXG786429:DXI786429 EHC786429:EHE786429 EQY786429:ERA786429 FAU786429:FAW786429 FKQ786429:FKS786429 FUM786429:FUO786429 GEI786429:GEK786429 GOE786429:GOG786429 GYA786429:GYC786429 HHW786429:HHY786429 HRS786429:HRU786429 IBO786429:IBQ786429 ILK786429:ILM786429 IVG786429:IVI786429 JFC786429:JFE786429 JOY786429:JPA786429 JYU786429:JYW786429 KIQ786429:KIS786429 KSM786429:KSO786429 LCI786429:LCK786429 LME786429:LMG786429 LWA786429:LWC786429 MFW786429:MFY786429 MPS786429:MPU786429 MZO786429:MZQ786429 NJK786429:NJM786429 NTG786429:NTI786429 ODC786429:ODE786429 OMY786429:ONA786429 OWU786429:OWW786429 PGQ786429:PGS786429 PQM786429:PQO786429 QAI786429:QAK786429 QKE786429:QKG786429 QUA786429:QUC786429 RDW786429:RDY786429 RNS786429:RNU786429 RXO786429:RXQ786429 SHK786429:SHM786429 SRG786429:SRI786429 TBC786429:TBE786429 TKY786429:TLA786429 TUU786429:TUW786429 UEQ786429:UES786429 UOM786429:UOO786429 UYI786429:UYK786429 VIE786429:VIG786429 VSA786429:VSC786429 WBW786429:WBY786429 WLS786429:WLU786429 WVO786429:WVQ786429 G851965:I851965 JC851965:JE851965 SY851965:TA851965 ACU851965:ACW851965 AMQ851965:AMS851965 AWM851965:AWO851965 BGI851965:BGK851965 BQE851965:BQG851965 CAA851965:CAC851965 CJW851965:CJY851965 CTS851965:CTU851965 DDO851965:DDQ851965 DNK851965:DNM851965 DXG851965:DXI851965 EHC851965:EHE851965 EQY851965:ERA851965 FAU851965:FAW851965 FKQ851965:FKS851965 FUM851965:FUO851965 GEI851965:GEK851965 GOE851965:GOG851965 GYA851965:GYC851965 HHW851965:HHY851965 HRS851965:HRU851965 IBO851965:IBQ851965 ILK851965:ILM851965 IVG851965:IVI851965 JFC851965:JFE851965 JOY851965:JPA851965 JYU851965:JYW851965 KIQ851965:KIS851965 KSM851965:KSO851965 LCI851965:LCK851965 LME851965:LMG851965 LWA851965:LWC851965 MFW851965:MFY851965 MPS851965:MPU851965 MZO851965:MZQ851965 NJK851965:NJM851965 NTG851965:NTI851965 ODC851965:ODE851965 OMY851965:ONA851965 OWU851965:OWW851965 PGQ851965:PGS851965 PQM851965:PQO851965 QAI851965:QAK851965 QKE851965:QKG851965 QUA851965:QUC851965 RDW851965:RDY851965 RNS851965:RNU851965 RXO851965:RXQ851965 SHK851965:SHM851965 SRG851965:SRI851965 TBC851965:TBE851965 TKY851965:TLA851965 TUU851965:TUW851965 UEQ851965:UES851965 UOM851965:UOO851965 UYI851965:UYK851965 VIE851965:VIG851965 VSA851965:VSC851965 WBW851965:WBY851965 WLS851965:WLU851965 WVO851965:WVQ851965 G917501:I917501 JC917501:JE917501 SY917501:TA917501 ACU917501:ACW917501 AMQ917501:AMS917501 AWM917501:AWO917501 BGI917501:BGK917501 BQE917501:BQG917501 CAA917501:CAC917501 CJW917501:CJY917501 CTS917501:CTU917501 DDO917501:DDQ917501 DNK917501:DNM917501 DXG917501:DXI917501 EHC917501:EHE917501 EQY917501:ERA917501 FAU917501:FAW917501 FKQ917501:FKS917501 FUM917501:FUO917501 GEI917501:GEK917501 GOE917501:GOG917501 GYA917501:GYC917501 HHW917501:HHY917501 HRS917501:HRU917501 IBO917501:IBQ917501 ILK917501:ILM917501 IVG917501:IVI917501 JFC917501:JFE917501 JOY917501:JPA917501 JYU917501:JYW917501 KIQ917501:KIS917501 KSM917501:KSO917501 LCI917501:LCK917501 LME917501:LMG917501 LWA917501:LWC917501 MFW917501:MFY917501 MPS917501:MPU917501 MZO917501:MZQ917501 NJK917501:NJM917501 NTG917501:NTI917501 ODC917501:ODE917501 OMY917501:ONA917501 OWU917501:OWW917501 PGQ917501:PGS917501 PQM917501:PQO917501 QAI917501:QAK917501 QKE917501:QKG917501 QUA917501:QUC917501 RDW917501:RDY917501 RNS917501:RNU917501 RXO917501:RXQ917501 SHK917501:SHM917501 SRG917501:SRI917501 TBC917501:TBE917501 TKY917501:TLA917501 TUU917501:TUW917501 UEQ917501:UES917501 UOM917501:UOO917501 UYI917501:UYK917501 VIE917501:VIG917501 VSA917501:VSC917501 WBW917501:WBY917501 WLS917501:WLU917501 WVO917501:WVQ917501 G983037:I983037 JC983037:JE983037 SY983037:TA983037 ACU983037:ACW983037 AMQ983037:AMS983037 AWM983037:AWO983037 BGI983037:BGK983037 BQE983037:BQG983037 CAA983037:CAC983037 CJW983037:CJY983037 CTS983037:CTU983037 DDO983037:DDQ983037 DNK983037:DNM983037 DXG983037:DXI983037 EHC983037:EHE983037 EQY983037:ERA983037 FAU983037:FAW983037 FKQ983037:FKS983037 FUM983037:FUO983037 GEI983037:GEK983037 GOE983037:GOG983037 GYA983037:GYC983037 HHW983037:HHY983037 HRS983037:HRU983037 IBO983037:IBQ983037 ILK983037:ILM983037 IVG983037:IVI983037 JFC983037:JFE983037 JOY983037:JPA983037 JYU983037:JYW983037 KIQ983037:KIS983037 KSM983037:KSO983037 LCI983037:LCK983037 LME983037:LMG983037 LWA983037:LWC983037 MFW983037:MFY983037 MPS983037:MPU983037 MZO983037:MZQ983037 NJK983037:NJM983037 NTG983037:NTI983037 ODC983037:ODE983037 OMY983037:ONA983037 OWU983037:OWW983037 PGQ983037:PGS983037 PQM983037:PQO983037 QAI983037:QAK983037 QKE983037:QKG983037 QUA983037:QUC983037 RDW983037:RDY983037 RNS983037:RNU983037 RXO983037:RXQ983037 SHK983037:SHM983037 SRG983037:SRI983037 TBC983037:TBE983037 TKY983037:TLA983037 TUU983037:TUW983037 UEQ983037:UES983037 UOM983037:UOO983037 UYI983037:UYK983037 VIE983037:VIG983037 VSA983037:VSC983037 WBW983037:WBY983037 WLS983037:WLU983037 WVO983037:WVQ983037" xr:uid="{050DF622-4262-4E54-990B-5D89B5C86807}">
      <formula1>"Engenharia Rotoplastyc Definir,Não Informado,1,2,3,4,5,6,7,8,9,10,11,12,13,14,15,16,17,18,19,20,21,22,23,24,25,26,27,28,29,30"</formula1>
    </dataValidation>
    <dataValidation type="date" allowBlank="1" showInputMessage="1" showErrorMessage="1" sqref="A65515:D65516 IW65515:IZ65516 SS65515:SV65516 ACO65515:ACR65516 AMK65515:AMN65516 AWG65515:AWJ65516 BGC65515:BGF65516 BPY65515:BQB65516 BZU65515:BZX65516 CJQ65515:CJT65516 CTM65515:CTP65516 DDI65515:DDL65516 DNE65515:DNH65516 DXA65515:DXD65516 EGW65515:EGZ65516 EQS65515:EQV65516 FAO65515:FAR65516 FKK65515:FKN65516 FUG65515:FUJ65516 GEC65515:GEF65516 GNY65515:GOB65516 GXU65515:GXX65516 HHQ65515:HHT65516 HRM65515:HRP65516 IBI65515:IBL65516 ILE65515:ILH65516 IVA65515:IVD65516 JEW65515:JEZ65516 JOS65515:JOV65516 JYO65515:JYR65516 KIK65515:KIN65516 KSG65515:KSJ65516 LCC65515:LCF65516 LLY65515:LMB65516 LVU65515:LVX65516 MFQ65515:MFT65516 MPM65515:MPP65516 MZI65515:MZL65516 NJE65515:NJH65516 NTA65515:NTD65516 OCW65515:OCZ65516 OMS65515:OMV65516 OWO65515:OWR65516 PGK65515:PGN65516 PQG65515:PQJ65516 QAC65515:QAF65516 QJY65515:QKB65516 QTU65515:QTX65516 RDQ65515:RDT65516 RNM65515:RNP65516 RXI65515:RXL65516 SHE65515:SHH65516 SRA65515:SRD65516 TAW65515:TAZ65516 TKS65515:TKV65516 TUO65515:TUR65516 UEK65515:UEN65516 UOG65515:UOJ65516 UYC65515:UYF65516 VHY65515:VIB65516 VRU65515:VRX65516 WBQ65515:WBT65516 WLM65515:WLP65516 WVI65515:WVL65516 A131051:D131052 IW131051:IZ131052 SS131051:SV131052 ACO131051:ACR131052 AMK131051:AMN131052 AWG131051:AWJ131052 BGC131051:BGF131052 BPY131051:BQB131052 BZU131051:BZX131052 CJQ131051:CJT131052 CTM131051:CTP131052 DDI131051:DDL131052 DNE131051:DNH131052 DXA131051:DXD131052 EGW131051:EGZ131052 EQS131051:EQV131052 FAO131051:FAR131052 FKK131051:FKN131052 FUG131051:FUJ131052 GEC131051:GEF131052 GNY131051:GOB131052 GXU131051:GXX131052 HHQ131051:HHT131052 HRM131051:HRP131052 IBI131051:IBL131052 ILE131051:ILH131052 IVA131051:IVD131052 JEW131051:JEZ131052 JOS131051:JOV131052 JYO131051:JYR131052 KIK131051:KIN131052 KSG131051:KSJ131052 LCC131051:LCF131052 LLY131051:LMB131052 LVU131051:LVX131052 MFQ131051:MFT131052 MPM131051:MPP131052 MZI131051:MZL131052 NJE131051:NJH131052 NTA131051:NTD131052 OCW131051:OCZ131052 OMS131051:OMV131052 OWO131051:OWR131052 PGK131051:PGN131052 PQG131051:PQJ131052 QAC131051:QAF131052 QJY131051:QKB131052 QTU131051:QTX131052 RDQ131051:RDT131052 RNM131051:RNP131052 RXI131051:RXL131052 SHE131051:SHH131052 SRA131051:SRD131052 TAW131051:TAZ131052 TKS131051:TKV131052 TUO131051:TUR131052 UEK131051:UEN131052 UOG131051:UOJ131052 UYC131051:UYF131052 VHY131051:VIB131052 VRU131051:VRX131052 WBQ131051:WBT131052 WLM131051:WLP131052 WVI131051:WVL131052 A196587:D196588 IW196587:IZ196588 SS196587:SV196588 ACO196587:ACR196588 AMK196587:AMN196588 AWG196587:AWJ196588 BGC196587:BGF196588 BPY196587:BQB196588 BZU196587:BZX196588 CJQ196587:CJT196588 CTM196587:CTP196588 DDI196587:DDL196588 DNE196587:DNH196588 DXA196587:DXD196588 EGW196587:EGZ196588 EQS196587:EQV196588 FAO196587:FAR196588 FKK196587:FKN196588 FUG196587:FUJ196588 GEC196587:GEF196588 GNY196587:GOB196588 GXU196587:GXX196588 HHQ196587:HHT196588 HRM196587:HRP196588 IBI196587:IBL196588 ILE196587:ILH196588 IVA196587:IVD196588 JEW196587:JEZ196588 JOS196587:JOV196588 JYO196587:JYR196588 KIK196587:KIN196588 KSG196587:KSJ196588 LCC196587:LCF196588 LLY196587:LMB196588 LVU196587:LVX196588 MFQ196587:MFT196588 MPM196587:MPP196588 MZI196587:MZL196588 NJE196587:NJH196588 NTA196587:NTD196588 OCW196587:OCZ196588 OMS196587:OMV196588 OWO196587:OWR196588 PGK196587:PGN196588 PQG196587:PQJ196588 QAC196587:QAF196588 QJY196587:QKB196588 QTU196587:QTX196588 RDQ196587:RDT196588 RNM196587:RNP196588 RXI196587:RXL196588 SHE196587:SHH196588 SRA196587:SRD196588 TAW196587:TAZ196588 TKS196587:TKV196588 TUO196587:TUR196588 UEK196587:UEN196588 UOG196587:UOJ196588 UYC196587:UYF196588 VHY196587:VIB196588 VRU196587:VRX196588 WBQ196587:WBT196588 WLM196587:WLP196588 WVI196587:WVL196588 A262123:D262124 IW262123:IZ262124 SS262123:SV262124 ACO262123:ACR262124 AMK262123:AMN262124 AWG262123:AWJ262124 BGC262123:BGF262124 BPY262123:BQB262124 BZU262123:BZX262124 CJQ262123:CJT262124 CTM262123:CTP262124 DDI262123:DDL262124 DNE262123:DNH262124 DXA262123:DXD262124 EGW262123:EGZ262124 EQS262123:EQV262124 FAO262123:FAR262124 FKK262123:FKN262124 FUG262123:FUJ262124 GEC262123:GEF262124 GNY262123:GOB262124 GXU262123:GXX262124 HHQ262123:HHT262124 HRM262123:HRP262124 IBI262123:IBL262124 ILE262123:ILH262124 IVA262123:IVD262124 JEW262123:JEZ262124 JOS262123:JOV262124 JYO262123:JYR262124 KIK262123:KIN262124 KSG262123:KSJ262124 LCC262123:LCF262124 LLY262123:LMB262124 LVU262123:LVX262124 MFQ262123:MFT262124 MPM262123:MPP262124 MZI262123:MZL262124 NJE262123:NJH262124 NTA262123:NTD262124 OCW262123:OCZ262124 OMS262123:OMV262124 OWO262123:OWR262124 PGK262123:PGN262124 PQG262123:PQJ262124 QAC262123:QAF262124 QJY262123:QKB262124 QTU262123:QTX262124 RDQ262123:RDT262124 RNM262123:RNP262124 RXI262123:RXL262124 SHE262123:SHH262124 SRA262123:SRD262124 TAW262123:TAZ262124 TKS262123:TKV262124 TUO262123:TUR262124 UEK262123:UEN262124 UOG262123:UOJ262124 UYC262123:UYF262124 VHY262123:VIB262124 VRU262123:VRX262124 WBQ262123:WBT262124 WLM262123:WLP262124 WVI262123:WVL262124 A327659:D327660 IW327659:IZ327660 SS327659:SV327660 ACO327659:ACR327660 AMK327659:AMN327660 AWG327659:AWJ327660 BGC327659:BGF327660 BPY327659:BQB327660 BZU327659:BZX327660 CJQ327659:CJT327660 CTM327659:CTP327660 DDI327659:DDL327660 DNE327659:DNH327660 DXA327659:DXD327660 EGW327659:EGZ327660 EQS327659:EQV327660 FAO327659:FAR327660 FKK327659:FKN327660 FUG327659:FUJ327660 GEC327659:GEF327660 GNY327659:GOB327660 GXU327659:GXX327660 HHQ327659:HHT327660 HRM327659:HRP327660 IBI327659:IBL327660 ILE327659:ILH327660 IVA327659:IVD327660 JEW327659:JEZ327660 JOS327659:JOV327660 JYO327659:JYR327660 KIK327659:KIN327660 KSG327659:KSJ327660 LCC327659:LCF327660 LLY327659:LMB327660 LVU327659:LVX327660 MFQ327659:MFT327660 MPM327659:MPP327660 MZI327659:MZL327660 NJE327659:NJH327660 NTA327659:NTD327660 OCW327659:OCZ327660 OMS327659:OMV327660 OWO327659:OWR327660 PGK327659:PGN327660 PQG327659:PQJ327660 QAC327659:QAF327660 QJY327659:QKB327660 QTU327659:QTX327660 RDQ327659:RDT327660 RNM327659:RNP327660 RXI327659:RXL327660 SHE327659:SHH327660 SRA327659:SRD327660 TAW327659:TAZ327660 TKS327659:TKV327660 TUO327659:TUR327660 UEK327659:UEN327660 UOG327659:UOJ327660 UYC327659:UYF327660 VHY327659:VIB327660 VRU327659:VRX327660 WBQ327659:WBT327660 WLM327659:WLP327660 WVI327659:WVL327660 A393195:D393196 IW393195:IZ393196 SS393195:SV393196 ACO393195:ACR393196 AMK393195:AMN393196 AWG393195:AWJ393196 BGC393195:BGF393196 BPY393195:BQB393196 BZU393195:BZX393196 CJQ393195:CJT393196 CTM393195:CTP393196 DDI393195:DDL393196 DNE393195:DNH393196 DXA393195:DXD393196 EGW393195:EGZ393196 EQS393195:EQV393196 FAO393195:FAR393196 FKK393195:FKN393196 FUG393195:FUJ393196 GEC393195:GEF393196 GNY393195:GOB393196 GXU393195:GXX393196 HHQ393195:HHT393196 HRM393195:HRP393196 IBI393195:IBL393196 ILE393195:ILH393196 IVA393195:IVD393196 JEW393195:JEZ393196 JOS393195:JOV393196 JYO393195:JYR393196 KIK393195:KIN393196 KSG393195:KSJ393196 LCC393195:LCF393196 LLY393195:LMB393196 LVU393195:LVX393196 MFQ393195:MFT393196 MPM393195:MPP393196 MZI393195:MZL393196 NJE393195:NJH393196 NTA393195:NTD393196 OCW393195:OCZ393196 OMS393195:OMV393196 OWO393195:OWR393196 PGK393195:PGN393196 PQG393195:PQJ393196 QAC393195:QAF393196 QJY393195:QKB393196 QTU393195:QTX393196 RDQ393195:RDT393196 RNM393195:RNP393196 RXI393195:RXL393196 SHE393195:SHH393196 SRA393195:SRD393196 TAW393195:TAZ393196 TKS393195:TKV393196 TUO393195:TUR393196 UEK393195:UEN393196 UOG393195:UOJ393196 UYC393195:UYF393196 VHY393195:VIB393196 VRU393195:VRX393196 WBQ393195:WBT393196 WLM393195:WLP393196 WVI393195:WVL393196 A458731:D458732 IW458731:IZ458732 SS458731:SV458732 ACO458731:ACR458732 AMK458731:AMN458732 AWG458731:AWJ458732 BGC458731:BGF458732 BPY458731:BQB458732 BZU458731:BZX458732 CJQ458731:CJT458732 CTM458731:CTP458732 DDI458731:DDL458732 DNE458731:DNH458732 DXA458731:DXD458732 EGW458731:EGZ458732 EQS458731:EQV458732 FAO458731:FAR458732 FKK458731:FKN458732 FUG458731:FUJ458732 GEC458731:GEF458732 GNY458731:GOB458732 GXU458731:GXX458732 HHQ458731:HHT458732 HRM458731:HRP458732 IBI458731:IBL458732 ILE458731:ILH458732 IVA458731:IVD458732 JEW458731:JEZ458732 JOS458731:JOV458732 JYO458731:JYR458732 KIK458731:KIN458732 KSG458731:KSJ458732 LCC458731:LCF458732 LLY458731:LMB458732 LVU458731:LVX458732 MFQ458731:MFT458732 MPM458731:MPP458732 MZI458731:MZL458732 NJE458731:NJH458732 NTA458731:NTD458732 OCW458731:OCZ458732 OMS458731:OMV458732 OWO458731:OWR458732 PGK458731:PGN458732 PQG458731:PQJ458732 QAC458731:QAF458732 QJY458731:QKB458732 QTU458731:QTX458732 RDQ458731:RDT458732 RNM458731:RNP458732 RXI458731:RXL458732 SHE458731:SHH458732 SRA458731:SRD458732 TAW458731:TAZ458732 TKS458731:TKV458732 TUO458731:TUR458732 UEK458731:UEN458732 UOG458731:UOJ458732 UYC458731:UYF458732 VHY458731:VIB458732 VRU458731:VRX458732 WBQ458731:WBT458732 WLM458731:WLP458732 WVI458731:WVL458732 A524267:D524268 IW524267:IZ524268 SS524267:SV524268 ACO524267:ACR524268 AMK524267:AMN524268 AWG524267:AWJ524268 BGC524267:BGF524268 BPY524267:BQB524268 BZU524267:BZX524268 CJQ524267:CJT524268 CTM524267:CTP524268 DDI524267:DDL524268 DNE524267:DNH524268 DXA524267:DXD524268 EGW524267:EGZ524268 EQS524267:EQV524268 FAO524267:FAR524268 FKK524267:FKN524268 FUG524267:FUJ524268 GEC524267:GEF524268 GNY524267:GOB524268 GXU524267:GXX524268 HHQ524267:HHT524268 HRM524267:HRP524268 IBI524267:IBL524268 ILE524267:ILH524268 IVA524267:IVD524268 JEW524267:JEZ524268 JOS524267:JOV524268 JYO524267:JYR524268 KIK524267:KIN524268 KSG524267:KSJ524268 LCC524267:LCF524268 LLY524267:LMB524268 LVU524267:LVX524268 MFQ524267:MFT524268 MPM524267:MPP524268 MZI524267:MZL524268 NJE524267:NJH524268 NTA524267:NTD524268 OCW524267:OCZ524268 OMS524267:OMV524268 OWO524267:OWR524268 PGK524267:PGN524268 PQG524267:PQJ524268 QAC524267:QAF524268 QJY524267:QKB524268 QTU524267:QTX524268 RDQ524267:RDT524268 RNM524267:RNP524268 RXI524267:RXL524268 SHE524267:SHH524268 SRA524267:SRD524268 TAW524267:TAZ524268 TKS524267:TKV524268 TUO524267:TUR524268 UEK524267:UEN524268 UOG524267:UOJ524268 UYC524267:UYF524268 VHY524267:VIB524268 VRU524267:VRX524268 WBQ524267:WBT524268 WLM524267:WLP524268 WVI524267:WVL524268 A589803:D589804 IW589803:IZ589804 SS589803:SV589804 ACO589803:ACR589804 AMK589803:AMN589804 AWG589803:AWJ589804 BGC589803:BGF589804 BPY589803:BQB589804 BZU589803:BZX589804 CJQ589803:CJT589804 CTM589803:CTP589804 DDI589803:DDL589804 DNE589803:DNH589804 DXA589803:DXD589804 EGW589803:EGZ589804 EQS589803:EQV589804 FAO589803:FAR589804 FKK589803:FKN589804 FUG589803:FUJ589804 GEC589803:GEF589804 GNY589803:GOB589804 GXU589803:GXX589804 HHQ589803:HHT589804 HRM589803:HRP589804 IBI589803:IBL589804 ILE589803:ILH589804 IVA589803:IVD589804 JEW589803:JEZ589804 JOS589803:JOV589804 JYO589803:JYR589804 KIK589803:KIN589804 KSG589803:KSJ589804 LCC589803:LCF589804 LLY589803:LMB589804 LVU589803:LVX589804 MFQ589803:MFT589804 MPM589803:MPP589804 MZI589803:MZL589804 NJE589803:NJH589804 NTA589803:NTD589804 OCW589803:OCZ589804 OMS589803:OMV589804 OWO589803:OWR589804 PGK589803:PGN589804 PQG589803:PQJ589804 QAC589803:QAF589804 QJY589803:QKB589804 QTU589803:QTX589804 RDQ589803:RDT589804 RNM589803:RNP589804 RXI589803:RXL589804 SHE589803:SHH589804 SRA589803:SRD589804 TAW589803:TAZ589804 TKS589803:TKV589804 TUO589803:TUR589804 UEK589803:UEN589804 UOG589803:UOJ589804 UYC589803:UYF589804 VHY589803:VIB589804 VRU589803:VRX589804 WBQ589803:WBT589804 WLM589803:WLP589804 WVI589803:WVL589804 A655339:D655340 IW655339:IZ655340 SS655339:SV655340 ACO655339:ACR655340 AMK655339:AMN655340 AWG655339:AWJ655340 BGC655339:BGF655340 BPY655339:BQB655340 BZU655339:BZX655340 CJQ655339:CJT655340 CTM655339:CTP655340 DDI655339:DDL655340 DNE655339:DNH655340 DXA655339:DXD655340 EGW655339:EGZ655340 EQS655339:EQV655340 FAO655339:FAR655340 FKK655339:FKN655340 FUG655339:FUJ655340 GEC655339:GEF655340 GNY655339:GOB655340 GXU655339:GXX655340 HHQ655339:HHT655340 HRM655339:HRP655340 IBI655339:IBL655340 ILE655339:ILH655340 IVA655339:IVD655340 JEW655339:JEZ655340 JOS655339:JOV655340 JYO655339:JYR655340 KIK655339:KIN655340 KSG655339:KSJ655340 LCC655339:LCF655340 LLY655339:LMB655340 LVU655339:LVX655340 MFQ655339:MFT655340 MPM655339:MPP655340 MZI655339:MZL655340 NJE655339:NJH655340 NTA655339:NTD655340 OCW655339:OCZ655340 OMS655339:OMV655340 OWO655339:OWR655340 PGK655339:PGN655340 PQG655339:PQJ655340 QAC655339:QAF655340 QJY655339:QKB655340 QTU655339:QTX655340 RDQ655339:RDT655340 RNM655339:RNP655340 RXI655339:RXL655340 SHE655339:SHH655340 SRA655339:SRD655340 TAW655339:TAZ655340 TKS655339:TKV655340 TUO655339:TUR655340 UEK655339:UEN655340 UOG655339:UOJ655340 UYC655339:UYF655340 VHY655339:VIB655340 VRU655339:VRX655340 WBQ655339:WBT655340 WLM655339:WLP655340 WVI655339:WVL655340 A720875:D720876 IW720875:IZ720876 SS720875:SV720876 ACO720875:ACR720876 AMK720875:AMN720876 AWG720875:AWJ720876 BGC720875:BGF720876 BPY720875:BQB720876 BZU720875:BZX720876 CJQ720875:CJT720876 CTM720875:CTP720876 DDI720875:DDL720876 DNE720875:DNH720876 DXA720875:DXD720876 EGW720875:EGZ720876 EQS720875:EQV720876 FAO720875:FAR720876 FKK720875:FKN720876 FUG720875:FUJ720876 GEC720875:GEF720876 GNY720875:GOB720876 GXU720875:GXX720876 HHQ720875:HHT720876 HRM720875:HRP720876 IBI720875:IBL720876 ILE720875:ILH720876 IVA720875:IVD720876 JEW720875:JEZ720876 JOS720875:JOV720876 JYO720875:JYR720876 KIK720875:KIN720876 KSG720875:KSJ720876 LCC720875:LCF720876 LLY720875:LMB720876 LVU720875:LVX720876 MFQ720875:MFT720876 MPM720875:MPP720876 MZI720875:MZL720876 NJE720875:NJH720876 NTA720875:NTD720876 OCW720875:OCZ720876 OMS720875:OMV720876 OWO720875:OWR720876 PGK720875:PGN720876 PQG720875:PQJ720876 QAC720875:QAF720876 QJY720875:QKB720876 QTU720875:QTX720876 RDQ720875:RDT720876 RNM720875:RNP720876 RXI720875:RXL720876 SHE720875:SHH720876 SRA720875:SRD720876 TAW720875:TAZ720876 TKS720875:TKV720876 TUO720875:TUR720876 UEK720875:UEN720876 UOG720875:UOJ720876 UYC720875:UYF720876 VHY720875:VIB720876 VRU720875:VRX720876 WBQ720875:WBT720876 WLM720875:WLP720876 WVI720875:WVL720876 A786411:D786412 IW786411:IZ786412 SS786411:SV786412 ACO786411:ACR786412 AMK786411:AMN786412 AWG786411:AWJ786412 BGC786411:BGF786412 BPY786411:BQB786412 BZU786411:BZX786412 CJQ786411:CJT786412 CTM786411:CTP786412 DDI786411:DDL786412 DNE786411:DNH786412 DXA786411:DXD786412 EGW786411:EGZ786412 EQS786411:EQV786412 FAO786411:FAR786412 FKK786411:FKN786412 FUG786411:FUJ786412 GEC786411:GEF786412 GNY786411:GOB786412 GXU786411:GXX786412 HHQ786411:HHT786412 HRM786411:HRP786412 IBI786411:IBL786412 ILE786411:ILH786412 IVA786411:IVD786412 JEW786411:JEZ786412 JOS786411:JOV786412 JYO786411:JYR786412 KIK786411:KIN786412 KSG786411:KSJ786412 LCC786411:LCF786412 LLY786411:LMB786412 LVU786411:LVX786412 MFQ786411:MFT786412 MPM786411:MPP786412 MZI786411:MZL786412 NJE786411:NJH786412 NTA786411:NTD786412 OCW786411:OCZ786412 OMS786411:OMV786412 OWO786411:OWR786412 PGK786411:PGN786412 PQG786411:PQJ786412 QAC786411:QAF786412 QJY786411:QKB786412 QTU786411:QTX786412 RDQ786411:RDT786412 RNM786411:RNP786412 RXI786411:RXL786412 SHE786411:SHH786412 SRA786411:SRD786412 TAW786411:TAZ786412 TKS786411:TKV786412 TUO786411:TUR786412 UEK786411:UEN786412 UOG786411:UOJ786412 UYC786411:UYF786412 VHY786411:VIB786412 VRU786411:VRX786412 WBQ786411:WBT786412 WLM786411:WLP786412 WVI786411:WVL786412 A851947:D851948 IW851947:IZ851948 SS851947:SV851948 ACO851947:ACR851948 AMK851947:AMN851948 AWG851947:AWJ851948 BGC851947:BGF851948 BPY851947:BQB851948 BZU851947:BZX851948 CJQ851947:CJT851948 CTM851947:CTP851948 DDI851947:DDL851948 DNE851947:DNH851948 DXA851947:DXD851948 EGW851947:EGZ851948 EQS851947:EQV851948 FAO851947:FAR851948 FKK851947:FKN851948 FUG851947:FUJ851948 GEC851947:GEF851948 GNY851947:GOB851948 GXU851947:GXX851948 HHQ851947:HHT851948 HRM851947:HRP851948 IBI851947:IBL851948 ILE851947:ILH851948 IVA851947:IVD851948 JEW851947:JEZ851948 JOS851947:JOV851948 JYO851947:JYR851948 KIK851947:KIN851948 KSG851947:KSJ851948 LCC851947:LCF851948 LLY851947:LMB851948 LVU851947:LVX851948 MFQ851947:MFT851948 MPM851947:MPP851948 MZI851947:MZL851948 NJE851947:NJH851948 NTA851947:NTD851948 OCW851947:OCZ851948 OMS851947:OMV851948 OWO851947:OWR851948 PGK851947:PGN851948 PQG851947:PQJ851948 QAC851947:QAF851948 QJY851947:QKB851948 QTU851947:QTX851948 RDQ851947:RDT851948 RNM851947:RNP851948 RXI851947:RXL851948 SHE851947:SHH851948 SRA851947:SRD851948 TAW851947:TAZ851948 TKS851947:TKV851948 TUO851947:TUR851948 UEK851947:UEN851948 UOG851947:UOJ851948 UYC851947:UYF851948 VHY851947:VIB851948 VRU851947:VRX851948 WBQ851947:WBT851948 WLM851947:WLP851948 WVI851947:WVL851948 A917483:D917484 IW917483:IZ917484 SS917483:SV917484 ACO917483:ACR917484 AMK917483:AMN917484 AWG917483:AWJ917484 BGC917483:BGF917484 BPY917483:BQB917484 BZU917483:BZX917484 CJQ917483:CJT917484 CTM917483:CTP917484 DDI917483:DDL917484 DNE917483:DNH917484 DXA917483:DXD917484 EGW917483:EGZ917484 EQS917483:EQV917484 FAO917483:FAR917484 FKK917483:FKN917484 FUG917483:FUJ917484 GEC917483:GEF917484 GNY917483:GOB917484 GXU917483:GXX917484 HHQ917483:HHT917484 HRM917483:HRP917484 IBI917483:IBL917484 ILE917483:ILH917484 IVA917483:IVD917484 JEW917483:JEZ917484 JOS917483:JOV917484 JYO917483:JYR917484 KIK917483:KIN917484 KSG917483:KSJ917484 LCC917483:LCF917484 LLY917483:LMB917484 LVU917483:LVX917484 MFQ917483:MFT917484 MPM917483:MPP917484 MZI917483:MZL917484 NJE917483:NJH917484 NTA917483:NTD917484 OCW917483:OCZ917484 OMS917483:OMV917484 OWO917483:OWR917484 PGK917483:PGN917484 PQG917483:PQJ917484 QAC917483:QAF917484 QJY917483:QKB917484 QTU917483:QTX917484 RDQ917483:RDT917484 RNM917483:RNP917484 RXI917483:RXL917484 SHE917483:SHH917484 SRA917483:SRD917484 TAW917483:TAZ917484 TKS917483:TKV917484 TUO917483:TUR917484 UEK917483:UEN917484 UOG917483:UOJ917484 UYC917483:UYF917484 VHY917483:VIB917484 VRU917483:VRX917484 WBQ917483:WBT917484 WLM917483:WLP917484 WVI917483:WVL917484 A983019:D983020 IW983019:IZ983020 SS983019:SV983020 ACO983019:ACR983020 AMK983019:AMN983020 AWG983019:AWJ983020 BGC983019:BGF983020 BPY983019:BQB983020 BZU983019:BZX983020 CJQ983019:CJT983020 CTM983019:CTP983020 DDI983019:DDL983020 DNE983019:DNH983020 DXA983019:DXD983020 EGW983019:EGZ983020 EQS983019:EQV983020 FAO983019:FAR983020 FKK983019:FKN983020 FUG983019:FUJ983020 GEC983019:GEF983020 GNY983019:GOB983020 GXU983019:GXX983020 HHQ983019:HHT983020 HRM983019:HRP983020 IBI983019:IBL983020 ILE983019:ILH983020 IVA983019:IVD983020 JEW983019:JEZ983020 JOS983019:JOV983020 JYO983019:JYR983020 KIK983019:KIN983020 KSG983019:KSJ983020 LCC983019:LCF983020 LLY983019:LMB983020 LVU983019:LVX983020 MFQ983019:MFT983020 MPM983019:MPP983020 MZI983019:MZL983020 NJE983019:NJH983020 NTA983019:NTD983020 OCW983019:OCZ983020 OMS983019:OMV983020 OWO983019:OWR983020 PGK983019:PGN983020 PQG983019:PQJ983020 QAC983019:QAF983020 QJY983019:QKB983020 QTU983019:QTX983020 RDQ983019:RDT983020 RNM983019:RNP983020 RXI983019:RXL983020 SHE983019:SHH983020 SRA983019:SRD983020 TAW983019:TAZ983020 TKS983019:TKV983020 TUO983019:TUR983020 UEK983019:UEN983020 UOG983019:UOJ983020 UYC983019:UYF983020 VHY983019:VIB983020 VRU983019:VRX983020 WBQ983019:WBT983020 WLM983019:WLP983020 WVI983019:WVL983020" xr:uid="{CBD2C243-7F87-46CA-9035-5A9F5B2A3235}">
      <formula1>1</formula1>
      <formula2>73050</formula2>
    </dataValidation>
    <dataValidation type="list" allowBlank="1" showInputMessage="1" showErrorMessage="1" sqref="G65534:I65534 JC65534:JE65534 SY65534:TA65534 ACU65534:ACW65534 AMQ65534:AMS65534 AWM65534:AWO65534 BGI65534:BGK65534 BQE65534:BQG65534 CAA65534:CAC65534 CJW65534:CJY65534 CTS65534:CTU65534 DDO65534:DDQ65534 DNK65534:DNM65534 DXG65534:DXI65534 EHC65534:EHE65534 EQY65534:ERA65534 FAU65534:FAW65534 FKQ65534:FKS65534 FUM65534:FUO65534 GEI65534:GEK65534 GOE65534:GOG65534 GYA65534:GYC65534 HHW65534:HHY65534 HRS65534:HRU65534 IBO65534:IBQ65534 ILK65534:ILM65534 IVG65534:IVI65534 JFC65534:JFE65534 JOY65534:JPA65534 JYU65534:JYW65534 KIQ65534:KIS65534 KSM65534:KSO65534 LCI65534:LCK65534 LME65534:LMG65534 LWA65534:LWC65534 MFW65534:MFY65534 MPS65534:MPU65534 MZO65534:MZQ65534 NJK65534:NJM65534 NTG65534:NTI65534 ODC65534:ODE65534 OMY65534:ONA65534 OWU65534:OWW65534 PGQ65534:PGS65534 PQM65534:PQO65534 QAI65534:QAK65534 QKE65534:QKG65534 QUA65534:QUC65534 RDW65534:RDY65534 RNS65534:RNU65534 RXO65534:RXQ65534 SHK65534:SHM65534 SRG65534:SRI65534 TBC65534:TBE65534 TKY65534:TLA65534 TUU65534:TUW65534 UEQ65534:UES65534 UOM65534:UOO65534 UYI65534:UYK65534 VIE65534:VIG65534 VSA65534:VSC65534 WBW65534:WBY65534 WLS65534:WLU65534 WVO65534:WVQ65534 G131070:I131070 JC131070:JE131070 SY131070:TA131070 ACU131070:ACW131070 AMQ131070:AMS131070 AWM131070:AWO131070 BGI131070:BGK131070 BQE131070:BQG131070 CAA131070:CAC131070 CJW131070:CJY131070 CTS131070:CTU131070 DDO131070:DDQ131070 DNK131070:DNM131070 DXG131070:DXI131070 EHC131070:EHE131070 EQY131070:ERA131070 FAU131070:FAW131070 FKQ131070:FKS131070 FUM131070:FUO131070 GEI131070:GEK131070 GOE131070:GOG131070 GYA131070:GYC131070 HHW131070:HHY131070 HRS131070:HRU131070 IBO131070:IBQ131070 ILK131070:ILM131070 IVG131070:IVI131070 JFC131070:JFE131070 JOY131070:JPA131070 JYU131070:JYW131070 KIQ131070:KIS131070 KSM131070:KSO131070 LCI131070:LCK131070 LME131070:LMG131070 LWA131070:LWC131070 MFW131070:MFY131070 MPS131070:MPU131070 MZO131070:MZQ131070 NJK131070:NJM131070 NTG131070:NTI131070 ODC131070:ODE131070 OMY131070:ONA131070 OWU131070:OWW131070 PGQ131070:PGS131070 PQM131070:PQO131070 QAI131070:QAK131070 QKE131070:QKG131070 QUA131070:QUC131070 RDW131070:RDY131070 RNS131070:RNU131070 RXO131070:RXQ131070 SHK131070:SHM131070 SRG131070:SRI131070 TBC131070:TBE131070 TKY131070:TLA131070 TUU131070:TUW131070 UEQ131070:UES131070 UOM131070:UOO131070 UYI131070:UYK131070 VIE131070:VIG131070 VSA131070:VSC131070 WBW131070:WBY131070 WLS131070:WLU131070 WVO131070:WVQ131070 G196606:I196606 JC196606:JE196606 SY196606:TA196606 ACU196606:ACW196606 AMQ196606:AMS196606 AWM196606:AWO196606 BGI196606:BGK196606 BQE196606:BQG196606 CAA196606:CAC196606 CJW196606:CJY196606 CTS196606:CTU196606 DDO196606:DDQ196606 DNK196606:DNM196606 DXG196606:DXI196606 EHC196606:EHE196606 EQY196606:ERA196606 FAU196606:FAW196606 FKQ196606:FKS196606 FUM196606:FUO196606 GEI196606:GEK196606 GOE196606:GOG196606 GYA196606:GYC196606 HHW196606:HHY196606 HRS196606:HRU196606 IBO196606:IBQ196606 ILK196606:ILM196606 IVG196606:IVI196606 JFC196606:JFE196606 JOY196606:JPA196606 JYU196606:JYW196606 KIQ196606:KIS196606 KSM196606:KSO196606 LCI196606:LCK196606 LME196606:LMG196606 LWA196606:LWC196606 MFW196606:MFY196606 MPS196606:MPU196606 MZO196606:MZQ196606 NJK196606:NJM196606 NTG196606:NTI196606 ODC196606:ODE196606 OMY196606:ONA196606 OWU196606:OWW196606 PGQ196606:PGS196606 PQM196606:PQO196606 QAI196606:QAK196606 QKE196606:QKG196606 QUA196606:QUC196606 RDW196606:RDY196606 RNS196606:RNU196606 RXO196606:RXQ196606 SHK196606:SHM196606 SRG196606:SRI196606 TBC196606:TBE196606 TKY196606:TLA196606 TUU196606:TUW196606 UEQ196606:UES196606 UOM196606:UOO196606 UYI196606:UYK196606 VIE196606:VIG196606 VSA196606:VSC196606 WBW196606:WBY196606 WLS196606:WLU196606 WVO196606:WVQ196606 G262142:I262142 JC262142:JE262142 SY262142:TA262142 ACU262142:ACW262142 AMQ262142:AMS262142 AWM262142:AWO262142 BGI262142:BGK262142 BQE262142:BQG262142 CAA262142:CAC262142 CJW262142:CJY262142 CTS262142:CTU262142 DDO262142:DDQ262142 DNK262142:DNM262142 DXG262142:DXI262142 EHC262142:EHE262142 EQY262142:ERA262142 FAU262142:FAW262142 FKQ262142:FKS262142 FUM262142:FUO262142 GEI262142:GEK262142 GOE262142:GOG262142 GYA262142:GYC262142 HHW262142:HHY262142 HRS262142:HRU262142 IBO262142:IBQ262142 ILK262142:ILM262142 IVG262142:IVI262142 JFC262142:JFE262142 JOY262142:JPA262142 JYU262142:JYW262142 KIQ262142:KIS262142 KSM262142:KSO262142 LCI262142:LCK262142 LME262142:LMG262142 LWA262142:LWC262142 MFW262142:MFY262142 MPS262142:MPU262142 MZO262142:MZQ262142 NJK262142:NJM262142 NTG262142:NTI262142 ODC262142:ODE262142 OMY262142:ONA262142 OWU262142:OWW262142 PGQ262142:PGS262142 PQM262142:PQO262142 QAI262142:QAK262142 QKE262142:QKG262142 QUA262142:QUC262142 RDW262142:RDY262142 RNS262142:RNU262142 RXO262142:RXQ262142 SHK262142:SHM262142 SRG262142:SRI262142 TBC262142:TBE262142 TKY262142:TLA262142 TUU262142:TUW262142 UEQ262142:UES262142 UOM262142:UOO262142 UYI262142:UYK262142 VIE262142:VIG262142 VSA262142:VSC262142 WBW262142:WBY262142 WLS262142:WLU262142 WVO262142:WVQ262142 G327678:I327678 JC327678:JE327678 SY327678:TA327678 ACU327678:ACW327678 AMQ327678:AMS327678 AWM327678:AWO327678 BGI327678:BGK327678 BQE327678:BQG327678 CAA327678:CAC327678 CJW327678:CJY327678 CTS327678:CTU327678 DDO327678:DDQ327678 DNK327678:DNM327678 DXG327678:DXI327678 EHC327678:EHE327678 EQY327678:ERA327678 FAU327678:FAW327678 FKQ327678:FKS327678 FUM327678:FUO327678 GEI327678:GEK327678 GOE327678:GOG327678 GYA327678:GYC327678 HHW327678:HHY327678 HRS327678:HRU327678 IBO327678:IBQ327678 ILK327678:ILM327678 IVG327678:IVI327678 JFC327678:JFE327678 JOY327678:JPA327678 JYU327678:JYW327678 KIQ327678:KIS327678 KSM327678:KSO327678 LCI327678:LCK327678 LME327678:LMG327678 LWA327678:LWC327678 MFW327678:MFY327678 MPS327678:MPU327678 MZO327678:MZQ327678 NJK327678:NJM327678 NTG327678:NTI327678 ODC327678:ODE327678 OMY327678:ONA327678 OWU327678:OWW327678 PGQ327678:PGS327678 PQM327678:PQO327678 QAI327678:QAK327678 QKE327678:QKG327678 QUA327678:QUC327678 RDW327678:RDY327678 RNS327678:RNU327678 RXO327678:RXQ327678 SHK327678:SHM327678 SRG327678:SRI327678 TBC327678:TBE327678 TKY327678:TLA327678 TUU327678:TUW327678 UEQ327678:UES327678 UOM327678:UOO327678 UYI327678:UYK327678 VIE327678:VIG327678 VSA327678:VSC327678 WBW327678:WBY327678 WLS327678:WLU327678 WVO327678:WVQ327678 G393214:I393214 JC393214:JE393214 SY393214:TA393214 ACU393214:ACW393214 AMQ393214:AMS393214 AWM393214:AWO393214 BGI393214:BGK393214 BQE393214:BQG393214 CAA393214:CAC393214 CJW393214:CJY393214 CTS393214:CTU393214 DDO393214:DDQ393214 DNK393214:DNM393214 DXG393214:DXI393214 EHC393214:EHE393214 EQY393214:ERA393214 FAU393214:FAW393214 FKQ393214:FKS393214 FUM393214:FUO393214 GEI393214:GEK393214 GOE393214:GOG393214 GYA393214:GYC393214 HHW393214:HHY393214 HRS393214:HRU393214 IBO393214:IBQ393214 ILK393214:ILM393214 IVG393214:IVI393214 JFC393214:JFE393214 JOY393214:JPA393214 JYU393214:JYW393214 KIQ393214:KIS393214 KSM393214:KSO393214 LCI393214:LCK393214 LME393214:LMG393214 LWA393214:LWC393214 MFW393214:MFY393214 MPS393214:MPU393214 MZO393214:MZQ393214 NJK393214:NJM393214 NTG393214:NTI393214 ODC393214:ODE393214 OMY393214:ONA393214 OWU393214:OWW393214 PGQ393214:PGS393214 PQM393214:PQO393214 QAI393214:QAK393214 QKE393214:QKG393214 QUA393214:QUC393214 RDW393214:RDY393214 RNS393214:RNU393214 RXO393214:RXQ393214 SHK393214:SHM393214 SRG393214:SRI393214 TBC393214:TBE393214 TKY393214:TLA393214 TUU393214:TUW393214 UEQ393214:UES393214 UOM393214:UOO393214 UYI393214:UYK393214 VIE393214:VIG393214 VSA393214:VSC393214 WBW393214:WBY393214 WLS393214:WLU393214 WVO393214:WVQ393214 G458750:I458750 JC458750:JE458750 SY458750:TA458750 ACU458750:ACW458750 AMQ458750:AMS458750 AWM458750:AWO458750 BGI458750:BGK458750 BQE458750:BQG458750 CAA458750:CAC458750 CJW458750:CJY458750 CTS458750:CTU458750 DDO458750:DDQ458750 DNK458750:DNM458750 DXG458750:DXI458750 EHC458750:EHE458750 EQY458750:ERA458750 FAU458750:FAW458750 FKQ458750:FKS458750 FUM458750:FUO458750 GEI458750:GEK458750 GOE458750:GOG458750 GYA458750:GYC458750 HHW458750:HHY458750 HRS458750:HRU458750 IBO458750:IBQ458750 ILK458750:ILM458750 IVG458750:IVI458750 JFC458750:JFE458750 JOY458750:JPA458750 JYU458750:JYW458750 KIQ458750:KIS458750 KSM458750:KSO458750 LCI458750:LCK458750 LME458750:LMG458750 LWA458750:LWC458750 MFW458750:MFY458750 MPS458750:MPU458750 MZO458750:MZQ458750 NJK458750:NJM458750 NTG458750:NTI458750 ODC458750:ODE458750 OMY458750:ONA458750 OWU458750:OWW458750 PGQ458750:PGS458750 PQM458750:PQO458750 QAI458750:QAK458750 QKE458750:QKG458750 QUA458750:QUC458750 RDW458750:RDY458750 RNS458750:RNU458750 RXO458750:RXQ458750 SHK458750:SHM458750 SRG458750:SRI458750 TBC458750:TBE458750 TKY458750:TLA458750 TUU458750:TUW458750 UEQ458750:UES458750 UOM458750:UOO458750 UYI458750:UYK458750 VIE458750:VIG458750 VSA458750:VSC458750 WBW458750:WBY458750 WLS458750:WLU458750 WVO458750:WVQ458750 G524286:I524286 JC524286:JE524286 SY524286:TA524286 ACU524286:ACW524286 AMQ524286:AMS524286 AWM524286:AWO524286 BGI524286:BGK524286 BQE524286:BQG524286 CAA524286:CAC524286 CJW524286:CJY524286 CTS524286:CTU524286 DDO524286:DDQ524286 DNK524286:DNM524286 DXG524286:DXI524286 EHC524286:EHE524286 EQY524286:ERA524286 FAU524286:FAW524286 FKQ524286:FKS524286 FUM524286:FUO524286 GEI524286:GEK524286 GOE524286:GOG524286 GYA524286:GYC524286 HHW524286:HHY524286 HRS524286:HRU524286 IBO524286:IBQ524286 ILK524286:ILM524286 IVG524286:IVI524286 JFC524286:JFE524286 JOY524286:JPA524286 JYU524286:JYW524286 KIQ524286:KIS524286 KSM524286:KSO524286 LCI524286:LCK524286 LME524286:LMG524286 LWA524286:LWC524286 MFW524286:MFY524286 MPS524286:MPU524286 MZO524286:MZQ524286 NJK524286:NJM524286 NTG524286:NTI524286 ODC524286:ODE524286 OMY524286:ONA524286 OWU524286:OWW524286 PGQ524286:PGS524286 PQM524286:PQO524286 QAI524286:QAK524286 QKE524286:QKG524286 QUA524286:QUC524286 RDW524286:RDY524286 RNS524286:RNU524286 RXO524286:RXQ524286 SHK524286:SHM524286 SRG524286:SRI524286 TBC524286:TBE524286 TKY524286:TLA524286 TUU524286:TUW524286 UEQ524286:UES524286 UOM524286:UOO524286 UYI524286:UYK524286 VIE524286:VIG524286 VSA524286:VSC524286 WBW524286:WBY524286 WLS524286:WLU524286 WVO524286:WVQ524286 G589822:I589822 JC589822:JE589822 SY589822:TA589822 ACU589822:ACW589822 AMQ589822:AMS589822 AWM589822:AWO589822 BGI589822:BGK589822 BQE589822:BQG589822 CAA589822:CAC589822 CJW589822:CJY589822 CTS589822:CTU589822 DDO589822:DDQ589822 DNK589822:DNM589822 DXG589822:DXI589822 EHC589822:EHE589822 EQY589822:ERA589822 FAU589822:FAW589822 FKQ589822:FKS589822 FUM589822:FUO589822 GEI589822:GEK589822 GOE589822:GOG589822 GYA589822:GYC589822 HHW589822:HHY589822 HRS589822:HRU589822 IBO589822:IBQ589822 ILK589822:ILM589822 IVG589822:IVI589822 JFC589822:JFE589822 JOY589822:JPA589822 JYU589822:JYW589822 KIQ589822:KIS589822 KSM589822:KSO589822 LCI589822:LCK589822 LME589822:LMG589822 LWA589822:LWC589822 MFW589822:MFY589822 MPS589822:MPU589822 MZO589822:MZQ589822 NJK589822:NJM589822 NTG589822:NTI589822 ODC589822:ODE589822 OMY589822:ONA589822 OWU589822:OWW589822 PGQ589822:PGS589822 PQM589822:PQO589822 QAI589822:QAK589822 QKE589822:QKG589822 QUA589822:QUC589822 RDW589822:RDY589822 RNS589822:RNU589822 RXO589822:RXQ589822 SHK589822:SHM589822 SRG589822:SRI589822 TBC589822:TBE589822 TKY589822:TLA589822 TUU589822:TUW589822 UEQ589822:UES589822 UOM589822:UOO589822 UYI589822:UYK589822 VIE589822:VIG589822 VSA589822:VSC589822 WBW589822:WBY589822 WLS589822:WLU589822 WVO589822:WVQ589822 G655358:I655358 JC655358:JE655358 SY655358:TA655358 ACU655358:ACW655358 AMQ655358:AMS655358 AWM655358:AWO655358 BGI655358:BGK655358 BQE655358:BQG655358 CAA655358:CAC655358 CJW655358:CJY655358 CTS655358:CTU655358 DDO655358:DDQ655358 DNK655358:DNM655358 DXG655358:DXI655358 EHC655358:EHE655358 EQY655358:ERA655358 FAU655358:FAW655358 FKQ655358:FKS655358 FUM655358:FUO655358 GEI655358:GEK655358 GOE655358:GOG655358 GYA655358:GYC655358 HHW655358:HHY655358 HRS655358:HRU655358 IBO655358:IBQ655358 ILK655358:ILM655358 IVG655358:IVI655358 JFC655358:JFE655358 JOY655358:JPA655358 JYU655358:JYW655358 KIQ655358:KIS655358 KSM655358:KSO655358 LCI655358:LCK655358 LME655358:LMG655358 LWA655358:LWC655358 MFW655358:MFY655358 MPS655358:MPU655358 MZO655358:MZQ655358 NJK655358:NJM655358 NTG655358:NTI655358 ODC655358:ODE655358 OMY655358:ONA655358 OWU655358:OWW655358 PGQ655358:PGS655358 PQM655358:PQO655358 QAI655358:QAK655358 QKE655358:QKG655358 QUA655358:QUC655358 RDW655358:RDY655358 RNS655358:RNU655358 RXO655358:RXQ655358 SHK655358:SHM655358 SRG655358:SRI655358 TBC655358:TBE655358 TKY655358:TLA655358 TUU655358:TUW655358 UEQ655358:UES655358 UOM655358:UOO655358 UYI655358:UYK655358 VIE655358:VIG655358 VSA655358:VSC655358 WBW655358:WBY655358 WLS655358:WLU655358 WVO655358:WVQ655358 G720894:I720894 JC720894:JE720894 SY720894:TA720894 ACU720894:ACW720894 AMQ720894:AMS720894 AWM720894:AWO720894 BGI720894:BGK720894 BQE720894:BQG720894 CAA720894:CAC720894 CJW720894:CJY720894 CTS720894:CTU720894 DDO720894:DDQ720894 DNK720894:DNM720894 DXG720894:DXI720894 EHC720894:EHE720894 EQY720894:ERA720894 FAU720894:FAW720894 FKQ720894:FKS720894 FUM720894:FUO720894 GEI720894:GEK720894 GOE720894:GOG720894 GYA720894:GYC720894 HHW720894:HHY720894 HRS720894:HRU720894 IBO720894:IBQ720894 ILK720894:ILM720894 IVG720894:IVI720894 JFC720894:JFE720894 JOY720894:JPA720894 JYU720894:JYW720894 KIQ720894:KIS720894 KSM720894:KSO720894 LCI720894:LCK720894 LME720894:LMG720894 LWA720894:LWC720894 MFW720894:MFY720894 MPS720894:MPU720894 MZO720894:MZQ720894 NJK720894:NJM720894 NTG720894:NTI720894 ODC720894:ODE720894 OMY720894:ONA720894 OWU720894:OWW720894 PGQ720894:PGS720894 PQM720894:PQO720894 QAI720894:QAK720894 QKE720894:QKG720894 QUA720894:QUC720894 RDW720894:RDY720894 RNS720894:RNU720894 RXO720894:RXQ720894 SHK720894:SHM720894 SRG720894:SRI720894 TBC720894:TBE720894 TKY720894:TLA720894 TUU720894:TUW720894 UEQ720894:UES720894 UOM720894:UOO720894 UYI720894:UYK720894 VIE720894:VIG720894 VSA720894:VSC720894 WBW720894:WBY720894 WLS720894:WLU720894 WVO720894:WVQ720894 G786430:I786430 JC786430:JE786430 SY786430:TA786430 ACU786430:ACW786430 AMQ786430:AMS786430 AWM786430:AWO786430 BGI786430:BGK786430 BQE786430:BQG786430 CAA786430:CAC786430 CJW786430:CJY786430 CTS786430:CTU786430 DDO786430:DDQ786430 DNK786430:DNM786430 DXG786430:DXI786430 EHC786430:EHE786430 EQY786430:ERA786430 FAU786430:FAW786430 FKQ786430:FKS786430 FUM786430:FUO786430 GEI786430:GEK786430 GOE786430:GOG786430 GYA786430:GYC786430 HHW786430:HHY786430 HRS786430:HRU786430 IBO786430:IBQ786430 ILK786430:ILM786430 IVG786430:IVI786430 JFC786430:JFE786430 JOY786430:JPA786430 JYU786430:JYW786430 KIQ786430:KIS786430 KSM786430:KSO786430 LCI786430:LCK786430 LME786430:LMG786430 LWA786430:LWC786430 MFW786430:MFY786430 MPS786430:MPU786430 MZO786430:MZQ786430 NJK786430:NJM786430 NTG786430:NTI786430 ODC786430:ODE786430 OMY786430:ONA786430 OWU786430:OWW786430 PGQ786430:PGS786430 PQM786430:PQO786430 QAI786430:QAK786430 QKE786430:QKG786430 QUA786430:QUC786430 RDW786430:RDY786430 RNS786430:RNU786430 RXO786430:RXQ786430 SHK786430:SHM786430 SRG786430:SRI786430 TBC786430:TBE786430 TKY786430:TLA786430 TUU786430:TUW786430 UEQ786430:UES786430 UOM786430:UOO786430 UYI786430:UYK786430 VIE786430:VIG786430 VSA786430:VSC786430 WBW786430:WBY786430 WLS786430:WLU786430 WVO786430:WVQ786430 G851966:I851966 JC851966:JE851966 SY851966:TA851966 ACU851966:ACW851966 AMQ851966:AMS851966 AWM851966:AWO851966 BGI851966:BGK851966 BQE851966:BQG851966 CAA851966:CAC851966 CJW851966:CJY851966 CTS851966:CTU851966 DDO851966:DDQ851966 DNK851966:DNM851966 DXG851966:DXI851966 EHC851966:EHE851966 EQY851966:ERA851966 FAU851966:FAW851966 FKQ851966:FKS851966 FUM851966:FUO851966 GEI851966:GEK851966 GOE851966:GOG851966 GYA851966:GYC851966 HHW851966:HHY851966 HRS851966:HRU851966 IBO851966:IBQ851966 ILK851966:ILM851966 IVG851966:IVI851966 JFC851966:JFE851966 JOY851966:JPA851966 JYU851966:JYW851966 KIQ851966:KIS851966 KSM851966:KSO851966 LCI851966:LCK851966 LME851966:LMG851966 LWA851966:LWC851966 MFW851966:MFY851966 MPS851966:MPU851966 MZO851966:MZQ851966 NJK851966:NJM851966 NTG851966:NTI851966 ODC851966:ODE851966 OMY851966:ONA851966 OWU851966:OWW851966 PGQ851966:PGS851966 PQM851966:PQO851966 QAI851966:QAK851966 QKE851966:QKG851966 QUA851966:QUC851966 RDW851966:RDY851966 RNS851966:RNU851966 RXO851966:RXQ851966 SHK851966:SHM851966 SRG851966:SRI851966 TBC851966:TBE851966 TKY851966:TLA851966 TUU851966:TUW851966 UEQ851966:UES851966 UOM851966:UOO851966 UYI851966:UYK851966 VIE851966:VIG851966 VSA851966:VSC851966 WBW851966:WBY851966 WLS851966:WLU851966 WVO851966:WVQ851966 G917502:I917502 JC917502:JE917502 SY917502:TA917502 ACU917502:ACW917502 AMQ917502:AMS917502 AWM917502:AWO917502 BGI917502:BGK917502 BQE917502:BQG917502 CAA917502:CAC917502 CJW917502:CJY917502 CTS917502:CTU917502 DDO917502:DDQ917502 DNK917502:DNM917502 DXG917502:DXI917502 EHC917502:EHE917502 EQY917502:ERA917502 FAU917502:FAW917502 FKQ917502:FKS917502 FUM917502:FUO917502 GEI917502:GEK917502 GOE917502:GOG917502 GYA917502:GYC917502 HHW917502:HHY917502 HRS917502:HRU917502 IBO917502:IBQ917502 ILK917502:ILM917502 IVG917502:IVI917502 JFC917502:JFE917502 JOY917502:JPA917502 JYU917502:JYW917502 KIQ917502:KIS917502 KSM917502:KSO917502 LCI917502:LCK917502 LME917502:LMG917502 LWA917502:LWC917502 MFW917502:MFY917502 MPS917502:MPU917502 MZO917502:MZQ917502 NJK917502:NJM917502 NTG917502:NTI917502 ODC917502:ODE917502 OMY917502:ONA917502 OWU917502:OWW917502 PGQ917502:PGS917502 PQM917502:PQO917502 QAI917502:QAK917502 QKE917502:QKG917502 QUA917502:QUC917502 RDW917502:RDY917502 RNS917502:RNU917502 RXO917502:RXQ917502 SHK917502:SHM917502 SRG917502:SRI917502 TBC917502:TBE917502 TKY917502:TLA917502 TUU917502:TUW917502 UEQ917502:UES917502 UOM917502:UOO917502 UYI917502:UYK917502 VIE917502:VIG917502 VSA917502:VSC917502 WBW917502:WBY917502 WLS917502:WLU917502 WVO917502:WVQ917502 G983038:I983038 JC983038:JE983038 SY983038:TA983038 ACU983038:ACW983038 AMQ983038:AMS983038 AWM983038:AWO983038 BGI983038:BGK983038 BQE983038:BQG983038 CAA983038:CAC983038 CJW983038:CJY983038 CTS983038:CTU983038 DDO983038:DDQ983038 DNK983038:DNM983038 DXG983038:DXI983038 EHC983038:EHE983038 EQY983038:ERA983038 FAU983038:FAW983038 FKQ983038:FKS983038 FUM983038:FUO983038 GEI983038:GEK983038 GOE983038:GOG983038 GYA983038:GYC983038 HHW983038:HHY983038 HRS983038:HRU983038 IBO983038:IBQ983038 ILK983038:ILM983038 IVG983038:IVI983038 JFC983038:JFE983038 JOY983038:JPA983038 JYU983038:JYW983038 KIQ983038:KIS983038 KSM983038:KSO983038 LCI983038:LCK983038 LME983038:LMG983038 LWA983038:LWC983038 MFW983038:MFY983038 MPS983038:MPU983038 MZO983038:MZQ983038 NJK983038:NJM983038 NTG983038:NTI983038 ODC983038:ODE983038 OMY983038:ONA983038 OWU983038:OWW983038 PGQ983038:PGS983038 PQM983038:PQO983038 QAI983038:QAK983038 QKE983038:QKG983038 QUA983038:QUC983038 RDW983038:RDY983038 RNS983038:RNU983038 RXO983038:RXQ983038 SHK983038:SHM983038 SRG983038:SRI983038 TBC983038:TBE983038 TKY983038:TLA983038 TUU983038:TUW983038 UEQ983038:UES983038 UOM983038:UOO983038 UYI983038:UYK983038 VIE983038:VIG983038 VSA983038:VSC983038 WBW983038:WBY983038 WLS983038:WLU983038 WVO983038:WVQ983038" xr:uid="{C993C747-1749-4413-9B72-F05457DA35F3}">
      <formula1>"SIM,NÃO,Não Informado"</formula1>
    </dataValidation>
    <dataValidation type="list" allowBlank="1" showInputMessage="1" showErrorMessage="1" sqref="G8:I8" xr:uid="{C5EA1D57-A824-482F-8873-200595D8D669}">
      <formula1>"SIMILARIDADE (sem amostra),PROTOTIPO,AMOSTRA DA QUALIDADE"</formula1>
    </dataValidation>
    <dataValidation type="list" allowBlank="1" showInputMessage="1" showErrorMessage="1" sqref="G6:I6" xr:uid="{DF3C06F0-ED52-4E8A-9D87-2343EAC6CAAB}">
      <formula1>"SIM,NÃO,N/A (Projeto Rotoplastyc)"</formula1>
    </dataValidation>
  </dataValidation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76917-7886-41C4-A5D3-85BC80DEBD86}">
  <sheetPr>
    <tabColor theme="4"/>
  </sheetPr>
  <dimension ref="A1:I38"/>
  <sheetViews>
    <sheetView topLeftCell="A10" workbookViewId="0">
      <selection activeCell="D1" sqref="D1:I1"/>
    </sheetView>
  </sheetViews>
  <sheetFormatPr defaultColWidth="10" defaultRowHeight="12" x14ac:dyDescent="0.25"/>
  <cols>
    <col min="1" max="1" width="12" style="60" bestFit="1" customWidth="1"/>
    <col min="2" max="3" width="10" style="60"/>
    <col min="4" max="4" width="12.140625" style="60" customWidth="1"/>
    <col min="5" max="5" width="10.85546875" style="60" customWidth="1"/>
    <col min="6" max="8" width="10" style="60"/>
    <col min="9" max="9" width="16.5703125" style="60" customWidth="1"/>
    <col min="10" max="10" width="2.140625" style="60" bestFit="1" customWidth="1"/>
    <col min="11" max="256" width="10" style="60"/>
    <col min="257" max="257" width="12" style="60" bestFit="1" customWidth="1"/>
    <col min="258" max="259" width="10" style="60"/>
    <col min="260" max="260" width="12.140625" style="60" customWidth="1"/>
    <col min="261" max="261" width="10.85546875" style="60" customWidth="1"/>
    <col min="262" max="264" width="10" style="60"/>
    <col min="265" max="265" width="16.5703125" style="60" customWidth="1"/>
    <col min="266" max="266" width="2.140625" style="60" bestFit="1" customWidth="1"/>
    <col min="267" max="512" width="10" style="60"/>
    <col min="513" max="513" width="12" style="60" bestFit="1" customWidth="1"/>
    <col min="514" max="515" width="10" style="60"/>
    <col min="516" max="516" width="12.140625" style="60" customWidth="1"/>
    <col min="517" max="517" width="10.85546875" style="60" customWidth="1"/>
    <col min="518" max="520" width="10" style="60"/>
    <col min="521" max="521" width="16.5703125" style="60" customWidth="1"/>
    <col min="522" max="522" width="2.140625" style="60" bestFit="1" customWidth="1"/>
    <col min="523" max="768" width="10" style="60"/>
    <col min="769" max="769" width="12" style="60" bestFit="1" customWidth="1"/>
    <col min="770" max="771" width="10" style="60"/>
    <col min="772" max="772" width="12.140625" style="60" customWidth="1"/>
    <col min="773" max="773" width="10.85546875" style="60" customWidth="1"/>
    <col min="774" max="776" width="10" style="60"/>
    <col min="777" max="777" width="16.5703125" style="60" customWidth="1"/>
    <col min="778" max="778" width="2.140625" style="60" bestFit="1" customWidth="1"/>
    <col min="779" max="1024" width="10" style="60"/>
    <col min="1025" max="1025" width="12" style="60" bestFit="1" customWidth="1"/>
    <col min="1026" max="1027" width="10" style="60"/>
    <col min="1028" max="1028" width="12.140625" style="60" customWidth="1"/>
    <col min="1029" max="1029" width="10.85546875" style="60" customWidth="1"/>
    <col min="1030" max="1032" width="10" style="60"/>
    <col min="1033" max="1033" width="16.5703125" style="60" customWidth="1"/>
    <col min="1034" max="1034" width="2.140625" style="60" bestFit="1" customWidth="1"/>
    <col min="1035" max="1280" width="10" style="60"/>
    <col min="1281" max="1281" width="12" style="60" bestFit="1" customWidth="1"/>
    <col min="1282" max="1283" width="10" style="60"/>
    <col min="1284" max="1284" width="12.140625" style="60" customWidth="1"/>
    <col min="1285" max="1285" width="10.85546875" style="60" customWidth="1"/>
    <col min="1286" max="1288" width="10" style="60"/>
    <col min="1289" max="1289" width="16.5703125" style="60" customWidth="1"/>
    <col min="1290" max="1290" width="2.140625" style="60" bestFit="1" customWidth="1"/>
    <col min="1291" max="1536" width="10" style="60"/>
    <col min="1537" max="1537" width="12" style="60" bestFit="1" customWidth="1"/>
    <col min="1538" max="1539" width="10" style="60"/>
    <col min="1540" max="1540" width="12.140625" style="60" customWidth="1"/>
    <col min="1541" max="1541" width="10.85546875" style="60" customWidth="1"/>
    <col min="1542" max="1544" width="10" style="60"/>
    <col min="1545" max="1545" width="16.5703125" style="60" customWidth="1"/>
    <col min="1546" max="1546" width="2.140625" style="60" bestFit="1" customWidth="1"/>
    <col min="1547" max="1792" width="10" style="60"/>
    <col min="1793" max="1793" width="12" style="60" bestFit="1" customWidth="1"/>
    <col min="1794" max="1795" width="10" style="60"/>
    <col min="1796" max="1796" width="12.140625" style="60" customWidth="1"/>
    <col min="1797" max="1797" width="10.85546875" style="60" customWidth="1"/>
    <col min="1798" max="1800" width="10" style="60"/>
    <col min="1801" max="1801" width="16.5703125" style="60" customWidth="1"/>
    <col min="1802" max="1802" width="2.140625" style="60" bestFit="1" customWidth="1"/>
    <col min="1803" max="2048" width="10" style="60"/>
    <col min="2049" max="2049" width="12" style="60" bestFit="1" customWidth="1"/>
    <col min="2050" max="2051" width="10" style="60"/>
    <col min="2052" max="2052" width="12.140625" style="60" customWidth="1"/>
    <col min="2053" max="2053" width="10.85546875" style="60" customWidth="1"/>
    <col min="2054" max="2056" width="10" style="60"/>
    <col min="2057" max="2057" width="16.5703125" style="60" customWidth="1"/>
    <col min="2058" max="2058" width="2.140625" style="60" bestFit="1" customWidth="1"/>
    <col min="2059" max="2304" width="10" style="60"/>
    <col min="2305" max="2305" width="12" style="60" bestFit="1" customWidth="1"/>
    <col min="2306" max="2307" width="10" style="60"/>
    <col min="2308" max="2308" width="12.140625" style="60" customWidth="1"/>
    <col min="2309" max="2309" width="10.85546875" style="60" customWidth="1"/>
    <col min="2310" max="2312" width="10" style="60"/>
    <col min="2313" max="2313" width="16.5703125" style="60" customWidth="1"/>
    <col min="2314" max="2314" width="2.140625" style="60" bestFit="1" customWidth="1"/>
    <col min="2315" max="2560" width="10" style="60"/>
    <col min="2561" max="2561" width="12" style="60" bestFit="1" customWidth="1"/>
    <col min="2562" max="2563" width="10" style="60"/>
    <col min="2564" max="2564" width="12.140625" style="60" customWidth="1"/>
    <col min="2565" max="2565" width="10.85546875" style="60" customWidth="1"/>
    <col min="2566" max="2568" width="10" style="60"/>
    <col min="2569" max="2569" width="16.5703125" style="60" customWidth="1"/>
    <col min="2570" max="2570" width="2.140625" style="60" bestFit="1" customWidth="1"/>
    <col min="2571" max="2816" width="10" style="60"/>
    <col min="2817" max="2817" width="12" style="60" bestFit="1" customWidth="1"/>
    <col min="2818" max="2819" width="10" style="60"/>
    <col min="2820" max="2820" width="12.140625" style="60" customWidth="1"/>
    <col min="2821" max="2821" width="10.85546875" style="60" customWidth="1"/>
    <col min="2822" max="2824" width="10" style="60"/>
    <col min="2825" max="2825" width="16.5703125" style="60" customWidth="1"/>
    <col min="2826" max="2826" width="2.140625" style="60" bestFit="1" customWidth="1"/>
    <col min="2827" max="3072" width="10" style="60"/>
    <col min="3073" max="3073" width="12" style="60" bestFit="1" customWidth="1"/>
    <col min="3074" max="3075" width="10" style="60"/>
    <col min="3076" max="3076" width="12.140625" style="60" customWidth="1"/>
    <col min="3077" max="3077" width="10.85546875" style="60" customWidth="1"/>
    <col min="3078" max="3080" width="10" style="60"/>
    <col min="3081" max="3081" width="16.5703125" style="60" customWidth="1"/>
    <col min="3082" max="3082" width="2.140625" style="60" bestFit="1" customWidth="1"/>
    <col min="3083" max="3328" width="10" style="60"/>
    <col min="3329" max="3329" width="12" style="60" bestFit="1" customWidth="1"/>
    <col min="3330" max="3331" width="10" style="60"/>
    <col min="3332" max="3332" width="12.140625" style="60" customWidth="1"/>
    <col min="3333" max="3333" width="10.85546875" style="60" customWidth="1"/>
    <col min="3334" max="3336" width="10" style="60"/>
    <col min="3337" max="3337" width="16.5703125" style="60" customWidth="1"/>
    <col min="3338" max="3338" width="2.140625" style="60" bestFit="1" customWidth="1"/>
    <col min="3339" max="3584" width="10" style="60"/>
    <col min="3585" max="3585" width="12" style="60" bestFit="1" customWidth="1"/>
    <col min="3586" max="3587" width="10" style="60"/>
    <col min="3588" max="3588" width="12.140625" style="60" customWidth="1"/>
    <col min="3589" max="3589" width="10.85546875" style="60" customWidth="1"/>
    <col min="3590" max="3592" width="10" style="60"/>
    <col min="3593" max="3593" width="16.5703125" style="60" customWidth="1"/>
    <col min="3594" max="3594" width="2.140625" style="60" bestFit="1" customWidth="1"/>
    <col min="3595" max="3840" width="10" style="60"/>
    <col min="3841" max="3841" width="12" style="60" bestFit="1" customWidth="1"/>
    <col min="3842" max="3843" width="10" style="60"/>
    <col min="3844" max="3844" width="12.140625" style="60" customWidth="1"/>
    <col min="3845" max="3845" width="10.85546875" style="60" customWidth="1"/>
    <col min="3846" max="3848" width="10" style="60"/>
    <col min="3849" max="3849" width="16.5703125" style="60" customWidth="1"/>
    <col min="3850" max="3850" width="2.140625" style="60" bestFit="1" customWidth="1"/>
    <col min="3851" max="4096" width="10" style="60"/>
    <col min="4097" max="4097" width="12" style="60" bestFit="1" customWidth="1"/>
    <col min="4098" max="4099" width="10" style="60"/>
    <col min="4100" max="4100" width="12.140625" style="60" customWidth="1"/>
    <col min="4101" max="4101" width="10.85546875" style="60" customWidth="1"/>
    <col min="4102" max="4104" width="10" style="60"/>
    <col min="4105" max="4105" width="16.5703125" style="60" customWidth="1"/>
    <col min="4106" max="4106" width="2.140625" style="60" bestFit="1" customWidth="1"/>
    <col min="4107" max="4352" width="10" style="60"/>
    <col min="4353" max="4353" width="12" style="60" bestFit="1" customWidth="1"/>
    <col min="4354" max="4355" width="10" style="60"/>
    <col min="4356" max="4356" width="12.140625" style="60" customWidth="1"/>
    <col min="4357" max="4357" width="10.85546875" style="60" customWidth="1"/>
    <col min="4358" max="4360" width="10" style="60"/>
    <col min="4361" max="4361" width="16.5703125" style="60" customWidth="1"/>
    <col min="4362" max="4362" width="2.140625" style="60" bestFit="1" customWidth="1"/>
    <col min="4363" max="4608" width="10" style="60"/>
    <col min="4609" max="4609" width="12" style="60" bestFit="1" customWidth="1"/>
    <col min="4610" max="4611" width="10" style="60"/>
    <col min="4612" max="4612" width="12.140625" style="60" customWidth="1"/>
    <col min="4613" max="4613" width="10.85546875" style="60" customWidth="1"/>
    <col min="4614" max="4616" width="10" style="60"/>
    <col min="4617" max="4617" width="16.5703125" style="60" customWidth="1"/>
    <col min="4618" max="4618" width="2.140625" style="60" bestFit="1" customWidth="1"/>
    <col min="4619" max="4864" width="10" style="60"/>
    <col min="4865" max="4865" width="12" style="60" bestFit="1" customWidth="1"/>
    <col min="4866" max="4867" width="10" style="60"/>
    <col min="4868" max="4868" width="12.140625" style="60" customWidth="1"/>
    <col min="4869" max="4869" width="10.85546875" style="60" customWidth="1"/>
    <col min="4870" max="4872" width="10" style="60"/>
    <col min="4873" max="4873" width="16.5703125" style="60" customWidth="1"/>
    <col min="4874" max="4874" width="2.140625" style="60" bestFit="1" customWidth="1"/>
    <col min="4875" max="5120" width="10" style="60"/>
    <col min="5121" max="5121" width="12" style="60" bestFit="1" customWidth="1"/>
    <col min="5122" max="5123" width="10" style="60"/>
    <col min="5124" max="5124" width="12.140625" style="60" customWidth="1"/>
    <col min="5125" max="5125" width="10.85546875" style="60" customWidth="1"/>
    <col min="5126" max="5128" width="10" style="60"/>
    <col min="5129" max="5129" width="16.5703125" style="60" customWidth="1"/>
    <col min="5130" max="5130" width="2.140625" style="60" bestFit="1" customWidth="1"/>
    <col min="5131" max="5376" width="10" style="60"/>
    <col min="5377" max="5377" width="12" style="60" bestFit="1" customWidth="1"/>
    <col min="5378" max="5379" width="10" style="60"/>
    <col min="5380" max="5380" width="12.140625" style="60" customWidth="1"/>
    <col min="5381" max="5381" width="10.85546875" style="60" customWidth="1"/>
    <col min="5382" max="5384" width="10" style="60"/>
    <col min="5385" max="5385" width="16.5703125" style="60" customWidth="1"/>
    <col min="5386" max="5386" width="2.140625" style="60" bestFit="1" customWidth="1"/>
    <col min="5387" max="5632" width="10" style="60"/>
    <col min="5633" max="5633" width="12" style="60" bestFit="1" customWidth="1"/>
    <col min="5634" max="5635" width="10" style="60"/>
    <col min="5636" max="5636" width="12.140625" style="60" customWidth="1"/>
    <col min="5637" max="5637" width="10.85546875" style="60" customWidth="1"/>
    <col min="5638" max="5640" width="10" style="60"/>
    <col min="5641" max="5641" width="16.5703125" style="60" customWidth="1"/>
    <col min="5642" max="5642" width="2.140625" style="60" bestFit="1" customWidth="1"/>
    <col min="5643" max="5888" width="10" style="60"/>
    <col min="5889" max="5889" width="12" style="60" bestFit="1" customWidth="1"/>
    <col min="5890" max="5891" width="10" style="60"/>
    <col min="5892" max="5892" width="12.140625" style="60" customWidth="1"/>
    <col min="5893" max="5893" width="10.85546875" style="60" customWidth="1"/>
    <col min="5894" max="5896" width="10" style="60"/>
    <col min="5897" max="5897" width="16.5703125" style="60" customWidth="1"/>
    <col min="5898" max="5898" width="2.140625" style="60" bestFit="1" customWidth="1"/>
    <col min="5899" max="6144" width="10" style="60"/>
    <col min="6145" max="6145" width="12" style="60" bestFit="1" customWidth="1"/>
    <col min="6146" max="6147" width="10" style="60"/>
    <col min="6148" max="6148" width="12.140625" style="60" customWidth="1"/>
    <col min="6149" max="6149" width="10.85546875" style="60" customWidth="1"/>
    <col min="6150" max="6152" width="10" style="60"/>
    <col min="6153" max="6153" width="16.5703125" style="60" customWidth="1"/>
    <col min="6154" max="6154" width="2.140625" style="60" bestFit="1" customWidth="1"/>
    <col min="6155" max="6400" width="10" style="60"/>
    <col min="6401" max="6401" width="12" style="60" bestFit="1" customWidth="1"/>
    <col min="6402" max="6403" width="10" style="60"/>
    <col min="6404" max="6404" width="12.140625" style="60" customWidth="1"/>
    <col min="6405" max="6405" width="10.85546875" style="60" customWidth="1"/>
    <col min="6406" max="6408" width="10" style="60"/>
    <col min="6409" max="6409" width="16.5703125" style="60" customWidth="1"/>
    <col min="6410" max="6410" width="2.140625" style="60" bestFit="1" customWidth="1"/>
    <col min="6411" max="6656" width="10" style="60"/>
    <col min="6657" max="6657" width="12" style="60" bestFit="1" customWidth="1"/>
    <col min="6658" max="6659" width="10" style="60"/>
    <col min="6660" max="6660" width="12.140625" style="60" customWidth="1"/>
    <col min="6661" max="6661" width="10.85546875" style="60" customWidth="1"/>
    <col min="6662" max="6664" width="10" style="60"/>
    <col min="6665" max="6665" width="16.5703125" style="60" customWidth="1"/>
    <col min="6666" max="6666" width="2.140625" style="60" bestFit="1" customWidth="1"/>
    <col min="6667" max="6912" width="10" style="60"/>
    <col min="6913" max="6913" width="12" style="60" bestFit="1" customWidth="1"/>
    <col min="6914" max="6915" width="10" style="60"/>
    <col min="6916" max="6916" width="12.140625" style="60" customWidth="1"/>
    <col min="6917" max="6917" width="10.85546875" style="60" customWidth="1"/>
    <col min="6918" max="6920" width="10" style="60"/>
    <col min="6921" max="6921" width="16.5703125" style="60" customWidth="1"/>
    <col min="6922" max="6922" width="2.140625" style="60" bestFit="1" customWidth="1"/>
    <col min="6923" max="7168" width="10" style="60"/>
    <col min="7169" max="7169" width="12" style="60" bestFit="1" customWidth="1"/>
    <col min="7170" max="7171" width="10" style="60"/>
    <col min="7172" max="7172" width="12.140625" style="60" customWidth="1"/>
    <col min="7173" max="7173" width="10.85546875" style="60" customWidth="1"/>
    <col min="7174" max="7176" width="10" style="60"/>
    <col min="7177" max="7177" width="16.5703125" style="60" customWidth="1"/>
    <col min="7178" max="7178" width="2.140625" style="60" bestFit="1" customWidth="1"/>
    <col min="7179" max="7424" width="10" style="60"/>
    <col min="7425" max="7425" width="12" style="60" bestFit="1" customWidth="1"/>
    <col min="7426" max="7427" width="10" style="60"/>
    <col min="7428" max="7428" width="12.140625" style="60" customWidth="1"/>
    <col min="7429" max="7429" width="10.85546875" style="60" customWidth="1"/>
    <col min="7430" max="7432" width="10" style="60"/>
    <col min="7433" max="7433" width="16.5703125" style="60" customWidth="1"/>
    <col min="7434" max="7434" width="2.140625" style="60" bestFit="1" customWidth="1"/>
    <col min="7435" max="7680" width="10" style="60"/>
    <col min="7681" max="7681" width="12" style="60" bestFit="1" customWidth="1"/>
    <col min="7682" max="7683" width="10" style="60"/>
    <col min="7684" max="7684" width="12.140625" style="60" customWidth="1"/>
    <col min="7685" max="7685" width="10.85546875" style="60" customWidth="1"/>
    <col min="7686" max="7688" width="10" style="60"/>
    <col min="7689" max="7689" width="16.5703125" style="60" customWidth="1"/>
    <col min="7690" max="7690" width="2.140625" style="60" bestFit="1" customWidth="1"/>
    <col min="7691" max="7936" width="10" style="60"/>
    <col min="7937" max="7937" width="12" style="60" bestFit="1" customWidth="1"/>
    <col min="7938" max="7939" width="10" style="60"/>
    <col min="7940" max="7940" width="12.140625" style="60" customWidth="1"/>
    <col min="7941" max="7941" width="10.85546875" style="60" customWidth="1"/>
    <col min="7942" max="7944" width="10" style="60"/>
    <col min="7945" max="7945" width="16.5703125" style="60" customWidth="1"/>
    <col min="7946" max="7946" width="2.140625" style="60" bestFit="1" customWidth="1"/>
    <col min="7947" max="8192" width="10" style="60"/>
    <col min="8193" max="8193" width="12" style="60" bestFit="1" customWidth="1"/>
    <col min="8194" max="8195" width="10" style="60"/>
    <col min="8196" max="8196" width="12.140625" style="60" customWidth="1"/>
    <col min="8197" max="8197" width="10.85546875" style="60" customWidth="1"/>
    <col min="8198" max="8200" width="10" style="60"/>
    <col min="8201" max="8201" width="16.5703125" style="60" customWidth="1"/>
    <col min="8202" max="8202" width="2.140625" style="60" bestFit="1" customWidth="1"/>
    <col min="8203" max="8448" width="10" style="60"/>
    <col min="8449" max="8449" width="12" style="60" bestFit="1" customWidth="1"/>
    <col min="8450" max="8451" width="10" style="60"/>
    <col min="8452" max="8452" width="12.140625" style="60" customWidth="1"/>
    <col min="8453" max="8453" width="10.85546875" style="60" customWidth="1"/>
    <col min="8454" max="8456" width="10" style="60"/>
    <col min="8457" max="8457" width="16.5703125" style="60" customWidth="1"/>
    <col min="8458" max="8458" width="2.140625" style="60" bestFit="1" customWidth="1"/>
    <col min="8459" max="8704" width="10" style="60"/>
    <col min="8705" max="8705" width="12" style="60" bestFit="1" customWidth="1"/>
    <col min="8706" max="8707" width="10" style="60"/>
    <col min="8708" max="8708" width="12.140625" style="60" customWidth="1"/>
    <col min="8709" max="8709" width="10.85546875" style="60" customWidth="1"/>
    <col min="8710" max="8712" width="10" style="60"/>
    <col min="8713" max="8713" width="16.5703125" style="60" customWidth="1"/>
    <col min="8714" max="8714" width="2.140625" style="60" bestFit="1" customWidth="1"/>
    <col min="8715" max="8960" width="10" style="60"/>
    <col min="8961" max="8961" width="12" style="60" bestFit="1" customWidth="1"/>
    <col min="8962" max="8963" width="10" style="60"/>
    <col min="8964" max="8964" width="12.140625" style="60" customWidth="1"/>
    <col min="8965" max="8965" width="10.85546875" style="60" customWidth="1"/>
    <col min="8966" max="8968" width="10" style="60"/>
    <col min="8969" max="8969" width="16.5703125" style="60" customWidth="1"/>
    <col min="8970" max="8970" width="2.140625" style="60" bestFit="1" customWidth="1"/>
    <col min="8971" max="9216" width="10" style="60"/>
    <col min="9217" max="9217" width="12" style="60" bestFit="1" customWidth="1"/>
    <col min="9218" max="9219" width="10" style="60"/>
    <col min="9220" max="9220" width="12.140625" style="60" customWidth="1"/>
    <col min="9221" max="9221" width="10.85546875" style="60" customWidth="1"/>
    <col min="9222" max="9224" width="10" style="60"/>
    <col min="9225" max="9225" width="16.5703125" style="60" customWidth="1"/>
    <col min="9226" max="9226" width="2.140625" style="60" bestFit="1" customWidth="1"/>
    <col min="9227" max="9472" width="10" style="60"/>
    <col min="9473" max="9473" width="12" style="60" bestFit="1" customWidth="1"/>
    <col min="9474" max="9475" width="10" style="60"/>
    <col min="9476" max="9476" width="12.140625" style="60" customWidth="1"/>
    <col min="9477" max="9477" width="10.85546875" style="60" customWidth="1"/>
    <col min="9478" max="9480" width="10" style="60"/>
    <col min="9481" max="9481" width="16.5703125" style="60" customWidth="1"/>
    <col min="9482" max="9482" width="2.140625" style="60" bestFit="1" customWidth="1"/>
    <col min="9483" max="9728" width="10" style="60"/>
    <col min="9729" max="9729" width="12" style="60" bestFit="1" customWidth="1"/>
    <col min="9730" max="9731" width="10" style="60"/>
    <col min="9732" max="9732" width="12.140625" style="60" customWidth="1"/>
    <col min="9733" max="9733" width="10.85546875" style="60" customWidth="1"/>
    <col min="9734" max="9736" width="10" style="60"/>
    <col min="9737" max="9737" width="16.5703125" style="60" customWidth="1"/>
    <col min="9738" max="9738" width="2.140625" style="60" bestFit="1" customWidth="1"/>
    <col min="9739" max="9984" width="10" style="60"/>
    <col min="9985" max="9985" width="12" style="60" bestFit="1" customWidth="1"/>
    <col min="9986" max="9987" width="10" style="60"/>
    <col min="9988" max="9988" width="12.140625" style="60" customWidth="1"/>
    <col min="9989" max="9989" width="10.85546875" style="60" customWidth="1"/>
    <col min="9990" max="9992" width="10" style="60"/>
    <col min="9993" max="9993" width="16.5703125" style="60" customWidth="1"/>
    <col min="9994" max="9994" width="2.140625" style="60" bestFit="1" customWidth="1"/>
    <col min="9995" max="10240" width="10" style="60"/>
    <col min="10241" max="10241" width="12" style="60" bestFit="1" customWidth="1"/>
    <col min="10242" max="10243" width="10" style="60"/>
    <col min="10244" max="10244" width="12.140625" style="60" customWidth="1"/>
    <col min="10245" max="10245" width="10.85546875" style="60" customWidth="1"/>
    <col min="10246" max="10248" width="10" style="60"/>
    <col min="10249" max="10249" width="16.5703125" style="60" customWidth="1"/>
    <col min="10250" max="10250" width="2.140625" style="60" bestFit="1" customWidth="1"/>
    <col min="10251" max="10496" width="10" style="60"/>
    <col min="10497" max="10497" width="12" style="60" bestFit="1" customWidth="1"/>
    <col min="10498" max="10499" width="10" style="60"/>
    <col min="10500" max="10500" width="12.140625" style="60" customWidth="1"/>
    <col min="10501" max="10501" width="10.85546875" style="60" customWidth="1"/>
    <col min="10502" max="10504" width="10" style="60"/>
    <col min="10505" max="10505" width="16.5703125" style="60" customWidth="1"/>
    <col min="10506" max="10506" width="2.140625" style="60" bestFit="1" customWidth="1"/>
    <col min="10507" max="10752" width="10" style="60"/>
    <col min="10753" max="10753" width="12" style="60" bestFit="1" customWidth="1"/>
    <col min="10754" max="10755" width="10" style="60"/>
    <col min="10756" max="10756" width="12.140625" style="60" customWidth="1"/>
    <col min="10757" max="10757" width="10.85546875" style="60" customWidth="1"/>
    <col min="10758" max="10760" width="10" style="60"/>
    <col min="10761" max="10761" width="16.5703125" style="60" customWidth="1"/>
    <col min="10762" max="10762" width="2.140625" style="60" bestFit="1" customWidth="1"/>
    <col min="10763" max="11008" width="10" style="60"/>
    <col min="11009" max="11009" width="12" style="60" bestFit="1" customWidth="1"/>
    <col min="11010" max="11011" width="10" style="60"/>
    <col min="11012" max="11012" width="12.140625" style="60" customWidth="1"/>
    <col min="11013" max="11013" width="10.85546875" style="60" customWidth="1"/>
    <col min="11014" max="11016" width="10" style="60"/>
    <col min="11017" max="11017" width="16.5703125" style="60" customWidth="1"/>
    <col min="11018" max="11018" width="2.140625" style="60" bestFit="1" customWidth="1"/>
    <col min="11019" max="11264" width="10" style="60"/>
    <col min="11265" max="11265" width="12" style="60" bestFit="1" customWidth="1"/>
    <col min="11266" max="11267" width="10" style="60"/>
    <col min="11268" max="11268" width="12.140625" style="60" customWidth="1"/>
    <col min="11269" max="11269" width="10.85546875" style="60" customWidth="1"/>
    <col min="11270" max="11272" width="10" style="60"/>
    <col min="11273" max="11273" width="16.5703125" style="60" customWidth="1"/>
    <col min="11274" max="11274" width="2.140625" style="60" bestFit="1" customWidth="1"/>
    <col min="11275" max="11520" width="10" style="60"/>
    <col min="11521" max="11521" width="12" style="60" bestFit="1" customWidth="1"/>
    <col min="11522" max="11523" width="10" style="60"/>
    <col min="11524" max="11524" width="12.140625" style="60" customWidth="1"/>
    <col min="11525" max="11525" width="10.85546875" style="60" customWidth="1"/>
    <col min="11526" max="11528" width="10" style="60"/>
    <col min="11529" max="11529" width="16.5703125" style="60" customWidth="1"/>
    <col min="11530" max="11530" width="2.140625" style="60" bestFit="1" customWidth="1"/>
    <col min="11531" max="11776" width="10" style="60"/>
    <col min="11777" max="11777" width="12" style="60" bestFit="1" customWidth="1"/>
    <col min="11778" max="11779" width="10" style="60"/>
    <col min="11780" max="11780" width="12.140625" style="60" customWidth="1"/>
    <col min="11781" max="11781" width="10.85546875" style="60" customWidth="1"/>
    <col min="11782" max="11784" width="10" style="60"/>
    <col min="11785" max="11785" width="16.5703125" style="60" customWidth="1"/>
    <col min="11786" max="11786" width="2.140625" style="60" bestFit="1" customWidth="1"/>
    <col min="11787" max="12032" width="10" style="60"/>
    <col min="12033" max="12033" width="12" style="60" bestFit="1" customWidth="1"/>
    <col min="12034" max="12035" width="10" style="60"/>
    <col min="12036" max="12036" width="12.140625" style="60" customWidth="1"/>
    <col min="12037" max="12037" width="10.85546875" style="60" customWidth="1"/>
    <col min="12038" max="12040" width="10" style="60"/>
    <col min="12041" max="12041" width="16.5703125" style="60" customWidth="1"/>
    <col min="12042" max="12042" width="2.140625" style="60" bestFit="1" customWidth="1"/>
    <col min="12043" max="12288" width="10" style="60"/>
    <col min="12289" max="12289" width="12" style="60" bestFit="1" customWidth="1"/>
    <col min="12290" max="12291" width="10" style="60"/>
    <col min="12292" max="12292" width="12.140625" style="60" customWidth="1"/>
    <col min="12293" max="12293" width="10.85546875" style="60" customWidth="1"/>
    <col min="12294" max="12296" width="10" style="60"/>
    <col min="12297" max="12297" width="16.5703125" style="60" customWidth="1"/>
    <col min="12298" max="12298" width="2.140625" style="60" bestFit="1" customWidth="1"/>
    <col min="12299" max="12544" width="10" style="60"/>
    <col min="12545" max="12545" width="12" style="60" bestFit="1" customWidth="1"/>
    <col min="12546" max="12547" width="10" style="60"/>
    <col min="12548" max="12548" width="12.140625" style="60" customWidth="1"/>
    <col min="12549" max="12549" width="10.85546875" style="60" customWidth="1"/>
    <col min="12550" max="12552" width="10" style="60"/>
    <col min="12553" max="12553" width="16.5703125" style="60" customWidth="1"/>
    <col min="12554" max="12554" width="2.140625" style="60" bestFit="1" customWidth="1"/>
    <col min="12555" max="12800" width="10" style="60"/>
    <col min="12801" max="12801" width="12" style="60" bestFit="1" customWidth="1"/>
    <col min="12802" max="12803" width="10" style="60"/>
    <col min="12804" max="12804" width="12.140625" style="60" customWidth="1"/>
    <col min="12805" max="12805" width="10.85546875" style="60" customWidth="1"/>
    <col min="12806" max="12808" width="10" style="60"/>
    <col min="12809" max="12809" width="16.5703125" style="60" customWidth="1"/>
    <col min="12810" max="12810" width="2.140625" style="60" bestFit="1" customWidth="1"/>
    <col min="12811" max="13056" width="10" style="60"/>
    <col min="13057" max="13057" width="12" style="60" bestFit="1" customWidth="1"/>
    <col min="13058" max="13059" width="10" style="60"/>
    <col min="13060" max="13060" width="12.140625" style="60" customWidth="1"/>
    <col min="13061" max="13061" width="10.85546875" style="60" customWidth="1"/>
    <col min="13062" max="13064" width="10" style="60"/>
    <col min="13065" max="13065" width="16.5703125" style="60" customWidth="1"/>
    <col min="13066" max="13066" width="2.140625" style="60" bestFit="1" customWidth="1"/>
    <col min="13067" max="13312" width="10" style="60"/>
    <col min="13313" max="13313" width="12" style="60" bestFit="1" customWidth="1"/>
    <col min="13314" max="13315" width="10" style="60"/>
    <col min="13316" max="13316" width="12.140625" style="60" customWidth="1"/>
    <col min="13317" max="13317" width="10.85546875" style="60" customWidth="1"/>
    <col min="13318" max="13320" width="10" style="60"/>
    <col min="13321" max="13321" width="16.5703125" style="60" customWidth="1"/>
    <col min="13322" max="13322" width="2.140625" style="60" bestFit="1" customWidth="1"/>
    <col min="13323" max="13568" width="10" style="60"/>
    <col min="13569" max="13569" width="12" style="60" bestFit="1" customWidth="1"/>
    <col min="13570" max="13571" width="10" style="60"/>
    <col min="13572" max="13572" width="12.140625" style="60" customWidth="1"/>
    <col min="13573" max="13573" width="10.85546875" style="60" customWidth="1"/>
    <col min="13574" max="13576" width="10" style="60"/>
    <col min="13577" max="13577" width="16.5703125" style="60" customWidth="1"/>
    <col min="13578" max="13578" width="2.140625" style="60" bestFit="1" customWidth="1"/>
    <col min="13579" max="13824" width="10" style="60"/>
    <col min="13825" max="13825" width="12" style="60" bestFit="1" customWidth="1"/>
    <col min="13826" max="13827" width="10" style="60"/>
    <col min="13828" max="13828" width="12.140625" style="60" customWidth="1"/>
    <col min="13829" max="13829" width="10.85546875" style="60" customWidth="1"/>
    <col min="13830" max="13832" width="10" style="60"/>
    <col min="13833" max="13833" width="16.5703125" style="60" customWidth="1"/>
    <col min="13834" max="13834" width="2.140625" style="60" bestFit="1" customWidth="1"/>
    <col min="13835" max="14080" width="10" style="60"/>
    <col min="14081" max="14081" width="12" style="60" bestFit="1" customWidth="1"/>
    <col min="14082" max="14083" width="10" style="60"/>
    <col min="14084" max="14084" width="12.140625" style="60" customWidth="1"/>
    <col min="14085" max="14085" width="10.85546875" style="60" customWidth="1"/>
    <col min="14086" max="14088" width="10" style="60"/>
    <col min="14089" max="14089" width="16.5703125" style="60" customWidth="1"/>
    <col min="14090" max="14090" width="2.140625" style="60" bestFit="1" customWidth="1"/>
    <col min="14091" max="14336" width="10" style="60"/>
    <col min="14337" max="14337" width="12" style="60" bestFit="1" customWidth="1"/>
    <col min="14338" max="14339" width="10" style="60"/>
    <col min="14340" max="14340" width="12.140625" style="60" customWidth="1"/>
    <col min="14341" max="14341" width="10.85546875" style="60" customWidth="1"/>
    <col min="14342" max="14344" width="10" style="60"/>
    <col min="14345" max="14345" width="16.5703125" style="60" customWidth="1"/>
    <col min="14346" max="14346" width="2.140625" style="60" bestFit="1" customWidth="1"/>
    <col min="14347" max="14592" width="10" style="60"/>
    <col min="14593" max="14593" width="12" style="60" bestFit="1" customWidth="1"/>
    <col min="14594" max="14595" width="10" style="60"/>
    <col min="14596" max="14596" width="12.140625" style="60" customWidth="1"/>
    <col min="14597" max="14597" width="10.85546875" style="60" customWidth="1"/>
    <col min="14598" max="14600" width="10" style="60"/>
    <col min="14601" max="14601" width="16.5703125" style="60" customWidth="1"/>
    <col min="14602" max="14602" width="2.140625" style="60" bestFit="1" customWidth="1"/>
    <col min="14603" max="14848" width="10" style="60"/>
    <col min="14849" max="14849" width="12" style="60" bestFit="1" customWidth="1"/>
    <col min="14850" max="14851" width="10" style="60"/>
    <col min="14852" max="14852" width="12.140625" style="60" customWidth="1"/>
    <col min="14853" max="14853" width="10.85546875" style="60" customWidth="1"/>
    <col min="14854" max="14856" width="10" style="60"/>
    <col min="14857" max="14857" width="16.5703125" style="60" customWidth="1"/>
    <col min="14858" max="14858" width="2.140625" style="60" bestFit="1" customWidth="1"/>
    <col min="14859" max="15104" width="10" style="60"/>
    <col min="15105" max="15105" width="12" style="60" bestFit="1" customWidth="1"/>
    <col min="15106" max="15107" width="10" style="60"/>
    <col min="15108" max="15108" width="12.140625" style="60" customWidth="1"/>
    <col min="15109" max="15109" width="10.85546875" style="60" customWidth="1"/>
    <col min="15110" max="15112" width="10" style="60"/>
    <col min="15113" max="15113" width="16.5703125" style="60" customWidth="1"/>
    <col min="15114" max="15114" width="2.140625" style="60" bestFit="1" customWidth="1"/>
    <col min="15115" max="15360" width="10" style="60"/>
    <col min="15361" max="15361" width="12" style="60" bestFit="1" customWidth="1"/>
    <col min="15362" max="15363" width="10" style="60"/>
    <col min="15364" max="15364" width="12.140625" style="60" customWidth="1"/>
    <col min="15365" max="15365" width="10.85546875" style="60" customWidth="1"/>
    <col min="15366" max="15368" width="10" style="60"/>
    <col min="15369" max="15369" width="16.5703125" style="60" customWidth="1"/>
    <col min="15370" max="15370" width="2.140625" style="60" bestFit="1" customWidth="1"/>
    <col min="15371" max="15616" width="10" style="60"/>
    <col min="15617" max="15617" width="12" style="60" bestFit="1" customWidth="1"/>
    <col min="15618" max="15619" width="10" style="60"/>
    <col min="15620" max="15620" width="12.140625" style="60" customWidth="1"/>
    <col min="15621" max="15621" width="10.85546875" style="60" customWidth="1"/>
    <col min="15622" max="15624" width="10" style="60"/>
    <col min="15625" max="15625" width="16.5703125" style="60" customWidth="1"/>
    <col min="15626" max="15626" width="2.140625" style="60" bestFit="1" customWidth="1"/>
    <col min="15627" max="15872" width="10" style="60"/>
    <col min="15873" max="15873" width="12" style="60" bestFit="1" customWidth="1"/>
    <col min="15874" max="15875" width="10" style="60"/>
    <col min="15876" max="15876" width="12.140625" style="60" customWidth="1"/>
    <col min="15877" max="15877" width="10.85546875" style="60" customWidth="1"/>
    <col min="15878" max="15880" width="10" style="60"/>
    <col min="15881" max="15881" width="16.5703125" style="60" customWidth="1"/>
    <col min="15882" max="15882" width="2.140625" style="60" bestFit="1" customWidth="1"/>
    <col min="15883" max="16128" width="10" style="60"/>
    <col min="16129" max="16129" width="12" style="60" bestFit="1" customWidth="1"/>
    <col min="16130" max="16131" width="10" style="60"/>
    <col min="16132" max="16132" width="12.140625" style="60" customWidth="1"/>
    <col min="16133" max="16133" width="10.85546875" style="60" customWidth="1"/>
    <col min="16134" max="16136" width="10" style="60"/>
    <col min="16137" max="16137" width="16.5703125" style="60" customWidth="1"/>
    <col min="16138" max="16138" width="2.140625" style="60" bestFit="1" customWidth="1"/>
    <col min="16139" max="16384" width="10" style="60"/>
  </cols>
  <sheetData>
    <row r="1" spans="1:9" ht="15" customHeight="1" x14ac:dyDescent="0.25">
      <c r="A1" s="377" t="s">
        <v>69</v>
      </c>
      <c r="B1" s="378"/>
      <c r="C1" s="379"/>
      <c r="D1" s="380" t="s">
        <v>358</v>
      </c>
      <c r="E1" s="381"/>
      <c r="F1" s="381"/>
      <c r="G1" s="381"/>
      <c r="H1" s="381"/>
      <c r="I1" s="382"/>
    </row>
    <row r="2" spans="1:9" ht="15" customHeight="1" x14ac:dyDescent="0.25">
      <c r="D2" s="61" t="s">
        <v>21</v>
      </c>
      <c r="E2" s="62"/>
      <c r="F2" s="63" t="s">
        <v>22</v>
      </c>
      <c r="G2" s="62"/>
      <c r="H2" s="63" t="s">
        <v>22</v>
      </c>
      <c r="I2" s="62">
        <v>2021</v>
      </c>
    </row>
    <row r="3" spans="1:9" ht="15" customHeight="1" x14ac:dyDescent="0.25">
      <c r="D3" s="64"/>
      <c r="E3" s="65"/>
      <c r="F3" s="65"/>
      <c r="G3" s="65"/>
      <c r="H3" s="65"/>
      <c r="I3" s="65"/>
    </row>
    <row r="4" spans="1:9" ht="15" customHeight="1" x14ac:dyDescent="0.25">
      <c r="A4" s="36" t="s">
        <v>1</v>
      </c>
      <c r="B4" s="386"/>
      <c r="C4" s="387"/>
      <c r="D4" s="388"/>
      <c r="E4" s="36" t="s">
        <v>2</v>
      </c>
      <c r="F4" s="389"/>
      <c r="G4" s="390"/>
      <c r="H4" s="36" t="s">
        <v>70</v>
      </c>
      <c r="I4" s="66"/>
    </row>
    <row r="5" spans="1:9" ht="15" customHeight="1" x14ac:dyDescent="0.25">
      <c r="A5" s="36" t="s">
        <v>5</v>
      </c>
      <c r="B5" s="386"/>
      <c r="C5" s="387"/>
      <c r="D5" s="387"/>
      <c r="E5" s="387"/>
      <c r="F5" s="387"/>
      <c r="G5" s="388"/>
      <c r="H5" s="36" t="s">
        <v>71</v>
      </c>
      <c r="I5" s="66"/>
    </row>
    <row r="6" spans="1:9" ht="15" customHeight="1" x14ac:dyDescent="0.25">
      <c r="A6" s="36" t="s">
        <v>6</v>
      </c>
      <c r="B6" s="386"/>
      <c r="C6" s="387"/>
      <c r="D6" s="387"/>
      <c r="E6" s="387"/>
      <c r="F6" s="387"/>
      <c r="G6" s="388"/>
      <c r="H6" s="36"/>
      <c r="I6" s="66"/>
    </row>
    <row r="7" spans="1:9" ht="15" customHeight="1" x14ac:dyDescent="0.25">
      <c r="A7" s="36" t="s">
        <v>8</v>
      </c>
      <c r="B7" s="391"/>
      <c r="C7" s="392"/>
      <c r="D7" s="392"/>
      <c r="E7" s="392"/>
      <c r="F7" s="392"/>
      <c r="G7" s="393"/>
      <c r="H7" s="36" t="s">
        <v>9</v>
      </c>
      <c r="I7" s="66"/>
    </row>
    <row r="8" spans="1:9" s="67" customFormat="1" ht="15" customHeight="1" x14ac:dyDescent="0.25">
      <c r="A8" s="17" t="s">
        <v>10</v>
      </c>
      <c r="B8" s="394"/>
      <c r="C8" s="395"/>
      <c r="D8" s="395"/>
      <c r="E8" s="395"/>
      <c r="F8" s="396"/>
      <c r="G8" s="17" t="s">
        <v>72</v>
      </c>
      <c r="H8" s="397"/>
      <c r="I8" s="398"/>
    </row>
    <row r="9" spans="1:9" s="67" customFormat="1" x14ac:dyDescent="0.25">
      <c r="A9" s="68"/>
      <c r="B9" s="69"/>
      <c r="C9" s="69"/>
      <c r="D9" s="69"/>
      <c r="E9" s="68"/>
      <c r="F9" s="69"/>
      <c r="G9" s="69"/>
      <c r="H9" s="69"/>
      <c r="I9" s="69"/>
    </row>
    <row r="10" spans="1:9" ht="15" customHeight="1" x14ac:dyDescent="0.25">
      <c r="A10" s="399" t="s">
        <v>73</v>
      </c>
      <c r="B10" s="400"/>
      <c r="C10" s="380"/>
      <c r="D10" s="382"/>
      <c r="E10" s="401"/>
      <c r="F10" s="402"/>
      <c r="G10" s="402"/>
      <c r="H10" s="402"/>
      <c r="I10" s="402"/>
    </row>
    <row r="11" spans="1:9" ht="15" customHeight="1" x14ac:dyDescent="0.25">
      <c r="A11" s="399" t="s">
        <v>74</v>
      </c>
      <c r="B11" s="400"/>
      <c r="C11" s="403"/>
      <c r="D11" s="404"/>
      <c r="E11" s="401"/>
      <c r="F11" s="402"/>
      <c r="G11" s="402"/>
      <c r="H11" s="402"/>
      <c r="I11" s="402"/>
    </row>
    <row r="12" spans="1:9" x14ac:dyDescent="0.25">
      <c r="A12" s="70"/>
      <c r="B12" s="71"/>
      <c r="C12" s="72"/>
      <c r="D12" s="72"/>
    </row>
    <row r="13" spans="1:9" ht="15" customHeight="1" x14ac:dyDescent="0.25">
      <c r="A13" s="373" t="s">
        <v>75</v>
      </c>
      <c r="B13" s="374"/>
      <c r="C13" s="374"/>
      <c r="D13" s="374"/>
      <c r="E13" s="374"/>
      <c r="F13" s="375"/>
      <c r="G13" s="380" t="s">
        <v>76</v>
      </c>
      <c r="H13" s="381"/>
      <c r="I13" s="382"/>
    </row>
    <row r="14" spans="1:9" ht="15" customHeight="1" x14ac:dyDescent="0.25">
      <c r="A14" s="373" t="s">
        <v>77</v>
      </c>
      <c r="B14" s="374"/>
      <c r="C14" s="374"/>
      <c r="D14" s="374"/>
      <c r="E14" s="374"/>
      <c r="F14" s="375"/>
      <c r="G14" s="386"/>
      <c r="H14" s="387"/>
      <c r="I14" s="388"/>
    </row>
    <row r="15" spans="1:9" ht="15" customHeight="1" x14ac:dyDescent="0.25">
      <c r="A15" s="73"/>
      <c r="B15" s="74"/>
      <c r="C15" s="74"/>
      <c r="D15" s="74"/>
      <c r="E15" s="74"/>
      <c r="F15" s="74"/>
    </row>
    <row r="16" spans="1:9" ht="15" customHeight="1" x14ac:dyDescent="0.25">
      <c r="A16" s="405" t="s">
        <v>78</v>
      </c>
      <c r="B16" s="406"/>
      <c r="C16" s="406"/>
      <c r="D16" s="406"/>
      <c r="E16" s="406"/>
      <c r="F16" s="407"/>
      <c r="G16" s="75"/>
      <c r="H16" s="380"/>
      <c r="I16" s="382"/>
    </row>
    <row r="17" spans="1:9" ht="15" customHeight="1" x14ac:dyDescent="0.25">
      <c r="A17" s="405" t="s">
        <v>79</v>
      </c>
      <c r="B17" s="406"/>
      <c r="C17" s="406"/>
      <c r="D17" s="406"/>
      <c r="E17" s="406"/>
      <c r="F17" s="407"/>
      <c r="G17" s="75"/>
      <c r="H17" s="380"/>
      <c r="I17" s="382"/>
    </row>
    <row r="18" spans="1:9" ht="15" customHeight="1" x14ac:dyDescent="0.25">
      <c r="A18" s="405" t="s">
        <v>80</v>
      </c>
      <c r="B18" s="406"/>
      <c r="C18" s="406"/>
      <c r="D18" s="406"/>
      <c r="E18" s="406"/>
      <c r="F18" s="407"/>
      <c r="G18" s="380"/>
      <c r="H18" s="381"/>
      <c r="I18" s="382"/>
    </row>
    <row r="19" spans="1:9" ht="15" customHeight="1" x14ac:dyDescent="0.25">
      <c r="A19" s="76"/>
      <c r="B19" s="76"/>
      <c r="C19" s="76"/>
      <c r="D19" s="76"/>
      <c r="E19" s="76"/>
      <c r="F19" s="76"/>
      <c r="G19" s="72"/>
      <c r="H19" s="72"/>
      <c r="I19" s="72"/>
    </row>
    <row r="20" spans="1:9" ht="15" customHeight="1" x14ac:dyDescent="0.25">
      <c r="A20" s="373" t="s">
        <v>81</v>
      </c>
      <c r="B20" s="374"/>
      <c r="C20" s="374"/>
      <c r="D20" s="374"/>
      <c r="E20" s="374"/>
      <c r="F20" s="375"/>
      <c r="G20" s="380" t="s">
        <v>82</v>
      </c>
      <c r="H20" s="381"/>
      <c r="I20" s="382"/>
    </row>
    <row r="21" spans="1:9" ht="15" customHeight="1" x14ac:dyDescent="0.25">
      <c r="A21" s="373" t="s">
        <v>83</v>
      </c>
      <c r="B21" s="374"/>
      <c r="C21" s="374"/>
      <c r="D21" s="374"/>
      <c r="E21" s="374"/>
      <c r="F21" s="375"/>
      <c r="G21" s="380"/>
      <c r="H21" s="381"/>
      <c r="I21" s="382"/>
    </row>
    <row r="22" spans="1:9" ht="15" customHeight="1" x14ac:dyDescent="0.25">
      <c r="A22" s="373" t="s">
        <v>84</v>
      </c>
      <c r="B22" s="374"/>
      <c r="C22" s="374"/>
      <c r="D22" s="374"/>
      <c r="E22" s="374"/>
      <c r="F22" s="375"/>
      <c r="G22" s="380"/>
      <c r="H22" s="381"/>
      <c r="I22" s="382"/>
    </row>
    <row r="23" spans="1:9" ht="15" customHeight="1" x14ac:dyDescent="0.25">
      <c r="A23" s="373" t="s">
        <v>81</v>
      </c>
      <c r="B23" s="374"/>
      <c r="C23" s="374"/>
      <c r="D23" s="374"/>
      <c r="E23" s="374"/>
      <c r="F23" s="375"/>
      <c r="G23" s="380"/>
      <c r="H23" s="381"/>
      <c r="I23" s="382"/>
    </row>
    <row r="24" spans="1:9" ht="15" customHeight="1" x14ac:dyDescent="0.25">
      <c r="A24" s="70"/>
      <c r="B24" s="71"/>
      <c r="C24" s="72"/>
      <c r="D24" s="72"/>
    </row>
    <row r="25" spans="1:9" ht="15" customHeight="1" x14ac:dyDescent="0.25">
      <c r="A25" s="373" t="s">
        <v>85</v>
      </c>
      <c r="B25" s="374"/>
      <c r="C25" s="374"/>
      <c r="D25" s="374"/>
      <c r="E25" s="374"/>
      <c r="F25" s="375"/>
      <c r="G25" s="380" t="s">
        <v>51</v>
      </c>
      <c r="H25" s="381"/>
      <c r="I25" s="382"/>
    </row>
    <row r="26" spans="1:9" ht="15" customHeight="1" x14ac:dyDescent="0.25">
      <c r="A26" s="373" t="s">
        <v>86</v>
      </c>
      <c r="B26" s="374"/>
      <c r="C26" s="374"/>
      <c r="D26" s="374"/>
      <c r="E26" s="374"/>
      <c r="F26" s="375"/>
      <c r="G26" s="380" t="s">
        <v>87</v>
      </c>
      <c r="H26" s="381"/>
      <c r="I26" s="382"/>
    </row>
    <row r="27" spans="1:9" ht="15" customHeight="1" x14ac:dyDescent="0.25">
      <c r="A27" s="373" t="s">
        <v>88</v>
      </c>
      <c r="B27" s="374"/>
      <c r="C27" s="374"/>
      <c r="D27" s="374"/>
      <c r="E27" s="374"/>
      <c r="F27" s="375"/>
      <c r="G27" s="408"/>
      <c r="H27" s="409"/>
      <c r="I27" s="410"/>
    </row>
    <row r="28" spans="1:9" ht="15" customHeight="1" x14ac:dyDescent="0.25">
      <c r="A28" s="373" t="s">
        <v>89</v>
      </c>
      <c r="B28" s="374"/>
      <c r="C28" s="374"/>
      <c r="D28" s="374"/>
      <c r="E28" s="374"/>
      <c r="F28" s="375"/>
      <c r="G28" s="411" t="s">
        <v>90</v>
      </c>
      <c r="H28" s="412"/>
      <c r="I28" s="413"/>
    </row>
    <row r="29" spans="1:9" ht="15" customHeight="1" x14ac:dyDescent="0.25">
      <c r="A29" s="373" t="s">
        <v>91</v>
      </c>
      <c r="B29" s="374"/>
      <c r="C29" s="374"/>
      <c r="D29" s="374"/>
      <c r="E29" s="374"/>
      <c r="F29" s="375"/>
      <c r="G29" s="380" t="s">
        <v>90</v>
      </c>
      <c r="H29" s="381"/>
      <c r="I29" s="382"/>
    </row>
    <row r="30" spans="1:9" ht="15" customHeight="1" x14ac:dyDescent="0.25">
      <c r="A30" s="373" t="s">
        <v>92</v>
      </c>
      <c r="B30" s="374"/>
      <c r="C30" s="374"/>
      <c r="D30" s="374"/>
      <c r="E30" s="374"/>
      <c r="F30" s="375"/>
      <c r="G30" s="380" t="s">
        <v>87</v>
      </c>
      <c r="H30" s="381"/>
      <c r="I30" s="382"/>
    </row>
    <row r="31" spans="1:9" ht="43.35" customHeight="1" x14ac:dyDescent="0.25">
      <c r="A31" s="373" t="s">
        <v>93</v>
      </c>
      <c r="B31" s="374"/>
      <c r="C31" s="374"/>
      <c r="D31" s="374"/>
      <c r="E31" s="374"/>
      <c r="F31" s="375"/>
      <c r="G31" s="380" t="s">
        <v>87</v>
      </c>
      <c r="H31" s="381"/>
      <c r="I31" s="382"/>
    </row>
    <row r="32" spans="1:9" ht="14.1" customHeight="1" x14ac:dyDescent="0.25">
      <c r="A32" s="70"/>
      <c r="B32" s="71"/>
      <c r="C32" s="71"/>
      <c r="D32" s="71"/>
      <c r="E32" s="71"/>
      <c r="F32" s="71"/>
      <c r="G32" s="77"/>
      <c r="H32" s="77"/>
      <c r="I32" s="78"/>
    </row>
    <row r="33" spans="1:9" ht="15" customHeight="1" x14ac:dyDescent="0.25">
      <c r="A33" s="373" t="s">
        <v>94</v>
      </c>
      <c r="B33" s="374"/>
      <c r="C33" s="374"/>
      <c r="D33" s="374"/>
      <c r="E33" s="374"/>
      <c r="F33" s="375"/>
      <c r="G33" s="380" t="s">
        <v>87</v>
      </c>
      <c r="H33" s="381"/>
      <c r="I33" s="382"/>
    </row>
    <row r="34" spans="1:9" ht="15" customHeight="1" x14ac:dyDescent="0.25">
      <c r="A34" s="373" t="s">
        <v>95</v>
      </c>
      <c r="B34" s="374"/>
      <c r="C34" s="374"/>
      <c r="D34" s="374"/>
      <c r="E34" s="374"/>
      <c r="F34" s="375"/>
      <c r="G34" s="380">
        <v>1</v>
      </c>
      <c r="H34" s="381"/>
      <c r="I34" s="382"/>
    </row>
    <row r="35" spans="1:9" ht="15" customHeight="1" x14ac:dyDescent="0.25">
      <c r="A35" s="414" t="s">
        <v>96</v>
      </c>
      <c r="B35" s="415"/>
      <c r="C35" s="415"/>
      <c r="D35" s="415"/>
      <c r="E35" s="415"/>
      <c r="F35" s="416"/>
      <c r="G35" s="386"/>
      <c r="H35" s="387"/>
      <c r="I35" s="388"/>
    </row>
    <row r="36" spans="1:9" ht="15" customHeight="1" x14ac:dyDescent="0.25">
      <c r="A36" s="373" t="s">
        <v>97</v>
      </c>
      <c r="B36" s="374"/>
      <c r="C36" s="374"/>
      <c r="D36" s="374"/>
      <c r="E36" s="374"/>
      <c r="F36" s="375"/>
      <c r="G36" s="380" t="s">
        <v>98</v>
      </c>
      <c r="H36" s="381"/>
      <c r="I36" s="382"/>
    </row>
    <row r="37" spans="1:9" x14ac:dyDescent="0.25">
      <c r="A37" s="76"/>
      <c r="B37" s="76"/>
      <c r="C37" s="76"/>
      <c r="D37" s="76"/>
      <c r="E37" s="76"/>
      <c r="F37" s="76"/>
    </row>
    <row r="38" spans="1:9" s="67" customFormat="1" ht="20.25" customHeight="1" x14ac:dyDescent="0.25">
      <c r="A38" s="414" t="s">
        <v>99</v>
      </c>
      <c r="B38" s="415"/>
      <c r="C38" s="415"/>
      <c r="D38" s="415"/>
      <c r="E38" s="415"/>
      <c r="F38" s="416"/>
      <c r="G38" s="386">
        <v>10</v>
      </c>
      <c r="H38" s="387"/>
      <c r="I38" s="388"/>
    </row>
  </sheetData>
  <mergeCells count="57">
    <mergeCell ref="A38:F38"/>
    <mergeCell ref="G38:I38"/>
    <mergeCell ref="A34:F34"/>
    <mergeCell ref="G34:I34"/>
    <mergeCell ref="A35:F35"/>
    <mergeCell ref="G35:I35"/>
    <mergeCell ref="A36:F36"/>
    <mergeCell ref="G36:I36"/>
    <mergeCell ref="A30:F30"/>
    <mergeCell ref="G30:I30"/>
    <mergeCell ref="A31:F31"/>
    <mergeCell ref="G31:I31"/>
    <mergeCell ref="A33:F33"/>
    <mergeCell ref="G33:I33"/>
    <mergeCell ref="A27:F27"/>
    <mergeCell ref="G27:I27"/>
    <mergeCell ref="A28:F28"/>
    <mergeCell ref="G28:I28"/>
    <mergeCell ref="A29:F29"/>
    <mergeCell ref="G29:I29"/>
    <mergeCell ref="A23:F23"/>
    <mergeCell ref="G23:I23"/>
    <mergeCell ref="A25:F25"/>
    <mergeCell ref="G25:I25"/>
    <mergeCell ref="A26:F26"/>
    <mergeCell ref="G26:I26"/>
    <mergeCell ref="A20:F20"/>
    <mergeCell ref="G20:I20"/>
    <mergeCell ref="A21:F21"/>
    <mergeCell ref="G21:I21"/>
    <mergeCell ref="A22:F22"/>
    <mergeCell ref="G22:I22"/>
    <mergeCell ref="A16:F16"/>
    <mergeCell ref="H16:I16"/>
    <mergeCell ref="A17:F17"/>
    <mergeCell ref="H17:I17"/>
    <mergeCell ref="A18:F18"/>
    <mergeCell ref="G18:I18"/>
    <mergeCell ref="A14:F14"/>
    <mergeCell ref="G14:I14"/>
    <mergeCell ref="B7:G7"/>
    <mergeCell ref="B8:F8"/>
    <mergeCell ref="H8:I8"/>
    <mergeCell ref="A10:B10"/>
    <mergeCell ref="C10:D10"/>
    <mergeCell ref="E10:I10"/>
    <mergeCell ref="A11:B11"/>
    <mergeCell ref="C11:D11"/>
    <mergeCell ref="E11:I11"/>
    <mergeCell ref="A13:F13"/>
    <mergeCell ref="G13:I13"/>
    <mergeCell ref="B6:G6"/>
    <mergeCell ref="A1:C1"/>
    <mergeCell ref="D1:I1"/>
    <mergeCell ref="B4:D4"/>
    <mergeCell ref="F4:G4"/>
    <mergeCell ref="B5:G5"/>
  </mergeCells>
  <dataValidations count="15">
    <dataValidation type="list" allowBlank="1" showInputMessage="1" showErrorMessage="1" sqref="G29:I29 JC29:JE29 SY29:TA29 ACU29:ACW29 AMQ29:AMS29 AWM29:AWO29 BGI29:BGK29 BQE29:BQG29 CAA29:CAC29 CJW29:CJY29 CTS29:CTU29 DDO29:DDQ29 DNK29:DNM29 DXG29:DXI29 EHC29:EHE29 EQY29:ERA29 FAU29:FAW29 FKQ29:FKS29 FUM29:FUO29 GEI29:GEK29 GOE29:GOG29 GYA29:GYC29 HHW29:HHY29 HRS29:HRU29 IBO29:IBQ29 ILK29:ILM29 IVG29:IVI29 JFC29:JFE29 JOY29:JPA29 JYU29:JYW29 KIQ29:KIS29 KSM29:KSO29 LCI29:LCK29 LME29:LMG29 LWA29:LWC29 MFW29:MFY29 MPS29:MPU29 MZO29:MZQ29 NJK29:NJM29 NTG29:NTI29 ODC29:ODE29 OMY29:ONA29 OWU29:OWW29 PGQ29:PGS29 PQM29:PQO29 QAI29:QAK29 QKE29:QKG29 QUA29:QUC29 RDW29:RDY29 RNS29:RNU29 RXO29:RXQ29 SHK29:SHM29 SRG29:SRI29 TBC29:TBE29 TKY29:TLA29 TUU29:TUW29 UEQ29:UES29 UOM29:UOO29 UYI29:UYK29 VIE29:VIG29 VSA29:VSC29 WBW29:WBY29 WLS29:WLU29 WVO29:WVQ29 G65565:I65565 JC65565:JE65565 SY65565:TA65565 ACU65565:ACW65565 AMQ65565:AMS65565 AWM65565:AWO65565 BGI65565:BGK65565 BQE65565:BQG65565 CAA65565:CAC65565 CJW65565:CJY65565 CTS65565:CTU65565 DDO65565:DDQ65565 DNK65565:DNM65565 DXG65565:DXI65565 EHC65565:EHE65565 EQY65565:ERA65565 FAU65565:FAW65565 FKQ65565:FKS65565 FUM65565:FUO65565 GEI65565:GEK65565 GOE65565:GOG65565 GYA65565:GYC65565 HHW65565:HHY65565 HRS65565:HRU65565 IBO65565:IBQ65565 ILK65565:ILM65565 IVG65565:IVI65565 JFC65565:JFE65565 JOY65565:JPA65565 JYU65565:JYW65565 KIQ65565:KIS65565 KSM65565:KSO65565 LCI65565:LCK65565 LME65565:LMG65565 LWA65565:LWC65565 MFW65565:MFY65565 MPS65565:MPU65565 MZO65565:MZQ65565 NJK65565:NJM65565 NTG65565:NTI65565 ODC65565:ODE65565 OMY65565:ONA65565 OWU65565:OWW65565 PGQ65565:PGS65565 PQM65565:PQO65565 QAI65565:QAK65565 QKE65565:QKG65565 QUA65565:QUC65565 RDW65565:RDY65565 RNS65565:RNU65565 RXO65565:RXQ65565 SHK65565:SHM65565 SRG65565:SRI65565 TBC65565:TBE65565 TKY65565:TLA65565 TUU65565:TUW65565 UEQ65565:UES65565 UOM65565:UOO65565 UYI65565:UYK65565 VIE65565:VIG65565 VSA65565:VSC65565 WBW65565:WBY65565 WLS65565:WLU65565 WVO65565:WVQ65565 G131101:I131101 JC131101:JE131101 SY131101:TA131101 ACU131101:ACW131101 AMQ131101:AMS131101 AWM131101:AWO131101 BGI131101:BGK131101 BQE131101:BQG131101 CAA131101:CAC131101 CJW131101:CJY131101 CTS131101:CTU131101 DDO131101:DDQ131101 DNK131101:DNM131101 DXG131101:DXI131101 EHC131101:EHE131101 EQY131101:ERA131101 FAU131101:FAW131101 FKQ131101:FKS131101 FUM131101:FUO131101 GEI131101:GEK131101 GOE131101:GOG131101 GYA131101:GYC131101 HHW131101:HHY131101 HRS131101:HRU131101 IBO131101:IBQ131101 ILK131101:ILM131101 IVG131101:IVI131101 JFC131101:JFE131101 JOY131101:JPA131101 JYU131101:JYW131101 KIQ131101:KIS131101 KSM131101:KSO131101 LCI131101:LCK131101 LME131101:LMG131101 LWA131101:LWC131101 MFW131101:MFY131101 MPS131101:MPU131101 MZO131101:MZQ131101 NJK131101:NJM131101 NTG131101:NTI131101 ODC131101:ODE131101 OMY131101:ONA131101 OWU131101:OWW131101 PGQ131101:PGS131101 PQM131101:PQO131101 QAI131101:QAK131101 QKE131101:QKG131101 QUA131101:QUC131101 RDW131101:RDY131101 RNS131101:RNU131101 RXO131101:RXQ131101 SHK131101:SHM131101 SRG131101:SRI131101 TBC131101:TBE131101 TKY131101:TLA131101 TUU131101:TUW131101 UEQ131101:UES131101 UOM131101:UOO131101 UYI131101:UYK131101 VIE131101:VIG131101 VSA131101:VSC131101 WBW131101:WBY131101 WLS131101:WLU131101 WVO131101:WVQ131101 G196637:I196637 JC196637:JE196637 SY196637:TA196637 ACU196637:ACW196637 AMQ196637:AMS196637 AWM196637:AWO196637 BGI196637:BGK196637 BQE196637:BQG196637 CAA196637:CAC196637 CJW196637:CJY196637 CTS196637:CTU196637 DDO196637:DDQ196637 DNK196637:DNM196637 DXG196637:DXI196637 EHC196637:EHE196637 EQY196637:ERA196637 FAU196637:FAW196637 FKQ196637:FKS196637 FUM196637:FUO196637 GEI196637:GEK196637 GOE196637:GOG196637 GYA196637:GYC196637 HHW196637:HHY196637 HRS196637:HRU196637 IBO196637:IBQ196637 ILK196637:ILM196637 IVG196637:IVI196637 JFC196637:JFE196637 JOY196637:JPA196637 JYU196637:JYW196637 KIQ196637:KIS196637 KSM196637:KSO196637 LCI196637:LCK196637 LME196637:LMG196637 LWA196637:LWC196637 MFW196637:MFY196637 MPS196637:MPU196637 MZO196637:MZQ196637 NJK196637:NJM196637 NTG196637:NTI196637 ODC196637:ODE196637 OMY196637:ONA196637 OWU196637:OWW196637 PGQ196637:PGS196637 PQM196637:PQO196637 QAI196637:QAK196637 QKE196637:QKG196637 QUA196637:QUC196637 RDW196637:RDY196637 RNS196637:RNU196637 RXO196637:RXQ196637 SHK196637:SHM196637 SRG196637:SRI196637 TBC196637:TBE196637 TKY196637:TLA196637 TUU196637:TUW196637 UEQ196637:UES196637 UOM196637:UOO196637 UYI196637:UYK196637 VIE196637:VIG196637 VSA196637:VSC196637 WBW196637:WBY196637 WLS196637:WLU196637 WVO196637:WVQ196637 G262173:I262173 JC262173:JE262173 SY262173:TA262173 ACU262173:ACW262173 AMQ262173:AMS262173 AWM262173:AWO262173 BGI262173:BGK262173 BQE262173:BQG262173 CAA262173:CAC262173 CJW262173:CJY262173 CTS262173:CTU262173 DDO262173:DDQ262173 DNK262173:DNM262173 DXG262173:DXI262173 EHC262173:EHE262173 EQY262173:ERA262173 FAU262173:FAW262173 FKQ262173:FKS262173 FUM262173:FUO262173 GEI262173:GEK262173 GOE262173:GOG262173 GYA262173:GYC262173 HHW262173:HHY262173 HRS262173:HRU262173 IBO262173:IBQ262173 ILK262173:ILM262173 IVG262173:IVI262173 JFC262173:JFE262173 JOY262173:JPA262173 JYU262173:JYW262173 KIQ262173:KIS262173 KSM262173:KSO262173 LCI262173:LCK262173 LME262173:LMG262173 LWA262173:LWC262173 MFW262173:MFY262173 MPS262173:MPU262173 MZO262173:MZQ262173 NJK262173:NJM262173 NTG262173:NTI262173 ODC262173:ODE262173 OMY262173:ONA262173 OWU262173:OWW262173 PGQ262173:PGS262173 PQM262173:PQO262173 QAI262173:QAK262173 QKE262173:QKG262173 QUA262173:QUC262173 RDW262173:RDY262173 RNS262173:RNU262173 RXO262173:RXQ262173 SHK262173:SHM262173 SRG262173:SRI262173 TBC262173:TBE262173 TKY262173:TLA262173 TUU262173:TUW262173 UEQ262173:UES262173 UOM262173:UOO262173 UYI262173:UYK262173 VIE262173:VIG262173 VSA262173:VSC262173 WBW262173:WBY262173 WLS262173:WLU262173 WVO262173:WVQ262173 G327709:I327709 JC327709:JE327709 SY327709:TA327709 ACU327709:ACW327709 AMQ327709:AMS327709 AWM327709:AWO327709 BGI327709:BGK327709 BQE327709:BQG327709 CAA327709:CAC327709 CJW327709:CJY327709 CTS327709:CTU327709 DDO327709:DDQ327709 DNK327709:DNM327709 DXG327709:DXI327709 EHC327709:EHE327709 EQY327709:ERA327709 FAU327709:FAW327709 FKQ327709:FKS327709 FUM327709:FUO327709 GEI327709:GEK327709 GOE327709:GOG327709 GYA327709:GYC327709 HHW327709:HHY327709 HRS327709:HRU327709 IBO327709:IBQ327709 ILK327709:ILM327709 IVG327709:IVI327709 JFC327709:JFE327709 JOY327709:JPA327709 JYU327709:JYW327709 KIQ327709:KIS327709 KSM327709:KSO327709 LCI327709:LCK327709 LME327709:LMG327709 LWA327709:LWC327709 MFW327709:MFY327709 MPS327709:MPU327709 MZO327709:MZQ327709 NJK327709:NJM327709 NTG327709:NTI327709 ODC327709:ODE327709 OMY327709:ONA327709 OWU327709:OWW327709 PGQ327709:PGS327709 PQM327709:PQO327709 QAI327709:QAK327709 QKE327709:QKG327709 QUA327709:QUC327709 RDW327709:RDY327709 RNS327709:RNU327709 RXO327709:RXQ327709 SHK327709:SHM327709 SRG327709:SRI327709 TBC327709:TBE327709 TKY327709:TLA327709 TUU327709:TUW327709 UEQ327709:UES327709 UOM327709:UOO327709 UYI327709:UYK327709 VIE327709:VIG327709 VSA327709:VSC327709 WBW327709:WBY327709 WLS327709:WLU327709 WVO327709:WVQ327709 G393245:I393245 JC393245:JE393245 SY393245:TA393245 ACU393245:ACW393245 AMQ393245:AMS393245 AWM393245:AWO393245 BGI393245:BGK393245 BQE393245:BQG393245 CAA393245:CAC393245 CJW393245:CJY393245 CTS393245:CTU393245 DDO393245:DDQ393245 DNK393245:DNM393245 DXG393245:DXI393245 EHC393245:EHE393245 EQY393245:ERA393245 FAU393245:FAW393245 FKQ393245:FKS393245 FUM393245:FUO393245 GEI393245:GEK393245 GOE393245:GOG393245 GYA393245:GYC393245 HHW393245:HHY393245 HRS393245:HRU393245 IBO393245:IBQ393245 ILK393245:ILM393245 IVG393245:IVI393245 JFC393245:JFE393245 JOY393245:JPA393245 JYU393245:JYW393245 KIQ393245:KIS393245 KSM393245:KSO393245 LCI393245:LCK393245 LME393245:LMG393245 LWA393245:LWC393245 MFW393245:MFY393245 MPS393245:MPU393245 MZO393245:MZQ393245 NJK393245:NJM393245 NTG393245:NTI393245 ODC393245:ODE393245 OMY393245:ONA393245 OWU393245:OWW393245 PGQ393245:PGS393245 PQM393245:PQO393245 QAI393245:QAK393245 QKE393245:QKG393245 QUA393245:QUC393245 RDW393245:RDY393245 RNS393245:RNU393245 RXO393245:RXQ393245 SHK393245:SHM393245 SRG393245:SRI393245 TBC393245:TBE393245 TKY393245:TLA393245 TUU393245:TUW393245 UEQ393245:UES393245 UOM393245:UOO393245 UYI393245:UYK393245 VIE393245:VIG393245 VSA393245:VSC393245 WBW393245:WBY393245 WLS393245:WLU393245 WVO393245:WVQ393245 G458781:I458781 JC458781:JE458781 SY458781:TA458781 ACU458781:ACW458781 AMQ458781:AMS458781 AWM458781:AWO458781 BGI458781:BGK458781 BQE458781:BQG458781 CAA458781:CAC458781 CJW458781:CJY458781 CTS458781:CTU458781 DDO458781:DDQ458781 DNK458781:DNM458781 DXG458781:DXI458781 EHC458781:EHE458781 EQY458781:ERA458781 FAU458781:FAW458781 FKQ458781:FKS458781 FUM458781:FUO458781 GEI458781:GEK458781 GOE458781:GOG458781 GYA458781:GYC458781 HHW458781:HHY458781 HRS458781:HRU458781 IBO458781:IBQ458781 ILK458781:ILM458781 IVG458781:IVI458781 JFC458781:JFE458781 JOY458781:JPA458781 JYU458781:JYW458781 KIQ458781:KIS458781 KSM458781:KSO458781 LCI458781:LCK458781 LME458781:LMG458781 LWA458781:LWC458781 MFW458781:MFY458781 MPS458781:MPU458781 MZO458781:MZQ458781 NJK458781:NJM458781 NTG458781:NTI458781 ODC458781:ODE458781 OMY458781:ONA458781 OWU458781:OWW458781 PGQ458781:PGS458781 PQM458781:PQO458781 QAI458781:QAK458781 QKE458781:QKG458781 QUA458781:QUC458781 RDW458781:RDY458781 RNS458781:RNU458781 RXO458781:RXQ458781 SHK458781:SHM458781 SRG458781:SRI458781 TBC458781:TBE458781 TKY458781:TLA458781 TUU458781:TUW458781 UEQ458781:UES458781 UOM458781:UOO458781 UYI458781:UYK458781 VIE458781:VIG458781 VSA458781:VSC458781 WBW458781:WBY458781 WLS458781:WLU458781 WVO458781:WVQ458781 G524317:I524317 JC524317:JE524317 SY524317:TA524317 ACU524317:ACW524317 AMQ524317:AMS524317 AWM524317:AWO524317 BGI524317:BGK524317 BQE524317:BQG524317 CAA524317:CAC524317 CJW524317:CJY524317 CTS524317:CTU524317 DDO524317:DDQ524317 DNK524317:DNM524317 DXG524317:DXI524317 EHC524317:EHE524317 EQY524317:ERA524317 FAU524317:FAW524317 FKQ524317:FKS524317 FUM524317:FUO524317 GEI524317:GEK524317 GOE524317:GOG524317 GYA524317:GYC524317 HHW524317:HHY524317 HRS524317:HRU524317 IBO524317:IBQ524317 ILK524317:ILM524317 IVG524317:IVI524317 JFC524317:JFE524317 JOY524317:JPA524317 JYU524317:JYW524317 KIQ524317:KIS524317 KSM524317:KSO524317 LCI524317:LCK524317 LME524317:LMG524317 LWA524317:LWC524317 MFW524317:MFY524317 MPS524317:MPU524317 MZO524317:MZQ524317 NJK524317:NJM524317 NTG524317:NTI524317 ODC524317:ODE524317 OMY524317:ONA524317 OWU524317:OWW524317 PGQ524317:PGS524317 PQM524317:PQO524317 QAI524317:QAK524317 QKE524317:QKG524317 QUA524317:QUC524317 RDW524317:RDY524317 RNS524317:RNU524317 RXO524317:RXQ524317 SHK524317:SHM524317 SRG524317:SRI524317 TBC524317:TBE524317 TKY524317:TLA524317 TUU524317:TUW524317 UEQ524317:UES524317 UOM524317:UOO524317 UYI524317:UYK524317 VIE524317:VIG524317 VSA524317:VSC524317 WBW524317:WBY524317 WLS524317:WLU524317 WVO524317:WVQ524317 G589853:I589853 JC589853:JE589853 SY589853:TA589853 ACU589853:ACW589853 AMQ589853:AMS589853 AWM589853:AWO589853 BGI589853:BGK589853 BQE589853:BQG589853 CAA589853:CAC589853 CJW589853:CJY589853 CTS589853:CTU589853 DDO589853:DDQ589853 DNK589853:DNM589853 DXG589853:DXI589853 EHC589853:EHE589853 EQY589853:ERA589853 FAU589853:FAW589853 FKQ589853:FKS589853 FUM589853:FUO589853 GEI589853:GEK589853 GOE589853:GOG589853 GYA589853:GYC589853 HHW589853:HHY589853 HRS589853:HRU589853 IBO589853:IBQ589853 ILK589853:ILM589853 IVG589853:IVI589853 JFC589853:JFE589853 JOY589853:JPA589853 JYU589853:JYW589853 KIQ589853:KIS589853 KSM589853:KSO589853 LCI589853:LCK589853 LME589853:LMG589853 LWA589853:LWC589853 MFW589853:MFY589853 MPS589853:MPU589853 MZO589853:MZQ589853 NJK589853:NJM589853 NTG589853:NTI589853 ODC589853:ODE589853 OMY589853:ONA589853 OWU589853:OWW589853 PGQ589853:PGS589853 PQM589853:PQO589853 QAI589853:QAK589853 QKE589853:QKG589853 QUA589853:QUC589853 RDW589853:RDY589853 RNS589853:RNU589853 RXO589853:RXQ589853 SHK589853:SHM589853 SRG589853:SRI589853 TBC589853:TBE589853 TKY589853:TLA589853 TUU589853:TUW589853 UEQ589853:UES589853 UOM589853:UOO589853 UYI589853:UYK589853 VIE589853:VIG589853 VSA589853:VSC589853 WBW589853:WBY589853 WLS589853:WLU589853 WVO589853:WVQ589853 G655389:I655389 JC655389:JE655389 SY655389:TA655389 ACU655389:ACW655389 AMQ655389:AMS655389 AWM655389:AWO655389 BGI655389:BGK655389 BQE655389:BQG655389 CAA655389:CAC655389 CJW655389:CJY655389 CTS655389:CTU655389 DDO655389:DDQ655389 DNK655389:DNM655389 DXG655389:DXI655389 EHC655389:EHE655389 EQY655389:ERA655389 FAU655389:FAW655389 FKQ655389:FKS655389 FUM655389:FUO655389 GEI655389:GEK655389 GOE655389:GOG655389 GYA655389:GYC655389 HHW655389:HHY655389 HRS655389:HRU655389 IBO655389:IBQ655389 ILK655389:ILM655389 IVG655389:IVI655389 JFC655389:JFE655389 JOY655389:JPA655389 JYU655389:JYW655389 KIQ655389:KIS655389 KSM655389:KSO655389 LCI655389:LCK655389 LME655389:LMG655389 LWA655389:LWC655389 MFW655389:MFY655389 MPS655389:MPU655389 MZO655389:MZQ655389 NJK655389:NJM655389 NTG655389:NTI655389 ODC655389:ODE655389 OMY655389:ONA655389 OWU655389:OWW655389 PGQ655389:PGS655389 PQM655389:PQO655389 QAI655389:QAK655389 QKE655389:QKG655389 QUA655389:QUC655389 RDW655389:RDY655389 RNS655389:RNU655389 RXO655389:RXQ655389 SHK655389:SHM655389 SRG655389:SRI655389 TBC655389:TBE655389 TKY655389:TLA655389 TUU655389:TUW655389 UEQ655389:UES655389 UOM655389:UOO655389 UYI655389:UYK655389 VIE655389:VIG655389 VSA655389:VSC655389 WBW655389:WBY655389 WLS655389:WLU655389 WVO655389:WVQ655389 G720925:I720925 JC720925:JE720925 SY720925:TA720925 ACU720925:ACW720925 AMQ720925:AMS720925 AWM720925:AWO720925 BGI720925:BGK720925 BQE720925:BQG720925 CAA720925:CAC720925 CJW720925:CJY720925 CTS720925:CTU720925 DDO720925:DDQ720925 DNK720925:DNM720925 DXG720925:DXI720925 EHC720925:EHE720925 EQY720925:ERA720925 FAU720925:FAW720925 FKQ720925:FKS720925 FUM720925:FUO720925 GEI720925:GEK720925 GOE720925:GOG720925 GYA720925:GYC720925 HHW720925:HHY720925 HRS720925:HRU720925 IBO720925:IBQ720925 ILK720925:ILM720925 IVG720925:IVI720925 JFC720925:JFE720925 JOY720925:JPA720925 JYU720925:JYW720925 KIQ720925:KIS720925 KSM720925:KSO720925 LCI720925:LCK720925 LME720925:LMG720925 LWA720925:LWC720925 MFW720925:MFY720925 MPS720925:MPU720925 MZO720925:MZQ720925 NJK720925:NJM720925 NTG720925:NTI720925 ODC720925:ODE720925 OMY720925:ONA720925 OWU720925:OWW720925 PGQ720925:PGS720925 PQM720925:PQO720925 QAI720925:QAK720925 QKE720925:QKG720925 QUA720925:QUC720925 RDW720925:RDY720925 RNS720925:RNU720925 RXO720925:RXQ720925 SHK720925:SHM720925 SRG720925:SRI720925 TBC720925:TBE720925 TKY720925:TLA720925 TUU720925:TUW720925 UEQ720925:UES720925 UOM720925:UOO720925 UYI720925:UYK720925 VIE720925:VIG720925 VSA720925:VSC720925 WBW720925:WBY720925 WLS720925:WLU720925 WVO720925:WVQ720925 G786461:I786461 JC786461:JE786461 SY786461:TA786461 ACU786461:ACW786461 AMQ786461:AMS786461 AWM786461:AWO786461 BGI786461:BGK786461 BQE786461:BQG786461 CAA786461:CAC786461 CJW786461:CJY786461 CTS786461:CTU786461 DDO786461:DDQ786461 DNK786461:DNM786461 DXG786461:DXI786461 EHC786461:EHE786461 EQY786461:ERA786461 FAU786461:FAW786461 FKQ786461:FKS786461 FUM786461:FUO786461 GEI786461:GEK786461 GOE786461:GOG786461 GYA786461:GYC786461 HHW786461:HHY786461 HRS786461:HRU786461 IBO786461:IBQ786461 ILK786461:ILM786461 IVG786461:IVI786461 JFC786461:JFE786461 JOY786461:JPA786461 JYU786461:JYW786461 KIQ786461:KIS786461 KSM786461:KSO786461 LCI786461:LCK786461 LME786461:LMG786461 LWA786461:LWC786461 MFW786461:MFY786461 MPS786461:MPU786461 MZO786461:MZQ786461 NJK786461:NJM786461 NTG786461:NTI786461 ODC786461:ODE786461 OMY786461:ONA786461 OWU786461:OWW786461 PGQ786461:PGS786461 PQM786461:PQO786461 QAI786461:QAK786461 QKE786461:QKG786461 QUA786461:QUC786461 RDW786461:RDY786461 RNS786461:RNU786461 RXO786461:RXQ786461 SHK786461:SHM786461 SRG786461:SRI786461 TBC786461:TBE786461 TKY786461:TLA786461 TUU786461:TUW786461 UEQ786461:UES786461 UOM786461:UOO786461 UYI786461:UYK786461 VIE786461:VIG786461 VSA786461:VSC786461 WBW786461:WBY786461 WLS786461:WLU786461 WVO786461:WVQ786461 G851997:I851997 JC851997:JE851997 SY851997:TA851997 ACU851997:ACW851997 AMQ851997:AMS851997 AWM851997:AWO851997 BGI851997:BGK851997 BQE851997:BQG851997 CAA851997:CAC851997 CJW851997:CJY851997 CTS851997:CTU851997 DDO851997:DDQ851997 DNK851997:DNM851997 DXG851997:DXI851997 EHC851997:EHE851997 EQY851997:ERA851997 FAU851997:FAW851997 FKQ851997:FKS851997 FUM851997:FUO851997 GEI851997:GEK851997 GOE851997:GOG851997 GYA851997:GYC851997 HHW851997:HHY851997 HRS851997:HRU851997 IBO851997:IBQ851997 ILK851997:ILM851997 IVG851997:IVI851997 JFC851997:JFE851997 JOY851997:JPA851997 JYU851997:JYW851997 KIQ851997:KIS851997 KSM851997:KSO851997 LCI851997:LCK851997 LME851997:LMG851997 LWA851997:LWC851997 MFW851997:MFY851997 MPS851997:MPU851997 MZO851997:MZQ851997 NJK851997:NJM851997 NTG851997:NTI851997 ODC851997:ODE851997 OMY851997:ONA851997 OWU851997:OWW851997 PGQ851997:PGS851997 PQM851997:PQO851997 QAI851997:QAK851997 QKE851997:QKG851997 QUA851997:QUC851997 RDW851997:RDY851997 RNS851997:RNU851997 RXO851997:RXQ851997 SHK851997:SHM851997 SRG851997:SRI851997 TBC851997:TBE851997 TKY851997:TLA851997 TUU851997:TUW851997 UEQ851997:UES851997 UOM851997:UOO851997 UYI851997:UYK851997 VIE851997:VIG851997 VSA851997:VSC851997 WBW851997:WBY851997 WLS851997:WLU851997 WVO851997:WVQ851997 G917533:I917533 JC917533:JE917533 SY917533:TA917533 ACU917533:ACW917533 AMQ917533:AMS917533 AWM917533:AWO917533 BGI917533:BGK917533 BQE917533:BQG917533 CAA917533:CAC917533 CJW917533:CJY917533 CTS917533:CTU917533 DDO917533:DDQ917533 DNK917533:DNM917533 DXG917533:DXI917533 EHC917533:EHE917533 EQY917533:ERA917533 FAU917533:FAW917533 FKQ917533:FKS917533 FUM917533:FUO917533 GEI917533:GEK917533 GOE917533:GOG917533 GYA917533:GYC917533 HHW917533:HHY917533 HRS917533:HRU917533 IBO917533:IBQ917533 ILK917533:ILM917533 IVG917533:IVI917533 JFC917533:JFE917533 JOY917533:JPA917533 JYU917533:JYW917533 KIQ917533:KIS917533 KSM917533:KSO917533 LCI917533:LCK917533 LME917533:LMG917533 LWA917533:LWC917533 MFW917533:MFY917533 MPS917533:MPU917533 MZO917533:MZQ917533 NJK917533:NJM917533 NTG917533:NTI917533 ODC917533:ODE917533 OMY917533:ONA917533 OWU917533:OWW917533 PGQ917533:PGS917533 PQM917533:PQO917533 QAI917533:QAK917533 QKE917533:QKG917533 QUA917533:QUC917533 RDW917533:RDY917533 RNS917533:RNU917533 RXO917533:RXQ917533 SHK917533:SHM917533 SRG917533:SRI917533 TBC917533:TBE917533 TKY917533:TLA917533 TUU917533:TUW917533 UEQ917533:UES917533 UOM917533:UOO917533 UYI917533:UYK917533 VIE917533:VIG917533 VSA917533:VSC917533 WBW917533:WBY917533 WLS917533:WLU917533 WVO917533:WVQ917533 G983069:I983069 JC983069:JE983069 SY983069:TA983069 ACU983069:ACW983069 AMQ983069:AMS983069 AWM983069:AWO983069 BGI983069:BGK983069 BQE983069:BQG983069 CAA983069:CAC983069 CJW983069:CJY983069 CTS983069:CTU983069 DDO983069:DDQ983069 DNK983069:DNM983069 DXG983069:DXI983069 EHC983069:EHE983069 EQY983069:ERA983069 FAU983069:FAW983069 FKQ983069:FKS983069 FUM983069:FUO983069 GEI983069:GEK983069 GOE983069:GOG983069 GYA983069:GYC983069 HHW983069:HHY983069 HRS983069:HRU983069 IBO983069:IBQ983069 ILK983069:ILM983069 IVG983069:IVI983069 JFC983069:JFE983069 JOY983069:JPA983069 JYU983069:JYW983069 KIQ983069:KIS983069 KSM983069:KSO983069 LCI983069:LCK983069 LME983069:LMG983069 LWA983069:LWC983069 MFW983069:MFY983069 MPS983069:MPU983069 MZO983069:MZQ983069 NJK983069:NJM983069 NTG983069:NTI983069 ODC983069:ODE983069 OMY983069:ONA983069 OWU983069:OWW983069 PGQ983069:PGS983069 PQM983069:PQO983069 QAI983069:QAK983069 QKE983069:QKG983069 QUA983069:QUC983069 RDW983069:RDY983069 RNS983069:RNU983069 RXO983069:RXQ983069 SHK983069:SHM983069 SRG983069:SRI983069 TBC983069:TBE983069 TKY983069:TLA983069 TUU983069:TUW983069 UEQ983069:UES983069 UOM983069:UOO983069 UYI983069:UYK983069 VIE983069:VIG983069 VSA983069:VSC983069 WBW983069:WBY983069 WLS983069:WLU983069 WVO983069:WVQ983069" xr:uid="{DBEE70C3-8F0A-4172-90CE-6BCB8E10838A}">
      <formula1>"SIM,NÃO,Não Informado"</formula1>
    </dataValidation>
    <dataValidation type="date" allowBlank="1" showInputMessage="1" showErrorMessage="1" sqref="A10:D11 IW10:IZ11 SS10:SV11 ACO10:ACR11 AMK10:AMN11 AWG10:AWJ11 BGC10:BGF11 BPY10:BQB11 BZU10:BZX11 CJQ10:CJT11 CTM10:CTP11 DDI10:DDL11 DNE10:DNH11 DXA10:DXD11 EGW10:EGZ11 EQS10:EQV11 FAO10:FAR11 FKK10:FKN11 FUG10:FUJ11 GEC10:GEF11 GNY10:GOB11 GXU10:GXX11 HHQ10:HHT11 HRM10:HRP11 IBI10:IBL11 ILE10:ILH11 IVA10:IVD11 JEW10:JEZ11 JOS10:JOV11 JYO10:JYR11 KIK10:KIN11 KSG10:KSJ11 LCC10:LCF11 LLY10:LMB11 LVU10:LVX11 MFQ10:MFT11 MPM10:MPP11 MZI10:MZL11 NJE10:NJH11 NTA10:NTD11 OCW10:OCZ11 OMS10:OMV11 OWO10:OWR11 PGK10:PGN11 PQG10:PQJ11 QAC10:QAF11 QJY10:QKB11 QTU10:QTX11 RDQ10:RDT11 RNM10:RNP11 RXI10:RXL11 SHE10:SHH11 SRA10:SRD11 TAW10:TAZ11 TKS10:TKV11 TUO10:TUR11 UEK10:UEN11 UOG10:UOJ11 UYC10:UYF11 VHY10:VIB11 VRU10:VRX11 WBQ10:WBT11 WLM10:WLP11 WVI10:WVL11 A65546:D65547 IW65546:IZ65547 SS65546:SV65547 ACO65546:ACR65547 AMK65546:AMN65547 AWG65546:AWJ65547 BGC65546:BGF65547 BPY65546:BQB65547 BZU65546:BZX65547 CJQ65546:CJT65547 CTM65546:CTP65547 DDI65546:DDL65547 DNE65546:DNH65547 DXA65546:DXD65547 EGW65546:EGZ65547 EQS65546:EQV65547 FAO65546:FAR65547 FKK65546:FKN65547 FUG65546:FUJ65547 GEC65546:GEF65547 GNY65546:GOB65547 GXU65546:GXX65547 HHQ65546:HHT65547 HRM65546:HRP65547 IBI65546:IBL65547 ILE65546:ILH65547 IVA65546:IVD65547 JEW65546:JEZ65547 JOS65546:JOV65547 JYO65546:JYR65547 KIK65546:KIN65547 KSG65546:KSJ65547 LCC65546:LCF65547 LLY65546:LMB65547 LVU65546:LVX65547 MFQ65546:MFT65547 MPM65546:MPP65547 MZI65546:MZL65547 NJE65546:NJH65547 NTA65546:NTD65547 OCW65546:OCZ65547 OMS65546:OMV65547 OWO65546:OWR65547 PGK65546:PGN65547 PQG65546:PQJ65547 QAC65546:QAF65547 QJY65546:QKB65547 QTU65546:QTX65547 RDQ65546:RDT65547 RNM65546:RNP65547 RXI65546:RXL65547 SHE65546:SHH65547 SRA65546:SRD65547 TAW65546:TAZ65547 TKS65546:TKV65547 TUO65546:TUR65547 UEK65546:UEN65547 UOG65546:UOJ65547 UYC65546:UYF65547 VHY65546:VIB65547 VRU65546:VRX65547 WBQ65546:WBT65547 WLM65546:WLP65547 WVI65546:WVL65547 A131082:D131083 IW131082:IZ131083 SS131082:SV131083 ACO131082:ACR131083 AMK131082:AMN131083 AWG131082:AWJ131083 BGC131082:BGF131083 BPY131082:BQB131083 BZU131082:BZX131083 CJQ131082:CJT131083 CTM131082:CTP131083 DDI131082:DDL131083 DNE131082:DNH131083 DXA131082:DXD131083 EGW131082:EGZ131083 EQS131082:EQV131083 FAO131082:FAR131083 FKK131082:FKN131083 FUG131082:FUJ131083 GEC131082:GEF131083 GNY131082:GOB131083 GXU131082:GXX131083 HHQ131082:HHT131083 HRM131082:HRP131083 IBI131082:IBL131083 ILE131082:ILH131083 IVA131082:IVD131083 JEW131082:JEZ131083 JOS131082:JOV131083 JYO131082:JYR131083 KIK131082:KIN131083 KSG131082:KSJ131083 LCC131082:LCF131083 LLY131082:LMB131083 LVU131082:LVX131083 MFQ131082:MFT131083 MPM131082:MPP131083 MZI131082:MZL131083 NJE131082:NJH131083 NTA131082:NTD131083 OCW131082:OCZ131083 OMS131082:OMV131083 OWO131082:OWR131083 PGK131082:PGN131083 PQG131082:PQJ131083 QAC131082:QAF131083 QJY131082:QKB131083 QTU131082:QTX131083 RDQ131082:RDT131083 RNM131082:RNP131083 RXI131082:RXL131083 SHE131082:SHH131083 SRA131082:SRD131083 TAW131082:TAZ131083 TKS131082:TKV131083 TUO131082:TUR131083 UEK131082:UEN131083 UOG131082:UOJ131083 UYC131082:UYF131083 VHY131082:VIB131083 VRU131082:VRX131083 WBQ131082:WBT131083 WLM131082:WLP131083 WVI131082:WVL131083 A196618:D196619 IW196618:IZ196619 SS196618:SV196619 ACO196618:ACR196619 AMK196618:AMN196619 AWG196618:AWJ196619 BGC196618:BGF196619 BPY196618:BQB196619 BZU196618:BZX196619 CJQ196618:CJT196619 CTM196618:CTP196619 DDI196618:DDL196619 DNE196618:DNH196619 DXA196618:DXD196619 EGW196618:EGZ196619 EQS196618:EQV196619 FAO196618:FAR196619 FKK196618:FKN196619 FUG196618:FUJ196619 GEC196618:GEF196619 GNY196618:GOB196619 GXU196618:GXX196619 HHQ196618:HHT196619 HRM196618:HRP196619 IBI196618:IBL196619 ILE196618:ILH196619 IVA196618:IVD196619 JEW196618:JEZ196619 JOS196618:JOV196619 JYO196618:JYR196619 KIK196618:KIN196619 KSG196618:KSJ196619 LCC196618:LCF196619 LLY196618:LMB196619 LVU196618:LVX196619 MFQ196618:MFT196619 MPM196618:MPP196619 MZI196618:MZL196619 NJE196618:NJH196619 NTA196618:NTD196619 OCW196618:OCZ196619 OMS196618:OMV196619 OWO196618:OWR196619 PGK196618:PGN196619 PQG196618:PQJ196619 QAC196618:QAF196619 QJY196618:QKB196619 QTU196618:QTX196619 RDQ196618:RDT196619 RNM196618:RNP196619 RXI196618:RXL196619 SHE196618:SHH196619 SRA196618:SRD196619 TAW196618:TAZ196619 TKS196618:TKV196619 TUO196618:TUR196619 UEK196618:UEN196619 UOG196618:UOJ196619 UYC196618:UYF196619 VHY196618:VIB196619 VRU196618:VRX196619 WBQ196618:WBT196619 WLM196618:WLP196619 WVI196618:WVL196619 A262154:D262155 IW262154:IZ262155 SS262154:SV262155 ACO262154:ACR262155 AMK262154:AMN262155 AWG262154:AWJ262155 BGC262154:BGF262155 BPY262154:BQB262155 BZU262154:BZX262155 CJQ262154:CJT262155 CTM262154:CTP262155 DDI262154:DDL262155 DNE262154:DNH262155 DXA262154:DXD262155 EGW262154:EGZ262155 EQS262154:EQV262155 FAO262154:FAR262155 FKK262154:FKN262155 FUG262154:FUJ262155 GEC262154:GEF262155 GNY262154:GOB262155 GXU262154:GXX262155 HHQ262154:HHT262155 HRM262154:HRP262155 IBI262154:IBL262155 ILE262154:ILH262155 IVA262154:IVD262155 JEW262154:JEZ262155 JOS262154:JOV262155 JYO262154:JYR262155 KIK262154:KIN262155 KSG262154:KSJ262155 LCC262154:LCF262155 LLY262154:LMB262155 LVU262154:LVX262155 MFQ262154:MFT262155 MPM262154:MPP262155 MZI262154:MZL262155 NJE262154:NJH262155 NTA262154:NTD262155 OCW262154:OCZ262155 OMS262154:OMV262155 OWO262154:OWR262155 PGK262154:PGN262155 PQG262154:PQJ262155 QAC262154:QAF262155 QJY262154:QKB262155 QTU262154:QTX262155 RDQ262154:RDT262155 RNM262154:RNP262155 RXI262154:RXL262155 SHE262154:SHH262155 SRA262154:SRD262155 TAW262154:TAZ262155 TKS262154:TKV262155 TUO262154:TUR262155 UEK262154:UEN262155 UOG262154:UOJ262155 UYC262154:UYF262155 VHY262154:VIB262155 VRU262154:VRX262155 WBQ262154:WBT262155 WLM262154:WLP262155 WVI262154:WVL262155 A327690:D327691 IW327690:IZ327691 SS327690:SV327691 ACO327690:ACR327691 AMK327690:AMN327691 AWG327690:AWJ327691 BGC327690:BGF327691 BPY327690:BQB327691 BZU327690:BZX327691 CJQ327690:CJT327691 CTM327690:CTP327691 DDI327690:DDL327691 DNE327690:DNH327691 DXA327690:DXD327691 EGW327690:EGZ327691 EQS327690:EQV327691 FAO327690:FAR327691 FKK327690:FKN327691 FUG327690:FUJ327691 GEC327690:GEF327691 GNY327690:GOB327691 GXU327690:GXX327691 HHQ327690:HHT327691 HRM327690:HRP327691 IBI327690:IBL327691 ILE327690:ILH327691 IVA327690:IVD327691 JEW327690:JEZ327691 JOS327690:JOV327691 JYO327690:JYR327691 KIK327690:KIN327691 KSG327690:KSJ327691 LCC327690:LCF327691 LLY327690:LMB327691 LVU327690:LVX327691 MFQ327690:MFT327691 MPM327690:MPP327691 MZI327690:MZL327691 NJE327690:NJH327691 NTA327690:NTD327691 OCW327690:OCZ327691 OMS327690:OMV327691 OWO327690:OWR327691 PGK327690:PGN327691 PQG327690:PQJ327691 QAC327690:QAF327691 QJY327690:QKB327691 QTU327690:QTX327691 RDQ327690:RDT327691 RNM327690:RNP327691 RXI327690:RXL327691 SHE327690:SHH327691 SRA327690:SRD327691 TAW327690:TAZ327691 TKS327690:TKV327691 TUO327690:TUR327691 UEK327690:UEN327691 UOG327690:UOJ327691 UYC327690:UYF327691 VHY327690:VIB327691 VRU327690:VRX327691 WBQ327690:WBT327691 WLM327690:WLP327691 WVI327690:WVL327691 A393226:D393227 IW393226:IZ393227 SS393226:SV393227 ACO393226:ACR393227 AMK393226:AMN393227 AWG393226:AWJ393227 BGC393226:BGF393227 BPY393226:BQB393227 BZU393226:BZX393227 CJQ393226:CJT393227 CTM393226:CTP393227 DDI393226:DDL393227 DNE393226:DNH393227 DXA393226:DXD393227 EGW393226:EGZ393227 EQS393226:EQV393227 FAO393226:FAR393227 FKK393226:FKN393227 FUG393226:FUJ393227 GEC393226:GEF393227 GNY393226:GOB393227 GXU393226:GXX393227 HHQ393226:HHT393227 HRM393226:HRP393227 IBI393226:IBL393227 ILE393226:ILH393227 IVA393226:IVD393227 JEW393226:JEZ393227 JOS393226:JOV393227 JYO393226:JYR393227 KIK393226:KIN393227 KSG393226:KSJ393227 LCC393226:LCF393227 LLY393226:LMB393227 LVU393226:LVX393227 MFQ393226:MFT393227 MPM393226:MPP393227 MZI393226:MZL393227 NJE393226:NJH393227 NTA393226:NTD393227 OCW393226:OCZ393227 OMS393226:OMV393227 OWO393226:OWR393227 PGK393226:PGN393227 PQG393226:PQJ393227 QAC393226:QAF393227 QJY393226:QKB393227 QTU393226:QTX393227 RDQ393226:RDT393227 RNM393226:RNP393227 RXI393226:RXL393227 SHE393226:SHH393227 SRA393226:SRD393227 TAW393226:TAZ393227 TKS393226:TKV393227 TUO393226:TUR393227 UEK393226:UEN393227 UOG393226:UOJ393227 UYC393226:UYF393227 VHY393226:VIB393227 VRU393226:VRX393227 WBQ393226:WBT393227 WLM393226:WLP393227 WVI393226:WVL393227 A458762:D458763 IW458762:IZ458763 SS458762:SV458763 ACO458762:ACR458763 AMK458762:AMN458763 AWG458762:AWJ458763 BGC458762:BGF458763 BPY458762:BQB458763 BZU458762:BZX458763 CJQ458762:CJT458763 CTM458762:CTP458763 DDI458762:DDL458763 DNE458762:DNH458763 DXA458762:DXD458763 EGW458762:EGZ458763 EQS458762:EQV458763 FAO458762:FAR458763 FKK458762:FKN458763 FUG458762:FUJ458763 GEC458762:GEF458763 GNY458762:GOB458763 GXU458762:GXX458763 HHQ458762:HHT458763 HRM458762:HRP458763 IBI458762:IBL458763 ILE458762:ILH458763 IVA458762:IVD458763 JEW458762:JEZ458763 JOS458762:JOV458763 JYO458762:JYR458763 KIK458762:KIN458763 KSG458762:KSJ458763 LCC458762:LCF458763 LLY458762:LMB458763 LVU458762:LVX458763 MFQ458762:MFT458763 MPM458762:MPP458763 MZI458762:MZL458763 NJE458762:NJH458763 NTA458762:NTD458763 OCW458762:OCZ458763 OMS458762:OMV458763 OWO458762:OWR458763 PGK458762:PGN458763 PQG458762:PQJ458763 QAC458762:QAF458763 QJY458762:QKB458763 QTU458762:QTX458763 RDQ458762:RDT458763 RNM458762:RNP458763 RXI458762:RXL458763 SHE458762:SHH458763 SRA458762:SRD458763 TAW458762:TAZ458763 TKS458762:TKV458763 TUO458762:TUR458763 UEK458762:UEN458763 UOG458762:UOJ458763 UYC458762:UYF458763 VHY458762:VIB458763 VRU458762:VRX458763 WBQ458762:WBT458763 WLM458762:WLP458763 WVI458762:WVL458763 A524298:D524299 IW524298:IZ524299 SS524298:SV524299 ACO524298:ACR524299 AMK524298:AMN524299 AWG524298:AWJ524299 BGC524298:BGF524299 BPY524298:BQB524299 BZU524298:BZX524299 CJQ524298:CJT524299 CTM524298:CTP524299 DDI524298:DDL524299 DNE524298:DNH524299 DXA524298:DXD524299 EGW524298:EGZ524299 EQS524298:EQV524299 FAO524298:FAR524299 FKK524298:FKN524299 FUG524298:FUJ524299 GEC524298:GEF524299 GNY524298:GOB524299 GXU524298:GXX524299 HHQ524298:HHT524299 HRM524298:HRP524299 IBI524298:IBL524299 ILE524298:ILH524299 IVA524298:IVD524299 JEW524298:JEZ524299 JOS524298:JOV524299 JYO524298:JYR524299 KIK524298:KIN524299 KSG524298:KSJ524299 LCC524298:LCF524299 LLY524298:LMB524299 LVU524298:LVX524299 MFQ524298:MFT524299 MPM524298:MPP524299 MZI524298:MZL524299 NJE524298:NJH524299 NTA524298:NTD524299 OCW524298:OCZ524299 OMS524298:OMV524299 OWO524298:OWR524299 PGK524298:PGN524299 PQG524298:PQJ524299 QAC524298:QAF524299 QJY524298:QKB524299 QTU524298:QTX524299 RDQ524298:RDT524299 RNM524298:RNP524299 RXI524298:RXL524299 SHE524298:SHH524299 SRA524298:SRD524299 TAW524298:TAZ524299 TKS524298:TKV524299 TUO524298:TUR524299 UEK524298:UEN524299 UOG524298:UOJ524299 UYC524298:UYF524299 VHY524298:VIB524299 VRU524298:VRX524299 WBQ524298:WBT524299 WLM524298:WLP524299 WVI524298:WVL524299 A589834:D589835 IW589834:IZ589835 SS589834:SV589835 ACO589834:ACR589835 AMK589834:AMN589835 AWG589834:AWJ589835 BGC589834:BGF589835 BPY589834:BQB589835 BZU589834:BZX589835 CJQ589834:CJT589835 CTM589834:CTP589835 DDI589834:DDL589835 DNE589834:DNH589835 DXA589834:DXD589835 EGW589834:EGZ589835 EQS589834:EQV589835 FAO589834:FAR589835 FKK589834:FKN589835 FUG589834:FUJ589835 GEC589834:GEF589835 GNY589834:GOB589835 GXU589834:GXX589835 HHQ589834:HHT589835 HRM589834:HRP589835 IBI589834:IBL589835 ILE589834:ILH589835 IVA589834:IVD589835 JEW589834:JEZ589835 JOS589834:JOV589835 JYO589834:JYR589835 KIK589834:KIN589835 KSG589834:KSJ589835 LCC589834:LCF589835 LLY589834:LMB589835 LVU589834:LVX589835 MFQ589834:MFT589835 MPM589834:MPP589835 MZI589834:MZL589835 NJE589834:NJH589835 NTA589834:NTD589835 OCW589834:OCZ589835 OMS589834:OMV589835 OWO589834:OWR589835 PGK589834:PGN589835 PQG589834:PQJ589835 QAC589834:QAF589835 QJY589834:QKB589835 QTU589834:QTX589835 RDQ589834:RDT589835 RNM589834:RNP589835 RXI589834:RXL589835 SHE589834:SHH589835 SRA589834:SRD589835 TAW589834:TAZ589835 TKS589834:TKV589835 TUO589834:TUR589835 UEK589834:UEN589835 UOG589834:UOJ589835 UYC589834:UYF589835 VHY589834:VIB589835 VRU589834:VRX589835 WBQ589834:WBT589835 WLM589834:WLP589835 WVI589834:WVL589835 A655370:D655371 IW655370:IZ655371 SS655370:SV655371 ACO655370:ACR655371 AMK655370:AMN655371 AWG655370:AWJ655371 BGC655370:BGF655371 BPY655370:BQB655371 BZU655370:BZX655371 CJQ655370:CJT655371 CTM655370:CTP655371 DDI655370:DDL655371 DNE655370:DNH655371 DXA655370:DXD655371 EGW655370:EGZ655371 EQS655370:EQV655371 FAO655370:FAR655371 FKK655370:FKN655371 FUG655370:FUJ655371 GEC655370:GEF655371 GNY655370:GOB655371 GXU655370:GXX655371 HHQ655370:HHT655371 HRM655370:HRP655371 IBI655370:IBL655371 ILE655370:ILH655371 IVA655370:IVD655371 JEW655370:JEZ655371 JOS655370:JOV655371 JYO655370:JYR655371 KIK655370:KIN655371 KSG655370:KSJ655371 LCC655370:LCF655371 LLY655370:LMB655371 LVU655370:LVX655371 MFQ655370:MFT655371 MPM655370:MPP655371 MZI655370:MZL655371 NJE655370:NJH655371 NTA655370:NTD655371 OCW655370:OCZ655371 OMS655370:OMV655371 OWO655370:OWR655371 PGK655370:PGN655371 PQG655370:PQJ655371 QAC655370:QAF655371 QJY655370:QKB655371 QTU655370:QTX655371 RDQ655370:RDT655371 RNM655370:RNP655371 RXI655370:RXL655371 SHE655370:SHH655371 SRA655370:SRD655371 TAW655370:TAZ655371 TKS655370:TKV655371 TUO655370:TUR655371 UEK655370:UEN655371 UOG655370:UOJ655371 UYC655370:UYF655371 VHY655370:VIB655371 VRU655370:VRX655371 WBQ655370:WBT655371 WLM655370:WLP655371 WVI655370:WVL655371 A720906:D720907 IW720906:IZ720907 SS720906:SV720907 ACO720906:ACR720907 AMK720906:AMN720907 AWG720906:AWJ720907 BGC720906:BGF720907 BPY720906:BQB720907 BZU720906:BZX720907 CJQ720906:CJT720907 CTM720906:CTP720907 DDI720906:DDL720907 DNE720906:DNH720907 DXA720906:DXD720907 EGW720906:EGZ720907 EQS720906:EQV720907 FAO720906:FAR720907 FKK720906:FKN720907 FUG720906:FUJ720907 GEC720906:GEF720907 GNY720906:GOB720907 GXU720906:GXX720907 HHQ720906:HHT720907 HRM720906:HRP720907 IBI720906:IBL720907 ILE720906:ILH720907 IVA720906:IVD720907 JEW720906:JEZ720907 JOS720906:JOV720907 JYO720906:JYR720907 KIK720906:KIN720907 KSG720906:KSJ720907 LCC720906:LCF720907 LLY720906:LMB720907 LVU720906:LVX720907 MFQ720906:MFT720907 MPM720906:MPP720907 MZI720906:MZL720907 NJE720906:NJH720907 NTA720906:NTD720907 OCW720906:OCZ720907 OMS720906:OMV720907 OWO720906:OWR720907 PGK720906:PGN720907 PQG720906:PQJ720907 QAC720906:QAF720907 QJY720906:QKB720907 QTU720906:QTX720907 RDQ720906:RDT720907 RNM720906:RNP720907 RXI720906:RXL720907 SHE720906:SHH720907 SRA720906:SRD720907 TAW720906:TAZ720907 TKS720906:TKV720907 TUO720906:TUR720907 UEK720906:UEN720907 UOG720906:UOJ720907 UYC720906:UYF720907 VHY720906:VIB720907 VRU720906:VRX720907 WBQ720906:WBT720907 WLM720906:WLP720907 WVI720906:WVL720907 A786442:D786443 IW786442:IZ786443 SS786442:SV786443 ACO786442:ACR786443 AMK786442:AMN786443 AWG786442:AWJ786443 BGC786442:BGF786443 BPY786442:BQB786443 BZU786442:BZX786443 CJQ786442:CJT786443 CTM786442:CTP786443 DDI786442:DDL786443 DNE786442:DNH786443 DXA786442:DXD786443 EGW786442:EGZ786443 EQS786442:EQV786443 FAO786442:FAR786443 FKK786442:FKN786443 FUG786442:FUJ786443 GEC786442:GEF786443 GNY786442:GOB786443 GXU786442:GXX786443 HHQ786442:HHT786443 HRM786442:HRP786443 IBI786442:IBL786443 ILE786442:ILH786443 IVA786442:IVD786443 JEW786442:JEZ786443 JOS786442:JOV786443 JYO786442:JYR786443 KIK786442:KIN786443 KSG786442:KSJ786443 LCC786442:LCF786443 LLY786442:LMB786443 LVU786442:LVX786443 MFQ786442:MFT786443 MPM786442:MPP786443 MZI786442:MZL786443 NJE786442:NJH786443 NTA786442:NTD786443 OCW786442:OCZ786443 OMS786442:OMV786443 OWO786442:OWR786443 PGK786442:PGN786443 PQG786442:PQJ786443 QAC786442:QAF786443 QJY786442:QKB786443 QTU786442:QTX786443 RDQ786442:RDT786443 RNM786442:RNP786443 RXI786442:RXL786443 SHE786442:SHH786443 SRA786442:SRD786443 TAW786442:TAZ786443 TKS786442:TKV786443 TUO786442:TUR786443 UEK786442:UEN786443 UOG786442:UOJ786443 UYC786442:UYF786443 VHY786442:VIB786443 VRU786442:VRX786443 WBQ786442:WBT786443 WLM786442:WLP786443 WVI786442:WVL786443 A851978:D851979 IW851978:IZ851979 SS851978:SV851979 ACO851978:ACR851979 AMK851978:AMN851979 AWG851978:AWJ851979 BGC851978:BGF851979 BPY851978:BQB851979 BZU851978:BZX851979 CJQ851978:CJT851979 CTM851978:CTP851979 DDI851978:DDL851979 DNE851978:DNH851979 DXA851978:DXD851979 EGW851978:EGZ851979 EQS851978:EQV851979 FAO851978:FAR851979 FKK851978:FKN851979 FUG851978:FUJ851979 GEC851978:GEF851979 GNY851978:GOB851979 GXU851978:GXX851979 HHQ851978:HHT851979 HRM851978:HRP851979 IBI851978:IBL851979 ILE851978:ILH851979 IVA851978:IVD851979 JEW851978:JEZ851979 JOS851978:JOV851979 JYO851978:JYR851979 KIK851978:KIN851979 KSG851978:KSJ851979 LCC851978:LCF851979 LLY851978:LMB851979 LVU851978:LVX851979 MFQ851978:MFT851979 MPM851978:MPP851979 MZI851978:MZL851979 NJE851978:NJH851979 NTA851978:NTD851979 OCW851978:OCZ851979 OMS851978:OMV851979 OWO851978:OWR851979 PGK851978:PGN851979 PQG851978:PQJ851979 QAC851978:QAF851979 QJY851978:QKB851979 QTU851978:QTX851979 RDQ851978:RDT851979 RNM851978:RNP851979 RXI851978:RXL851979 SHE851978:SHH851979 SRA851978:SRD851979 TAW851978:TAZ851979 TKS851978:TKV851979 TUO851978:TUR851979 UEK851978:UEN851979 UOG851978:UOJ851979 UYC851978:UYF851979 VHY851978:VIB851979 VRU851978:VRX851979 WBQ851978:WBT851979 WLM851978:WLP851979 WVI851978:WVL851979 A917514:D917515 IW917514:IZ917515 SS917514:SV917515 ACO917514:ACR917515 AMK917514:AMN917515 AWG917514:AWJ917515 BGC917514:BGF917515 BPY917514:BQB917515 BZU917514:BZX917515 CJQ917514:CJT917515 CTM917514:CTP917515 DDI917514:DDL917515 DNE917514:DNH917515 DXA917514:DXD917515 EGW917514:EGZ917515 EQS917514:EQV917515 FAO917514:FAR917515 FKK917514:FKN917515 FUG917514:FUJ917515 GEC917514:GEF917515 GNY917514:GOB917515 GXU917514:GXX917515 HHQ917514:HHT917515 HRM917514:HRP917515 IBI917514:IBL917515 ILE917514:ILH917515 IVA917514:IVD917515 JEW917514:JEZ917515 JOS917514:JOV917515 JYO917514:JYR917515 KIK917514:KIN917515 KSG917514:KSJ917515 LCC917514:LCF917515 LLY917514:LMB917515 LVU917514:LVX917515 MFQ917514:MFT917515 MPM917514:MPP917515 MZI917514:MZL917515 NJE917514:NJH917515 NTA917514:NTD917515 OCW917514:OCZ917515 OMS917514:OMV917515 OWO917514:OWR917515 PGK917514:PGN917515 PQG917514:PQJ917515 QAC917514:QAF917515 QJY917514:QKB917515 QTU917514:QTX917515 RDQ917514:RDT917515 RNM917514:RNP917515 RXI917514:RXL917515 SHE917514:SHH917515 SRA917514:SRD917515 TAW917514:TAZ917515 TKS917514:TKV917515 TUO917514:TUR917515 UEK917514:UEN917515 UOG917514:UOJ917515 UYC917514:UYF917515 VHY917514:VIB917515 VRU917514:VRX917515 WBQ917514:WBT917515 WLM917514:WLP917515 WVI917514:WVL917515 A983050:D983051 IW983050:IZ983051 SS983050:SV983051 ACO983050:ACR983051 AMK983050:AMN983051 AWG983050:AWJ983051 BGC983050:BGF983051 BPY983050:BQB983051 BZU983050:BZX983051 CJQ983050:CJT983051 CTM983050:CTP983051 DDI983050:DDL983051 DNE983050:DNH983051 DXA983050:DXD983051 EGW983050:EGZ983051 EQS983050:EQV983051 FAO983050:FAR983051 FKK983050:FKN983051 FUG983050:FUJ983051 GEC983050:GEF983051 GNY983050:GOB983051 GXU983050:GXX983051 HHQ983050:HHT983051 HRM983050:HRP983051 IBI983050:IBL983051 ILE983050:ILH983051 IVA983050:IVD983051 JEW983050:JEZ983051 JOS983050:JOV983051 JYO983050:JYR983051 KIK983050:KIN983051 KSG983050:KSJ983051 LCC983050:LCF983051 LLY983050:LMB983051 LVU983050:LVX983051 MFQ983050:MFT983051 MPM983050:MPP983051 MZI983050:MZL983051 NJE983050:NJH983051 NTA983050:NTD983051 OCW983050:OCZ983051 OMS983050:OMV983051 OWO983050:OWR983051 PGK983050:PGN983051 PQG983050:PQJ983051 QAC983050:QAF983051 QJY983050:QKB983051 QTU983050:QTX983051 RDQ983050:RDT983051 RNM983050:RNP983051 RXI983050:RXL983051 SHE983050:SHH983051 SRA983050:SRD983051 TAW983050:TAZ983051 TKS983050:TKV983051 TUO983050:TUR983051 UEK983050:UEN983051 UOG983050:UOJ983051 UYC983050:UYF983051 VHY983050:VIB983051 VRU983050:VRX983051 WBQ983050:WBT983051 WLM983050:WLP983051 WVI983050:WVL983051" xr:uid="{9763479B-39DA-4C92-8CCF-8506D80655D5}">
      <formula1>1</formula1>
      <formula2>73050</formula2>
    </dataValidation>
    <dataValidation type="list" allowBlank="1" showInputMessage="1" showErrorMessage="1" sqref="G28:I28 JC28:JE28 SY28:TA28 ACU28:ACW28 AMQ28:AMS28 AWM28:AWO28 BGI28:BGK28 BQE28:BQG28 CAA28:CAC28 CJW28:CJY28 CTS28:CTU28 DDO28:DDQ28 DNK28:DNM28 DXG28:DXI28 EHC28:EHE28 EQY28:ERA28 FAU28:FAW28 FKQ28:FKS28 FUM28:FUO28 GEI28:GEK28 GOE28:GOG28 GYA28:GYC28 HHW28:HHY28 HRS28:HRU28 IBO28:IBQ28 ILK28:ILM28 IVG28:IVI28 JFC28:JFE28 JOY28:JPA28 JYU28:JYW28 KIQ28:KIS28 KSM28:KSO28 LCI28:LCK28 LME28:LMG28 LWA28:LWC28 MFW28:MFY28 MPS28:MPU28 MZO28:MZQ28 NJK28:NJM28 NTG28:NTI28 ODC28:ODE28 OMY28:ONA28 OWU28:OWW28 PGQ28:PGS28 PQM28:PQO28 QAI28:QAK28 QKE28:QKG28 QUA28:QUC28 RDW28:RDY28 RNS28:RNU28 RXO28:RXQ28 SHK28:SHM28 SRG28:SRI28 TBC28:TBE28 TKY28:TLA28 TUU28:TUW28 UEQ28:UES28 UOM28:UOO28 UYI28:UYK28 VIE28:VIG28 VSA28:VSC28 WBW28:WBY28 WLS28:WLU28 WVO28:WVQ28 G65564:I65564 JC65564:JE65564 SY65564:TA65564 ACU65564:ACW65564 AMQ65564:AMS65564 AWM65564:AWO65564 BGI65564:BGK65564 BQE65564:BQG65564 CAA65564:CAC65564 CJW65564:CJY65564 CTS65564:CTU65564 DDO65564:DDQ65564 DNK65564:DNM65564 DXG65564:DXI65564 EHC65564:EHE65564 EQY65564:ERA65564 FAU65564:FAW65564 FKQ65564:FKS65564 FUM65564:FUO65564 GEI65564:GEK65564 GOE65564:GOG65564 GYA65564:GYC65564 HHW65564:HHY65564 HRS65564:HRU65564 IBO65564:IBQ65564 ILK65564:ILM65564 IVG65564:IVI65564 JFC65564:JFE65564 JOY65564:JPA65564 JYU65564:JYW65564 KIQ65564:KIS65564 KSM65564:KSO65564 LCI65564:LCK65564 LME65564:LMG65564 LWA65564:LWC65564 MFW65564:MFY65564 MPS65564:MPU65564 MZO65564:MZQ65564 NJK65564:NJM65564 NTG65564:NTI65564 ODC65564:ODE65564 OMY65564:ONA65564 OWU65564:OWW65564 PGQ65564:PGS65564 PQM65564:PQO65564 QAI65564:QAK65564 QKE65564:QKG65564 QUA65564:QUC65564 RDW65564:RDY65564 RNS65564:RNU65564 RXO65564:RXQ65564 SHK65564:SHM65564 SRG65564:SRI65564 TBC65564:TBE65564 TKY65564:TLA65564 TUU65564:TUW65564 UEQ65564:UES65564 UOM65564:UOO65564 UYI65564:UYK65564 VIE65564:VIG65564 VSA65564:VSC65564 WBW65564:WBY65564 WLS65564:WLU65564 WVO65564:WVQ65564 G131100:I131100 JC131100:JE131100 SY131100:TA131100 ACU131100:ACW131100 AMQ131100:AMS131100 AWM131100:AWO131100 BGI131100:BGK131100 BQE131100:BQG131100 CAA131100:CAC131100 CJW131100:CJY131100 CTS131100:CTU131100 DDO131100:DDQ131100 DNK131100:DNM131100 DXG131100:DXI131100 EHC131100:EHE131100 EQY131100:ERA131100 FAU131100:FAW131100 FKQ131100:FKS131100 FUM131100:FUO131100 GEI131100:GEK131100 GOE131100:GOG131100 GYA131100:GYC131100 HHW131100:HHY131100 HRS131100:HRU131100 IBO131100:IBQ131100 ILK131100:ILM131100 IVG131100:IVI131100 JFC131100:JFE131100 JOY131100:JPA131100 JYU131100:JYW131100 KIQ131100:KIS131100 KSM131100:KSO131100 LCI131100:LCK131100 LME131100:LMG131100 LWA131100:LWC131100 MFW131100:MFY131100 MPS131100:MPU131100 MZO131100:MZQ131100 NJK131100:NJM131100 NTG131100:NTI131100 ODC131100:ODE131100 OMY131100:ONA131100 OWU131100:OWW131100 PGQ131100:PGS131100 PQM131100:PQO131100 QAI131100:QAK131100 QKE131100:QKG131100 QUA131100:QUC131100 RDW131100:RDY131100 RNS131100:RNU131100 RXO131100:RXQ131100 SHK131100:SHM131100 SRG131100:SRI131100 TBC131100:TBE131100 TKY131100:TLA131100 TUU131100:TUW131100 UEQ131100:UES131100 UOM131100:UOO131100 UYI131100:UYK131100 VIE131100:VIG131100 VSA131100:VSC131100 WBW131100:WBY131100 WLS131100:WLU131100 WVO131100:WVQ131100 G196636:I196636 JC196636:JE196636 SY196636:TA196636 ACU196636:ACW196636 AMQ196636:AMS196636 AWM196636:AWO196636 BGI196636:BGK196636 BQE196636:BQG196636 CAA196636:CAC196636 CJW196636:CJY196636 CTS196636:CTU196636 DDO196636:DDQ196636 DNK196636:DNM196636 DXG196636:DXI196636 EHC196636:EHE196636 EQY196636:ERA196636 FAU196636:FAW196636 FKQ196636:FKS196636 FUM196636:FUO196636 GEI196636:GEK196636 GOE196636:GOG196636 GYA196636:GYC196636 HHW196636:HHY196636 HRS196636:HRU196636 IBO196636:IBQ196636 ILK196636:ILM196636 IVG196636:IVI196636 JFC196636:JFE196636 JOY196636:JPA196636 JYU196636:JYW196636 KIQ196636:KIS196636 KSM196636:KSO196636 LCI196636:LCK196636 LME196636:LMG196636 LWA196636:LWC196636 MFW196636:MFY196636 MPS196636:MPU196636 MZO196636:MZQ196636 NJK196636:NJM196636 NTG196636:NTI196636 ODC196636:ODE196636 OMY196636:ONA196636 OWU196636:OWW196636 PGQ196636:PGS196636 PQM196636:PQO196636 QAI196636:QAK196636 QKE196636:QKG196636 QUA196636:QUC196636 RDW196636:RDY196636 RNS196636:RNU196636 RXO196636:RXQ196636 SHK196636:SHM196636 SRG196636:SRI196636 TBC196636:TBE196636 TKY196636:TLA196636 TUU196636:TUW196636 UEQ196636:UES196636 UOM196636:UOO196636 UYI196636:UYK196636 VIE196636:VIG196636 VSA196636:VSC196636 WBW196636:WBY196636 WLS196636:WLU196636 WVO196636:WVQ196636 G262172:I262172 JC262172:JE262172 SY262172:TA262172 ACU262172:ACW262172 AMQ262172:AMS262172 AWM262172:AWO262172 BGI262172:BGK262172 BQE262172:BQG262172 CAA262172:CAC262172 CJW262172:CJY262172 CTS262172:CTU262172 DDO262172:DDQ262172 DNK262172:DNM262172 DXG262172:DXI262172 EHC262172:EHE262172 EQY262172:ERA262172 FAU262172:FAW262172 FKQ262172:FKS262172 FUM262172:FUO262172 GEI262172:GEK262172 GOE262172:GOG262172 GYA262172:GYC262172 HHW262172:HHY262172 HRS262172:HRU262172 IBO262172:IBQ262172 ILK262172:ILM262172 IVG262172:IVI262172 JFC262172:JFE262172 JOY262172:JPA262172 JYU262172:JYW262172 KIQ262172:KIS262172 KSM262172:KSO262172 LCI262172:LCK262172 LME262172:LMG262172 LWA262172:LWC262172 MFW262172:MFY262172 MPS262172:MPU262172 MZO262172:MZQ262172 NJK262172:NJM262172 NTG262172:NTI262172 ODC262172:ODE262172 OMY262172:ONA262172 OWU262172:OWW262172 PGQ262172:PGS262172 PQM262172:PQO262172 QAI262172:QAK262172 QKE262172:QKG262172 QUA262172:QUC262172 RDW262172:RDY262172 RNS262172:RNU262172 RXO262172:RXQ262172 SHK262172:SHM262172 SRG262172:SRI262172 TBC262172:TBE262172 TKY262172:TLA262172 TUU262172:TUW262172 UEQ262172:UES262172 UOM262172:UOO262172 UYI262172:UYK262172 VIE262172:VIG262172 VSA262172:VSC262172 WBW262172:WBY262172 WLS262172:WLU262172 WVO262172:WVQ262172 G327708:I327708 JC327708:JE327708 SY327708:TA327708 ACU327708:ACW327708 AMQ327708:AMS327708 AWM327708:AWO327708 BGI327708:BGK327708 BQE327708:BQG327708 CAA327708:CAC327708 CJW327708:CJY327708 CTS327708:CTU327708 DDO327708:DDQ327708 DNK327708:DNM327708 DXG327708:DXI327708 EHC327708:EHE327708 EQY327708:ERA327708 FAU327708:FAW327708 FKQ327708:FKS327708 FUM327708:FUO327708 GEI327708:GEK327708 GOE327708:GOG327708 GYA327708:GYC327708 HHW327708:HHY327708 HRS327708:HRU327708 IBO327708:IBQ327708 ILK327708:ILM327708 IVG327708:IVI327708 JFC327708:JFE327708 JOY327708:JPA327708 JYU327708:JYW327708 KIQ327708:KIS327708 KSM327708:KSO327708 LCI327708:LCK327708 LME327708:LMG327708 LWA327708:LWC327708 MFW327708:MFY327708 MPS327708:MPU327708 MZO327708:MZQ327708 NJK327708:NJM327708 NTG327708:NTI327708 ODC327708:ODE327708 OMY327708:ONA327708 OWU327708:OWW327708 PGQ327708:PGS327708 PQM327708:PQO327708 QAI327708:QAK327708 QKE327708:QKG327708 QUA327708:QUC327708 RDW327708:RDY327708 RNS327708:RNU327708 RXO327708:RXQ327708 SHK327708:SHM327708 SRG327708:SRI327708 TBC327708:TBE327708 TKY327708:TLA327708 TUU327708:TUW327708 UEQ327708:UES327708 UOM327708:UOO327708 UYI327708:UYK327708 VIE327708:VIG327708 VSA327708:VSC327708 WBW327708:WBY327708 WLS327708:WLU327708 WVO327708:WVQ327708 G393244:I393244 JC393244:JE393244 SY393244:TA393244 ACU393244:ACW393244 AMQ393244:AMS393244 AWM393244:AWO393244 BGI393244:BGK393244 BQE393244:BQG393244 CAA393244:CAC393244 CJW393244:CJY393244 CTS393244:CTU393244 DDO393244:DDQ393244 DNK393244:DNM393244 DXG393244:DXI393244 EHC393244:EHE393244 EQY393244:ERA393244 FAU393244:FAW393244 FKQ393244:FKS393244 FUM393244:FUO393244 GEI393244:GEK393244 GOE393244:GOG393244 GYA393244:GYC393244 HHW393244:HHY393244 HRS393244:HRU393244 IBO393244:IBQ393244 ILK393244:ILM393244 IVG393244:IVI393244 JFC393244:JFE393244 JOY393244:JPA393244 JYU393244:JYW393244 KIQ393244:KIS393244 KSM393244:KSO393244 LCI393244:LCK393244 LME393244:LMG393244 LWA393244:LWC393244 MFW393244:MFY393244 MPS393244:MPU393244 MZO393244:MZQ393244 NJK393244:NJM393244 NTG393244:NTI393244 ODC393244:ODE393244 OMY393244:ONA393244 OWU393244:OWW393244 PGQ393244:PGS393244 PQM393244:PQO393244 QAI393244:QAK393244 QKE393244:QKG393244 QUA393244:QUC393244 RDW393244:RDY393244 RNS393244:RNU393244 RXO393244:RXQ393244 SHK393244:SHM393244 SRG393244:SRI393244 TBC393244:TBE393244 TKY393244:TLA393244 TUU393244:TUW393244 UEQ393244:UES393244 UOM393244:UOO393244 UYI393244:UYK393244 VIE393244:VIG393244 VSA393244:VSC393244 WBW393244:WBY393244 WLS393244:WLU393244 WVO393244:WVQ393244 G458780:I458780 JC458780:JE458780 SY458780:TA458780 ACU458780:ACW458780 AMQ458780:AMS458780 AWM458780:AWO458780 BGI458780:BGK458780 BQE458780:BQG458780 CAA458780:CAC458780 CJW458780:CJY458780 CTS458780:CTU458780 DDO458780:DDQ458780 DNK458780:DNM458780 DXG458780:DXI458780 EHC458780:EHE458780 EQY458780:ERA458780 FAU458780:FAW458780 FKQ458780:FKS458780 FUM458780:FUO458780 GEI458780:GEK458780 GOE458780:GOG458780 GYA458780:GYC458780 HHW458780:HHY458780 HRS458780:HRU458780 IBO458780:IBQ458780 ILK458780:ILM458780 IVG458780:IVI458780 JFC458780:JFE458780 JOY458780:JPA458780 JYU458780:JYW458780 KIQ458780:KIS458780 KSM458780:KSO458780 LCI458780:LCK458780 LME458780:LMG458780 LWA458780:LWC458780 MFW458780:MFY458780 MPS458780:MPU458780 MZO458780:MZQ458780 NJK458780:NJM458780 NTG458780:NTI458780 ODC458780:ODE458780 OMY458780:ONA458780 OWU458780:OWW458780 PGQ458780:PGS458780 PQM458780:PQO458780 QAI458780:QAK458780 QKE458780:QKG458780 QUA458780:QUC458780 RDW458780:RDY458780 RNS458780:RNU458780 RXO458780:RXQ458780 SHK458780:SHM458780 SRG458780:SRI458780 TBC458780:TBE458780 TKY458780:TLA458780 TUU458780:TUW458780 UEQ458780:UES458780 UOM458780:UOO458780 UYI458780:UYK458780 VIE458780:VIG458780 VSA458780:VSC458780 WBW458780:WBY458780 WLS458780:WLU458780 WVO458780:WVQ458780 G524316:I524316 JC524316:JE524316 SY524316:TA524316 ACU524316:ACW524316 AMQ524316:AMS524316 AWM524316:AWO524316 BGI524316:BGK524316 BQE524316:BQG524316 CAA524316:CAC524316 CJW524316:CJY524316 CTS524316:CTU524316 DDO524316:DDQ524316 DNK524316:DNM524316 DXG524316:DXI524316 EHC524316:EHE524316 EQY524316:ERA524316 FAU524316:FAW524316 FKQ524316:FKS524316 FUM524316:FUO524316 GEI524316:GEK524316 GOE524316:GOG524316 GYA524316:GYC524316 HHW524316:HHY524316 HRS524316:HRU524316 IBO524316:IBQ524316 ILK524316:ILM524316 IVG524316:IVI524316 JFC524316:JFE524316 JOY524316:JPA524316 JYU524316:JYW524316 KIQ524316:KIS524316 KSM524316:KSO524316 LCI524316:LCK524316 LME524316:LMG524316 LWA524316:LWC524316 MFW524316:MFY524316 MPS524316:MPU524316 MZO524316:MZQ524316 NJK524316:NJM524316 NTG524316:NTI524316 ODC524316:ODE524316 OMY524316:ONA524316 OWU524316:OWW524316 PGQ524316:PGS524316 PQM524316:PQO524316 QAI524316:QAK524316 QKE524316:QKG524316 QUA524316:QUC524316 RDW524316:RDY524316 RNS524316:RNU524316 RXO524316:RXQ524316 SHK524316:SHM524316 SRG524316:SRI524316 TBC524316:TBE524316 TKY524316:TLA524316 TUU524316:TUW524316 UEQ524316:UES524316 UOM524316:UOO524316 UYI524316:UYK524316 VIE524316:VIG524316 VSA524316:VSC524316 WBW524316:WBY524316 WLS524316:WLU524316 WVO524316:WVQ524316 G589852:I589852 JC589852:JE589852 SY589852:TA589852 ACU589852:ACW589852 AMQ589852:AMS589852 AWM589852:AWO589852 BGI589852:BGK589852 BQE589852:BQG589852 CAA589852:CAC589852 CJW589852:CJY589852 CTS589852:CTU589852 DDO589852:DDQ589852 DNK589852:DNM589852 DXG589852:DXI589852 EHC589852:EHE589852 EQY589852:ERA589852 FAU589852:FAW589852 FKQ589852:FKS589852 FUM589852:FUO589852 GEI589852:GEK589852 GOE589852:GOG589852 GYA589852:GYC589852 HHW589852:HHY589852 HRS589852:HRU589852 IBO589852:IBQ589852 ILK589852:ILM589852 IVG589852:IVI589852 JFC589852:JFE589852 JOY589852:JPA589852 JYU589852:JYW589852 KIQ589852:KIS589852 KSM589852:KSO589852 LCI589852:LCK589852 LME589852:LMG589852 LWA589852:LWC589852 MFW589852:MFY589852 MPS589852:MPU589852 MZO589852:MZQ589852 NJK589852:NJM589852 NTG589852:NTI589852 ODC589852:ODE589852 OMY589852:ONA589852 OWU589852:OWW589852 PGQ589852:PGS589852 PQM589852:PQO589852 QAI589852:QAK589852 QKE589852:QKG589852 QUA589852:QUC589852 RDW589852:RDY589852 RNS589852:RNU589852 RXO589852:RXQ589852 SHK589852:SHM589852 SRG589852:SRI589852 TBC589852:TBE589852 TKY589852:TLA589852 TUU589852:TUW589852 UEQ589852:UES589852 UOM589852:UOO589852 UYI589852:UYK589852 VIE589852:VIG589852 VSA589852:VSC589852 WBW589852:WBY589852 WLS589852:WLU589852 WVO589852:WVQ589852 G655388:I655388 JC655388:JE655388 SY655388:TA655388 ACU655388:ACW655388 AMQ655388:AMS655388 AWM655388:AWO655388 BGI655388:BGK655388 BQE655388:BQG655388 CAA655388:CAC655388 CJW655388:CJY655388 CTS655388:CTU655388 DDO655388:DDQ655388 DNK655388:DNM655388 DXG655388:DXI655388 EHC655388:EHE655388 EQY655388:ERA655388 FAU655388:FAW655388 FKQ655388:FKS655388 FUM655388:FUO655388 GEI655388:GEK655388 GOE655388:GOG655388 GYA655388:GYC655388 HHW655388:HHY655388 HRS655388:HRU655388 IBO655388:IBQ655388 ILK655388:ILM655388 IVG655388:IVI655388 JFC655388:JFE655388 JOY655388:JPA655388 JYU655388:JYW655388 KIQ655388:KIS655388 KSM655388:KSO655388 LCI655388:LCK655388 LME655388:LMG655388 LWA655388:LWC655388 MFW655388:MFY655388 MPS655388:MPU655388 MZO655388:MZQ655388 NJK655388:NJM655388 NTG655388:NTI655388 ODC655388:ODE655388 OMY655388:ONA655388 OWU655388:OWW655388 PGQ655388:PGS655388 PQM655388:PQO655388 QAI655388:QAK655388 QKE655388:QKG655388 QUA655388:QUC655388 RDW655388:RDY655388 RNS655388:RNU655388 RXO655388:RXQ655388 SHK655388:SHM655388 SRG655388:SRI655388 TBC655388:TBE655388 TKY655388:TLA655388 TUU655388:TUW655388 UEQ655388:UES655388 UOM655388:UOO655388 UYI655388:UYK655388 VIE655388:VIG655388 VSA655388:VSC655388 WBW655388:WBY655388 WLS655388:WLU655388 WVO655388:WVQ655388 G720924:I720924 JC720924:JE720924 SY720924:TA720924 ACU720924:ACW720924 AMQ720924:AMS720924 AWM720924:AWO720924 BGI720924:BGK720924 BQE720924:BQG720924 CAA720924:CAC720924 CJW720924:CJY720924 CTS720924:CTU720924 DDO720924:DDQ720924 DNK720924:DNM720924 DXG720924:DXI720924 EHC720924:EHE720924 EQY720924:ERA720924 FAU720924:FAW720924 FKQ720924:FKS720924 FUM720924:FUO720924 GEI720924:GEK720924 GOE720924:GOG720924 GYA720924:GYC720924 HHW720924:HHY720924 HRS720924:HRU720924 IBO720924:IBQ720924 ILK720924:ILM720924 IVG720924:IVI720924 JFC720924:JFE720924 JOY720924:JPA720924 JYU720924:JYW720924 KIQ720924:KIS720924 KSM720924:KSO720924 LCI720924:LCK720924 LME720924:LMG720924 LWA720924:LWC720924 MFW720924:MFY720924 MPS720924:MPU720924 MZO720924:MZQ720924 NJK720924:NJM720924 NTG720924:NTI720924 ODC720924:ODE720924 OMY720924:ONA720924 OWU720924:OWW720924 PGQ720924:PGS720924 PQM720924:PQO720924 QAI720924:QAK720924 QKE720924:QKG720924 QUA720924:QUC720924 RDW720924:RDY720924 RNS720924:RNU720924 RXO720924:RXQ720924 SHK720924:SHM720924 SRG720924:SRI720924 TBC720924:TBE720924 TKY720924:TLA720924 TUU720924:TUW720924 UEQ720924:UES720924 UOM720924:UOO720924 UYI720924:UYK720924 VIE720924:VIG720924 VSA720924:VSC720924 WBW720924:WBY720924 WLS720924:WLU720924 WVO720924:WVQ720924 G786460:I786460 JC786460:JE786460 SY786460:TA786460 ACU786460:ACW786460 AMQ786460:AMS786460 AWM786460:AWO786460 BGI786460:BGK786460 BQE786460:BQG786460 CAA786460:CAC786460 CJW786460:CJY786460 CTS786460:CTU786460 DDO786460:DDQ786460 DNK786460:DNM786460 DXG786460:DXI786460 EHC786460:EHE786460 EQY786460:ERA786460 FAU786460:FAW786460 FKQ786460:FKS786460 FUM786460:FUO786460 GEI786460:GEK786460 GOE786460:GOG786460 GYA786460:GYC786460 HHW786460:HHY786460 HRS786460:HRU786460 IBO786460:IBQ786460 ILK786460:ILM786460 IVG786460:IVI786460 JFC786460:JFE786460 JOY786460:JPA786460 JYU786460:JYW786460 KIQ786460:KIS786460 KSM786460:KSO786460 LCI786460:LCK786460 LME786460:LMG786460 LWA786460:LWC786460 MFW786460:MFY786460 MPS786460:MPU786460 MZO786460:MZQ786460 NJK786460:NJM786460 NTG786460:NTI786460 ODC786460:ODE786460 OMY786460:ONA786460 OWU786460:OWW786460 PGQ786460:PGS786460 PQM786460:PQO786460 QAI786460:QAK786460 QKE786460:QKG786460 QUA786460:QUC786460 RDW786460:RDY786460 RNS786460:RNU786460 RXO786460:RXQ786460 SHK786460:SHM786460 SRG786460:SRI786460 TBC786460:TBE786460 TKY786460:TLA786460 TUU786460:TUW786460 UEQ786460:UES786460 UOM786460:UOO786460 UYI786460:UYK786460 VIE786460:VIG786460 VSA786460:VSC786460 WBW786460:WBY786460 WLS786460:WLU786460 WVO786460:WVQ786460 G851996:I851996 JC851996:JE851996 SY851996:TA851996 ACU851996:ACW851996 AMQ851996:AMS851996 AWM851996:AWO851996 BGI851996:BGK851996 BQE851996:BQG851996 CAA851996:CAC851996 CJW851996:CJY851996 CTS851996:CTU851996 DDO851996:DDQ851996 DNK851996:DNM851996 DXG851996:DXI851996 EHC851996:EHE851996 EQY851996:ERA851996 FAU851996:FAW851996 FKQ851996:FKS851996 FUM851996:FUO851996 GEI851996:GEK851996 GOE851996:GOG851996 GYA851996:GYC851996 HHW851996:HHY851996 HRS851996:HRU851996 IBO851996:IBQ851996 ILK851996:ILM851996 IVG851996:IVI851996 JFC851996:JFE851996 JOY851996:JPA851996 JYU851996:JYW851996 KIQ851996:KIS851996 KSM851996:KSO851996 LCI851996:LCK851996 LME851996:LMG851996 LWA851996:LWC851996 MFW851996:MFY851996 MPS851996:MPU851996 MZO851996:MZQ851996 NJK851996:NJM851996 NTG851996:NTI851996 ODC851996:ODE851996 OMY851996:ONA851996 OWU851996:OWW851996 PGQ851996:PGS851996 PQM851996:PQO851996 QAI851996:QAK851996 QKE851996:QKG851996 QUA851996:QUC851996 RDW851996:RDY851996 RNS851996:RNU851996 RXO851996:RXQ851996 SHK851996:SHM851996 SRG851996:SRI851996 TBC851996:TBE851996 TKY851996:TLA851996 TUU851996:TUW851996 UEQ851996:UES851996 UOM851996:UOO851996 UYI851996:UYK851996 VIE851996:VIG851996 VSA851996:VSC851996 WBW851996:WBY851996 WLS851996:WLU851996 WVO851996:WVQ851996 G917532:I917532 JC917532:JE917532 SY917532:TA917532 ACU917532:ACW917532 AMQ917532:AMS917532 AWM917532:AWO917532 BGI917532:BGK917532 BQE917532:BQG917532 CAA917532:CAC917532 CJW917532:CJY917532 CTS917532:CTU917532 DDO917532:DDQ917532 DNK917532:DNM917532 DXG917532:DXI917532 EHC917532:EHE917532 EQY917532:ERA917532 FAU917532:FAW917532 FKQ917532:FKS917532 FUM917532:FUO917532 GEI917532:GEK917532 GOE917532:GOG917532 GYA917532:GYC917532 HHW917532:HHY917532 HRS917532:HRU917532 IBO917532:IBQ917532 ILK917532:ILM917532 IVG917532:IVI917532 JFC917532:JFE917532 JOY917532:JPA917532 JYU917532:JYW917532 KIQ917532:KIS917532 KSM917532:KSO917532 LCI917532:LCK917532 LME917532:LMG917532 LWA917532:LWC917532 MFW917532:MFY917532 MPS917532:MPU917532 MZO917532:MZQ917532 NJK917532:NJM917532 NTG917532:NTI917532 ODC917532:ODE917532 OMY917532:ONA917532 OWU917532:OWW917532 PGQ917532:PGS917532 PQM917532:PQO917532 QAI917532:QAK917532 QKE917532:QKG917532 QUA917532:QUC917532 RDW917532:RDY917532 RNS917532:RNU917532 RXO917532:RXQ917532 SHK917532:SHM917532 SRG917532:SRI917532 TBC917532:TBE917532 TKY917532:TLA917532 TUU917532:TUW917532 UEQ917532:UES917532 UOM917532:UOO917532 UYI917532:UYK917532 VIE917532:VIG917532 VSA917532:VSC917532 WBW917532:WBY917532 WLS917532:WLU917532 WVO917532:WVQ917532 G983068:I983068 JC983068:JE983068 SY983068:TA983068 ACU983068:ACW983068 AMQ983068:AMS983068 AWM983068:AWO983068 BGI983068:BGK983068 BQE983068:BQG983068 CAA983068:CAC983068 CJW983068:CJY983068 CTS983068:CTU983068 DDO983068:DDQ983068 DNK983068:DNM983068 DXG983068:DXI983068 EHC983068:EHE983068 EQY983068:ERA983068 FAU983068:FAW983068 FKQ983068:FKS983068 FUM983068:FUO983068 GEI983068:GEK983068 GOE983068:GOG983068 GYA983068:GYC983068 HHW983068:HHY983068 HRS983068:HRU983068 IBO983068:IBQ983068 ILK983068:ILM983068 IVG983068:IVI983068 JFC983068:JFE983068 JOY983068:JPA983068 JYU983068:JYW983068 KIQ983068:KIS983068 KSM983068:KSO983068 LCI983068:LCK983068 LME983068:LMG983068 LWA983068:LWC983068 MFW983068:MFY983068 MPS983068:MPU983068 MZO983068:MZQ983068 NJK983068:NJM983068 NTG983068:NTI983068 ODC983068:ODE983068 OMY983068:ONA983068 OWU983068:OWW983068 PGQ983068:PGS983068 PQM983068:PQO983068 QAI983068:QAK983068 QKE983068:QKG983068 QUA983068:QUC983068 RDW983068:RDY983068 RNS983068:RNU983068 RXO983068:RXQ983068 SHK983068:SHM983068 SRG983068:SRI983068 TBC983068:TBE983068 TKY983068:TLA983068 TUU983068:TUW983068 UEQ983068:UES983068 UOM983068:UOO983068 UYI983068:UYK983068 VIE983068:VIG983068 VSA983068:VSC983068 WBW983068:WBY983068 WLS983068:WLU983068 WVO983068:WVQ983068" xr:uid="{049840D3-C1F3-4CD8-BA41-F23A78DD0ECC}">
      <formula1>"Engenharia Rotoplastyc Definir,Não Informado,1,2,3,4,5,6,7,8,9,10,11,12,13,14,15,16,17,18,19,20,21,22,23,24,25,26,27,28,29,30"</formula1>
    </dataValidation>
    <dataValidation type="list" allowBlank="1" showInputMessage="1" showErrorMessage="1" sqref="G25:I25 JC25:JE25 SY25:TA25 ACU25:ACW25 AMQ25:AMS25 AWM25:AWO25 BGI25:BGK25 BQE25:BQG25 CAA25:CAC25 CJW25:CJY25 CTS25:CTU25 DDO25:DDQ25 DNK25:DNM25 DXG25:DXI25 EHC25:EHE25 EQY25:ERA25 FAU25:FAW25 FKQ25:FKS25 FUM25:FUO25 GEI25:GEK25 GOE25:GOG25 GYA25:GYC25 HHW25:HHY25 HRS25:HRU25 IBO25:IBQ25 ILK25:ILM25 IVG25:IVI25 JFC25:JFE25 JOY25:JPA25 JYU25:JYW25 KIQ25:KIS25 KSM25:KSO25 LCI25:LCK25 LME25:LMG25 LWA25:LWC25 MFW25:MFY25 MPS25:MPU25 MZO25:MZQ25 NJK25:NJM25 NTG25:NTI25 ODC25:ODE25 OMY25:ONA25 OWU25:OWW25 PGQ25:PGS25 PQM25:PQO25 QAI25:QAK25 QKE25:QKG25 QUA25:QUC25 RDW25:RDY25 RNS25:RNU25 RXO25:RXQ25 SHK25:SHM25 SRG25:SRI25 TBC25:TBE25 TKY25:TLA25 TUU25:TUW25 UEQ25:UES25 UOM25:UOO25 UYI25:UYK25 VIE25:VIG25 VSA25:VSC25 WBW25:WBY25 WLS25:WLU25 WVO25:WVQ25 G65561:I65561 JC65561:JE65561 SY65561:TA65561 ACU65561:ACW65561 AMQ65561:AMS65561 AWM65561:AWO65561 BGI65561:BGK65561 BQE65561:BQG65561 CAA65561:CAC65561 CJW65561:CJY65561 CTS65561:CTU65561 DDO65561:DDQ65561 DNK65561:DNM65561 DXG65561:DXI65561 EHC65561:EHE65561 EQY65561:ERA65561 FAU65561:FAW65561 FKQ65561:FKS65561 FUM65561:FUO65561 GEI65561:GEK65561 GOE65561:GOG65561 GYA65561:GYC65561 HHW65561:HHY65561 HRS65561:HRU65561 IBO65561:IBQ65561 ILK65561:ILM65561 IVG65561:IVI65561 JFC65561:JFE65561 JOY65561:JPA65561 JYU65561:JYW65561 KIQ65561:KIS65561 KSM65561:KSO65561 LCI65561:LCK65561 LME65561:LMG65561 LWA65561:LWC65561 MFW65561:MFY65561 MPS65561:MPU65561 MZO65561:MZQ65561 NJK65561:NJM65561 NTG65561:NTI65561 ODC65561:ODE65561 OMY65561:ONA65561 OWU65561:OWW65561 PGQ65561:PGS65561 PQM65561:PQO65561 QAI65561:QAK65561 QKE65561:QKG65561 QUA65561:QUC65561 RDW65561:RDY65561 RNS65561:RNU65561 RXO65561:RXQ65561 SHK65561:SHM65561 SRG65561:SRI65561 TBC65561:TBE65561 TKY65561:TLA65561 TUU65561:TUW65561 UEQ65561:UES65561 UOM65561:UOO65561 UYI65561:UYK65561 VIE65561:VIG65561 VSA65561:VSC65561 WBW65561:WBY65561 WLS65561:WLU65561 WVO65561:WVQ65561 G131097:I131097 JC131097:JE131097 SY131097:TA131097 ACU131097:ACW131097 AMQ131097:AMS131097 AWM131097:AWO131097 BGI131097:BGK131097 BQE131097:BQG131097 CAA131097:CAC131097 CJW131097:CJY131097 CTS131097:CTU131097 DDO131097:DDQ131097 DNK131097:DNM131097 DXG131097:DXI131097 EHC131097:EHE131097 EQY131097:ERA131097 FAU131097:FAW131097 FKQ131097:FKS131097 FUM131097:FUO131097 GEI131097:GEK131097 GOE131097:GOG131097 GYA131097:GYC131097 HHW131097:HHY131097 HRS131097:HRU131097 IBO131097:IBQ131097 ILK131097:ILM131097 IVG131097:IVI131097 JFC131097:JFE131097 JOY131097:JPA131097 JYU131097:JYW131097 KIQ131097:KIS131097 KSM131097:KSO131097 LCI131097:LCK131097 LME131097:LMG131097 LWA131097:LWC131097 MFW131097:MFY131097 MPS131097:MPU131097 MZO131097:MZQ131097 NJK131097:NJM131097 NTG131097:NTI131097 ODC131097:ODE131097 OMY131097:ONA131097 OWU131097:OWW131097 PGQ131097:PGS131097 PQM131097:PQO131097 QAI131097:QAK131097 QKE131097:QKG131097 QUA131097:QUC131097 RDW131097:RDY131097 RNS131097:RNU131097 RXO131097:RXQ131097 SHK131097:SHM131097 SRG131097:SRI131097 TBC131097:TBE131097 TKY131097:TLA131097 TUU131097:TUW131097 UEQ131097:UES131097 UOM131097:UOO131097 UYI131097:UYK131097 VIE131097:VIG131097 VSA131097:VSC131097 WBW131097:WBY131097 WLS131097:WLU131097 WVO131097:WVQ131097 G196633:I196633 JC196633:JE196633 SY196633:TA196633 ACU196633:ACW196633 AMQ196633:AMS196633 AWM196633:AWO196633 BGI196633:BGK196633 BQE196633:BQG196633 CAA196633:CAC196633 CJW196633:CJY196633 CTS196633:CTU196633 DDO196633:DDQ196633 DNK196633:DNM196633 DXG196633:DXI196633 EHC196633:EHE196633 EQY196633:ERA196633 FAU196633:FAW196633 FKQ196633:FKS196633 FUM196633:FUO196633 GEI196633:GEK196633 GOE196633:GOG196633 GYA196633:GYC196633 HHW196633:HHY196633 HRS196633:HRU196633 IBO196633:IBQ196633 ILK196633:ILM196633 IVG196633:IVI196633 JFC196633:JFE196633 JOY196633:JPA196633 JYU196633:JYW196633 KIQ196633:KIS196633 KSM196633:KSO196633 LCI196633:LCK196633 LME196633:LMG196633 LWA196633:LWC196633 MFW196633:MFY196633 MPS196633:MPU196633 MZO196633:MZQ196633 NJK196633:NJM196633 NTG196633:NTI196633 ODC196633:ODE196633 OMY196633:ONA196633 OWU196633:OWW196633 PGQ196633:PGS196633 PQM196633:PQO196633 QAI196633:QAK196633 QKE196633:QKG196633 QUA196633:QUC196633 RDW196633:RDY196633 RNS196633:RNU196633 RXO196633:RXQ196633 SHK196633:SHM196633 SRG196633:SRI196633 TBC196633:TBE196633 TKY196633:TLA196633 TUU196633:TUW196633 UEQ196633:UES196633 UOM196633:UOO196633 UYI196633:UYK196633 VIE196633:VIG196633 VSA196633:VSC196633 WBW196633:WBY196633 WLS196633:WLU196633 WVO196633:WVQ196633 G262169:I262169 JC262169:JE262169 SY262169:TA262169 ACU262169:ACW262169 AMQ262169:AMS262169 AWM262169:AWO262169 BGI262169:BGK262169 BQE262169:BQG262169 CAA262169:CAC262169 CJW262169:CJY262169 CTS262169:CTU262169 DDO262169:DDQ262169 DNK262169:DNM262169 DXG262169:DXI262169 EHC262169:EHE262169 EQY262169:ERA262169 FAU262169:FAW262169 FKQ262169:FKS262169 FUM262169:FUO262169 GEI262169:GEK262169 GOE262169:GOG262169 GYA262169:GYC262169 HHW262169:HHY262169 HRS262169:HRU262169 IBO262169:IBQ262169 ILK262169:ILM262169 IVG262169:IVI262169 JFC262169:JFE262169 JOY262169:JPA262169 JYU262169:JYW262169 KIQ262169:KIS262169 KSM262169:KSO262169 LCI262169:LCK262169 LME262169:LMG262169 LWA262169:LWC262169 MFW262169:MFY262169 MPS262169:MPU262169 MZO262169:MZQ262169 NJK262169:NJM262169 NTG262169:NTI262169 ODC262169:ODE262169 OMY262169:ONA262169 OWU262169:OWW262169 PGQ262169:PGS262169 PQM262169:PQO262169 QAI262169:QAK262169 QKE262169:QKG262169 QUA262169:QUC262169 RDW262169:RDY262169 RNS262169:RNU262169 RXO262169:RXQ262169 SHK262169:SHM262169 SRG262169:SRI262169 TBC262169:TBE262169 TKY262169:TLA262169 TUU262169:TUW262169 UEQ262169:UES262169 UOM262169:UOO262169 UYI262169:UYK262169 VIE262169:VIG262169 VSA262169:VSC262169 WBW262169:WBY262169 WLS262169:WLU262169 WVO262169:WVQ262169 G327705:I327705 JC327705:JE327705 SY327705:TA327705 ACU327705:ACW327705 AMQ327705:AMS327705 AWM327705:AWO327705 BGI327705:BGK327705 BQE327705:BQG327705 CAA327705:CAC327705 CJW327705:CJY327705 CTS327705:CTU327705 DDO327705:DDQ327705 DNK327705:DNM327705 DXG327705:DXI327705 EHC327705:EHE327705 EQY327705:ERA327705 FAU327705:FAW327705 FKQ327705:FKS327705 FUM327705:FUO327705 GEI327705:GEK327705 GOE327705:GOG327705 GYA327705:GYC327705 HHW327705:HHY327705 HRS327705:HRU327705 IBO327705:IBQ327705 ILK327705:ILM327705 IVG327705:IVI327705 JFC327705:JFE327705 JOY327705:JPA327705 JYU327705:JYW327705 KIQ327705:KIS327705 KSM327705:KSO327705 LCI327705:LCK327705 LME327705:LMG327705 LWA327705:LWC327705 MFW327705:MFY327705 MPS327705:MPU327705 MZO327705:MZQ327705 NJK327705:NJM327705 NTG327705:NTI327705 ODC327705:ODE327705 OMY327705:ONA327705 OWU327705:OWW327705 PGQ327705:PGS327705 PQM327705:PQO327705 QAI327705:QAK327705 QKE327705:QKG327705 QUA327705:QUC327705 RDW327705:RDY327705 RNS327705:RNU327705 RXO327705:RXQ327705 SHK327705:SHM327705 SRG327705:SRI327705 TBC327705:TBE327705 TKY327705:TLA327705 TUU327705:TUW327705 UEQ327705:UES327705 UOM327705:UOO327705 UYI327705:UYK327705 VIE327705:VIG327705 VSA327705:VSC327705 WBW327705:WBY327705 WLS327705:WLU327705 WVO327705:WVQ327705 G393241:I393241 JC393241:JE393241 SY393241:TA393241 ACU393241:ACW393241 AMQ393241:AMS393241 AWM393241:AWO393241 BGI393241:BGK393241 BQE393241:BQG393241 CAA393241:CAC393241 CJW393241:CJY393241 CTS393241:CTU393241 DDO393241:DDQ393241 DNK393241:DNM393241 DXG393241:DXI393241 EHC393241:EHE393241 EQY393241:ERA393241 FAU393241:FAW393241 FKQ393241:FKS393241 FUM393241:FUO393241 GEI393241:GEK393241 GOE393241:GOG393241 GYA393241:GYC393241 HHW393241:HHY393241 HRS393241:HRU393241 IBO393241:IBQ393241 ILK393241:ILM393241 IVG393241:IVI393241 JFC393241:JFE393241 JOY393241:JPA393241 JYU393241:JYW393241 KIQ393241:KIS393241 KSM393241:KSO393241 LCI393241:LCK393241 LME393241:LMG393241 LWA393241:LWC393241 MFW393241:MFY393241 MPS393241:MPU393241 MZO393241:MZQ393241 NJK393241:NJM393241 NTG393241:NTI393241 ODC393241:ODE393241 OMY393241:ONA393241 OWU393241:OWW393241 PGQ393241:PGS393241 PQM393241:PQO393241 QAI393241:QAK393241 QKE393241:QKG393241 QUA393241:QUC393241 RDW393241:RDY393241 RNS393241:RNU393241 RXO393241:RXQ393241 SHK393241:SHM393241 SRG393241:SRI393241 TBC393241:TBE393241 TKY393241:TLA393241 TUU393241:TUW393241 UEQ393241:UES393241 UOM393241:UOO393241 UYI393241:UYK393241 VIE393241:VIG393241 VSA393241:VSC393241 WBW393241:WBY393241 WLS393241:WLU393241 WVO393241:WVQ393241 G458777:I458777 JC458777:JE458777 SY458777:TA458777 ACU458777:ACW458777 AMQ458777:AMS458777 AWM458777:AWO458777 BGI458777:BGK458777 BQE458777:BQG458777 CAA458777:CAC458777 CJW458777:CJY458777 CTS458777:CTU458777 DDO458777:DDQ458777 DNK458777:DNM458777 DXG458777:DXI458777 EHC458777:EHE458777 EQY458777:ERA458777 FAU458777:FAW458777 FKQ458777:FKS458777 FUM458777:FUO458777 GEI458777:GEK458777 GOE458777:GOG458777 GYA458777:GYC458777 HHW458777:HHY458777 HRS458777:HRU458777 IBO458777:IBQ458777 ILK458777:ILM458777 IVG458777:IVI458777 JFC458777:JFE458777 JOY458777:JPA458777 JYU458777:JYW458777 KIQ458777:KIS458777 KSM458777:KSO458777 LCI458777:LCK458777 LME458777:LMG458777 LWA458777:LWC458777 MFW458777:MFY458777 MPS458777:MPU458777 MZO458777:MZQ458777 NJK458777:NJM458777 NTG458777:NTI458777 ODC458777:ODE458777 OMY458777:ONA458777 OWU458777:OWW458777 PGQ458777:PGS458777 PQM458777:PQO458777 QAI458777:QAK458777 QKE458777:QKG458777 QUA458777:QUC458777 RDW458777:RDY458777 RNS458777:RNU458777 RXO458777:RXQ458777 SHK458777:SHM458777 SRG458777:SRI458777 TBC458777:TBE458777 TKY458777:TLA458777 TUU458777:TUW458777 UEQ458777:UES458777 UOM458777:UOO458777 UYI458777:UYK458777 VIE458777:VIG458777 VSA458777:VSC458777 WBW458777:WBY458777 WLS458777:WLU458777 WVO458777:WVQ458777 G524313:I524313 JC524313:JE524313 SY524313:TA524313 ACU524313:ACW524313 AMQ524313:AMS524313 AWM524313:AWO524313 BGI524313:BGK524313 BQE524313:BQG524313 CAA524313:CAC524313 CJW524313:CJY524313 CTS524313:CTU524313 DDO524313:DDQ524313 DNK524313:DNM524313 DXG524313:DXI524313 EHC524313:EHE524313 EQY524313:ERA524313 FAU524313:FAW524313 FKQ524313:FKS524313 FUM524313:FUO524313 GEI524313:GEK524313 GOE524313:GOG524313 GYA524313:GYC524313 HHW524313:HHY524313 HRS524313:HRU524313 IBO524313:IBQ524313 ILK524313:ILM524313 IVG524313:IVI524313 JFC524313:JFE524313 JOY524313:JPA524313 JYU524313:JYW524313 KIQ524313:KIS524313 KSM524313:KSO524313 LCI524313:LCK524313 LME524313:LMG524313 LWA524313:LWC524313 MFW524313:MFY524313 MPS524313:MPU524313 MZO524313:MZQ524313 NJK524313:NJM524313 NTG524313:NTI524313 ODC524313:ODE524313 OMY524313:ONA524313 OWU524313:OWW524313 PGQ524313:PGS524313 PQM524313:PQO524313 QAI524313:QAK524313 QKE524313:QKG524313 QUA524313:QUC524313 RDW524313:RDY524313 RNS524313:RNU524313 RXO524313:RXQ524313 SHK524313:SHM524313 SRG524313:SRI524313 TBC524313:TBE524313 TKY524313:TLA524313 TUU524313:TUW524313 UEQ524313:UES524313 UOM524313:UOO524313 UYI524313:UYK524313 VIE524313:VIG524313 VSA524313:VSC524313 WBW524313:WBY524313 WLS524313:WLU524313 WVO524313:WVQ524313 G589849:I589849 JC589849:JE589849 SY589849:TA589849 ACU589849:ACW589849 AMQ589849:AMS589849 AWM589849:AWO589849 BGI589849:BGK589849 BQE589849:BQG589849 CAA589849:CAC589849 CJW589849:CJY589849 CTS589849:CTU589849 DDO589849:DDQ589849 DNK589849:DNM589849 DXG589849:DXI589849 EHC589849:EHE589849 EQY589849:ERA589849 FAU589849:FAW589849 FKQ589849:FKS589849 FUM589849:FUO589849 GEI589849:GEK589849 GOE589849:GOG589849 GYA589849:GYC589849 HHW589849:HHY589849 HRS589849:HRU589849 IBO589849:IBQ589849 ILK589849:ILM589849 IVG589849:IVI589849 JFC589849:JFE589849 JOY589849:JPA589849 JYU589849:JYW589849 KIQ589849:KIS589849 KSM589849:KSO589849 LCI589849:LCK589849 LME589849:LMG589849 LWA589849:LWC589849 MFW589849:MFY589849 MPS589849:MPU589849 MZO589849:MZQ589849 NJK589849:NJM589849 NTG589849:NTI589849 ODC589849:ODE589849 OMY589849:ONA589849 OWU589849:OWW589849 PGQ589849:PGS589849 PQM589849:PQO589849 QAI589849:QAK589849 QKE589849:QKG589849 QUA589849:QUC589849 RDW589849:RDY589849 RNS589849:RNU589849 RXO589849:RXQ589849 SHK589849:SHM589849 SRG589849:SRI589849 TBC589849:TBE589849 TKY589849:TLA589849 TUU589849:TUW589849 UEQ589849:UES589849 UOM589849:UOO589849 UYI589849:UYK589849 VIE589849:VIG589849 VSA589849:VSC589849 WBW589849:WBY589849 WLS589849:WLU589849 WVO589849:WVQ589849 G655385:I655385 JC655385:JE655385 SY655385:TA655385 ACU655385:ACW655385 AMQ655385:AMS655385 AWM655385:AWO655385 BGI655385:BGK655385 BQE655385:BQG655385 CAA655385:CAC655385 CJW655385:CJY655385 CTS655385:CTU655385 DDO655385:DDQ655385 DNK655385:DNM655385 DXG655385:DXI655385 EHC655385:EHE655385 EQY655385:ERA655385 FAU655385:FAW655385 FKQ655385:FKS655385 FUM655385:FUO655385 GEI655385:GEK655385 GOE655385:GOG655385 GYA655385:GYC655385 HHW655385:HHY655385 HRS655385:HRU655385 IBO655385:IBQ655385 ILK655385:ILM655385 IVG655385:IVI655385 JFC655385:JFE655385 JOY655385:JPA655385 JYU655385:JYW655385 KIQ655385:KIS655385 KSM655385:KSO655385 LCI655385:LCK655385 LME655385:LMG655385 LWA655385:LWC655385 MFW655385:MFY655385 MPS655385:MPU655385 MZO655385:MZQ655385 NJK655385:NJM655385 NTG655385:NTI655385 ODC655385:ODE655385 OMY655385:ONA655385 OWU655385:OWW655385 PGQ655385:PGS655385 PQM655385:PQO655385 QAI655385:QAK655385 QKE655385:QKG655385 QUA655385:QUC655385 RDW655385:RDY655385 RNS655385:RNU655385 RXO655385:RXQ655385 SHK655385:SHM655385 SRG655385:SRI655385 TBC655385:TBE655385 TKY655385:TLA655385 TUU655385:TUW655385 UEQ655385:UES655385 UOM655385:UOO655385 UYI655385:UYK655385 VIE655385:VIG655385 VSA655385:VSC655385 WBW655385:WBY655385 WLS655385:WLU655385 WVO655385:WVQ655385 G720921:I720921 JC720921:JE720921 SY720921:TA720921 ACU720921:ACW720921 AMQ720921:AMS720921 AWM720921:AWO720921 BGI720921:BGK720921 BQE720921:BQG720921 CAA720921:CAC720921 CJW720921:CJY720921 CTS720921:CTU720921 DDO720921:DDQ720921 DNK720921:DNM720921 DXG720921:DXI720921 EHC720921:EHE720921 EQY720921:ERA720921 FAU720921:FAW720921 FKQ720921:FKS720921 FUM720921:FUO720921 GEI720921:GEK720921 GOE720921:GOG720921 GYA720921:GYC720921 HHW720921:HHY720921 HRS720921:HRU720921 IBO720921:IBQ720921 ILK720921:ILM720921 IVG720921:IVI720921 JFC720921:JFE720921 JOY720921:JPA720921 JYU720921:JYW720921 KIQ720921:KIS720921 KSM720921:KSO720921 LCI720921:LCK720921 LME720921:LMG720921 LWA720921:LWC720921 MFW720921:MFY720921 MPS720921:MPU720921 MZO720921:MZQ720921 NJK720921:NJM720921 NTG720921:NTI720921 ODC720921:ODE720921 OMY720921:ONA720921 OWU720921:OWW720921 PGQ720921:PGS720921 PQM720921:PQO720921 QAI720921:QAK720921 QKE720921:QKG720921 QUA720921:QUC720921 RDW720921:RDY720921 RNS720921:RNU720921 RXO720921:RXQ720921 SHK720921:SHM720921 SRG720921:SRI720921 TBC720921:TBE720921 TKY720921:TLA720921 TUU720921:TUW720921 UEQ720921:UES720921 UOM720921:UOO720921 UYI720921:UYK720921 VIE720921:VIG720921 VSA720921:VSC720921 WBW720921:WBY720921 WLS720921:WLU720921 WVO720921:WVQ720921 G786457:I786457 JC786457:JE786457 SY786457:TA786457 ACU786457:ACW786457 AMQ786457:AMS786457 AWM786457:AWO786457 BGI786457:BGK786457 BQE786457:BQG786457 CAA786457:CAC786457 CJW786457:CJY786457 CTS786457:CTU786457 DDO786457:DDQ786457 DNK786457:DNM786457 DXG786457:DXI786457 EHC786457:EHE786457 EQY786457:ERA786457 FAU786457:FAW786457 FKQ786457:FKS786457 FUM786457:FUO786457 GEI786457:GEK786457 GOE786457:GOG786457 GYA786457:GYC786457 HHW786457:HHY786457 HRS786457:HRU786457 IBO786457:IBQ786457 ILK786457:ILM786457 IVG786457:IVI786457 JFC786457:JFE786457 JOY786457:JPA786457 JYU786457:JYW786457 KIQ786457:KIS786457 KSM786457:KSO786457 LCI786457:LCK786457 LME786457:LMG786457 LWA786457:LWC786457 MFW786457:MFY786457 MPS786457:MPU786457 MZO786457:MZQ786457 NJK786457:NJM786457 NTG786457:NTI786457 ODC786457:ODE786457 OMY786457:ONA786457 OWU786457:OWW786457 PGQ786457:PGS786457 PQM786457:PQO786457 QAI786457:QAK786457 QKE786457:QKG786457 QUA786457:QUC786457 RDW786457:RDY786457 RNS786457:RNU786457 RXO786457:RXQ786457 SHK786457:SHM786457 SRG786457:SRI786457 TBC786457:TBE786457 TKY786457:TLA786457 TUU786457:TUW786457 UEQ786457:UES786457 UOM786457:UOO786457 UYI786457:UYK786457 VIE786457:VIG786457 VSA786457:VSC786457 WBW786457:WBY786457 WLS786457:WLU786457 WVO786457:WVQ786457 G851993:I851993 JC851993:JE851993 SY851993:TA851993 ACU851993:ACW851993 AMQ851993:AMS851993 AWM851993:AWO851993 BGI851993:BGK851993 BQE851993:BQG851993 CAA851993:CAC851993 CJW851993:CJY851993 CTS851993:CTU851993 DDO851993:DDQ851993 DNK851993:DNM851993 DXG851993:DXI851993 EHC851993:EHE851993 EQY851993:ERA851993 FAU851993:FAW851993 FKQ851993:FKS851993 FUM851993:FUO851993 GEI851993:GEK851993 GOE851993:GOG851993 GYA851993:GYC851993 HHW851993:HHY851993 HRS851993:HRU851993 IBO851993:IBQ851993 ILK851993:ILM851993 IVG851993:IVI851993 JFC851993:JFE851993 JOY851993:JPA851993 JYU851993:JYW851993 KIQ851993:KIS851993 KSM851993:KSO851993 LCI851993:LCK851993 LME851993:LMG851993 LWA851993:LWC851993 MFW851993:MFY851993 MPS851993:MPU851993 MZO851993:MZQ851993 NJK851993:NJM851993 NTG851993:NTI851993 ODC851993:ODE851993 OMY851993:ONA851993 OWU851993:OWW851993 PGQ851993:PGS851993 PQM851993:PQO851993 QAI851993:QAK851993 QKE851993:QKG851993 QUA851993:QUC851993 RDW851993:RDY851993 RNS851993:RNU851993 RXO851993:RXQ851993 SHK851993:SHM851993 SRG851993:SRI851993 TBC851993:TBE851993 TKY851993:TLA851993 TUU851993:TUW851993 UEQ851993:UES851993 UOM851993:UOO851993 UYI851993:UYK851993 VIE851993:VIG851993 VSA851993:VSC851993 WBW851993:WBY851993 WLS851993:WLU851993 WVO851993:WVQ851993 G917529:I917529 JC917529:JE917529 SY917529:TA917529 ACU917529:ACW917529 AMQ917529:AMS917529 AWM917529:AWO917529 BGI917529:BGK917529 BQE917529:BQG917529 CAA917529:CAC917529 CJW917529:CJY917529 CTS917529:CTU917529 DDO917529:DDQ917529 DNK917529:DNM917529 DXG917529:DXI917529 EHC917529:EHE917529 EQY917529:ERA917529 FAU917529:FAW917529 FKQ917529:FKS917529 FUM917529:FUO917529 GEI917529:GEK917529 GOE917529:GOG917529 GYA917529:GYC917529 HHW917529:HHY917529 HRS917529:HRU917529 IBO917529:IBQ917529 ILK917529:ILM917529 IVG917529:IVI917529 JFC917529:JFE917529 JOY917529:JPA917529 JYU917529:JYW917529 KIQ917529:KIS917529 KSM917529:KSO917529 LCI917529:LCK917529 LME917529:LMG917529 LWA917529:LWC917529 MFW917529:MFY917529 MPS917529:MPU917529 MZO917529:MZQ917529 NJK917529:NJM917529 NTG917529:NTI917529 ODC917529:ODE917529 OMY917529:ONA917529 OWU917529:OWW917529 PGQ917529:PGS917529 PQM917529:PQO917529 QAI917529:QAK917529 QKE917529:QKG917529 QUA917529:QUC917529 RDW917529:RDY917529 RNS917529:RNU917529 RXO917529:RXQ917529 SHK917529:SHM917529 SRG917529:SRI917529 TBC917529:TBE917529 TKY917529:TLA917529 TUU917529:TUW917529 UEQ917529:UES917529 UOM917529:UOO917529 UYI917529:UYK917529 VIE917529:VIG917529 VSA917529:VSC917529 WBW917529:WBY917529 WLS917529:WLU917529 WVO917529:WVQ917529 G983065:I983065 JC983065:JE983065 SY983065:TA983065 ACU983065:ACW983065 AMQ983065:AMS983065 AWM983065:AWO983065 BGI983065:BGK983065 BQE983065:BQG983065 CAA983065:CAC983065 CJW983065:CJY983065 CTS983065:CTU983065 DDO983065:DDQ983065 DNK983065:DNM983065 DXG983065:DXI983065 EHC983065:EHE983065 EQY983065:ERA983065 FAU983065:FAW983065 FKQ983065:FKS983065 FUM983065:FUO983065 GEI983065:GEK983065 GOE983065:GOG983065 GYA983065:GYC983065 HHW983065:HHY983065 HRS983065:HRU983065 IBO983065:IBQ983065 ILK983065:ILM983065 IVG983065:IVI983065 JFC983065:JFE983065 JOY983065:JPA983065 JYU983065:JYW983065 KIQ983065:KIS983065 KSM983065:KSO983065 LCI983065:LCK983065 LME983065:LMG983065 LWA983065:LWC983065 MFW983065:MFY983065 MPS983065:MPU983065 MZO983065:MZQ983065 NJK983065:NJM983065 NTG983065:NTI983065 ODC983065:ODE983065 OMY983065:ONA983065 OWU983065:OWW983065 PGQ983065:PGS983065 PQM983065:PQO983065 QAI983065:QAK983065 QKE983065:QKG983065 QUA983065:QUC983065 RDW983065:RDY983065 RNS983065:RNU983065 RXO983065:RXQ983065 SHK983065:SHM983065 SRG983065:SRI983065 TBC983065:TBE983065 TKY983065:TLA983065 TUU983065:TUW983065 UEQ983065:UES983065 UOM983065:UOO983065 UYI983065:UYK983065 VIE983065:VIG983065 VSA983065:VSC983065 WBW983065:WBY983065 WLS983065:WLU983065 WVO983065:WVQ983065" xr:uid="{C5585EAE-8960-4947-A0B8-93168BF1D951}">
      <formula1>"CIF (Por conta do fornecedor),FOB (fábrica ROTOPLASTYC – CARAZINHO)"</formula1>
    </dataValidation>
    <dataValidation type="list" allowBlank="1" showInputMessage="1" showErrorMessage="1" sqref="I2 JE2 TA2 ACW2 AMS2 AWO2 BGK2 BQG2 CAC2 CJY2 CTU2 DDQ2 DNM2 DXI2 EHE2 ERA2 FAW2 FKS2 FUO2 GEK2 GOG2 GYC2 HHY2 HRU2 IBQ2 ILM2 IVI2 JFE2 JPA2 JYW2 KIS2 KSO2 LCK2 LMG2 LWC2 MFY2 MPU2 MZQ2 NJM2 NTI2 ODE2 ONA2 OWW2 PGS2 PQO2 QAK2 QKG2 QUC2 RDY2 RNU2 RXQ2 SHM2 SRI2 TBE2 TLA2 TUW2 UES2 UOO2 UYK2 VIG2 VSC2 WBY2 WLU2 WVQ2 I65538 JE65538 TA65538 ACW65538 AMS65538 AWO65538 BGK65538 BQG65538 CAC65538 CJY65538 CTU65538 DDQ65538 DNM65538 DXI65538 EHE65538 ERA65538 FAW65538 FKS65538 FUO65538 GEK65538 GOG65538 GYC65538 HHY65538 HRU65538 IBQ65538 ILM65538 IVI65538 JFE65538 JPA65538 JYW65538 KIS65538 KSO65538 LCK65538 LMG65538 LWC65538 MFY65538 MPU65538 MZQ65538 NJM65538 NTI65538 ODE65538 ONA65538 OWW65538 PGS65538 PQO65538 QAK65538 QKG65538 QUC65538 RDY65538 RNU65538 RXQ65538 SHM65538 SRI65538 TBE65538 TLA65538 TUW65538 UES65538 UOO65538 UYK65538 VIG65538 VSC65538 WBY65538 WLU65538 WVQ65538 I131074 JE131074 TA131074 ACW131074 AMS131074 AWO131074 BGK131074 BQG131074 CAC131074 CJY131074 CTU131074 DDQ131074 DNM131074 DXI131074 EHE131074 ERA131074 FAW131074 FKS131074 FUO131074 GEK131074 GOG131074 GYC131074 HHY131074 HRU131074 IBQ131074 ILM131074 IVI131074 JFE131074 JPA131074 JYW131074 KIS131074 KSO131074 LCK131074 LMG131074 LWC131074 MFY131074 MPU131074 MZQ131074 NJM131074 NTI131074 ODE131074 ONA131074 OWW131074 PGS131074 PQO131074 QAK131074 QKG131074 QUC131074 RDY131074 RNU131074 RXQ131074 SHM131074 SRI131074 TBE131074 TLA131074 TUW131074 UES131074 UOO131074 UYK131074 VIG131074 VSC131074 WBY131074 WLU131074 WVQ131074 I196610 JE196610 TA196610 ACW196610 AMS196610 AWO196610 BGK196610 BQG196610 CAC196610 CJY196610 CTU196610 DDQ196610 DNM196610 DXI196610 EHE196610 ERA196610 FAW196610 FKS196610 FUO196610 GEK196610 GOG196610 GYC196610 HHY196610 HRU196610 IBQ196610 ILM196610 IVI196610 JFE196610 JPA196610 JYW196610 KIS196610 KSO196610 LCK196610 LMG196610 LWC196610 MFY196610 MPU196610 MZQ196610 NJM196610 NTI196610 ODE196610 ONA196610 OWW196610 PGS196610 PQO196610 QAK196610 QKG196610 QUC196610 RDY196610 RNU196610 RXQ196610 SHM196610 SRI196610 TBE196610 TLA196610 TUW196610 UES196610 UOO196610 UYK196610 VIG196610 VSC196610 WBY196610 WLU196610 WVQ196610 I262146 JE262146 TA262146 ACW262146 AMS262146 AWO262146 BGK262146 BQG262146 CAC262146 CJY262146 CTU262146 DDQ262146 DNM262146 DXI262146 EHE262146 ERA262146 FAW262146 FKS262146 FUO262146 GEK262146 GOG262146 GYC262146 HHY262146 HRU262146 IBQ262146 ILM262146 IVI262146 JFE262146 JPA262146 JYW262146 KIS262146 KSO262146 LCK262146 LMG262146 LWC262146 MFY262146 MPU262146 MZQ262146 NJM262146 NTI262146 ODE262146 ONA262146 OWW262146 PGS262146 PQO262146 QAK262146 QKG262146 QUC262146 RDY262146 RNU262146 RXQ262146 SHM262146 SRI262146 TBE262146 TLA262146 TUW262146 UES262146 UOO262146 UYK262146 VIG262146 VSC262146 WBY262146 WLU262146 WVQ262146 I327682 JE327682 TA327682 ACW327682 AMS327682 AWO327682 BGK327682 BQG327682 CAC327682 CJY327682 CTU327682 DDQ327682 DNM327682 DXI327682 EHE327682 ERA327682 FAW327682 FKS327682 FUO327682 GEK327682 GOG327682 GYC327682 HHY327682 HRU327682 IBQ327682 ILM327682 IVI327682 JFE327682 JPA327682 JYW327682 KIS327682 KSO327682 LCK327682 LMG327682 LWC327682 MFY327682 MPU327682 MZQ327682 NJM327682 NTI327682 ODE327682 ONA327682 OWW327682 PGS327682 PQO327682 QAK327682 QKG327682 QUC327682 RDY327682 RNU327682 RXQ327682 SHM327682 SRI327682 TBE327682 TLA327682 TUW327682 UES327682 UOO327682 UYK327682 VIG327682 VSC327682 WBY327682 WLU327682 WVQ327682 I393218 JE393218 TA393218 ACW393218 AMS393218 AWO393218 BGK393218 BQG393218 CAC393218 CJY393218 CTU393218 DDQ393218 DNM393218 DXI393218 EHE393218 ERA393218 FAW393218 FKS393218 FUO393218 GEK393218 GOG393218 GYC393218 HHY393218 HRU393218 IBQ393218 ILM393218 IVI393218 JFE393218 JPA393218 JYW393218 KIS393218 KSO393218 LCK393218 LMG393218 LWC393218 MFY393218 MPU393218 MZQ393218 NJM393218 NTI393218 ODE393218 ONA393218 OWW393218 PGS393218 PQO393218 QAK393218 QKG393218 QUC393218 RDY393218 RNU393218 RXQ393218 SHM393218 SRI393218 TBE393218 TLA393218 TUW393218 UES393218 UOO393218 UYK393218 VIG393218 VSC393218 WBY393218 WLU393218 WVQ393218 I458754 JE458754 TA458754 ACW458754 AMS458754 AWO458754 BGK458754 BQG458754 CAC458754 CJY458754 CTU458754 DDQ458754 DNM458754 DXI458754 EHE458754 ERA458754 FAW458754 FKS458754 FUO458754 GEK458754 GOG458754 GYC458754 HHY458754 HRU458754 IBQ458754 ILM458754 IVI458754 JFE458754 JPA458754 JYW458754 KIS458754 KSO458754 LCK458754 LMG458754 LWC458754 MFY458754 MPU458754 MZQ458754 NJM458754 NTI458754 ODE458754 ONA458754 OWW458754 PGS458754 PQO458754 QAK458754 QKG458754 QUC458754 RDY458754 RNU458754 RXQ458754 SHM458754 SRI458754 TBE458754 TLA458754 TUW458754 UES458754 UOO458754 UYK458754 VIG458754 VSC458754 WBY458754 WLU458754 WVQ458754 I524290 JE524290 TA524290 ACW524290 AMS524290 AWO524290 BGK524290 BQG524290 CAC524290 CJY524290 CTU524290 DDQ524290 DNM524290 DXI524290 EHE524290 ERA524290 FAW524290 FKS524290 FUO524290 GEK524290 GOG524290 GYC524290 HHY524290 HRU524290 IBQ524290 ILM524290 IVI524290 JFE524290 JPA524290 JYW524290 KIS524290 KSO524290 LCK524290 LMG524290 LWC524290 MFY524290 MPU524290 MZQ524290 NJM524290 NTI524290 ODE524290 ONA524290 OWW524290 PGS524290 PQO524290 QAK524290 QKG524290 QUC524290 RDY524290 RNU524290 RXQ524290 SHM524290 SRI524290 TBE524290 TLA524290 TUW524290 UES524290 UOO524290 UYK524290 VIG524290 VSC524290 WBY524290 WLU524290 WVQ524290 I589826 JE589826 TA589826 ACW589826 AMS589826 AWO589826 BGK589826 BQG589826 CAC589826 CJY589826 CTU589826 DDQ589826 DNM589826 DXI589826 EHE589826 ERA589826 FAW589826 FKS589826 FUO589826 GEK589826 GOG589826 GYC589826 HHY589826 HRU589826 IBQ589826 ILM589826 IVI589826 JFE589826 JPA589826 JYW589826 KIS589826 KSO589826 LCK589826 LMG589826 LWC589826 MFY589826 MPU589826 MZQ589826 NJM589826 NTI589826 ODE589826 ONA589826 OWW589826 PGS589826 PQO589826 QAK589826 QKG589826 QUC589826 RDY589826 RNU589826 RXQ589826 SHM589826 SRI589826 TBE589826 TLA589826 TUW589826 UES589826 UOO589826 UYK589826 VIG589826 VSC589826 WBY589826 WLU589826 WVQ589826 I655362 JE655362 TA655362 ACW655362 AMS655362 AWO655362 BGK655362 BQG655362 CAC655362 CJY655362 CTU655362 DDQ655362 DNM655362 DXI655362 EHE655362 ERA655362 FAW655362 FKS655362 FUO655362 GEK655362 GOG655362 GYC655362 HHY655362 HRU655362 IBQ655362 ILM655362 IVI655362 JFE655362 JPA655362 JYW655362 KIS655362 KSO655362 LCK655362 LMG655362 LWC655362 MFY655362 MPU655362 MZQ655362 NJM655362 NTI655362 ODE655362 ONA655362 OWW655362 PGS655362 PQO655362 QAK655362 QKG655362 QUC655362 RDY655362 RNU655362 RXQ655362 SHM655362 SRI655362 TBE655362 TLA655362 TUW655362 UES655362 UOO655362 UYK655362 VIG655362 VSC655362 WBY655362 WLU655362 WVQ655362 I720898 JE720898 TA720898 ACW720898 AMS720898 AWO720898 BGK720898 BQG720898 CAC720898 CJY720898 CTU720898 DDQ720898 DNM720898 DXI720898 EHE720898 ERA720898 FAW720898 FKS720898 FUO720898 GEK720898 GOG720898 GYC720898 HHY720898 HRU720898 IBQ720898 ILM720898 IVI720898 JFE720898 JPA720898 JYW720898 KIS720898 KSO720898 LCK720898 LMG720898 LWC720898 MFY720898 MPU720898 MZQ720898 NJM720898 NTI720898 ODE720898 ONA720898 OWW720898 PGS720898 PQO720898 QAK720898 QKG720898 QUC720898 RDY720898 RNU720898 RXQ720898 SHM720898 SRI720898 TBE720898 TLA720898 TUW720898 UES720898 UOO720898 UYK720898 VIG720898 VSC720898 WBY720898 WLU720898 WVQ720898 I786434 JE786434 TA786434 ACW786434 AMS786434 AWO786434 BGK786434 BQG786434 CAC786434 CJY786434 CTU786434 DDQ786434 DNM786434 DXI786434 EHE786434 ERA786434 FAW786434 FKS786434 FUO786434 GEK786434 GOG786434 GYC786434 HHY786434 HRU786434 IBQ786434 ILM786434 IVI786434 JFE786434 JPA786434 JYW786434 KIS786434 KSO786434 LCK786434 LMG786434 LWC786434 MFY786434 MPU786434 MZQ786434 NJM786434 NTI786434 ODE786434 ONA786434 OWW786434 PGS786434 PQO786434 QAK786434 QKG786434 QUC786434 RDY786434 RNU786434 RXQ786434 SHM786434 SRI786434 TBE786434 TLA786434 TUW786434 UES786434 UOO786434 UYK786434 VIG786434 VSC786434 WBY786434 WLU786434 WVQ786434 I851970 JE851970 TA851970 ACW851970 AMS851970 AWO851970 BGK851970 BQG851970 CAC851970 CJY851970 CTU851970 DDQ851970 DNM851970 DXI851970 EHE851970 ERA851970 FAW851970 FKS851970 FUO851970 GEK851970 GOG851970 GYC851970 HHY851970 HRU851970 IBQ851970 ILM851970 IVI851970 JFE851970 JPA851970 JYW851970 KIS851970 KSO851970 LCK851970 LMG851970 LWC851970 MFY851970 MPU851970 MZQ851970 NJM851970 NTI851970 ODE851970 ONA851970 OWW851970 PGS851970 PQO851970 QAK851970 QKG851970 QUC851970 RDY851970 RNU851970 RXQ851970 SHM851970 SRI851970 TBE851970 TLA851970 TUW851970 UES851970 UOO851970 UYK851970 VIG851970 VSC851970 WBY851970 WLU851970 WVQ851970 I917506 JE917506 TA917506 ACW917506 AMS917506 AWO917506 BGK917506 BQG917506 CAC917506 CJY917506 CTU917506 DDQ917506 DNM917506 DXI917506 EHE917506 ERA917506 FAW917506 FKS917506 FUO917506 GEK917506 GOG917506 GYC917506 HHY917506 HRU917506 IBQ917506 ILM917506 IVI917506 JFE917506 JPA917506 JYW917506 KIS917506 KSO917506 LCK917506 LMG917506 LWC917506 MFY917506 MPU917506 MZQ917506 NJM917506 NTI917506 ODE917506 ONA917506 OWW917506 PGS917506 PQO917506 QAK917506 QKG917506 QUC917506 RDY917506 RNU917506 RXQ917506 SHM917506 SRI917506 TBE917506 TLA917506 TUW917506 UES917506 UOO917506 UYK917506 VIG917506 VSC917506 WBY917506 WLU917506 WVQ917506 I983042 JE983042 TA983042 ACW983042 AMS983042 AWO983042 BGK983042 BQG983042 CAC983042 CJY983042 CTU983042 DDQ983042 DNM983042 DXI983042 EHE983042 ERA983042 FAW983042 FKS983042 FUO983042 GEK983042 GOG983042 GYC983042 HHY983042 HRU983042 IBQ983042 ILM983042 IVI983042 JFE983042 JPA983042 JYW983042 KIS983042 KSO983042 LCK983042 LMG983042 LWC983042 MFY983042 MPU983042 MZQ983042 NJM983042 NTI983042 ODE983042 ONA983042 OWW983042 PGS983042 PQO983042 QAK983042 QKG983042 QUC983042 RDY983042 RNU983042 RXQ983042 SHM983042 SRI983042 TBE983042 TLA983042 TUW983042 UES983042 UOO983042 UYK983042 VIG983042 VSC983042 WBY983042 WLU983042 WVQ983042" xr:uid="{BF873AC6-8C1A-4CF0-B744-AC49B0775A56}">
      <formula1>"2021,2022,2023,2024,2025"</formula1>
    </dataValidation>
    <dataValidation type="list" allowBlank="1" showInputMessage="1" showErrorMessage="1" sqref="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65538 JC65538 SY65538 ACU65538 AMQ65538 AWM65538 BGI65538 BQE65538 CAA65538 CJW65538 CTS65538 DDO65538 DNK65538 DXG65538 EHC65538 EQY65538 FAU65538 FKQ65538 FUM65538 GEI65538 GOE65538 GYA65538 HHW65538 HRS65538 IBO65538 ILK65538 IVG65538 JFC65538 JOY65538 JYU65538 KIQ65538 KSM65538 LCI65538 LME65538 LWA65538 MFW65538 MPS65538 MZO65538 NJK65538 NTG65538 ODC65538 OMY65538 OWU65538 PGQ65538 PQM65538 QAI65538 QKE65538 QUA65538 RDW65538 RNS65538 RXO65538 SHK65538 SRG65538 TBC65538 TKY65538 TUU65538 UEQ65538 UOM65538 UYI65538 VIE65538 VSA65538 WBW65538 WLS65538 WVO65538 G131074 JC131074 SY131074 ACU131074 AMQ131074 AWM131074 BGI131074 BQE131074 CAA131074 CJW131074 CTS131074 DDO131074 DNK131074 DXG131074 EHC131074 EQY131074 FAU131074 FKQ131074 FUM131074 GEI131074 GOE131074 GYA131074 HHW131074 HRS131074 IBO131074 ILK131074 IVG131074 JFC131074 JOY131074 JYU131074 KIQ131074 KSM131074 LCI131074 LME131074 LWA131074 MFW131074 MPS131074 MZO131074 NJK131074 NTG131074 ODC131074 OMY131074 OWU131074 PGQ131074 PQM131074 QAI131074 QKE131074 QUA131074 RDW131074 RNS131074 RXO131074 SHK131074 SRG131074 TBC131074 TKY131074 TUU131074 UEQ131074 UOM131074 UYI131074 VIE131074 VSA131074 WBW131074 WLS131074 WVO131074 G196610 JC196610 SY196610 ACU196610 AMQ196610 AWM196610 BGI196610 BQE196610 CAA196610 CJW196610 CTS196610 DDO196610 DNK196610 DXG196610 EHC196610 EQY196610 FAU196610 FKQ196610 FUM196610 GEI196610 GOE196610 GYA196610 HHW196610 HRS196610 IBO196610 ILK196610 IVG196610 JFC196610 JOY196610 JYU196610 KIQ196610 KSM196610 LCI196610 LME196610 LWA196610 MFW196610 MPS196610 MZO196610 NJK196610 NTG196610 ODC196610 OMY196610 OWU196610 PGQ196610 PQM196610 QAI196610 QKE196610 QUA196610 RDW196610 RNS196610 RXO196610 SHK196610 SRG196610 TBC196610 TKY196610 TUU196610 UEQ196610 UOM196610 UYI196610 VIE196610 VSA196610 WBW196610 WLS196610 WVO196610 G262146 JC262146 SY262146 ACU262146 AMQ262146 AWM262146 BGI262146 BQE262146 CAA262146 CJW262146 CTS262146 DDO262146 DNK262146 DXG262146 EHC262146 EQY262146 FAU262146 FKQ262146 FUM262146 GEI262146 GOE262146 GYA262146 HHW262146 HRS262146 IBO262146 ILK262146 IVG262146 JFC262146 JOY262146 JYU262146 KIQ262146 KSM262146 LCI262146 LME262146 LWA262146 MFW262146 MPS262146 MZO262146 NJK262146 NTG262146 ODC262146 OMY262146 OWU262146 PGQ262146 PQM262146 QAI262146 QKE262146 QUA262146 RDW262146 RNS262146 RXO262146 SHK262146 SRG262146 TBC262146 TKY262146 TUU262146 UEQ262146 UOM262146 UYI262146 VIE262146 VSA262146 WBW262146 WLS262146 WVO262146 G327682 JC327682 SY327682 ACU327682 AMQ327682 AWM327682 BGI327682 BQE327682 CAA327682 CJW327682 CTS327682 DDO327682 DNK327682 DXG327682 EHC327682 EQY327682 FAU327682 FKQ327682 FUM327682 GEI327682 GOE327682 GYA327682 HHW327682 HRS327682 IBO327682 ILK327682 IVG327682 JFC327682 JOY327682 JYU327682 KIQ327682 KSM327682 LCI327682 LME327682 LWA327682 MFW327682 MPS327682 MZO327682 NJK327682 NTG327682 ODC327682 OMY327682 OWU327682 PGQ327682 PQM327682 QAI327682 QKE327682 QUA327682 RDW327682 RNS327682 RXO327682 SHK327682 SRG327682 TBC327682 TKY327682 TUU327682 UEQ327682 UOM327682 UYI327682 VIE327682 VSA327682 WBW327682 WLS327682 WVO327682 G393218 JC393218 SY393218 ACU393218 AMQ393218 AWM393218 BGI393218 BQE393218 CAA393218 CJW393218 CTS393218 DDO393218 DNK393218 DXG393218 EHC393218 EQY393218 FAU393218 FKQ393218 FUM393218 GEI393218 GOE393218 GYA393218 HHW393218 HRS393218 IBO393218 ILK393218 IVG393218 JFC393218 JOY393218 JYU393218 KIQ393218 KSM393218 LCI393218 LME393218 LWA393218 MFW393218 MPS393218 MZO393218 NJK393218 NTG393218 ODC393218 OMY393218 OWU393218 PGQ393218 PQM393218 QAI393218 QKE393218 QUA393218 RDW393218 RNS393218 RXO393218 SHK393218 SRG393218 TBC393218 TKY393218 TUU393218 UEQ393218 UOM393218 UYI393218 VIE393218 VSA393218 WBW393218 WLS393218 WVO393218 G458754 JC458754 SY458754 ACU458754 AMQ458754 AWM458754 BGI458754 BQE458754 CAA458754 CJW458754 CTS458754 DDO458754 DNK458754 DXG458754 EHC458754 EQY458754 FAU458754 FKQ458754 FUM458754 GEI458754 GOE458754 GYA458754 HHW458754 HRS458754 IBO458754 ILK458754 IVG458754 JFC458754 JOY458754 JYU458754 KIQ458754 KSM458754 LCI458754 LME458754 LWA458754 MFW458754 MPS458754 MZO458754 NJK458754 NTG458754 ODC458754 OMY458754 OWU458754 PGQ458754 PQM458754 QAI458754 QKE458754 QUA458754 RDW458754 RNS458754 RXO458754 SHK458754 SRG458754 TBC458754 TKY458754 TUU458754 UEQ458754 UOM458754 UYI458754 VIE458754 VSA458754 WBW458754 WLS458754 WVO458754 G524290 JC524290 SY524290 ACU524290 AMQ524290 AWM524290 BGI524290 BQE524290 CAA524290 CJW524290 CTS524290 DDO524290 DNK524290 DXG524290 EHC524290 EQY524290 FAU524290 FKQ524290 FUM524290 GEI524290 GOE524290 GYA524290 HHW524290 HRS524290 IBO524290 ILK524290 IVG524290 JFC524290 JOY524290 JYU524290 KIQ524290 KSM524290 LCI524290 LME524290 LWA524290 MFW524290 MPS524290 MZO524290 NJK524290 NTG524290 ODC524290 OMY524290 OWU524290 PGQ524290 PQM524290 QAI524290 QKE524290 QUA524290 RDW524290 RNS524290 RXO524290 SHK524290 SRG524290 TBC524290 TKY524290 TUU524290 UEQ524290 UOM524290 UYI524290 VIE524290 VSA524290 WBW524290 WLS524290 WVO524290 G589826 JC589826 SY589826 ACU589826 AMQ589826 AWM589826 BGI589826 BQE589826 CAA589826 CJW589826 CTS589826 DDO589826 DNK589826 DXG589826 EHC589826 EQY589826 FAU589826 FKQ589826 FUM589826 GEI589826 GOE589826 GYA589826 HHW589826 HRS589826 IBO589826 ILK589826 IVG589826 JFC589826 JOY589826 JYU589826 KIQ589826 KSM589826 LCI589826 LME589826 LWA589826 MFW589826 MPS589826 MZO589826 NJK589826 NTG589826 ODC589826 OMY589826 OWU589826 PGQ589826 PQM589826 QAI589826 QKE589826 QUA589826 RDW589826 RNS589826 RXO589826 SHK589826 SRG589826 TBC589826 TKY589826 TUU589826 UEQ589826 UOM589826 UYI589826 VIE589826 VSA589826 WBW589826 WLS589826 WVO589826 G655362 JC655362 SY655362 ACU655362 AMQ655362 AWM655362 BGI655362 BQE655362 CAA655362 CJW655362 CTS655362 DDO655362 DNK655362 DXG655362 EHC655362 EQY655362 FAU655362 FKQ655362 FUM655362 GEI655362 GOE655362 GYA655362 HHW655362 HRS655362 IBO655362 ILK655362 IVG655362 JFC655362 JOY655362 JYU655362 KIQ655362 KSM655362 LCI655362 LME655362 LWA655362 MFW655362 MPS655362 MZO655362 NJK655362 NTG655362 ODC655362 OMY655362 OWU655362 PGQ655362 PQM655362 QAI655362 QKE655362 QUA655362 RDW655362 RNS655362 RXO655362 SHK655362 SRG655362 TBC655362 TKY655362 TUU655362 UEQ655362 UOM655362 UYI655362 VIE655362 VSA655362 WBW655362 WLS655362 WVO655362 G720898 JC720898 SY720898 ACU720898 AMQ720898 AWM720898 BGI720898 BQE720898 CAA720898 CJW720898 CTS720898 DDO720898 DNK720898 DXG720898 EHC720898 EQY720898 FAU720898 FKQ720898 FUM720898 GEI720898 GOE720898 GYA720898 HHW720898 HRS720898 IBO720898 ILK720898 IVG720898 JFC720898 JOY720898 JYU720898 KIQ720898 KSM720898 LCI720898 LME720898 LWA720898 MFW720898 MPS720898 MZO720898 NJK720898 NTG720898 ODC720898 OMY720898 OWU720898 PGQ720898 PQM720898 QAI720898 QKE720898 QUA720898 RDW720898 RNS720898 RXO720898 SHK720898 SRG720898 TBC720898 TKY720898 TUU720898 UEQ720898 UOM720898 UYI720898 VIE720898 VSA720898 WBW720898 WLS720898 WVO720898 G786434 JC786434 SY786434 ACU786434 AMQ786434 AWM786434 BGI786434 BQE786434 CAA786434 CJW786434 CTS786434 DDO786434 DNK786434 DXG786434 EHC786434 EQY786434 FAU786434 FKQ786434 FUM786434 GEI786434 GOE786434 GYA786434 HHW786434 HRS786434 IBO786434 ILK786434 IVG786434 JFC786434 JOY786434 JYU786434 KIQ786434 KSM786434 LCI786434 LME786434 LWA786434 MFW786434 MPS786434 MZO786434 NJK786434 NTG786434 ODC786434 OMY786434 OWU786434 PGQ786434 PQM786434 QAI786434 QKE786434 QUA786434 RDW786434 RNS786434 RXO786434 SHK786434 SRG786434 TBC786434 TKY786434 TUU786434 UEQ786434 UOM786434 UYI786434 VIE786434 VSA786434 WBW786434 WLS786434 WVO786434 G851970 JC851970 SY851970 ACU851970 AMQ851970 AWM851970 BGI851970 BQE851970 CAA851970 CJW851970 CTS851970 DDO851970 DNK851970 DXG851970 EHC851970 EQY851970 FAU851970 FKQ851970 FUM851970 GEI851970 GOE851970 GYA851970 HHW851970 HRS851970 IBO851970 ILK851970 IVG851970 JFC851970 JOY851970 JYU851970 KIQ851970 KSM851970 LCI851970 LME851970 LWA851970 MFW851970 MPS851970 MZO851970 NJK851970 NTG851970 ODC851970 OMY851970 OWU851970 PGQ851970 PQM851970 QAI851970 QKE851970 QUA851970 RDW851970 RNS851970 RXO851970 SHK851970 SRG851970 TBC851970 TKY851970 TUU851970 UEQ851970 UOM851970 UYI851970 VIE851970 VSA851970 WBW851970 WLS851970 WVO851970 G917506 JC917506 SY917506 ACU917506 AMQ917506 AWM917506 BGI917506 BQE917506 CAA917506 CJW917506 CTS917506 DDO917506 DNK917506 DXG917506 EHC917506 EQY917506 FAU917506 FKQ917506 FUM917506 GEI917506 GOE917506 GYA917506 HHW917506 HRS917506 IBO917506 ILK917506 IVG917506 JFC917506 JOY917506 JYU917506 KIQ917506 KSM917506 LCI917506 LME917506 LWA917506 MFW917506 MPS917506 MZO917506 NJK917506 NTG917506 ODC917506 OMY917506 OWU917506 PGQ917506 PQM917506 QAI917506 QKE917506 QUA917506 RDW917506 RNS917506 RXO917506 SHK917506 SRG917506 TBC917506 TKY917506 TUU917506 UEQ917506 UOM917506 UYI917506 VIE917506 VSA917506 WBW917506 WLS917506 WVO917506 G983042 JC983042 SY983042 ACU983042 AMQ983042 AWM983042 BGI983042 BQE983042 CAA983042 CJW983042 CTS983042 DDO983042 DNK983042 DXG983042 EHC983042 EQY983042 FAU983042 FKQ983042 FUM983042 GEI983042 GOE983042 GYA983042 HHW983042 HRS983042 IBO983042 ILK983042 IVG983042 JFC983042 JOY983042 JYU983042 KIQ983042 KSM983042 LCI983042 LME983042 LWA983042 MFW983042 MPS983042 MZO983042 NJK983042 NTG983042 ODC983042 OMY983042 OWU983042 PGQ983042 PQM983042 QAI983042 QKE983042 QUA983042 RDW983042 RNS983042 RXO983042 SHK983042 SRG983042 TBC983042 TKY983042 TUU983042 UEQ983042 UOM983042 UYI983042 VIE983042 VSA983042 WBW983042 WLS983042 WVO983042" xr:uid="{703FA490-E8F1-44BA-B7DD-791385DDD5FF}">
      <formula1>"Janeiro,Fevereiro,Março,Abril,Maio,Junho,Julho,Agosto,Setembro,Outubro,Novembro,Dezembro"</formula1>
    </dataValidation>
    <dataValidation type="list" allowBlank="1" showInputMessage="1" showErrorMessage="1" sqref="E2 JA2 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E65538 JA65538 SW65538 ACS65538 AMO65538 AWK65538 BGG65538 BQC65538 BZY65538 CJU65538 CTQ65538 DDM65538 DNI65538 DXE65538 EHA65538 EQW65538 FAS65538 FKO65538 FUK65538 GEG65538 GOC65538 GXY65538 HHU65538 HRQ65538 IBM65538 ILI65538 IVE65538 JFA65538 JOW65538 JYS65538 KIO65538 KSK65538 LCG65538 LMC65538 LVY65538 MFU65538 MPQ65538 MZM65538 NJI65538 NTE65538 ODA65538 OMW65538 OWS65538 PGO65538 PQK65538 QAG65538 QKC65538 QTY65538 RDU65538 RNQ65538 RXM65538 SHI65538 SRE65538 TBA65538 TKW65538 TUS65538 UEO65538 UOK65538 UYG65538 VIC65538 VRY65538 WBU65538 WLQ65538 WVM65538 E131074 JA131074 SW131074 ACS131074 AMO131074 AWK131074 BGG131074 BQC131074 BZY131074 CJU131074 CTQ131074 DDM131074 DNI131074 DXE131074 EHA131074 EQW131074 FAS131074 FKO131074 FUK131074 GEG131074 GOC131074 GXY131074 HHU131074 HRQ131074 IBM131074 ILI131074 IVE131074 JFA131074 JOW131074 JYS131074 KIO131074 KSK131074 LCG131074 LMC131074 LVY131074 MFU131074 MPQ131074 MZM131074 NJI131074 NTE131074 ODA131074 OMW131074 OWS131074 PGO131074 PQK131074 QAG131074 QKC131074 QTY131074 RDU131074 RNQ131074 RXM131074 SHI131074 SRE131074 TBA131074 TKW131074 TUS131074 UEO131074 UOK131074 UYG131074 VIC131074 VRY131074 WBU131074 WLQ131074 WVM131074 E196610 JA196610 SW196610 ACS196610 AMO196610 AWK196610 BGG196610 BQC196610 BZY196610 CJU196610 CTQ196610 DDM196610 DNI196610 DXE196610 EHA196610 EQW196610 FAS196610 FKO196610 FUK196610 GEG196610 GOC196610 GXY196610 HHU196610 HRQ196610 IBM196610 ILI196610 IVE196610 JFA196610 JOW196610 JYS196610 KIO196610 KSK196610 LCG196610 LMC196610 LVY196610 MFU196610 MPQ196610 MZM196610 NJI196610 NTE196610 ODA196610 OMW196610 OWS196610 PGO196610 PQK196610 QAG196610 QKC196610 QTY196610 RDU196610 RNQ196610 RXM196610 SHI196610 SRE196610 TBA196610 TKW196610 TUS196610 UEO196610 UOK196610 UYG196610 VIC196610 VRY196610 WBU196610 WLQ196610 WVM196610 E262146 JA262146 SW262146 ACS262146 AMO262146 AWK262146 BGG262146 BQC262146 BZY262146 CJU262146 CTQ262146 DDM262146 DNI262146 DXE262146 EHA262146 EQW262146 FAS262146 FKO262146 FUK262146 GEG262146 GOC262146 GXY262146 HHU262146 HRQ262146 IBM262146 ILI262146 IVE262146 JFA262146 JOW262146 JYS262146 KIO262146 KSK262146 LCG262146 LMC262146 LVY262146 MFU262146 MPQ262146 MZM262146 NJI262146 NTE262146 ODA262146 OMW262146 OWS262146 PGO262146 PQK262146 QAG262146 QKC262146 QTY262146 RDU262146 RNQ262146 RXM262146 SHI262146 SRE262146 TBA262146 TKW262146 TUS262146 UEO262146 UOK262146 UYG262146 VIC262146 VRY262146 WBU262146 WLQ262146 WVM262146 E327682 JA327682 SW327682 ACS327682 AMO327682 AWK327682 BGG327682 BQC327682 BZY327682 CJU327682 CTQ327682 DDM327682 DNI327682 DXE327682 EHA327682 EQW327682 FAS327682 FKO327682 FUK327682 GEG327682 GOC327682 GXY327682 HHU327682 HRQ327682 IBM327682 ILI327682 IVE327682 JFA327682 JOW327682 JYS327682 KIO327682 KSK327682 LCG327682 LMC327682 LVY327682 MFU327682 MPQ327682 MZM327682 NJI327682 NTE327682 ODA327682 OMW327682 OWS327682 PGO327682 PQK327682 QAG327682 QKC327682 QTY327682 RDU327682 RNQ327682 RXM327682 SHI327682 SRE327682 TBA327682 TKW327682 TUS327682 UEO327682 UOK327682 UYG327682 VIC327682 VRY327682 WBU327682 WLQ327682 WVM327682 E393218 JA393218 SW393218 ACS393218 AMO393218 AWK393218 BGG393218 BQC393218 BZY393218 CJU393218 CTQ393218 DDM393218 DNI393218 DXE393218 EHA393218 EQW393218 FAS393218 FKO393218 FUK393218 GEG393218 GOC393218 GXY393218 HHU393218 HRQ393218 IBM393218 ILI393218 IVE393218 JFA393218 JOW393218 JYS393218 KIO393218 KSK393218 LCG393218 LMC393218 LVY393218 MFU393218 MPQ393218 MZM393218 NJI393218 NTE393218 ODA393218 OMW393218 OWS393218 PGO393218 PQK393218 QAG393218 QKC393218 QTY393218 RDU393218 RNQ393218 RXM393218 SHI393218 SRE393218 TBA393218 TKW393218 TUS393218 UEO393218 UOK393218 UYG393218 VIC393218 VRY393218 WBU393218 WLQ393218 WVM393218 E458754 JA458754 SW458754 ACS458754 AMO458754 AWK458754 BGG458754 BQC458754 BZY458754 CJU458754 CTQ458754 DDM458754 DNI458754 DXE458754 EHA458754 EQW458754 FAS458754 FKO458754 FUK458754 GEG458754 GOC458754 GXY458754 HHU458754 HRQ458754 IBM458754 ILI458754 IVE458754 JFA458754 JOW458754 JYS458754 KIO458754 KSK458754 LCG458754 LMC458754 LVY458754 MFU458754 MPQ458754 MZM458754 NJI458754 NTE458754 ODA458754 OMW458754 OWS458754 PGO458754 PQK458754 QAG458754 QKC458754 QTY458754 RDU458754 RNQ458754 RXM458754 SHI458754 SRE458754 TBA458754 TKW458754 TUS458754 UEO458754 UOK458754 UYG458754 VIC458754 VRY458754 WBU458754 WLQ458754 WVM458754 E524290 JA524290 SW524290 ACS524290 AMO524290 AWK524290 BGG524290 BQC524290 BZY524290 CJU524290 CTQ524290 DDM524290 DNI524290 DXE524290 EHA524290 EQW524290 FAS524290 FKO524290 FUK524290 GEG524290 GOC524290 GXY524290 HHU524290 HRQ524290 IBM524290 ILI524290 IVE524290 JFA524290 JOW524290 JYS524290 KIO524290 KSK524290 LCG524290 LMC524290 LVY524290 MFU524290 MPQ524290 MZM524290 NJI524290 NTE524290 ODA524290 OMW524290 OWS524290 PGO524290 PQK524290 QAG524290 QKC524290 QTY524290 RDU524290 RNQ524290 RXM524290 SHI524290 SRE524290 TBA524290 TKW524290 TUS524290 UEO524290 UOK524290 UYG524290 VIC524290 VRY524290 WBU524290 WLQ524290 WVM524290 E589826 JA589826 SW589826 ACS589826 AMO589826 AWK589826 BGG589826 BQC589826 BZY589826 CJU589826 CTQ589826 DDM589826 DNI589826 DXE589826 EHA589826 EQW589826 FAS589826 FKO589826 FUK589826 GEG589826 GOC589826 GXY589826 HHU589826 HRQ589826 IBM589826 ILI589826 IVE589826 JFA589826 JOW589826 JYS589826 KIO589826 KSK589826 LCG589826 LMC589826 LVY589826 MFU589826 MPQ589826 MZM589826 NJI589826 NTE589826 ODA589826 OMW589826 OWS589826 PGO589826 PQK589826 QAG589826 QKC589826 QTY589826 RDU589826 RNQ589826 RXM589826 SHI589826 SRE589826 TBA589826 TKW589826 TUS589826 UEO589826 UOK589826 UYG589826 VIC589826 VRY589826 WBU589826 WLQ589826 WVM589826 E655362 JA655362 SW655362 ACS655362 AMO655362 AWK655362 BGG655362 BQC655362 BZY655362 CJU655362 CTQ655362 DDM655362 DNI655362 DXE655362 EHA655362 EQW655362 FAS655362 FKO655362 FUK655362 GEG655362 GOC655362 GXY655362 HHU655362 HRQ655362 IBM655362 ILI655362 IVE655362 JFA655362 JOW655362 JYS655362 KIO655362 KSK655362 LCG655362 LMC655362 LVY655362 MFU655362 MPQ655362 MZM655362 NJI655362 NTE655362 ODA655362 OMW655362 OWS655362 PGO655362 PQK655362 QAG655362 QKC655362 QTY655362 RDU655362 RNQ655362 RXM655362 SHI655362 SRE655362 TBA655362 TKW655362 TUS655362 UEO655362 UOK655362 UYG655362 VIC655362 VRY655362 WBU655362 WLQ655362 WVM655362 E720898 JA720898 SW720898 ACS720898 AMO720898 AWK720898 BGG720898 BQC720898 BZY720898 CJU720898 CTQ720898 DDM720898 DNI720898 DXE720898 EHA720898 EQW720898 FAS720898 FKO720898 FUK720898 GEG720898 GOC720898 GXY720898 HHU720898 HRQ720898 IBM720898 ILI720898 IVE720898 JFA720898 JOW720898 JYS720898 KIO720898 KSK720898 LCG720898 LMC720898 LVY720898 MFU720898 MPQ720898 MZM720898 NJI720898 NTE720898 ODA720898 OMW720898 OWS720898 PGO720898 PQK720898 QAG720898 QKC720898 QTY720898 RDU720898 RNQ720898 RXM720898 SHI720898 SRE720898 TBA720898 TKW720898 TUS720898 UEO720898 UOK720898 UYG720898 VIC720898 VRY720898 WBU720898 WLQ720898 WVM720898 E786434 JA786434 SW786434 ACS786434 AMO786434 AWK786434 BGG786434 BQC786434 BZY786434 CJU786434 CTQ786434 DDM786434 DNI786434 DXE786434 EHA786434 EQW786434 FAS786434 FKO786434 FUK786434 GEG786434 GOC786434 GXY786434 HHU786434 HRQ786434 IBM786434 ILI786434 IVE786434 JFA786434 JOW786434 JYS786434 KIO786434 KSK786434 LCG786434 LMC786434 LVY786434 MFU786434 MPQ786434 MZM786434 NJI786434 NTE786434 ODA786434 OMW786434 OWS786434 PGO786434 PQK786434 QAG786434 QKC786434 QTY786434 RDU786434 RNQ786434 RXM786434 SHI786434 SRE786434 TBA786434 TKW786434 TUS786434 UEO786434 UOK786434 UYG786434 VIC786434 VRY786434 WBU786434 WLQ786434 WVM786434 E851970 JA851970 SW851970 ACS851970 AMO851970 AWK851970 BGG851970 BQC851970 BZY851970 CJU851970 CTQ851970 DDM851970 DNI851970 DXE851970 EHA851970 EQW851970 FAS851970 FKO851970 FUK851970 GEG851970 GOC851970 GXY851970 HHU851970 HRQ851970 IBM851970 ILI851970 IVE851970 JFA851970 JOW851970 JYS851970 KIO851970 KSK851970 LCG851970 LMC851970 LVY851970 MFU851970 MPQ851970 MZM851970 NJI851970 NTE851970 ODA851970 OMW851970 OWS851970 PGO851970 PQK851970 QAG851970 QKC851970 QTY851970 RDU851970 RNQ851970 RXM851970 SHI851970 SRE851970 TBA851970 TKW851970 TUS851970 UEO851970 UOK851970 UYG851970 VIC851970 VRY851970 WBU851970 WLQ851970 WVM851970 E917506 JA917506 SW917506 ACS917506 AMO917506 AWK917506 BGG917506 BQC917506 BZY917506 CJU917506 CTQ917506 DDM917506 DNI917506 DXE917506 EHA917506 EQW917506 FAS917506 FKO917506 FUK917506 GEG917506 GOC917506 GXY917506 HHU917506 HRQ917506 IBM917506 ILI917506 IVE917506 JFA917506 JOW917506 JYS917506 KIO917506 KSK917506 LCG917506 LMC917506 LVY917506 MFU917506 MPQ917506 MZM917506 NJI917506 NTE917506 ODA917506 OMW917506 OWS917506 PGO917506 PQK917506 QAG917506 QKC917506 QTY917506 RDU917506 RNQ917506 RXM917506 SHI917506 SRE917506 TBA917506 TKW917506 TUS917506 UEO917506 UOK917506 UYG917506 VIC917506 VRY917506 WBU917506 WLQ917506 WVM917506 E983042 JA983042 SW983042 ACS983042 AMO983042 AWK983042 BGG983042 BQC983042 BZY983042 CJU983042 CTQ983042 DDM983042 DNI983042 DXE983042 EHA983042 EQW983042 FAS983042 FKO983042 FUK983042 GEG983042 GOC983042 GXY983042 HHU983042 HRQ983042 IBM983042 ILI983042 IVE983042 JFA983042 JOW983042 JYS983042 KIO983042 KSK983042 LCG983042 LMC983042 LVY983042 MFU983042 MPQ983042 MZM983042 NJI983042 NTE983042 ODA983042 OMW983042 OWS983042 PGO983042 PQK983042 QAG983042 QKC983042 QTY983042 RDU983042 RNQ983042 RXM983042 SHI983042 SRE983042 TBA983042 TKW983042 TUS983042 UEO983042 UOK983042 UYG983042 VIC983042 VRY983042 WBU983042 WLQ983042 WVM983042" xr:uid="{D1EB67C5-7A32-4202-A6FC-251AA6BA35A6}">
      <formula1>"1,2,3,4,5,6,7,8,9,10,11,12,13,14,15,16,17,18,19,20,21,22,23,24,25,26,27,28,29,30,31"</formula1>
    </dataValidation>
    <dataValidation type="list" allowBlank="1" showInputMessage="1" showErrorMessage="1" sqref="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7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1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4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8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1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5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79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2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6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39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3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7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0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4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7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WVO983078" xr:uid="{D88415D4-9F41-46AD-A59A-C3C555534791}">
      <formula1>"10,20,30,40,50,60"</formula1>
    </dataValidation>
    <dataValidation type="list" allowBlank="1" showInputMessage="1" showErrorMessage="1" sqref="I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I65540 JE65540 TA65540 ACW65540 AMS65540 AWO65540 BGK65540 BQG65540 CAC65540 CJY65540 CTU65540 DDQ65540 DNM65540 DXI65540 EHE65540 ERA65540 FAW65540 FKS65540 FUO65540 GEK65540 GOG65540 GYC65540 HHY65540 HRU65540 IBQ65540 ILM65540 IVI65540 JFE65540 JPA65540 JYW65540 KIS65540 KSO65540 LCK65540 LMG65540 LWC65540 MFY65540 MPU65540 MZQ65540 NJM65540 NTI65540 ODE65540 ONA65540 OWW65540 PGS65540 PQO65540 QAK65540 QKG65540 QUC65540 RDY65540 RNU65540 RXQ65540 SHM65540 SRI65540 TBE65540 TLA65540 TUW65540 UES65540 UOO65540 UYK65540 VIG65540 VSC65540 WBY65540 WLU65540 WVQ65540 I131076 JE131076 TA131076 ACW131076 AMS131076 AWO131076 BGK131076 BQG131076 CAC131076 CJY131076 CTU131076 DDQ131076 DNM131076 DXI131076 EHE131076 ERA131076 FAW131076 FKS131076 FUO131076 GEK131076 GOG131076 GYC131076 HHY131076 HRU131076 IBQ131076 ILM131076 IVI131076 JFE131076 JPA131076 JYW131076 KIS131076 KSO131076 LCK131076 LMG131076 LWC131076 MFY131076 MPU131076 MZQ131076 NJM131076 NTI131076 ODE131076 ONA131076 OWW131076 PGS131076 PQO131076 QAK131076 QKG131076 QUC131076 RDY131076 RNU131076 RXQ131076 SHM131076 SRI131076 TBE131076 TLA131076 TUW131076 UES131076 UOO131076 UYK131076 VIG131076 VSC131076 WBY131076 WLU131076 WVQ131076 I196612 JE196612 TA196612 ACW196612 AMS196612 AWO196612 BGK196612 BQG196612 CAC196612 CJY196612 CTU196612 DDQ196612 DNM196612 DXI196612 EHE196612 ERA196612 FAW196612 FKS196612 FUO196612 GEK196612 GOG196612 GYC196612 HHY196612 HRU196612 IBQ196612 ILM196612 IVI196612 JFE196612 JPA196612 JYW196612 KIS196612 KSO196612 LCK196612 LMG196612 LWC196612 MFY196612 MPU196612 MZQ196612 NJM196612 NTI196612 ODE196612 ONA196612 OWW196612 PGS196612 PQO196612 QAK196612 QKG196612 QUC196612 RDY196612 RNU196612 RXQ196612 SHM196612 SRI196612 TBE196612 TLA196612 TUW196612 UES196612 UOO196612 UYK196612 VIG196612 VSC196612 WBY196612 WLU196612 WVQ196612 I262148 JE262148 TA262148 ACW262148 AMS262148 AWO262148 BGK262148 BQG262148 CAC262148 CJY262148 CTU262148 DDQ262148 DNM262148 DXI262148 EHE262148 ERA262148 FAW262148 FKS262148 FUO262148 GEK262148 GOG262148 GYC262148 HHY262148 HRU262148 IBQ262148 ILM262148 IVI262148 JFE262148 JPA262148 JYW262148 KIS262148 KSO262148 LCK262148 LMG262148 LWC262148 MFY262148 MPU262148 MZQ262148 NJM262148 NTI262148 ODE262148 ONA262148 OWW262148 PGS262148 PQO262148 QAK262148 QKG262148 QUC262148 RDY262148 RNU262148 RXQ262148 SHM262148 SRI262148 TBE262148 TLA262148 TUW262148 UES262148 UOO262148 UYK262148 VIG262148 VSC262148 WBY262148 WLU262148 WVQ262148 I327684 JE327684 TA327684 ACW327684 AMS327684 AWO327684 BGK327684 BQG327684 CAC327684 CJY327684 CTU327684 DDQ327684 DNM327684 DXI327684 EHE327684 ERA327684 FAW327684 FKS327684 FUO327684 GEK327684 GOG327684 GYC327684 HHY327684 HRU327684 IBQ327684 ILM327684 IVI327684 JFE327684 JPA327684 JYW327684 KIS327684 KSO327684 LCK327684 LMG327684 LWC327684 MFY327684 MPU327684 MZQ327684 NJM327684 NTI327684 ODE327684 ONA327684 OWW327684 PGS327684 PQO327684 QAK327684 QKG327684 QUC327684 RDY327684 RNU327684 RXQ327684 SHM327684 SRI327684 TBE327684 TLA327684 TUW327684 UES327684 UOO327684 UYK327684 VIG327684 VSC327684 WBY327684 WLU327684 WVQ327684 I393220 JE393220 TA393220 ACW393220 AMS393220 AWO393220 BGK393220 BQG393220 CAC393220 CJY393220 CTU393220 DDQ393220 DNM393220 DXI393220 EHE393220 ERA393220 FAW393220 FKS393220 FUO393220 GEK393220 GOG393220 GYC393220 HHY393220 HRU393220 IBQ393220 ILM393220 IVI393220 JFE393220 JPA393220 JYW393220 KIS393220 KSO393220 LCK393220 LMG393220 LWC393220 MFY393220 MPU393220 MZQ393220 NJM393220 NTI393220 ODE393220 ONA393220 OWW393220 PGS393220 PQO393220 QAK393220 QKG393220 QUC393220 RDY393220 RNU393220 RXQ393220 SHM393220 SRI393220 TBE393220 TLA393220 TUW393220 UES393220 UOO393220 UYK393220 VIG393220 VSC393220 WBY393220 WLU393220 WVQ393220 I458756 JE458756 TA458756 ACW458756 AMS458756 AWO458756 BGK458756 BQG458756 CAC458756 CJY458756 CTU458756 DDQ458756 DNM458756 DXI458756 EHE458756 ERA458756 FAW458756 FKS458756 FUO458756 GEK458756 GOG458756 GYC458756 HHY458756 HRU458756 IBQ458756 ILM458756 IVI458756 JFE458756 JPA458756 JYW458756 KIS458756 KSO458756 LCK458756 LMG458756 LWC458756 MFY458756 MPU458756 MZQ458756 NJM458756 NTI458756 ODE458756 ONA458756 OWW458756 PGS458756 PQO458756 QAK458756 QKG458756 QUC458756 RDY458756 RNU458756 RXQ458756 SHM458756 SRI458756 TBE458756 TLA458756 TUW458756 UES458756 UOO458756 UYK458756 VIG458756 VSC458756 WBY458756 WLU458756 WVQ458756 I524292 JE524292 TA524292 ACW524292 AMS524292 AWO524292 BGK524292 BQG524292 CAC524292 CJY524292 CTU524292 DDQ524292 DNM524292 DXI524292 EHE524292 ERA524292 FAW524292 FKS524292 FUO524292 GEK524292 GOG524292 GYC524292 HHY524292 HRU524292 IBQ524292 ILM524292 IVI524292 JFE524292 JPA524292 JYW524292 KIS524292 KSO524292 LCK524292 LMG524292 LWC524292 MFY524292 MPU524292 MZQ524292 NJM524292 NTI524292 ODE524292 ONA524292 OWW524292 PGS524292 PQO524292 QAK524292 QKG524292 QUC524292 RDY524292 RNU524292 RXQ524292 SHM524292 SRI524292 TBE524292 TLA524292 TUW524292 UES524292 UOO524292 UYK524292 VIG524292 VSC524292 WBY524292 WLU524292 WVQ524292 I589828 JE589828 TA589828 ACW589828 AMS589828 AWO589828 BGK589828 BQG589828 CAC589828 CJY589828 CTU589828 DDQ589828 DNM589828 DXI589828 EHE589828 ERA589828 FAW589828 FKS589828 FUO589828 GEK589828 GOG589828 GYC589828 HHY589828 HRU589828 IBQ589828 ILM589828 IVI589828 JFE589828 JPA589828 JYW589828 KIS589828 KSO589828 LCK589828 LMG589828 LWC589828 MFY589828 MPU589828 MZQ589828 NJM589828 NTI589828 ODE589828 ONA589828 OWW589828 PGS589828 PQO589828 QAK589828 QKG589828 QUC589828 RDY589828 RNU589828 RXQ589828 SHM589828 SRI589828 TBE589828 TLA589828 TUW589828 UES589828 UOO589828 UYK589828 VIG589828 VSC589828 WBY589828 WLU589828 WVQ589828 I655364 JE655364 TA655364 ACW655364 AMS655364 AWO655364 BGK655364 BQG655364 CAC655364 CJY655364 CTU655364 DDQ655364 DNM655364 DXI655364 EHE655364 ERA655364 FAW655364 FKS655364 FUO655364 GEK655364 GOG655364 GYC655364 HHY655364 HRU655364 IBQ655364 ILM655364 IVI655364 JFE655364 JPA655364 JYW655364 KIS655364 KSO655364 LCK655364 LMG655364 LWC655364 MFY655364 MPU655364 MZQ655364 NJM655364 NTI655364 ODE655364 ONA655364 OWW655364 PGS655364 PQO655364 QAK655364 QKG655364 QUC655364 RDY655364 RNU655364 RXQ655364 SHM655364 SRI655364 TBE655364 TLA655364 TUW655364 UES655364 UOO655364 UYK655364 VIG655364 VSC655364 WBY655364 WLU655364 WVQ655364 I720900 JE720900 TA720900 ACW720900 AMS720900 AWO720900 BGK720900 BQG720900 CAC720900 CJY720900 CTU720900 DDQ720900 DNM720900 DXI720900 EHE720900 ERA720900 FAW720900 FKS720900 FUO720900 GEK720900 GOG720900 GYC720900 HHY720900 HRU720900 IBQ720900 ILM720900 IVI720900 JFE720900 JPA720900 JYW720900 KIS720900 KSO720900 LCK720900 LMG720900 LWC720900 MFY720900 MPU720900 MZQ720900 NJM720900 NTI720900 ODE720900 ONA720900 OWW720900 PGS720900 PQO720900 QAK720900 QKG720900 QUC720900 RDY720900 RNU720900 RXQ720900 SHM720900 SRI720900 TBE720900 TLA720900 TUW720900 UES720900 UOO720900 UYK720900 VIG720900 VSC720900 WBY720900 WLU720900 WVQ720900 I786436 JE786436 TA786436 ACW786436 AMS786436 AWO786436 BGK786436 BQG786436 CAC786436 CJY786436 CTU786436 DDQ786436 DNM786436 DXI786436 EHE786436 ERA786436 FAW786436 FKS786436 FUO786436 GEK786436 GOG786436 GYC786436 HHY786436 HRU786436 IBQ786436 ILM786436 IVI786436 JFE786436 JPA786436 JYW786436 KIS786436 KSO786436 LCK786436 LMG786436 LWC786436 MFY786436 MPU786436 MZQ786436 NJM786436 NTI786436 ODE786436 ONA786436 OWW786436 PGS786436 PQO786436 QAK786436 QKG786436 QUC786436 RDY786436 RNU786436 RXQ786436 SHM786436 SRI786436 TBE786436 TLA786436 TUW786436 UES786436 UOO786436 UYK786436 VIG786436 VSC786436 WBY786436 WLU786436 WVQ786436 I851972 JE851972 TA851972 ACW851972 AMS851972 AWO851972 BGK851972 BQG851972 CAC851972 CJY851972 CTU851972 DDQ851972 DNM851972 DXI851972 EHE851972 ERA851972 FAW851972 FKS851972 FUO851972 GEK851972 GOG851972 GYC851972 HHY851972 HRU851972 IBQ851972 ILM851972 IVI851972 JFE851972 JPA851972 JYW851972 KIS851972 KSO851972 LCK851972 LMG851972 LWC851972 MFY851972 MPU851972 MZQ851972 NJM851972 NTI851972 ODE851972 ONA851972 OWW851972 PGS851972 PQO851972 QAK851972 QKG851972 QUC851972 RDY851972 RNU851972 RXQ851972 SHM851972 SRI851972 TBE851972 TLA851972 TUW851972 UES851972 UOO851972 UYK851972 VIG851972 VSC851972 WBY851972 WLU851972 WVQ851972 I917508 JE917508 TA917508 ACW917508 AMS917508 AWO917508 BGK917508 BQG917508 CAC917508 CJY917508 CTU917508 DDQ917508 DNM917508 DXI917508 EHE917508 ERA917508 FAW917508 FKS917508 FUO917508 GEK917508 GOG917508 GYC917508 HHY917508 HRU917508 IBQ917508 ILM917508 IVI917508 JFE917508 JPA917508 JYW917508 KIS917508 KSO917508 LCK917508 LMG917508 LWC917508 MFY917508 MPU917508 MZQ917508 NJM917508 NTI917508 ODE917508 ONA917508 OWW917508 PGS917508 PQO917508 QAK917508 QKG917508 QUC917508 RDY917508 RNU917508 RXQ917508 SHM917508 SRI917508 TBE917508 TLA917508 TUW917508 UES917508 UOO917508 UYK917508 VIG917508 VSC917508 WBY917508 WLU917508 WVQ917508 I983044 JE983044 TA983044 ACW983044 AMS983044 AWO983044 BGK983044 BQG983044 CAC983044 CJY983044 CTU983044 DDQ983044 DNM983044 DXI983044 EHE983044 ERA983044 FAW983044 FKS983044 FUO983044 GEK983044 GOG983044 GYC983044 HHY983044 HRU983044 IBQ983044 ILM983044 IVI983044 JFE983044 JPA983044 JYW983044 KIS983044 KSO983044 LCK983044 LMG983044 LWC983044 MFY983044 MPU983044 MZQ983044 NJM983044 NTI983044 ODE983044 ONA983044 OWW983044 PGS983044 PQO983044 QAK983044 QKG983044 QUC983044 RDY983044 RNU983044 RXQ983044 SHM983044 SRI983044 TBE983044 TLA983044 TUW983044 UES983044 UOO983044 UYK983044 VIG983044 VSC983044 WBY983044 WLU983044 WVQ983044" xr:uid="{7CC1BD9E-7E54-4978-BAD7-832294EF4344}">
      <formula1>"0,1,2,3,4,5,6,7,8,9,10,11,12,13,14,15"</formula1>
    </dataValidation>
    <dataValidation type="list" allowBlank="1" showInputMessage="1" showErrorMessage="1" sqref="G36:I36 JC36:JE36 SY36:TA36 ACU36:ACW36 AMQ36:AMS36 AWM36:AWO36 BGI36:BGK36 BQE36:BQG36 CAA36:CAC36 CJW36:CJY36 CTS36:CTU36 DDO36:DDQ36 DNK36:DNM36 DXG36:DXI36 EHC36:EHE36 EQY36:ERA36 FAU36:FAW36 FKQ36:FKS36 FUM36:FUO36 GEI36:GEK36 GOE36:GOG36 GYA36:GYC36 HHW36:HHY36 HRS36:HRU36 IBO36:IBQ36 ILK36:ILM36 IVG36:IVI36 JFC36:JFE36 JOY36:JPA36 JYU36:JYW36 KIQ36:KIS36 KSM36:KSO36 LCI36:LCK36 LME36:LMG36 LWA36:LWC36 MFW36:MFY36 MPS36:MPU36 MZO36:MZQ36 NJK36:NJM36 NTG36:NTI36 ODC36:ODE36 OMY36:ONA36 OWU36:OWW36 PGQ36:PGS36 PQM36:PQO36 QAI36:QAK36 QKE36:QKG36 QUA36:QUC36 RDW36:RDY36 RNS36:RNU36 RXO36:RXQ36 SHK36:SHM36 SRG36:SRI36 TBC36:TBE36 TKY36:TLA36 TUU36:TUW36 UEQ36:UES36 UOM36:UOO36 UYI36:UYK36 VIE36:VIG36 VSA36:VSC36 WBW36:WBY36 WLS36:WLU36 WVO36:WVQ36 G65572:I65572 JC65572:JE65572 SY65572:TA65572 ACU65572:ACW65572 AMQ65572:AMS65572 AWM65572:AWO65572 BGI65572:BGK65572 BQE65572:BQG65572 CAA65572:CAC65572 CJW65572:CJY65572 CTS65572:CTU65572 DDO65572:DDQ65572 DNK65572:DNM65572 DXG65572:DXI65572 EHC65572:EHE65572 EQY65572:ERA65572 FAU65572:FAW65572 FKQ65572:FKS65572 FUM65572:FUO65572 GEI65572:GEK65572 GOE65572:GOG65572 GYA65572:GYC65572 HHW65572:HHY65572 HRS65572:HRU65572 IBO65572:IBQ65572 ILK65572:ILM65572 IVG65572:IVI65572 JFC65572:JFE65572 JOY65572:JPA65572 JYU65572:JYW65572 KIQ65572:KIS65572 KSM65572:KSO65572 LCI65572:LCK65572 LME65572:LMG65572 LWA65572:LWC65572 MFW65572:MFY65572 MPS65572:MPU65572 MZO65572:MZQ65572 NJK65572:NJM65572 NTG65572:NTI65572 ODC65572:ODE65572 OMY65572:ONA65572 OWU65572:OWW65572 PGQ65572:PGS65572 PQM65572:PQO65572 QAI65572:QAK65572 QKE65572:QKG65572 QUA65572:QUC65572 RDW65572:RDY65572 RNS65572:RNU65572 RXO65572:RXQ65572 SHK65572:SHM65572 SRG65572:SRI65572 TBC65572:TBE65572 TKY65572:TLA65572 TUU65572:TUW65572 UEQ65572:UES65572 UOM65572:UOO65572 UYI65572:UYK65572 VIE65572:VIG65572 VSA65572:VSC65572 WBW65572:WBY65572 WLS65572:WLU65572 WVO65572:WVQ65572 G131108:I131108 JC131108:JE131108 SY131108:TA131108 ACU131108:ACW131108 AMQ131108:AMS131108 AWM131108:AWO131108 BGI131108:BGK131108 BQE131108:BQG131108 CAA131108:CAC131108 CJW131108:CJY131108 CTS131108:CTU131108 DDO131108:DDQ131108 DNK131108:DNM131108 DXG131108:DXI131108 EHC131108:EHE131108 EQY131108:ERA131108 FAU131108:FAW131108 FKQ131108:FKS131108 FUM131108:FUO131108 GEI131108:GEK131108 GOE131108:GOG131108 GYA131108:GYC131108 HHW131108:HHY131108 HRS131108:HRU131108 IBO131108:IBQ131108 ILK131108:ILM131108 IVG131108:IVI131108 JFC131108:JFE131108 JOY131108:JPA131108 JYU131108:JYW131108 KIQ131108:KIS131108 KSM131108:KSO131108 LCI131108:LCK131108 LME131108:LMG131108 LWA131108:LWC131108 MFW131108:MFY131108 MPS131108:MPU131108 MZO131108:MZQ131108 NJK131108:NJM131108 NTG131108:NTI131108 ODC131108:ODE131108 OMY131108:ONA131108 OWU131108:OWW131108 PGQ131108:PGS131108 PQM131108:PQO131108 QAI131108:QAK131108 QKE131108:QKG131108 QUA131108:QUC131108 RDW131108:RDY131108 RNS131108:RNU131108 RXO131108:RXQ131108 SHK131108:SHM131108 SRG131108:SRI131108 TBC131108:TBE131108 TKY131108:TLA131108 TUU131108:TUW131108 UEQ131108:UES131108 UOM131108:UOO131108 UYI131108:UYK131108 VIE131108:VIG131108 VSA131108:VSC131108 WBW131108:WBY131108 WLS131108:WLU131108 WVO131108:WVQ131108 G196644:I196644 JC196644:JE196644 SY196644:TA196644 ACU196644:ACW196644 AMQ196644:AMS196644 AWM196644:AWO196644 BGI196644:BGK196644 BQE196644:BQG196644 CAA196644:CAC196644 CJW196644:CJY196644 CTS196644:CTU196644 DDO196644:DDQ196644 DNK196644:DNM196644 DXG196644:DXI196644 EHC196644:EHE196644 EQY196644:ERA196644 FAU196644:FAW196644 FKQ196644:FKS196644 FUM196644:FUO196644 GEI196644:GEK196644 GOE196644:GOG196644 GYA196644:GYC196644 HHW196644:HHY196644 HRS196644:HRU196644 IBO196644:IBQ196644 ILK196644:ILM196644 IVG196644:IVI196644 JFC196644:JFE196644 JOY196644:JPA196644 JYU196644:JYW196644 KIQ196644:KIS196644 KSM196644:KSO196644 LCI196644:LCK196644 LME196644:LMG196644 LWA196644:LWC196644 MFW196644:MFY196644 MPS196644:MPU196644 MZO196644:MZQ196644 NJK196644:NJM196644 NTG196644:NTI196644 ODC196644:ODE196644 OMY196644:ONA196644 OWU196644:OWW196644 PGQ196644:PGS196644 PQM196644:PQO196644 QAI196644:QAK196644 QKE196644:QKG196644 QUA196644:QUC196644 RDW196644:RDY196644 RNS196644:RNU196644 RXO196644:RXQ196644 SHK196644:SHM196644 SRG196644:SRI196644 TBC196644:TBE196644 TKY196644:TLA196644 TUU196644:TUW196644 UEQ196644:UES196644 UOM196644:UOO196644 UYI196644:UYK196644 VIE196644:VIG196644 VSA196644:VSC196644 WBW196644:WBY196644 WLS196644:WLU196644 WVO196644:WVQ196644 G262180:I262180 JC262180:JE262180 SY262180:TA262180 ACU262180:ACW262180 AMQ262180:AMS262180 AWM262180:AWO262180 BGI262180:BGK262180 BQE262180:BQG262180 CAA262180:CAC262180 CJW262180:CJY262180 CTS262180:CTU262180 DDO262180:DDQ262180 DNK262180:DNM262180 DXG262180:DXI262180 EHC262180:EHE262180 EQY262180:ERA262180 FAU262180:FAW262180 FKQ262180:FKS262180 FUM262180:FUO262180 GEI262180:GEK262180 GOE262180:GOG262180 GYA262180:GYC262180 HHW262180:HHY262180 HRS262180:HRU262180 IBO262180:IBQ262180 ILK262180:ILM262180 IVG262180:IVI262180 JFC262180:JFE262180 JOY262180:JPA262180 JYU262180:JYW262180 KIQ262180:KIS262180 KSM262180:KSO262180 LCI262180:LCK262180 LME262180:LMG262180 LWA262180:LWC262180 MFW262180:MFY262180 MPS262180:MPU262180 MZO262180:MZQ262180 NJK262180:NJM262180 NTG262180:NTI262180 ODC262180:ODE262180 OMY262180:ONA262180 OWU262180:OWW262180 PGQ262180:PGS262180 PQM262180:PQO262180 QAI262180:QAK262180 QKE262180:QKG262180 QUA262180:QUC262180 RDW262180:RDY262180 RNS262180:RNU262180 RXO262180:RXQ262180 SHK262180:SHM262180 SRG262180:SRI262180 TBC262180:TBE262180 TKY262180:TLA262180 TUU262180:TUW262180 UEQ262180:UES262180 UOM262180:UOO262180 UYI262180:UYK262180 VIE262180:VIG262180 VSA262180:VSC262180 WBW262180:WBY262180 WLS262180:WLU262180 WVO262180:WVQ262180 G327716:I327716 JC327716:JE327716 SY327716:TA327716 ACU327716:ACW327716 AMQ327716:AMS327716 AWM327716:AWO327716 BGI327716:BGK327716 BQE327716:BQG327716 CAA327716:CAC327716 CJW327716:CJY327716 CTS327716:CTU327716 DDO327716:DDQ327716 DNK327716:DNM327716 DXG327716:DXI327716 EHC327716:EHE327716 EQY327716:ERA327716 FAU327716:FAW327716 FKQ327716:FKS327716 FUM327716:FUO327716 GEI327716:GEK327716 GOE327716:GOG327716 GYA327716:GYC327716 HHW327716:HHY327716 HRS327716:HRU327716 IBO327716:IBQ327716 ILK327716:ILM327716 IVG327716:IVI327716 JFC327716:JFE327716 JOY327716:JPA327716 JYU327716:JYW327716 KIQ327716:KIS327716 KSM327716:KSO327716 LCI327716:LCK327716 LME327716:LMG327716 LWA327716:LWC327716 MFW327716:MFY327716 MPS327716:MPU327716 MZO327716:MZQ327716 NJK327716:NJM327716 NTG327716:NTI327716 ODC327716:ODE327716 OMY327716:ONA327716 OWU327716:OWW327716 PGQ327716:PGS327716 PQM327716:PQO327716 QAI327716:QAK327716 QKE327716:QKG327716 QUA327716:QUC327716 RDW327716:RDY327716 RNS327716:RNU327716 RXO327716:RXQ327716 SHK327716:SHM327716 SRG327716:SRI327716 TBC327716:TBE327716 TKY327716:TLA327716 TUU327716:TUW327716 UEQ327716:UES327716 UOM327716:UOO327716 UYI327716:UYK327716 VIE327716:VIG327716 VSA327716:VSC327716 WBW327716:WBY327716 WLS327716:WLU327716 WVO327716:WVQ327716 G393252:I393252 JC393252:JE393252 SY393252:TA393252 ACU393252:ACW393252 AMQ393252:AMS393252 AWM393252:AWO393252 BGI393252:BGK393252 BQE393252:BQG393252 CAA393252:CAC393252 CJW393252:CJY393252 CTS393252:CTU393252 DDO393252:DDQ393252 DNK393252:DNM393252 DXG393252:DXI393252 EHC393252:EHE393252 EQY393252:ERA393252 FAU393252:FAW393252 FKQ393252:FKS393252 FUM393252:FUO393252 GEI393252:GEK393252 GOE393252:GOG393252 GYA393252:GYC393252 HHW393252:HHY393252 HRS393252:HRU393252 IBO393252:IBQ393252 ILK393252:ILM393252 IVG393252:IVI393252 JFC393252:JFE393252 JOY393252:JPA393252 JYU393252:JYW393252 KIQ393252:KIS393252 KSM393252:KSO393252 LCI393252:LCK393252 LME393252:LMG393252 LWA393252:LWC393252 MFW393252:MFY393252 MPS393252:MPU393252 MZO393252:MZQ393252 NJK393252:NJM393252 NTG393252:NTI393252 ODC393252:ODE393252 OMY393252:ONA393252 OWU393252:OWW393252 PGQ393252:PGS393252 PQM393252:PQO393252 QAI393252:QAK393252 QKE393252:QKG393252 QUA393252:QUC393252 RDW393252:RDY393252 RNS393252:RNU393252 RXO393252:RXQ393252 SHK393252:SHM393252 SRG393252:SRI393252 TBC393252:TBE393252 TKY393252:TLA393252 TUU393252:TUW393252 UEQ393252:UES393252 UOM393252:UOO393252 UYI393252:UYK393252 VIE393252:VIG393252 VSA393252:VSC393252 WBW393252:WBY393252 WLS393252:WLU393252 WVO393252:WVQ393252 G458788:I458788 JC458788:JE458788 SY458788:TA458788 ACU458788:ACW458788 AMQ458788:AMS458788 AWM458788:AWO458788 BGI458788:BGK458788 BQE458788:BQG458788 CAA458788:CAC458788 CJW458788:CJY458788 CTS458788:CTU458788 DDO458788:DDQ458788 DNK458788:DNM458788 DXG458788:DXI458788 EHC458788:EHE458788 EQY458788:ERA458788 FAU458788:FAW458788 FKQ458788:FKS458788 FUM458788:FUO458788 GEI458788:GEK458788 GOE458788:GOG458788 GYA458788:GYC458788 HHW458788:HHY458788 HRS458788:HRU458788 IBO458788:IBQ458788 ILK458788:ILM458788 IVG458788:IVI458788 JFC458788:JFE458788 JOY458788:JPA458788 JYU458788:JYW458788 KIQ458788:KIS458788 KSM458788:KSO458788 LCI458788:LCK458788 LME458788:LMG458788 LWA458788:LWC458788 MFW458788:MFY458788 MPS458788:MPU458788 MZO458788:MZQ458788 NJK458788:NJM458788 NTG458788:NTI458788 ODC458788:ODE458788 OMY458788:ONA458788 OWU458788:OWW458788 PGQ458788:PGS458788 PQM458788:PQO458788 QAI458788:QAK458788 QKE458788:QKG458788 QUA458788:QUC458788 RDW458788:RDY458788 RNS458788:RNU458788 RXO458788:RXQ458788 SHK458788:SHM458788 SRG458788:SRI458788 TBC458788:TBE458788 TKY458788:TLA458788 TUU458788:TUW458788 UEQ458788:UES458788 UOM458788:UOO458788 UYI458788:UYK458788 VIE458788:VIG458788 VSA458788:VSC458788 WBW458788:WBY458788 WLS458788:WLU458788 WVO458788:WVQ458788 G524324:I524324 JC524324:JE524324 SY524324:TA524324 ACU524324:ACW524324 AMQ524324:AMS524324 AWM524324:AWO524324 BGI524324:BGK524324 BQE524324:BQG524324 CAA524324:CAC524324 CJW524324:CJY524324 CTS524324:CTU524324 DDO524324:DDQ524324 DNK524324:DNM524324 DXG524324:DXI524324 EHC524324:EHE524324 EQY524324:ERA524324 FAU524324:FAW524324 FKQ524324:FKS524324 FUM524324:FUO524324 GEI524324:GEK524324 GOE524324:GOG524324 GYA524324:GYC524324 HHW524324:HHY524324 HRS524324:HRU524324 IBO524324:IBQ524324 ILK524324:ILM524324 IVG524324:IVI524324 JFC524324:JFE524324 JOY524324:JPA524324 JYU524324:JYW524324 KIQ524324:KIS524324 KSM524324:KSO524324 LCI524324:LCK524324 LME524324:LMG524324 LWA524324:LWC524324 MFW524324:MFY524324 MPS524324:MPU524324 MZO524324:MZQ524324 NJK524324:NJM524324 NTG524324:NTI524324 ODC524324:ODE524324 OMY524324:ONA524324 OWU524324:OWW524324 PGQ524324:PGS524324 PQM524324:PQO524324 QAI524324:QAK524324 QKE524324:QKG524324 QUA524324:QUC524324 RDW524324:RDY524324 RNS524324:RNU524324 RXO524324:RXQ524324 SHK524324:SHM524324 SRG524324:SRI524324 TBC524324:TBE524324 TKY524324:TLA524324 TUU524324:TUW524324 UEQ524324:UES524324 UOM524324:UOO524324 UYI524324:UYK524324 VIE524324:VIG524324 VSA524324:VSC524324 WBW524324:WBY524324 WLS524324:WLU524324 WVO524324:WVQ524324 G589860:I589860 JC589860:JE589860 SY589860:TA589860 ACU589860:ACW589860 AMQ589860:AMS589860 AWM589860:AWO589860 BGI589860:BGK589860 BQE589860:BQG589860 CAA589860:CAC589860 CJW589860:CJY589860 CTS589860:CTU589860 DDO589860:DDQ589860 DNK589860:DNM589860 DXG589860:DXI589860 EHC589860:EHE589860 EQY589860:ERA589860 FAU589860:FAW589860 FKQ589860:FKS589860 FUM589860:FUO589860 GEI589860:GEK589860 GOE589860:GOG589860 GYA589860:GYC589860 HHW589860:HHY589860 HRS589860:HRU589860 IBO589860:IBQ589860 ILK589860:ILM589860 IVG589860:IVI589860 JFC589860:JFE589860 JOY589860:JPA589860 JYU589860:JYW589860 KIQ589860:KIS589860 KSM589860:KSO589860 LCI589860:LCK589860 LME589860:LMG589860 LWA589860:LWC589860 MFW589860:MFY589860 MPS589860:MPU589860 MZO589860:MZQ589860 NJK589860:NJM589860 NTG589860:NTI589860 ODC589860:ODE589860 OMY589860:ONA589860 OWU589860:OWW589860 PGQ589860:PGS589860 PQM589860:PQO589860 QAI589860:QAK589860 QKE589860:QKG589860 QUA589860:QUC589860 RDW589860:RDY589860 RNS589860:RNU589860 RXO589860:RXQ589860 SHK589860:SHM589860 SRG589860:SRI589860 TBC589860:TBE589860 TKY589860:TLA589860 TUU589860:TUW589860 UEQ589860:UES589860 UOM589860:UOO589860 UYI589860:UYK589860 VIE589860:VIG589860 VSA589860:VSC589860 WBW589860:WBY589860 WLS589860:WLU589860 WVO589860:WVQ589860 G655396:I655396 JC655396:JE655396 SY655396:TA655396 ACU655396:ACW655396 AMQ655396:AMS655396 AWM655396:AWO655396 BGI655396:BGK655396 BQE655396:BQG655396 CAA655396:CAC655396 CJW655396:CJY655396 CTS655396:CTU655396 DDO655396:DDQ655396 DNK655396:DNM655396 DXG655396:DXI655396 EHC655396:EHE655396 EQY655396:ERA655396 FAU655396:FAW655396 FKQ655396:FKS655396 FUM655396:FUO655396 GEI655396:GEK655396 GOE655396:GOG655396 GYA655396:GYC655396 HHW655396:HHY655396 HRS655396:HRU655396 IBO655396:IBQ655396 ILK655396:ILM655396 IVG655396:IVI655396 JFC655396:JFE655396 JOY655396:JPA655396 JYU655396:JYW655396 KIQ655396:KIS655396 KSM655396:KSO655396 LCI655396:LCK655396 LME655396:LMG655396 LWA655396:LWC655396 MFW655396:MFY655396 MPS655396:MPU655396 MZO655396:MZQ655396 NJK655396:NJM655396 NTG655396:NTI655396 ODC655396:ODE655396 OMY655396:ONA655396 OWU655396:OWW655396 PGQ655396:PGS655396 PQM655396:PQO655396 QAI655396:QAK655396 QKE655396:QKG655396 QUA655396:QUC655396 RDW655396:RDY655396 RNS655396:RNU655396 RXO655396:RXQ655396 SHK655396:SHM655396 SRG655396:SRI655396 TBC655396:TBE655396 TKY655396:TLA655396 TUU655396:TUW655396 UEQ655396:UES655396 UOM655396:UOO655396 UYI655396:UYK655396 VIE655396:VIG655396 VSA655396:VSC655396 WBW655396:WBY655396 WLS655396:WLU655396 WVO655396:WVQ655396 G720932:I720932 JC720932:JE720932 SY720932:TA720932 ACU720932:ACW720932 AMQ720932:AMS720932 AWM720932:AWO720932 BGI720932:BGK720932 BQE720932:BQG720932 CAA720932:CAC720932 CJW720932:CJY720932 CTS720932:CTU720932 DDO720932:DDQ720932 DNK720932:DNM720932 DXG720932:DXI720932 EHC720932:EHE720932 EQY720932:ERA720932 FAU720932:FAW720932 FKQ720932:FKS720932 FUM720932:FUO720932 GEI720932:GEK720932 GOE720932:GOG720932 GYA720932:GYC720932 HHW720932:HHY720932 HRS720932:HRU720932 IBO720932:IBQ720932 ILK720932:ILM720932 IVG720932:IVI720932 JFC720932:JFE720932 JOY720932:JPA720932 JYU720932:JYW720932 KIQ720932:KIS720932 KSM720932:KSO720932 LCI720932:LCK720932 LME720932:LMG720932 LWA720932:LWC720932 MFW720932:MFY720932 MPS720932:MPU720932 MZO720932:MZQ720932 NJK720932:NJM720932 NTG720932:NTI720932 ODC720932:ODE720932 OMY720932:ONA720932 OWU720932:OWW720932 PGQ720932:PGS720932 PQM720932:PQO720932 QAI720932:QAK720932 QKE720932:QKG720932 QUA720932:QUC720932 RDW720932:RDY720932 RNS720932:RNU720932 RXO720932:RXQ720932 SHK720932:SHM720932 SRG720932:SRI720932 TBC720932:TBE720932 TKY720932:TLA720932 TUU720932:TUW720932 UEQ720932:UES720932 UOM720932:UOO720932 UYI720932:UYK720932 VIE720932:VIG720932 VSA720932:VSC720932 WBW720932:WBY720932 WLS720932:WLU720932 WVO720932:WVQ720932 G786468:I786468 JC786468:JE786468 SY786468:TA786468 ACU786468:ACW786468 AMQ786468:AMS786468 AWM786468:AWO786468 BGI786468:BGK786468 BQE786468:BQG786468 CAA786468:CAC786468 CJW786468:CJY786468 CTS786468:CTU786468 DDO786468:DDQ786468 DNK786468:DNM786468 DXG786468:DXI786468 EHC786468:EHE786468 EQY786468:ERA786468 FAU786468:FAW786468 FKQ786468:FKS786468 FUM786468:FUO786468 GEI786468:GEK786468 GOE786468:GOG786468 GYA786468:GYC786468 HHW786468:HHY786468 HRS786468:HRU786468 IBO786468:IBQ786468 ILK786468:ILM786468 IVG786468:IVI786468 JFC786468:JFE786468 JOY786468:JPA786468 JYU786468:JYW786468 KIQ786468:KIS786468 KSM786468:KSO786468 LCI786468:LCK786468 LME786468:LMG786468 LWA786468:LWC786468 MFW786468:MFY786468 MPS786468:MPU786468 MZO786468:MZQ786468 NJK786468:NJM786468 NTG786468:NTI786468 ODC786468:ODE786468 OMY786468:ONA786468 OWU786468:OWW786468 PGQ786468:PGS786468 PQM786468:PQO786468 QAI786468:QAK786468 QKE786468:QKG786468 QUA786468:QUC786468 RDW786468:RDY786468 RNS786468:RNU786468 RXO786468:RXQ786468 SHK786468:SHM786468 SRG786468:SRI786468 TBC786468:TBE786468 TKY786468:TLA786468 TUU786468:TUW786468 UEQ786468:UES786468 UOM786468:UOO786468 UYI786468:UYK786468 VIE786468:VIG786468 VSA786468:VSC786468 WBW786468:WBY786468 WLS786468:WLU786468 WVO786468:WVQ786468 G852004:I852004 JC852004:JE852004 SY852004:TA852004 ACU852004:ACW852004 AMQ852004:AMS852004 AWM852004:AWO852004 BGI852004:BGK852004 BQE852004:BQG852004 CAA852004:CAC852004 CJW852004:CJY852004 CTS852004:CTU852004 DDO852004:DDQ852004 DNK852004:DNM852004 DXG852004:DXI852004 EHC852004:EHE852004 EQY852004:ERA852004 FAU852004:FAW852004 FKQ852004:FKS852004 FUM852004:FUO852004 GEI852004:GEK852004 GOE852004:GOG852004 GYA852004:GYC852004 HHW852004:HHY852004 HRS852004:HRU852004 IBO852004:IBQ852004 ILK852004:ILM852004 IVG852004:IVI852004 JFC852004:JFE852004 JOY852004:JPA852004 JYU852004:JYW852004 KIQ852004:KIS852004 KSM852004:KSO852004 LCI852004:LCK852004 LME852004:LMG852004 LWA852004:LWC852004 MFW852004:MFY852004 MPS852004:MPU852004 MZO852004:MZQ852004 NJK852004:NJM852004 NTG852004:NTI852004 ODC852004:ODE852004 OMY852004:ONA852004 OWU852004:OWW852004 PGQ852004:PGS852004 PQM852004:PQO852004 QAI852004:QAK852004 QKE852004:QKG852004 QUA852004:QUC852004 RDW852004:RDY852004 RNS852004:RNU852004 RXO852004:RXQ852004 SHK852004:SHM852004 SRG852004:SRI852004 TBC852004:TBE852004 TKY852004:TLA852004 TUU852004:TUW852004 UEQ852004:UES852004 UOM852004:UOO852004 UYI852004:UYK852004 VIE852004:VIG852004 VSA852004:VSC852004 WBW852004:WBY852004 WLS852004:WLU852004 WVO852004:WVQ852004 G917540:I917540 JC917540:JE917540 SY917540:TA917540 ACU917540:ACW917540 AMQ917540:AMS917540 AWM917540:AWO917540 BGI917540:BGK917540 BQE917540:BQG917540 CAA917540:CAC917540 CJW917540:CJY917540 CTS917540:CTU917540 DDO917540:DDQ917540 DNK917540:DNM917540 DXG917540:DXI917540 EHC917540:EHE917540 EQY917540:ERA917540 FAU917540:FAW917540 FKQ917540:FKS917540 FUM917540:FUO917540 GEI917540:GEK917540 GOE917540:GOG917540 GYA917540:GYC917540 HHW917540:HHY917540 HRS917540:HRU917540 IBO917540:IBQ917540 ILK917540:ILM917540 IVG917540:IVI917540 JFC917540:JFE917540 JOY917540:JPA917540 JYU917540:JYW917540 KIQ917540:KIS917540 KSM917540:KSO917540 LCI917540:LCK917540 LME917540:LMG917540 LWA917540:LWC917540 MFW917540:MFY917540 MPS917540:MPU917540 MZO917540:MZQ917540 NJK917540:NJM917540 NTG917540:NTI917540 ODC917540:ODE917540 OMY917540:ONA917540 OWU917540:OWW917540 PGQ917540:PGS917540 PQM917540:PQO917540 QAI917540:QAK917540 QKE917540:QKG917540 QUA917540:QUC917540 RDW917540:RDY917540 RNS917540:RNU917540 RXO917540:RXQ917540 SHK917540:SHM917540 SRG917540:SRI917540 TBC917540:TBE917540 TKY917540:TLA917540 TUU917540:TUW917540 UEQ917540:UES917540 UOM917540:UOO917540 UYI917540:UYK917540 VIE917540:VIG917540 VSA917540:VSC917540 WBW917540:WBY917540 WLS917540:WLU917540 WVO917540:WVQ917540 G983076:I983076 JC983076:JE983076 SY983076:TA983076 ACU983076:ACW983076 AMQ983076:AMS983076 AWM983076:AWO983076 BGI983076:BGK983076 BQE983076:BQG983076 CAA983076:CAC983076 CJW983076:CJY983076 CTS983076:CTU983076 DDO983076:DDQ983076 DNK983076:DNM983076 DXG983076:DXI983076 EHC983076:EHE983076 EQY983076:ERA983076 FAU983076:FAW983076 FKQ983076:FKS983076 FUM983076:FUO983076 GEI983076:GEK983076 GOE983076:GOG983076 GYA983076:GYC983076 HHW983076:HHY983076 HRS983076:HRU983076 IBO983076:IBQ983076 ILK983076:ILM983076 IVG983076:IVI983076 JFC983076:JFE983076 JOY983076:JPA983076 JYU983076:JYW983076 KIQ983076:KIS983076 KSM983076:KSO983076 LCI983076:LCK983076 LME983076:LMG983076 LWA983076:LWC983076 MFW983076:MFY983076 MPS983076:MPU983076 MZO983076:MZQ983076 NJK983076:NJM983076 NTG983076:NTI983076 ODC983076:ODE983076 OMY983076:ONA983076 OWU983076:OWW983076 PGQ983076:PGS983076 PQM983076:PQO983076 QAI983076:QAK983076 QKE983076:QKG983076 QUA983076:QUC983076 RDW983076:RDY983076 RNS983076:RNU983076 RXO983076:RXQ983076 SHK983076:SHM983076 SRG983076:SRI983076 TBC983076:TBE983076 TKY983076:TLA983076 TUU983076:TUW983076 UEQ983076:UES983076 UOM983076:UOO983076 UYI983076:UYK983076 VIE983076:VIG983076 VSA983076:VSC983076 WBW983076:WBY983076 WLS983076:WLU983076 WVO983076:WVQ983076" xr:uid="{ABBA36DB-EB52-41A1-A4B3-EF0E2FB29A04}">
      <formula1>"CLIENTE,ROTOPLASTYC"</formula1>
    </dataValidation>
    <dataValidation type="list" allowBlank="1" showInputMessage="1" showErrorMessage="1" sqref="G16:G17 JC16:JC17 SY16:SY17 ACU16:ACU17 AMQ16:AMQ17 AWM16:AWM17 BGI16:BGI17 BQE16:BQE17 CAA16:CAA17 CJW16:CJW17 CTS16:CTS17 DDO16:DDO17 DNK16:DNK17 DXG16:DXG17 EHC16:EHC17 EQY16:EQY17 FAU16:FAU17 FKQ16:FKQ17 FUM16:FUM17 GEI16:GEI17 GOE16:GOE17 GYA16:GYA17 HHW16:HHW17 HRS16:HRS17 IBO16:IBO17 ILK16:ILK17 IVG16:IVG17 JFC16:JFC17 JOY16:JOY17 JYU16:JYU17 KIQ16:KIQ17 KSM16:KSM17 LCI16:LCI17 LME16:LME17 LWA16:LWA17 MFW16:MFW17 MPS16:MPS17 MZO16:MZO17 NJK16:NJK17 NTG16:NTG17 ODC16:ODC17 OMY16:OMY17 OWU16:OWU17 PGQ16:PGQ17 PQM16:PQM17 QAI16:QAI17 QKE16:QKE17 QUA16:QUA17 RDW16:RDW17 RNS16:RNS17 RXO16:RXO17 SHK16:SHK17 SRG16:SRG17 TBC16:TBC17 TKY16:TKY17 TUU16:TUU17 UEQ16:UEQ17 UOM16:UOM17 UYI16:UYI17 VIE16:VIE17 VSA16:VSA17 WBW16:WBW17 WLS16:WLS17 WVO16:WVO17 G65552:G65553 JC65552:JC65553 SY65552:SY65553 ACU65552:ACU65553 AMQ65552:AMQ65553 AWM65552:AWM65553 BGI65552:BGI65553 BQE65552:BQE65553 CAA65552:CAA65553 CJW65552:CJW65553 CTS65552:CTS65553 DDO65552:DDO65553 DNK65552:DNK65553 DXG65552:DXG65553 EHC65552:EHC65553 EQY65552:EQY65553 FAU65552:FAU65553 FKQ65552:FKQ65553 FUM65552:FUM65553 GEI65552:GEI65553 GOE65552:GOE65553 GYA65552:GYA65553 HHW65552:HHW65553 HRS65552:HRS65553 IBO65552:IBO65553 ILK65552:ILK65553 IVG65552:IVG65553 JFC65552:JFC65553 JOY65552:JOY65553 JYU65552:JYU65553 KIQ65552:KIQ65553 KSM65552:KSM65553 LCI65552:LCI65553 LME65552:LME65553 LWA65552:LWA65553 MFW65552:MFW65553 MPS65552:MPS65553 MZO65552:MZO65553 NJK65552:NJK65553 NTG65552:NTG65553 ODC65552:ODC65553 OMY65552:OMY65553 OWU65552:OWU65553 PGQ65552:PGQ65553 PQM65552:PQM65553 QAI65552:QAI65553 QKE65552:QKE65553 QUA65552:QUA65553 RDW65552:RDW65553 RNS65552:RNS65553 RXO65552:RXO65553 SHK65552:SHK65553 SRG65552:SRG65553 TBC65552:TBC65553 TKY65552:TKY65553 TUU65552:TUU65553 UEQ65552:UEQ65553 UOM65552:UOM65553 UYI65552:UYI65553 VIE65552:VIE65553 VSA65552:VSA65553 WBW65552:WBW65553 WLS65552:WLS65553 WVO65552:WVO65553 G131088:G131089 JC131088:JC131089 SY131088:SY131089 ACU131088:ACU131089 AMQ131088:AMQ131089 AWM131088:AWM131089 BGI131088:BGI131089 BQE131088:BQE131089 CAA131088:CAA131089 CJW131088:CJW131089 CTS131088:CTS131089 DDO131088:DDO131089 DNK131088:DNK131089 DXG131088:DXG131089 EHC131088:EHC131089 EQY131088:EQY131089 FAU131088:FAU131089 FKQ131088:FKQ131089 FUM131088:FUM131089 GEI131088:GEI131089 GOE131088:GOE131089 GYA131088:GYA131089 HHW131088:HHW131089 HRS131088:HRS131089 IBO131088:IBO131089 ILK131088:ILK131089 IVG131088:IVG131089 JFC131088:JFC131089 JOY131088:JOY131089 JYU131088:JYU131089 KIQ131088:KIQ131089 KSM131088:KSM131089 LCI131088:LCI131089 LME131088:LME131089 LWA131088:LWA131089 MFW131088:MFW131089 MPS131088:MPS131089 MZO131088:MZO131089 NJK131088:NJK131089 NTG131088:NTG131089 ODC131088:ODC131089 OMY131088:OMY131089 OWU131088:OWU131089 PGQ131088:PGQ131089 PQM131088:PQM131089 QAI131088:QAI131089 QKE131088:QKE131089 QUA131088:QUA131089 RDW131088:RDW131089 RNS131088:RNS131089 RXO131088:RXO131089 SHK131088:SHK131089 SRG131088:SRG131089 TBC131088:TBC131089 TKY131088:TKY131089 TUU131088:TUU131089 UEQ131088:UEQ131089 UOM131088:UOM131089 UYI131088:UYI131089 VIE131088:VIE131089 VSA131088:VSA131089 WBW131088:WBW131089 WLS131088:WLS131089 WVO131088:WVO131089 G196624:G196625 JC196624:JC196625 SY196624:SY196625 ACU196624:ACU196625 AMQ196624:AMQ196625 AWM196624:AWM196625 BGI196624:BGI196625 BQE196624:BQE196625 CAA196624:CAA196625 CJW196624:CJW196625 CTS196624:CTS196625 DDO196624:DDO196625 DNK196624:DNK196625 DXG196624:DXG196625 EHC196624:EHC196625 EQY196624:EQY196625 FAU196624:FAU196625 FKQ196624:FKQ196625 FUM196624:FUM196625 GEI196624:GEI196625 GOE196624:GOE196625 GYA196624:GYA196625 HHW196624:HHW196625 HRS196624:HRS196625 IBO196624:IBO196625 ILK196624:ILK196625 IVG196624:IVG196625 JFC196624:JFC196625 JOY196624:JOY196625 JYU196624:JYU196625 KIQ196624:KIQ196625 KSM196624:KSM196625 LCI196624:LCI196625 LME196624:LME196625 LWA196624:LWA196625 MFW196624:MFW196625 MPS196624:MPS196625 MZO196624:MZO196625 NJK196624:NJK196625 NTG196624:NTG196625 ODC196624:ODC196625 OMY196624:OMY196625 OWU196624:OWU196625 PGQ196624:PGQ196625 PQM196624:PQM196625 QAI196624:QAI196625 QKE196624:QKE196625 QUA196624:QUA196625 RDW196624:RDW196625 RNS196624:RNS196625 RXO196624:RXO196625 SHK196624:SHK196625 SRG196624:SRG196625 TBC196624:TBC196625 TKY196624:TKY196625 TUU196624:TUU196625 UEQ196624:UEQ196625 UOM196624:UOM196625 UYI196624:UYI196625 VIE196624:VIE196625 VSA196624:VSA196625 WBW196624:WBW196625 WLS196624:WLS196625 WVO196624:WVO196625 G262160:G262161 JC262160:JC262161 SY262160:SY262161 ACU262160:ACU262161 AMQ262160:AMQ262161 AWM262160:AWM262161 BGI262160:BGI262161 BQE262160:BQE262161 CAA262160:CAA262161 CJW262160:CJW262161 CTS262160:CTS262161 DDO262160:DDO262161 DNK262160:DNK262161 DXG262160:DXG262161 EHC262160:EHC262161 EQY262160:EQY262161 FAU262160:FAU262161 FKQ262160:FKQ262161 FUM262160:FUM262161 GEI262160:GEI262161 GOE262160:GOE262161 GYA262160:GYA262161 HHW262160:HHW262161 HRS262160:HRS262161 IBO262160:IBO262161 ILK262160:ILK262161 IVG262160:IVG262161 JFC262160:JFC262161 JOY262160:JOY262161 JYU262160:JYU262161 KIQ262160:KIQ262161 KSM262160:KSM262161 LCI262160:LCI262161 LME262160:LME262161 LWA262160:LWA262161 MFW262160:MFW262161 MPS262160:MPS262161 MZO262160:MZO262161 NJK262160:NJK262161 NTG262160:NTG262161 ODC262160:ODC262161 OMY262160:OMY262161 OWU262160:OWU262161 PGQ262160:PGQ262161 PQM262160:PQM262161 QAI262160:QAI262161 QKE262160:QKE262161 QUA262160:QUA262161 RDW262160:RDW262161 RNS262160:RNS262161 RXO262160:RXO262161 SHK262160:SHK262161 SRG262160:SRG262161 TBC262160:TBC262161 TKY262160:TKY262161 TUU262160:TUU262161 UEQ262160:UEQ262161 UOM262160:UOM262161 UYI262160:UYI262161 VIE262160:VIE262161 VSA262160:VSA262161 WBW262160:WBW262161 WLS262160:WLS262161 WVO262160:WVO262161 G327696:G327697 JC327696:JC327697 SY327696:SY327697 ACU327696:ACU327697 AMQ327696:AMQ327697 AWM327696:AWM327697 BGI327696:BGI327697 BQE327696:BQE327697 CAA327696:CAA327697 CJW327696:CJW327697 CTS327696:CTS327697 DDO327696:DDO327697 DNK327696:DNK327697 DXG327696:DXG327697 EHC327696:EHC327697 EQY327696:EQY327697 FAU327696:FAU327697 FKQ327696:FKQ327697 FUM327696:FUM327697 GEI327696:GEI327697 GOE327696:GOE327697 GYA327696:GYA327697 HHW327696:HHW327697 HRS327696:HRS327697 IBO327696:IBO327697 ILK327696:ILK327697 IVG327696:IVG327697 JFC327696:JFC327697 JOY327696:JOY327697 JYU327696:JYU327697 KIQ327696:KIQ327697 KSM327696:KSM327697 LCI327696:LCI327697 LME327696:LME327697 LWA327696:LWA327697 MFW327696:MFW327697 MPS327696:MPS327697 MZO327696:MZO327697 NJK327696:NJK327697 NTG327696:NTG327697 ODC327696:ODC327697 OMY327696:OMY327697 OWU327696:OWU327697 PGQ327696:PGQ327697 PQM327696:PQM327697 QAI327696:QAI327697 QKE327696:QKE327697 QUA327696:QUA327697 RDW327696:RDW327697 RNS327696:RNS327697 RXO327696:RXO327697 SHK327696:SHK327697 SRG327696:SRG327697 TBC327696:TBC327697 TKY327696:TKY327697 TUU327696:TUU327697 UEQ327696:UEQ327697 UOM327696:UOM327697 UYI327696:UYI327697 VIE327696:VIE327697 VSA327696:VSA327697 WBW327696:WBW327697 WLS327696:WLS327697 WVO327696:WVO327697 G393232:G393233 JC393232:JC393233 SY393232:SY393233 ACU393232:ACU393233 AMQ393232:AMQ393233 AWM393232:AWM393233 BGI393232:BGI393233 BQE393232:BQE393233 CAA393232:CAA393233 CJW393232:CJW393233 CTS393232:CTS393233 DDO393232:DDO393233 DNK393232:DNK393233 DXG393232:DXG393233 EHC393232:EHC393233 EQY393232:EQY393233 FAU393232:FAU393233 FKQ393232:FKQ393233 FUM393232:FUM393233 GEI393232:GEI393233 GOE393232:GOE393233 GYA393232:GYA393233 HHW393232:HHW393233 HRS393232:HRS393233 IBO393232:IBO393233 ILK393232:ILK393233 IVG393232:IVG393233 JFC393232:JFC393233 JOY393232:JOY393233 JYU393232:JYU393233 KIQ393232:KIQ393233 KSM393232:KSM393233 LCI393232:LCI393233 LME393232:LME393233 LWA393232:LWA393233 MFW393232:MFW393233 MPS393232:MPS393233 MZO393232:MZO393233 NJK393232:NJK393233 NTG393232:NTG393233 ODC393232:ODC393233 OMY393232:OMY393233 OWU393232:OWU393233 PGQ393232:PGQ393233 PQM393232:PQM393233 QAI393232:QAI393233 QKE393232:QKE393233 QUA393232:QUA393233 RDW393232:RDW393233 RNS393232:RNS393233 RXO393232:RXO393233 SHK393232:SHK393233 SRG393232:SRG393233 TBC393232:TBC393233 TKY393232:TKY393233 TUU393232:TUU393233 UEQ393232:UEQ393233 UOM393232:UOM393233 UYI393232:UYI393233 VIE393232:VIE393233 VSA393232:VSA393233 WBW393232:WBW393233 WLS393232:WLS393233 WVO393232:WVO393233 G458768:G458769 JC458768:JC458769 SY458768:SY458769 ACU458768:ACU458769 AMQ458768:AMQ458769 AWM458768:AWM458769 BGI458768:BGI458769 BQE458768:BQE458769 CAA458768:CAA458769 CJW458768:CJW458769 CTS458768:CTS458769 DDO458768:DDO458769 DNK458768:DNK458769 DXG458768:DXG458769 EHC458768:EHC458769 EQY458768:EQY458769 FAU458768:FAU458769 FKQ458768:FKQ458769 FUM458768:FUM458769 GEI458768:GEI458769 GOE458768:GOE458769 GYA458768:GYA458769 HHW458768:HHW458769 HRS458768:HRS458769 IBO458768:IBO458769 ILK458768:ILK458769 IVG458768:IVG458769 JFC458768:JFC458769 JOY458768:JOY458769 JYU458768:JYU458769 KIQ458768:KIQ458769 KSM458768:KSM458769 LCI458768:LCI458769 LME458768:LME458769 LWA458768:LWA458769 MFW458768:MFW458769 MPS458768:MPS458769 MZO458768:MZO458769 NJK458768:NJK458769 NTG458768:NTG458769 ODC458768:ODC458769 OMY458768:OMY458769 OWU458768:OWU458769 PGQ458768:PGQ458769 PQM458768:PQM458769 QAI458768:QAI458769 QKE458768:QKE458769 QUA458768:QUA458769 RDW458768:RDW458769 RNS458768:RNS458769 RXO458768:RXO458769 SHK458768:SHK458769 SRG458768:SRG458769 TBC458768:TBC458769 TKY458768:TKY458769 TUU458768:TUU458769 UEQ458768:UEQ458769 UOM458768:UOM458769 UYI458768:UYI458769 VIE458768:VIE458769 VSA458768:VSA458769 WBW458768:WBW458769 WLS458768:WLS458769 WVO458768:WVO458769 G524304:G524305 JC524304:JC524305 SY524304:SY524305 ACU524304:ACU524305 AMQ524304:AMQ524305 AWM524304:AWM524305 BGI524304:BGI524305 BQE524304:BQE524305 CAA524304:CAA524305 CJW524304:CJW524305 CTS524304:CTS524305 DDO524304:DDO524305 DNK524304:DNK524305 DXG524304:DXG524305 EHC524304:EHC524305 EQY524304:EQY524305 FAU524304:FAU524305 FKQ524304:FKQ524305 FUM524304:FUM524305 GEI524304:GEI524305 GOE524304:GOE524305 GYA524304:GYA524305 HHW524304:HHW524305 HRS524304:HRS524305 IBO524304:IBO524305 ILK524304:ILK524305 IVG524304:IVG524305 JFC524304:JFC524305 JOY524304:JOY524305 JYU524304:JYU524305 KIQ524304:KIQ524305 KSM524304:KSM524305 LCI524304:LCI524305 LME524304:LME524305 LWA524304:LWA524305 MFW524304:MFW524305 MPS524304:MPS524305 MZO524304:MZO524305 NJK524304:NJK524305 NTG524304:NTG524305 ODC524304:ODC524305 OMY524304:OMY524305 OWU524304:OWU524305 PGQ524304:PGQ524305 PQM524304:PQM524305 QAI524304:QAI524305 QKE524304:QKE524305 QUA524304:QUA524305 RDW524304:RDW524305 RNS524304:RNS524305 RXO524304:RXO524305 SHK524304:SHK524305 SRG524304:SRG524305 TBC524304:TBC524305 TKY524304:TKY524305 TUU524304:TUU524305 UEQ524304:UEQ524305 UOM524304:UOM524305 UYI524304:UYI524305 VIE524304:VIE524305 VSA524304:VSA524305 WBW524304:WBW524305 WLS524304:WLS524305 WVO524304:WVO524305 G589840:G589841 JC589840:JC589841 SY589840:SY589841 ACU589840:ACU589841 AMQ589840:AMQ589841 AWM589840:AWM589841 BGI589840:BGI589841 BQE589840:BQE589841 CAA589840:CAA589841 CJW589840:CJW589841 CTS589840:CTS589841 DDO589840:DDO589841 DNK589840:DNK589841 DXG589840:DXG589841 EHC589840:EHC589841 EQY589840:EQY589841 FAU589840:FAU589841 FKQ589840:FKQ589841 FUM589840:FUM589841 GEI589840:GEI589841 GOE589840:GOE589841 GYA589840:GYA589841 HHW589840:HHW589841 HRS589840:HRS589841 IBO589840:IBO589841 ILK589840:ILK589841 IVG589840:IVG589841 JFC589840:JFC589841 JOY589840:JOY589841 JYU589840:JYU589841 KIQ589840:KIQ589841 KSM589840:KSM589841 LCI589840:LCI589841 LME589840:LME589841 LWA589840:LWA589841 MFW589840:MFW589841 MPS589840:MPS589841 MZO589840:MZO589841 NJK589840:NJK589841 NTG589840:NTG589841 ODC589840:ODC589841 OMY589840:OMY589841 OWU589840:OWU589841 PGQ589840:PGQ589841 PQM589840:PQM589841 QAI589840:QAI589841 QKE589840:QKE589841 QUA589840:QUA589841 RDW589840:RDW589841 RNS589840:RNS589841 RXO589840:RXO589841 SHK589840:SHK589841 SRG589840:SRG589841 TBC589840:TBC589841 TKY589840:TKY589841 TUU589840:TUU589841 UEQ589840:UEQ589841 UOM589840:UOM589841 UYI589840:UYI589841 VIE589840:VIE589841 VSA589840:VSA589841 WBW589840:WBW589841 WLS589840:WLS589841 WVO589840:WVO589841 G655376:G655377 JC655376:JC655377 SY655376:SY655377 ACU655376:ACU655377 AMQ655376:AMQ655377 AWM655376:AWM655377 BGI655376:BGI655377 BQE655376:BQE655377 CAA655376:CAA655377 CJW655376:CJW655377 CTS655376:CTS655377 DDO655376:DDO655377 DNK655376:DNK655377 DXG655376:DXG655377 EHC655376:EHC655377 EQY655376:EQY655377 FAU655376:FAU655377 FKQ655376:FKQ655377 FUM655376:FUM655377 GEI655376:GEI655377 GOE655376:GOE655377 GYA655376:GYA655377 HHW655376:HHW655377 HRS655376:HRS655377 IBO655376:IBO655377 ILK655376:ILK655377 IVG655376:IVG655377 JFC655376:JFC655377 JOY655376:JOY655377 JYU655376:JYU655377 KIQ655376:KIQ655377 KSM655376:KSM655377 LCI655376:LCI655377 LME655376:LME655377 LWA655376:LWA655377 MFW655376:MFW655377 MPS655376:MPS655377 MZO655376:MZO655377 NJK655376:NJK655377 NTG655376:NTG655377 ODC655376:ODC655377 OMY655376:OMY655377 OWU655376:OWU655377 PGQ655376:PGQ655377 PQM655376:PQM655377 QAI655376:QAI655377 QKE655376:QKE655377 QUA655376:QUA655377 RDW655376:RDW655377 RNS655376:RNS655377 RXO655376:RXO655377 SHK655376:SHK655377 SRG655376:SRG655377 TBC655376:TBC655377 TKY655376:TKY655377 TUU655376:TUU655377 UEQ655376:UEQ655377 UOM655376:UOM655377 UYI655376:UYI655377 VIE655376:VIE655377 VSA655376:VSA655377 WBW655376:WBW655377 WLS655376:WLS655377 WVO655376:WVO655377 G720912:G720913 JC720912:JC720913 SY720912:SY720913 ACU720912:ACU720913 AMQ720912:AMQ720913 AWM720912:AWM720913 BGI720912:BGI720913 BQE720912:BQE720913 CAA720912:CAA720913 CJW720912:CJW720913 CTS720912:CTS720913 DDO720912:DDO720913 DNK720912:DNK720913 DXG720912:DXG720913 EHC720912:EHC720913 EQY720912:EQY720913 FAU720912:FAU720913 FKQ720912:FKQ720913 FUM720912:FUM720913 GEI720912:GEI720913 GOE720912:GOE720913 GYA720912:GYA720913 HHW720912:HHW720913 HRS720912:HRS720913 IBO720912:IBO720913 ILK720912:ILK720913 IVG720912:IVG720913 JFC720912:JFC720913 JOY720912:JOY720913 JYU720912:JYU720913 KIQ720912:KIQ720913 KSM720912:KSM720913 LCI720912:LCI720913 LME720912:LME720913 LWA720912:LWA720913 MFW720912:MFW720913 MPS720912:MPS720913 MZO720912:MZO720913 NJK720912:NJK720913 NTG720912:NTG720913 ODC720912:ODC720913 OMY720912:OMY720913 OWU720912:OWU720913 PGQ720912:PGQ720913 PQM720912:PQM720913 QAI720912:QAI720913 QKE720912:QKE720913 QUA720912:QUA720913 RDW720912:RDW720913 RNS720912:RNS720913 RXO720912:RXO720913 SHK720912:SHK720913 SRG720912:SRG720913 TBC720912:TBC720913 TKY720912:TKY720913 TUU720912:TUU720913 UEQ720912:UEQ720913 UOM720912:UOM720913 UYI720912:UYI720913 VIE720912:VIE720913 VSA720912:VSA720913 WBW720912:WBW720913 WLS720912:WLS720913 WVO720912:WVO720913 G786448:G786449 JC786448:JC786449 SY786448:SY786449 ACU786448:ACU786449 AMQ786448:AMQ786449 AWM786448:AWM786449 BGI786448:BGI786449 BQE786448:BQE786449 CAA786448:CAA786449 CJW786448:CJW786449 CTS786448:CTS786449 DDO786448:DDO786449 DNK786448:DNK786449 DXG786448:DXG786449 EHC786448:EHC786449 EQY786448:EQY786449 FAU786448:FAU786449 FKQ786448:FKQ786449 FUM786448:FUM786449 GEI786448:GEI786449 GOE786448:GOE786449 GYA786448:GYA786449 HHW786448:HHW786449 HRS786448:HRS786449 IBO786448:IBO786449 ILK786448:ILK786449 IVG786448:IVG786449 JFC786448:JFC786449 JOY786448:JOY786449 JYU786448:JYU786449 KIQ786448:KIQ786449 KSM786448:KSM786449 LCI786448:LCI786449 LME786448:LME786449 LWA786448:LWA786449 MFW786448:MFW786449 MPS786448:MPS786449 MZO786448:MZO786449 NJK786448:NJK786449 NTG786448:NTG786449 ODC786448:ODC786449 OMY786448:OMY786449 OWU786448:OWU786449 PGQ786448:PGQ786449 PQM786448:PQM786449 QAI786448:QAI786449 QKE786448:QKE786449 QUA786448:QUA786449 RDW786448:RDW786449 RNS786448:RNS786449 RXO786448:RXO786449 SHK786448:SHK786449 SRG786448:SRG786449 TBC786448:TBC786449 TKY786448:TKY786449 TUU786448:TUU786449 UEQ786448:UEQ786449 UOM786448:UOM786449 UYI786448:UYI786449 VIE786448:VIE786449 VSA786448:VSA786449 WBW786448:WBW786449 WLS786448:WLS786449 WVO786448:WVO786449 G851984:G851985 JC851984:JC851985 SY851984:SY851985 ACU851984:ACU851985 AMQ851984:AMQ851985 AWM851984:AWM851985 BGI851984:BGI851985 BQE851984:BQE851985 CAA851984:CAA851985 CJW851984:CJW851985 CTS851984:CTS851985 DDO851984:DDO851985 DNK851984:DNK851985 DXG851984:DXG851985 EHC851984:EHC851985 EQY851984:EQY851985 FAU851984:FAU851985 FKQ851984:FKQ851985 FUM851984:FUM851985 GEI851984:GEI851985 GOE851984:GOE851985 GYA851984:GYA851985 HHW851984:HHW851985 HRS851984:HRS851985 IBO851984:IBO851985 ILK851984:ILK851985 IVG851984:IVG851985 JFC851984:JFC851985 JOY851984:JOY851985 JYU851984:JYU851985 KIQ851984:KIQ851985 KSM851984:KSM851985 LCI851984:LCI851985 LME851984:LME851985 LWA851984:LWA851985 MFW851984:MFW851985 MPS851984:MPS851985 MZO851984:MZO851985 NJK851984:NJK851985 NTG851984:NTG851985 ODC851984:ODC851985 OMY851984:OMY851985 OWU851984:OWU851985 PGQ851984:PGQ851985 PQM851984:PQM851985 QAI851984:QAI851985 QKE851984:QKE851985 QUA851984:QUA851985 RDW851984:RDW851985 RNS851984:RNS851985 RXO851984:RXO851985 SHK851984:SHK851985 SRG851984:SRG851985 TBC851984:TBC851985 TKY851984:TKY851985 TUU851984:TUU851985 UEQ851984:UEQ851985 UOM851984:UOM851985 UYI851984:UYI851985 VIE851984:VIE851985 VSA851984:VSA851985 WBW851984:WBW851985 WLS851984:WLS851985 WVO851984:WVO851985 G917520:G917521 JC917520:JC917521 SY917520:SY917521 ACU917520:ACU917521 AMQ917520:AMQ917521 AWM917520:AWM917521 BGI917520:BGI917521 BQE917520:BQE917521 CAA917520:CAA917521 CJW917520:CJW917521 CTS917520:CTS917521 DDO917520:DDO917521 DNK917520:DNK917521 DXG917520:DXG917521 EHC917520:EHC917521 EQY917520:EQY917521 FAU917520:FAU917521 FKQ917520:FKQ917521 FUM917520:FUM917521 GEI917520:GEI917521 GOE917520:GOE917521 GYA917520:GYA917521 HHW917520:HHW917521 HRS917520:HRS917521 IBO917520:IBO917521 ILK917520:ILK917521 IVG917520:IVG917521 JFC917520:JFC917521 JOY917520:JOY917521 JYU917520:JYU917521 KIQ917520:KIQ917521 KSM917520:KSM917521 LCI917520:LCI917521 LME917520:LME917521 LWA917520:LWA917521 MFW917520:MFW917521 MPS917520:MPS917521 MZO917520:MZO917521 NJK917520:NJK917521 NTG917520:NTG917521 ODC917520:ODC917521 OMY917520:OMY917521 OWU917520:OWU917521 PGQ917520:PGQ917521 PQM917520:PQM917521 QAI917520:QAI917521 QKE917520:QKE917521 QUA917520:QUA917521 RDW917520:RDW917521 RNS917520:RNS917521 RXO917520:RXO917521 SHK917520:SHK917521 SRG917520:SRG917521 TBC917520:TBC917521 TKY917520:TKY917521 TUU917520:TUU917521 UEQ917520:UEQ917521 UOM917520:UOM917521 UYI917520:UYI917521 VIE917520:VIE917521 VSA917520:VSA917521 WBW917520:WBW917521 WLS917520:WLS917521 WVO917520:WVO917521 G983056:G983057 JC983056:JC983057 SY983056:SY983057 ACU983056:ACU983057 AMQ983056:AMQ983057 AWM983056:AWM983057 BGI983056:BGI983057 BQE983056:BQE983057 CAA983056:CAA983057 CJW983056:CJW983057 CTS983056:CTS983057 DDO983056:DDO983057 DNK983056:DNK983057 DXG983056:DXG983057 EHC983056:EHC983057 EQY983056:EQY983057 FAU983056:FAU983057 FKQ983056:FKQ983057 FUM983056:FUM983057 GEI983056:GEI983057 GOE983056:GOE983057 GYA983056:GYA983057 HHW983056:HHW983057 HRS983056:HRS983057 IBO983056:IBO983057 ILK983056:ILK983057 IVG983056:IVG983057 JFC983056:JFC983057 JOY983056:JOY983057 JYU983056:JYU983057 KIQ983056:KIQ983057 KSM983056:KSM983057 LCI983056:LCI983057 LME983056:LME983057 LWA983056:LWA983057 MFW983056:MFW983057 MPS983056:MPS983057 MZO983056:MZO983057 NJK983056:NJK983057 NTG983056:NTG983057 ODC983056:ODC983057 OMY983056:OMY983057 OWU983056:OWU983057 PGQ983056:PGQ983057 PQM983056:PQM983057 QAI983056:QAI983057 QKE983056:QKE983057 QUA983056:QUA983057 RDW983056:RDW983057 RNS983056:RNS983057 RXO983056:RXO983057 SHK983056:SHK983057 SRG983056:SRG983057 TBC983056:TBC983057 TKY983056:TKY983057 TUU983056:TUU983057 UEQ983056:UEQ983057 UOM983056:UOM983057 UYI983056:UYI983057 VIE983056:VIE983057 VSA983056:VSA983057 WBW983056:WBW983057 WLS983056:WLS983057 WVO983056:WVO983057" xr:uid="{1AB85EC1-DA50-4CB7-A8A7-4987BDC60BCC}">
      <formula1>"INFORMADO,NÃO INFORMADO"</formula1>
    </dataValidation>
    <dataValidation type="list" allowBlank="1" showInputMessage="1" showErrorMessage="1" sqref="G36:I36 JC36:JE36 SY36:TA36 ACU36:ACW36 AMQ36:AMS36 AWM36:AWO36 BGI36:BGK36 BQE36:BQG36 CAA36:CAC36 CJW36:CJY36 CTS36:CTU36 DDO36:DDQ36 DNK36:DNM36 DXG36:DXI36 EHC36:EHE36 EQY36:ERA36 FAU36:FAW36 FKQ36:FKS36 FUM36:FUO36 GEI36:GEK36 GOE36:GOG36 GYA36:GYC36 HHW36:HHY36 HRS36:HRU36 IBO36:IBQ36 ILK36:ILM36 IVG36:IVI36 JFC36:JFE36 JOY36:JPA36 JYU36:JYW36 KIQ36:KIS36 KSM36:KSO36 LCI36:LCK36 LME36:LMG36 LWA36:LWC36 MFW36:MFY36 MPS36:MPU36 MZO36:MZQ36 NJK36:NJM36 NTG36:NTI36 ODC36:ODE36 OMY36:ONA36 OWU36:OWW36 PGQ36:PGS36 PQM36:PQO36 QAI36:QAK36 QKE36:QKG36 QUA36:QUC36 RDW36:RDY36 RNS36:RNU36 RXO36:RXQ36 SHK36:SHM36 SRG36:SRI36 TBC36:TBE36 TKY36:TLA36 TUU36:TUW36 UEQ36:UES36 UOM36:UOO36 UYI36:UYK36 VIE36:VIG36 VSA36:VSC36 WBW36:WBY36 WLS36:WLU36 WVO36:WVQ36 G65572:I65572 JC65572:JE65572 SY65572:TA65572 ACU65572:ACW65572 AMQ65572:AMS65572 AWM65572:AWO65572 BGI65572:BGK65572 BQE65572:BQG65572 CAA65572:CAC65572 CJW65572:CJY65572 CTS65572:CTU65572 DDO65572:DDQ65572 DNK65572:DNM65572 DXG65572:DXI65572 EHC65572:EHE65572 EQY65572:ERA65572 FAU65572:FAW65572 FKQ65572:FKS65572 FUM65572:FUO65572 GEI65572:GEK65572 GOE65572:GOG65572 GYA65572:GYC65572 HHW65572:HHY65572 HRS65572:HRU65572 IBO65572:IBQ65572 ILK65572:ILM65572 IVG65572:IVI65572 JFC65572:JFE65572 JOY65572:JPA65572 JYU65572:JYW65572 KIQ65572:KIS65572 KSM65572:KSO65572 LCI65572:LCK65572 LME65572:LMG65572 LWA65572:LWC65572 MFW65572:MFY65572 MPS65572:MPU65572 MZO65572:MZQ65572 NJK65572:NJM65572 NTG65572:NTI65572 ODC65572:ODE65572 OMY65572:ONA65572 OWU65572:OWW65572 PGQ65572:PGS65572 PQM65572:PQO65572 QAI65572:QAK65572 QKE65572:QKG65572 QUA65572:QUC65572 RDW65572:RDY65572 RNS65572:RNU65572 RXO65572:RXQ65572 SHK65572:SHM65572 SRG65572:SRI65572 TBC65572:TBE65572 TKY65572:TLA65572 TUU65572:TUW65572 UEQ65572:UES65572 UOM65572:UOO65572 UYI65572:UYK65572 VIE65572:VIG65572 VSA65572:VSC65572 WBW65572:WBY65572 WLS65572:WLU65572 WVO65572:WVQ65572 G131108:I131108 JC131108:JE131108 SY131108:TA131108 ACU131108:ACW131108 AMQ131108:AMS131108 AWM131108:AWO131108 BGI131108:BGK131108 BQE131108:BQG131108 CAA131108:CAC131108 CJW131108:CJY131108 CTS131108:CTU131108 DDO131108:DDQ131108 DNK131108:DNM131108 DXG131108:DXI131108 EHC131108:EHE131108 EQY131108:ERA131108 FAU131108:FAW131108 FKQ131108:FKS131108 FUM131108:FUO131108 GEI131108:GEK131108 GOE131108:GOG131108 GYA131108:GYC131108 HHW131108:HHY131108 HRS131108:HRU131108 IBO131108:IBQ131108 ILK131108:ILM131108 IVG131108:IVI131108 JFC131108:JFE131108 JOY131108:JPA131108 JYU131108:JYW131108 KIQ131108:KIS131108 KSM131108:KSO131108 LCI131108:LCK131108 LME131108:LMG131108 LWA131108:LWC131108 MFW131108:MFY131108 MPS131108:MPU131108 MZO131108:MZQ131108 NJK131108:NJM131108 NTG131108:NTI131108 ODC131108:ODE131108 OMY131108:ONA131108 OWU131108:OWW131108 PGQ131108:PGS131108 PQM131108:PQO131108 QAI131108:QAK131108 QKE131108:QKG131108 QUA131108:QUC131108 RDW131108:RDY131108 RNS131108:RNU131108 RXO131108:RXQ131108 SHK131108:SHM131108 SRG131108:SRI131108 TBC131108:TBE131108 TKY131108:TLA131108 TUU131108:TUW131108 UEQ131108:UES131108 UOM131108:UOO131108 UYI131108:UYK131108 VIE131108:VIG131108 VSA131108:VSC131108 WBW131108:WBY131108 WLS131108:WLU131108 WVO131108:WVQ131108 G196644:I196644 JC196644:JE196644 SY196644:TA196644 ACU196644:ACW196644 AMQ196644:AMS196644 AWM196644:AWO196644 BGI196644:BGK196644 BQE196644:BQG196644 CAA196644:CAC196644 CJW196644:CJY196644 CTS196644:CTU196644 DDO196644:DDQ196644 DNK196644:DNM196644 DXG196644:DXI196644 EHC196644:EHE196644 EQY196644:ERA196644 FAU196644:FAW196644 FKQ196644:FKS196644 FUM196644:FUO196644 GEI196644:GEK196644 GOE196644:GOG196644 GYA196644:GYC196644 HHW196644:HHY196644 HRS196644:HRU196644 IBO196644:IBQ196644 ILK196644:ILM196644 IVG196644:IVI196644 JFC196644:JFE196644 JOY196644:JPA196644 JYU196644:JYW196644 KIQ196644:KIS196644 KSM196644:KSO196644 LCI196644:LCK196644 LME196644:LMG196644 LWA196644:LWC196644 MFW196644:MFY196644 MPS196644:MPU196644 MZO196644:MZQ196644 NJK196644:NJM196644 NTG196644:NTI196644 ODC196644:ODE196644 OMY196644:ONA196644 OWU196644:OWW196644 PGQ196644:PGS196644 PQM196644:PQO196644 QAI196644:QAK196644 QKE196644:QKG196644 QUA196644:QUC196644 RDW196644:RDY196644 RNS196644:RNU196644 RXO196644:RXQ196644 SHK196644:SHM196644 SRG196644:SRI196644 TBC196644:TBE196644 TKY196644:TLA196644 TUU196644:TUW196644 UEQ196644:UES196644 UOM196644:UOO196644 UYI196644:UYK196644 VIE196644:VIG196644 VSA196644:VSC196644 WBW196644:WBY196644 WLS196644:WLU196644 WVO196644:WVQ196644 G262180:I262180 JC262180:JE262180 SY262180:TA262180 ACU262180:ACW262180 AMQ262180:AMS262180 AWM262180:AWO262180 BGI262180:BGK262180 BQE262180:BQG262180 CAA262180:CAC262180 CJW262180:CJY262180 CTS262180:CTU262180 DDO262180:DDQ262180 DNK262180:DNM262180 DXG262180:DXI262180 EHC262180:EHE262180 EQY262180:ERA262180 FAU262180:FAW262180 FKQ262180:FKS262180 FUM262180:FUO262180 GEI262180:GEK262180 GOE262180:GOG262180 GYA262180:GYC262180 HHW262180:HHY262180 HRS262180:HRU262180 IBO262180:IBQ262180 ILK262180:ILM262180 IVG262180:IVI262180 JFC262180:JFE262180 JOY262180:JPA262180 JYU262180:JYW262180 KIQ262180:KIS262180 KSM262180:KSO262180 LCI262180:LCK262180 LME262180:LMG262180 LWA262180:LWC262180 MFW262180:MFY262180 MPS262180:MPU262180 MZO262180:MZQ262180 NJK262180:NJM262180 NTG262180:NTI262180 ODC262180:ODE262180 OMY262180:ONA262180 OWU262180:OWW262180 PGQ262180:PGS262180 PQM262180:PQO262180 QAI262180:QAK262180 QKE262180:QKG262180 QUA262180:QUC262180 RDW262180:RDY262180 RNS262180:RNU262180 RXO262180:RXQ262180 SHK262180:SHM262180 SRG262180:SRI262180 TBC262180:TBE262180 TKY262180:TLA262180 TUU262180:TUW262180 UEQ262180:UES262180 UOM262180:UOO262180 UYI262180:UYK262180 VIE262180:VIG262180 VSA262180:VSC262180 WBW262180:WBY262180 WLS262180:WLU262180 WVO262180:WVQ262180 G327716:I327716 JC327716:JE327716 SY327716:TA327716 ACU327716:ACW327716 AMQ327716:AMS327716 AWM327716:AWO327716 BGI327716:BGK327716 BQE327716:BQG327716 CAA327716:CAC327716 CJW327716:CJY327716 CTS327716:CTU327716 DDO327716:DDQ327716 DNK327716:DNM327716 DXG327716:DXI327716 EHC327716:EHE327716 EQY327716:ERA327716 FAU327716:FAW327716 FKQ327716:FKS327716 FUM327716:FUO327716 GEI327716:GEK327716 GOE327716:GOG327716 GYA327716:GYC327716 HHW327716:HHY327716 HRS327716:HRU327716 IBO327716:IBQ327716 ILK327716:ILM327716 IVG327716:IVI327716 JFC327716:JFE327716 JOY327716:JPA327716 JYU327716:JYW327716 KIQ327716:KIS327716 KSM327716:KSO327716 LCI327716:LCK327716 LME327716:LMG327716 LWA327716:LWC327716 MFW327716:MFY327716 MPS327716:MPU327716 MZO327716:MZQ327716 NJK327716:NJM327716 NTG327716:NTI327716 ODC327716:ODE327716 OMY327716:ONA327716 OWU327716:OWW327716 PGQ327716:PGS327716 PQM327716:PQO327716 QAI327716:QAK327716 QKE327716:QKG327716 QUA327716:QUC327716 RDW327716:RDY327716 RNS327716:RNU327716 RXO327716:RXQ327716 SHK327716:SHM327716 SRG327716:SRI327716 TBC327716:TBE327716 TKY327716:TLA327716 TUU327716:TUW327716 UEQ327716:UES327716 UOM327716:UOO327716 UYI327716:UYK327716 VIE327716:VIG327716 VSA327716:VSC327716 WBW327716:WBY327716 WLS327716:WLU327716 WVO327716:WVQ327716 G393252:I393252 JC393252:JE393252 SY393252:TA393252 ACU393252:ACW393252 AMQ393252:AMS393252 AWM393252:AWO393252 BGI393252:BGK393252 BQE393252:BQG393252 CAA393252:CAC393252 CJW393252:CJY393252 CTS393252:CTU393252 DDO393252:DDQ393252 DNK393252:DNM393252 DXG393252:DXI393252 EHC393252:EHE393252 EQY393252:ERA393252 FAU393252:FAW393252 FKQ393252:FKS393252 FUM393252:FUO393252 GEI393252:GEK393252 GOE393252:GOG393252 GYA393252:GYC393252 HHW393252:HHY393252 HRS393252:HRU393252 IBO393252:IBQ393252 ILK393252:ILM393252 IVG393252:IVI393252 JFC393252:JFE393252 JOY393252:JPA393252 JYU393252:JYW393252 KIQ393252:KIS393252 KSM393252:KSO393252 LCI393252:LCK393252 LME393252:LMG393252 LWA393252:LWC393252 MFW393252:MFY393252 MPS393252:MPU393252 MZO393252:MZQ393252 NJK393252:NJM393252 NTG393252:NTI393252 ODC393252:ODE393252 OMY393252:ONA393252 OWU393252:OWW393252 PGQ393252:PGS393252 PQM393252:PQO393252 QAI393252:QAK393252 QKE393252:QKG393252 QUA393252:QUC393252 RDW393252:RDY393252 RNS393252:RNU393252 RXO393252:RXQ393252 SHK393252:SHM393252 SRG393252:SRI393252 TBC393252:TBE393252 TKY393252:TLA393252 TUU393252:TUW393252 UEQ393252:UES393252 UOM393252:UOO393252 UYI393252:UYK393252 VIE393252:VIG393252 VSA393252:VSC393252 WBW393252:WBY393252 WLS393252:WLU393252 WVO393252:WVQ393252 G458788:I458788 JC458788:JE458788 SY458788:TA458788 ACU458788:ACW458788 AMQ458788:AMS458788 AWM458788:AWO458788 BGI458788:BGK458788 BQE458788:BQG458788 CAA458788:CAC458788 CJW458788:CJY458788 CTS458788:CTU458788 DDO458788:DDQ458788 DNK458788:DNM458788 DXG458788:DXI458788 EHC458788:EHE458788 EQY458788:ERA458788 FAU458788:FAW458788 FKQ458788:FKS458788 FUM458788:FUO458788 GEI458788:GEK458788 GOE458788:GOG458788 GYA458788:GYC458788 HHW458788:HHY458788 HRS458788:HRU458788 IBO458788:IBQ458788 ILK458788:ILM458788 IVG458788:IVI458788 JFC458788:JFE458788 JOY458788:JPA458788 JYU458788:JYW458788 KIQ458788:KIS458788 KSM458788:KSO458788 LCI458788:LCK458788 LME458788:LMG458788 LWA458788:LWC458788 MFW458788:MFY458788 MPS458788:MPU458788 MZO458788:MZQ458788 NJK458788:NJM458788 NTG458788:NTI458788 ODC458788:ODE458788 OMY458788:ONA458788 OWU458788:OWW458788 PGQ458788:PGS458788 PQM458788:PQO458788 QAI458788:QAK458788 QKE458788:QKG458788 QUA458788:QUC458788 RDW458788:RDY458788 RNS458788:RNU458788 RXO458788:RXQ458788 SHK458788:SHM458788 SRG458788:SRI458788 TBC458788:TBE458788 TKY458788:TLA458788 TUU458788:TUW458788 UEQ458788:UES458788 UOM458788:UOO458788 UYI458788:UYK458788 VIE458788:VIG458788 VSA458788:VSC458788 WBW458788:WBY458788 WLS458788:WLU458788 WVO458788:WVQ458788 G524324:I524324 JC524324:JE524324 SY524324:TA524324 ACU524324:ACW524324 AMQ524324:AMS524324 AWM524324:AWO524324 BGI524324:BGK524324 BQE524324:BQG524324 CAA524324:CAC524324 CJW524324:CJY524324 CTS524324:CTU524324 DDO524324:DDQ524324 DNK524324:DNM524324 DXG524324:DXI524324 EHC524324:EHE524324 EQY524324:ERA524324 FAU524324:FAW524324 FKQ524324:FKS524324 FUM524324:FUO524324 GEI524324:GEK524324 GOE524324:GOG524324 GYA524324:GYC524324 HHW524324:HHY524324 HRS524324:HRU524324 IBO524324:IBQ524324 ILK524324:ILM524324 IVG524324:IVI524324 JFC524324:JFE524324 JOY524324:JPA524324 JYU524324:JYW524324 KIQ524324:KIS524324 KSM524324:KSO524324 LCI524324:LCK524324 LME524324:LMG524324 LWA524324:LWC524324 MFW524324:MFY524324 MPS524324:MPU524324 MZO524324:MZQ524324 NJK524324:NJM524324 NTG524324:NTI524324 ODC524324:ODE524324 OMY524324:ONA524324 OWU524324:OWW524324 PGQ524324:PGS524324 PQM524324:PQO524324 QAI524324:QAK524324 QKE524324:QKG524324 QUA524324:QUC524324 RDW524324:RDY524324 RNS524324:RNU524324 RXO524324:RXQ524324 SHK524324:SHM524324 SRG524324:SRI524324 TBC524324:TBE524324 TKY524324:TLA524324 TUU524324:TUW524324 UEQ524324:UES524324 UOM524324:UOO524324 UYI524324:UYK524324 VIE524324:VIG524324 VSA524324:VSC524324 WBW524324:WBY524324 WLS524324:WLU524324 WVO524324:WVQ524324 G589860:I589860 JC589860:JE589860 SY589860:TA589860 ACU589860:ACW589860 AMQ589860:AMS589860 AWM589860:AWO589860 BGI589860:BGK589860 BQE589860:BQG589860 CAA589860:CAC589860 CJW589860:CJY589860 CTS589860:CTU589860 DDO589860:DDQ589860 DNK589860:DNM589860 DXG589860:DXI589860 EHC589860:EHE589860 EQY589860:ERA589860 FAU589860:FAW589860 FKQ589860:FKS589860 FUM589860:FUO589860 GEI589860:GEK589860 GOE589860:GOG589860 GYA589860:GYC589860 HHW589860:HHY589860 HRS589860:HRU589860 IBO589860:IBQ589860 ILK589860:ILM589860 IVG589860:IVI589860 JFC589860:JFE589860 JOY589860:JPA589860 JYU589860:JYW589860 KIQ589860:KIS589860 KSM589860:KSO589860 LCI589860:LCK589860 LME589860:LMG589860 LWA589860:LWC589860 MFW589860:MFY589860 MPS589860:MPU589860 MZO589860:MZQ589860 NJK589860:NJM589860 NTG589860:NTI589860 ODC589860:ODE589860 OMY589860:ONA589860 OWU589860:OWW589860 PGQ589860:PGS589860 PQM589860:PQO589860 QAI589860:QAK589860 QKE589860:QKG589860 QUA589860:QUC589860 RDW589860:RDY589860 RNS589860:RNU589860 RXO589860:RXQ589860 SHK589860:SHM589860 SRG589860:SRI589860 TBC589860:TBE589860 TKY589860:TLA589860 TUU589860:TUW589860 UEQ589860:UES589860 UOM589860:UOO589860 UYI589860:UYK589860 VIE589860:VIG589860 VSA589860:VSC589860 WBW589860:WBY589860 WLS589860:WLU589860 WVO589860:WVQ589860 G655396:I655396 JC655396:JE655396 SY655396:TA655396 ACU655396:ACW655396 AMQ655396:AMS655396 AWM655396:AWO655396 BGI655396:BGK655396 BQE655396:BQG655396 CAA655396:CAC655396 CJW655396:CJY655396 CTS655396:CTU655396 DDO655396:DDQ655396 DNK655396:DNM655396 DXG655396:DXI655396 EHC655396:EHE655396 EQY655396:ERA655396 FAU655396:FAW655396 FKQ655396:FKS655396 FUM655396:FUO655396 GEI655396:GEK655396 GOE655396:GOG655396 GYA655396:GYC655396 HHW655396:HHY655396 HRS655396:HRU655396 IBO655396:IBQ655396 ILK655396:ILM655396 IVG655396:IVI655396 JFC655396:JFE655396 JOY655396:JPA655396 JYU655396:JYW655396 KIQ655396:KIS655396 KSM655396:KSO655396 LCI655396:LCK655396 LME655396:LMG655396 LWA655396:LWC655396 MFW655396:MFY655396 MPS655396:MPU655396 MZO655396:MZQ655396 NJK655396:NJM655396 NTG655396:NTI655396 ODC655396:ODE655396 OMY655396:ONA655396 OWU655396:OWW655396 PGQ655396:PGS655396 PQM655396:PQO655396 QAI655396:QAK655396 QKE655396:QKG655396 QUA655396:QUC655396 RDW655396:RDY655396 RNS655396:RNU655396 RXO655396:RXQ655396 SHK655396:SHM655396 SRG655396:SRI655396 TBC655396:TBE655396 TKY655396:TLA655396 TUU655396:TUW655396 UEQ655396:UES655396 UOM655396:UOO655396 UYI655396:UYK655396 VIE655396:VIG655396 VSA655396:VSC655396 WBW655396:WBY655396 WLS655396:WLU655396 WVO655396:WVQ655396 G720932:I720932 JC720932:JE720932 SY720932:TA720932 ACU720932:ACW720932 AMQ720932:AMS720932 AWM720932:AWO720932 BGI720932:BGK720932 BQE720932:BQG720932 CAA720932:CAC720932 CJW720932:CJY720932 CTS720932:CTU720932 DDO720932:DDQ720932 DNK720932:DNM720932 DXG720932:DXI720932 EHC720932:EHE720932 EQY720932:ERA720932 FAU720932:FAW720932 FKQ720932:FKS720932 FUM720932:FUO720932 GEI720932:GEK720932 GOE720932:GOG720932 GYA720932:GYC720932 HHW720932:HHY720932 HRS720932:HRU720932 IBO720932:IBQ720932 ILK720932:ILM720932 IVG720932:IVI720932 JFC720932:JFE720932 JOY720932:JPA720932 JYU720932:JYW720932 KIQ720932:KIS720932 KSM720932:KSO720932 LCI720932:LCK720932 LME720932:LMG720932 LWA720932:LWC720932 MFW720932:MFY720932 MPS720932:MPU720932 MZO720932:MZQ720932 NJK720932:NJM720932 NTG720932:NTI720932 ODC720932:ODE720932 OMY720932:ONA720932 OWU720932:OWW720932 PGQ720932:PGS720932 PQM720932:PQO720932 QAI720932:QAK720932 QKE720932:QKG720932 QUA720932:QUC720932 RDW720932:RDY720932 RNS720932:RNU720932 RXO720932:RXQ720932 SHK720932:SHM720932 SRG720932:SRI720932 TBC720932:TBE720932 TKY720932:TLA720932 TUU720932:TUW720932 UEQ720932:UES720932 UOM720932:UOO720932 UYI720932:UYK720932 VIE720932:VIG720932 VSA720932:VSC720932 WBW720932:WBY720932 WLS720932:WLU720932 WVO720932:WVQ720932 G786468:I786468 JC786468:JE786468 SY786468:TA786468 ACU786468:ACW786468 AMQ786468:AMS786468 AWM786468:AWO786468 BGI786468:BGK786468 BQE786468:BQG786468 CAA786468:CAC786468 CJW786468:CJY786468 CTS786468:CTU786468 DDO786468:DDQ786468 DNK786468:DNM786468 DXG786468:DXI786468 EHC786468:EHE786468 EQY786468:ERA786468 FAU786468:FAW786468 FKQ786468:FKS786468 FUM786468:FUO786468 GEI786468:GEK786468 GOE786468:GOG786468 GYA786468:GYC786468 HHW786468:HHY786468 HRS786468:HRU786468 IBO786468:IBQ786468 ILK786468:ILM786468 IVG786468:IVI786468 JFC786468:JFE786468 JOY786468:JPA786468 JYU786468:JYW786468 KIQ786468:KIS786468 KSM786468:KSO786468 LCI786468:LCK786468 LME786468:LMG786468 LWA786468:LWC786468 MFW786468:MFY786468 MPS786468:MPU786468 MZO786468:MZQ786468 NJK786468:NJM786468 NTG786468:NTI786468 ODC786468:ODE786468 OMY786468:ONA786468 OWU786468:OWW786468 PGQ786468:PGS786468 PQM786468:PQO786468 QAI786468:QAK786468 QKE786468:QKG786468 QUA786468:QUC786468 RDW786468:RDY786468 RNS786468:RNU786468 RXO786468:RXQ786468 SHK786468:SHM786468 SRG786468:SRI786468 TBC786468:TBE786468 TKY786468:TLA786468 TUU786468:TUW786468 UEQ786468:UES786468 UOM786468:UOO786468 UYI786468:UYK786468 VIE786468:VIG786468 VSA786468:VSC786468 WBW786468:WBY786468 WLS786468:WLU786468 WVO786468:WVQ786468 G852004:I852004 JC852004:JE852004 SY852004:TA852004 ACU852004:ACW852004 AMQ852004:AMS852004 AWM852004:AWO852004 BGI852004:BGK852004 BQE852004:BQG852004 CAA852004:CAC852004 CJW852004:CJY852004 CTS852004:CTU852004 DDO852004:DDQ852004 DNK852004:DNM852004 DXG852004:DXI852004 EHC852004:EHE852004 EQY852004:ERA852004 FAU852004:FAW852004 FKQ852004:FKS852004 FUM852004:FUO852004 GEI852004:GEK852004 GOE852004:GOG852004 GYA852004:GYC852004 HHW852004:HHY852004 HRS852004:HRU852004 IBO852004:IBQ852004 ILK852004:ILM852004 IVG852004:IVI852004 JFC852004:JFE852004 JOY852004:JPA852004 JYU852004:JYW852004 KIQ852004:KIS852004 KSM852004:KSO852004 LCI852004:LCK852004 LME852004:LMG852004 LWA852004:LWC852004 MFW852004:MFY852004 MPS852004:MPU852004 MZO852004:MZQ852004 NJK852004:NJM852004 NTG852004:NTI852004 ODC852004:ODE852004 OMY852004:ONA852004 OWU852004:OWW852004 PGQ852004:PGS852004 PQM852004:PQO852004 QAI852004:QAK852004 QKE852004:QKG852004 QUA852004:QUC852004 RDW852004:RDY852004 RNS852004:RNU852004 RXO852004:RXQ852004 SHK852004:SHM852004 SRG852004:SRI852004 TBC852004:TBE852004 TKY852004:TLA852004 TUU852004:TUW852004 UEQ852004:UES852004 UOM852004:UOO852004 UYI852004:UYK852004 VIE852004:VIG852004 VSA852004:VSC852004 WBW852004:WBY852004 WLS852004:WLU852004 WVO852004:WVQ852004 G917540:I917540 JC917540:JE917540 SY917540:TA917540 ACU917540:ACW917540 AMQ917540:AMS917540 AWM917540:AWO917540 BGI917540:BGK917540 BQE917540:BQG917540 CAA917540:CAC917540 CJW917540:CJY917540 CTS917540:CTU917540 DDO917540:DDQ917540 DNK917540:DNM917540 DXG917540:DXI917540 EHC917540:EHE917540 EQY917540:ERA917540 FAU917540:FAW917540 FKQ917540:FKS917540 FUM917540:FUO917540 GEI917540:GEK917540 GOE917540:GOG917540 GYA917540:GYC917540 HHW917540:HHY917540 HRS917540:HRU917540 IBO917540:IBQ917540 ILK917540:ILM917540 IVG917540:IVI917540 JFC917540:JFE917540 JOY917540:JPA917540 JYU917540:JYW917540 KIQ917540:KIS917540 KSM917540:KSO917540 LCI917540:LCK917540 LME917540:LMG917540 LWA917540:LWC917540 MFW917540:MFY917540 MPS917540:MPU917540 MZO917540:MZQ917540 NJK917540:NJM917540 NTG917540:NTI917540 ODC917540:ODE917540 OMY917540:ONA917540 OWU917540:OWW917540 PGQ917540:PGS917540 PQM917540:PQO917540 QAI917540:QAK917540 QKE917540:QKG917540 QUA917540:QUC917540 RDW917540:RDY917540 RNS917540:RNU917540 RXO917540:RXQ917540 SHK917540:SHM917540 SRG917540:SRI917540 TBC917540:TBE917540 TKY917540:TLA917540 TUU917540:TUW917540 UEQ917540:UES917540 UOM917540:UOO917540 UYI917540:UYK917540 VIE917540:VIG917540 VSA917540:VSC917540 WBW917540:WBY917540 WLS917540:WLU917540 WVO917540:WVQ917540 G983076:I983076 JC983076:JE983076 SY983076:TA983076 ACU983076:ACW983076 AMQ983076:AMS983076 AWM983076:AWO983076 BGI983076:BGK983076 BQE983076:BQG983076 CAA983076:CAC983076 CJW983076:CJY983076 CTS983076:CTU983076 DDO983076:DDQ983076 DNK983076:DNM983076 DXG983076:DXI983076 EHC983076:EHE983076 EQY983076:ERA983076 FAU983076:FAW983076 FKQ983076:FKS983076 FUM983076:FUO983076 GEI983076:GEK983076 GOE983076:GOG983076 GYA983076:GYC983076 HHW983076:HHY983076 HRS983076:HRU983076 IBO983076:IBQ983076 ILK983076:ILM983076 IVG983076:IVI983076 JFC983076:JFE983076 JOY983076:JPA983076 JYU983076:JYW983076 KIQ983076:KIS983076 KSM983076:KSO983076 LCI983076:LCK983076 LME983076:LMG983076 LWA983076:LWC983076 MFW983076:MFY983076 MPS983076:MPU983076 MZO983076:MZQ983076 NJK983076:NJM983076 NTG983076:NTI983076 ODC983076:ODE983076 OMY983076:ONA983076 OWU983076:OWW983076 PGQ983076:PGS983076 PQM983076:PQO983076 QAI983076:QAK983076 QKE983076:QKG983076 QUA983076:QUC983076 RDW983076:RDY983076 RNS983076:RNU983076 RXO983076:RXQ983076 SHK983076:SHM983076 SRG983076:SRI983076 TBC983076:TBE983076 TKY983076:TLA983076 TUU983076:TUW983076 UEQ983076:UES983076 UOM983076:UOO983076 UYI983076:UYK983076 VIE983076:VIG983076 VSA983076:VSC983076 WBW983076:WBY983076 WLS983076:WLU983076 WVO983076:WVQ983076" xr:uid="{7DDB0AC0-9EC8-4A89-A0F3-10814CA98257}">
      <formula1>"CLIENTE,ROTOPLASTYC,COMPARTILHADA"</formula1>
    </dataValidation>
    <dataValidation type="list" allowBlank="1" showInputMessage="1" showErrorMessage="1" sqref="G34:I34 JC34:JE34 SY34:TA34 ACU34:ACW34 AMQ34:AMS34 AWM34:AWO34 BGI34:BGK34 BQE34:BQG34 CAA34:CAC34 CJW34:CJY34 CTS34:CTU34 DDO34:DDQ34 DNK34:DNM34 DXG34:DXI34 EHC34:EHE34 EQY34:ERA34 FAU34:FAW34 FKQ34:FKS34 FUM34:FUO34 GEI34:GEK34 GOE34:GOG34 GYA34:GYC34 HHW34:HHY34 HRS34:HRU34 IBO34:IBQ34 ILK34:ILM34 IVG34:IVI34 JFC34:JFE34 JOY34:JPA34 JYU34:JYW34 KIQ34:KIS34 KSM34:KSO34 LCI34:LCK34 LME34:LMG34 LWA34:LWC34 MFW34:MFY34 MPS34:MPU34 MZO34:MZQ34 NJK34:NJM34 NTG34:NTI34 ODC34:ODE34 OMY34:ONA34 OWU34:OWW34 PGQ34:PGS34 PQM34:PQO34 QAI34:QAK34 QKE34:QKG34 QUA34:QUC34 RDW34:RDY34 RNS34:RNU34 RXO34:RXQ34 SHK34:SHM34 SRG34:SRI34 TBC34:TBE34 TKY34:TLA34 TUU34:TUW34 UEQ34:UES34 UOM34:UOO34 UYI34:UYK34 VIE34:VIG34 VSA34:VSC34 WBW34:WBY34 WLS34:WLU34 WVO34:WVQ34 G65570:I65570 JC65570:JE65570 SY65570:TA65570 ACU65570:ACW65570 AMQ65570:AMS65570 AWM65570:AWO65570 BGI65570:BGK65570 BQE65570:BQG65570 CAA65570:CAC65570 CJW65570:CJY65570 CTS65570:CTU65570 DDO65570:DDQ65570 DNK65570:DNM65570 DXG65570:DXI65570 EHC65570:EHE65570 EQY65570:ERA65570 FAU65570:FAW65570 FKQ65570:FKS65570 FUM65570:FUO65570 GEI65570:GEK65570 GOE65570:GOG65570 GYA65570:GYC65570 HHW65570:HHY65570 HRS65570:HRU65570 IBO65570:IBQ65570 ILK65570:ILM65570 IVG65570:IVI65570 JFC65570:JFE65570 JOY65570:JPA65570 JYU65570:JYW65570 KIQ65570:KIS65570 KSM65570:KSO65570 LCI65570:LCK65570 LME65570:LMG65570 LWA65570:LWC65570 MFW65570:MFY65570 MPS65570:MPU65570 MZO65570:MZQ65570 NJK65570:NJM65570 NTG65570:NTI65570 ODC65570:ODE65570 OMY65570:ONA65570 OWU65570:OWW65570 PGQ65570:PGS65570 PQM65570:PQO65570 QAI65570:QAK65570 QKE65570:QKG65570 QUA65570:QUC65570 RDW65570:RDY65570 RNS65570:RNU65570 RXO65570:RXQ65570 SHK65570:SHM65570 SRG65570:SRI65570 TBC65570:TBE65570 TKY65570:TLA65570 TUU65570:TUW65570 UEQ65570:UES65570 UOM65570:UOO65570 UYI65570:UYK65570 VIE65570:VIG65570 VSA65570:VSC65570 WBW65570:WBY65570 WLS65570:WLU65570 WVO65570:WVQ65570 G131106:I131106 JC131106:JE131106 SY131106:TA131106 ACU131106:ACW131106 AMQ131106:AMS131106 AWM131106:AWO131106 BGI131106:BGK131106 BQE131106:BQG131106 CAA131106:CAC131106 CJW131106:CJY131106 CTS131106:CTU131106 DDO131106:DDQ131106 DNK131106:DNM131106 DXG131106:DXI131106 EHC131106:EHE131106 EQY131106:ERA131106 FAU131106:FAW131106 FKQ131106:FKS131106 FUM131106:FUO131106 GEI131106:GEK131106 GOE131106:GOG131106 GYA131106:GYC131106 HHW131106:HHY131106 HRS131106:HRU131106 IBO131106:IBQ131106 ILK131106:ILM131106 IVG131106:IVI131106 JFC131106:JFE131106 JOY131106:JPA131106 JYU131106:JYW131106 KIQ131106:KIS131106 KSM131106:KSO131106 LCI131106:LCK131106 LME131106:LMG131106 LWA131106:LWC131106 MFW131106:MFY131106 MPS131106:MPU131106 MZO131106:MZQ131106 NJK131106:NJM131106 NTG131106:NTI131106 ODC131106:ODE131106 OMY131106:ONA131106 OWU131106:OWW131106 PGQ131106:PGS131106 PQM131106:PQO131106 QAI131106:QAK131106 QKE131106:QKG131106 QUA131106:QUC131106 RDW131106:RDY131106 RNS131106:RNU131106 RXO131106:RXQ131106 SHK131106:SHM131106 SRG131106:SRI131106 TBC131106:TBE131106 TKY131106:TLA131106 TUU131106:TUW131106 UEQ131106:UES131106 UOM131106:UOO131106 UYI131106:UYK131106 VIE131106:VIG131106 VSA131106:VSC131106 WBW131106:WBY131106 WLS131106:WLU131106 WVO131106:WVQ131106 G196642:I196642 JC196642:JE196642 SY196642:TA196642 ACU196642:ACW196642 AMQ196642:AMS196642 AWM196642:AWO196642 BGI196642:BGK196642 BQE196642:BQG196642 CAA196642:CAC196642 CJW196642:CJY196642 CTS196642:CTU196642 DDO196642:DDQ196642 DNK196642:DNM196642 DXG196642:DXI196642 EHC196642:EHE196642 EQY196642:ERA196642 FAU196642:FAW196642 FKQ196642:FKS196642 FUM196642:FUO196642 GEI196642:GEK196642 GOE196642:GOG196642 GYA196642:GYC196642 HHW196642:HHY196642 HRS196642:HRU196642 IBO196642:IBQ196642 ILK196642:ILM196642 IVG196642:IVI196642 JFC196642:JFE196642 JOY196642:JPA196642 JYU196642:JYW196642 KIQ196642:KIS196642 KSM196642:KSO196642 LCI196642:LCK196642 LME196642:LMG196642 LWA196642:LWC196642 MFW196642:MFY196642 MPS196642:MPU196642 MZO196642:MZQ196642 NJK196642:NJM196642 NTG196642:NTI196642 ODC196642:ODE196642 OMY196642:ONA196642 OWU196642:OWW196642 PGQ196642:PGS196642 PQM196642:PQO196642 QAI196642:QAK196642 QKE196642:QKG196642 QUA196642:QUC196642 RDW196642:RDY196642 RNS196642:RNU196642 RXO196642:RXQ196642 SHK196642:SHM196642 SRG196642:SRI196642 TBC196642:TBE196642 TKY196642:TLA196642 TUU196642:TUW196642 UEQ196642:UES196642 UOM196642:UOO196642 UYI196642:UYK196642 VIE196642:VIG196642 VSA196642:VSC196642 WBW196642:WBY196642 WLS196642:WLU196642 WVO196642:WVQ196642 G262178:I262178 JC262178:JE262178 SY262178:TA262178 ACU262178:ACW262178 AMQ262178:AMS262178 AWM262178:AWO262178 BGI262178:BGK262178 BQE262178:BQG262178 CAA262178:CAC262178 CJW262178:CJY262178 CTS262178:CTU262178 DDO262178:DDQ262178 DNK262178:DNM262178 DXG262178:DXI262178 EHC262178:EHE262178 EQY262178:ERA262178 FAU262178:FAW262178 FKQ262178:FKS262178 FUM262178:FUO262178 GEI262178:GEK262178 GOE262178:GOG262178 GYA262178:GYC262178 HHW262178:HHY262178 HRS262178:HRU262178 IBO262178:IBQ262178 ILK262178:ILM262178 IVG262178:IVI262178 JFC262178:JFE262178 JOY262178:JPA262178 JYU262178:JYW262178 KIQ262178:KIS262178 KSM262178:KSO262178 LCI262178:LCK262178 LME262178:LMG262178 LWA262178:LWC262178 MFW262178:MFY262178 MPS262178:MPU262178 MZO262178:MZQ262178 NJK262178:NJM262178 NTG262178:NTI262178 ODC262178:ODE262178 OMY262178:ONA262178 OWU262178:OWW262178 PGQ262178:PGS262178 PQM262178:PQO262178 QAI262178:QAK262178 QKE262178:QKG262178 QUA262178:QUC262178 RDW262178:RDY262178 RNS262178:RNU262178 RXO262178:RXQ262178 SHK262178:SHM262178 SRG262178:SRI262178 TBC262178:TBE262178 TKY262178:TLA262178 TUU262178:TUW262178 UEQ262178:UES262178 UOM262178:UOO262178 UYI262178:UYK262178 VIE262178:VIG262178 VSA262178:VSC262178 WBW262178:WBY262178 WLS262178:WLU262178 WVO262178:WVQ262178 G327714:I327714 JC327714:JE327714 SY327714:TA327714 ACU327714:ACW327714 AMQ327714:AMS327714 AWM327714:AWO327714 BGI327714:BGK327714 BQE327714:BQG327714 CAA327714:CAC327714 CJW327714:CJY327714 CTS327714:CTU327714 DDO327714:DDQ327714 DNK327714:DNM327714 DXG327714:DXI327714 EHC327714:EHE327714 EQY327714:ERA327714 FAU327714:FAW327714 FKQ327714:FKS327714 FUM327714:FUO327714 GEI327714:GEK327714 GOE327714:GOG327714 GYA327714:GYC327714 HHW327714:HHY327714 HRS327714:HRU327714 IBO327714:IBQ327714 ILK327714:ILM327714 IVG327714:IVI327714 JFC327714:JFE327714 JOY327714:JPA327714 JYU327714:JYW327714 KIQ327714:KIS327714 KSM327714:KSO327714 LCI327714:LCK327714 LME327714:LMG327714 LWA327714:LWC327714 MFW327714:MFY327714 MPS327714:MPU327714 MZO327714:MZQ327714 NJK327714:NJM327714 NTG327714:NTI327714 ODC327714:ODE327714 OMY327714:ONA327714 OWU327714:OWW327714 PGQ327714:PGS327714 PQM327714:PQO327714 QAI327714:QAK327714 QKE327714:QKG327714 QUA327714:QUC327714 RDW327714:RDY327714 RNS327714:RNU327714 RXO327714:RXQ327714 SHK327714:SHM327714 SRG327714:SRI327714 TBC327714:TBE327714 TKY327714:TLA327714 TUU327714:TUW327714 UEQ327714:UES327714 UOM327714:UOO327714 UYI327714:UYK327714 VIE327714:VIG327714 VSA327714:VSC327714 WBW327714:WBY327714 WLS327714:WLU327714 WVO327714:WVQ327714 G393250:I393250 JC393250:JE393250 SY393250:TA393250 ACU393250:ACW393250 AMQ393250:AMS393250 AWM393250:AWO393250 BGI393250:BGK393250 BQE393250:BQG393250 CAA393250:CAC393250 CJW393250:CJY393250 CTS393250:CTU393250 DDO393250:DDQ393250 DNK393250:DNM393250 DXG393250:DXI393250 EHC393250:EHE393250 EQY393250:ERA393250 FAU393250:FAW393250 FKQ393250:FKS393250 FUM393250:FUO393250 GEI393250:GEK393250 GOE393250:GOG393250 GYA393250:GYC393250 HHW393250:HHY393250 HRS393250:HRU393250 IBO393250:IBQ393250 ILK393250:ILM393250 IVG393250:IVI393250 JFC393250:JFE393250 JOY393250:JPA393250 JYU393250:JYW393250 KIQ393250:KIS393250 KSM393250:KSO393250 LCI393250:LCK393250 LME393250:LMG393250 LWA393250:LWC393250 MFW393250:MFY393250 MPS393250:MPU393250 MZO393250:MZQ393250 NJK393250:NJM393250 NTG393250:NTI393250 ODC393250:ODE393250 OMY393250:ONA393250 OWU393250:OWW393250 PGQ393250:PGS393250 PQM393250:PQO393250 QAI393250:QAK393250 QKE393250:QKG393250 QUA393250:QUC393250 RDW393250:RDY393250 RNS393250:RNU393250 RXO393250:RXQ393250 SHK393250:SHM393250 SRG393250:SRI393250 TBC393250:TBE393250 TKY393250:TLA393250 TUU393250:TUW393250 UEQ393250:UES393250 UOM393250:UOO393250 UYI393250:UYK393250 VIE393250:VIG393250 VSA393250:VSC393250 WBW393250:WBY393250 WLS393250:WLU393250 WVO393250:WVQ393250 G458786:I458786 JC458786:JE458786 SY458786:TA458786 ACU458786:ACW458786 AMQ458786:AMS458786 AWM458786:AWO458786 BGI458786:BGK458786 BQE458786:BQG458786 CAA458786:CAC458786 CJW458786:CJY458786 CTS458786:CTU458786 DDO458786:DDQ458786 DNK458786:DNM458786 DXG458786:DXI458786 EHC458786:EHE458786 EQY458786:ERA458786 FAU458786:FAW458786 FKQ458786:FKS458786 FUM458786:FUO458786 GEI458786:GEK458786 GOE458786:GOG458786 GYA458786:GYC458786 HHW458786:HHY458786 HRS458786:HRU458786 IBO458786:IBQ458786 ILK458786:ILM458786 IVG458786:IVI458786 JFC458786:JFE458786 JOY458786:JPA458786 JYU458786:JYW458786 KIQ458786:KIS458786 KSM458786:KSO458786 LCI458786:LCK458786 LME458786:LMG458786 LWA458786:LWC458786 MFW458786:MFY458786 MPS458786:MPU458786 MZO458786:MZQ458786 NJK458786:NJM458786 NTG458786:NTI458786 ODC458786:ODE458786 OMY458786:ONA458786 OWU458786:OWW458786 PGQ458786:PGS458786 PQM458786:PQO458786 QAI458786:QAK458786 QKE458786:QKG458786 QUA458786:QUC458786 RDW458786:RDY458786 RNS458786:RNU458786 RXO458786:RXQ458786 SHK458786:SHM458786 SRG458786:SRI458786 TBC458786:TBE458786 TKY458786:TLA458786 TUU458786:TUW458786 UEQ458786:UES458786 UOM458786:UOO458786 UYI458786:UYK458786 VIE458786:VIG458786 VSA458786:VSC458786 WBW458786:WBY458786 WLS458786:WLU458786 WVO458786:WVQ458786 G524322:I524322 JC524322:JE524322 SY524322:TA524322 ACU524322:ACW524322 AMQ524322:AMS524322 AWM524322:AWO524322 BGI524322:BGK524322 BQE524322:BQG524322 CAA524322:CAC524322 CJW524322:CJY524322 CTS524322:CTU524322 DDO524322:DDQ524322 DNK524322:DNM524322 DXG524322:DXI524322 EHC524322:EHE524322 EQY524322:ERA524322 FAU524322:FAW524322 FKQ524322:FKS524322 FUM524322:FUO524322 GEI524322:GEK524322 GOE524322:GOG524322 GYA524322:GYC524322 HHW524322:HHY524322 HRS524322:HRU524322 IBO524322:IBQ524322 ILK524322:ILM524322 IVG524322:IVI524322 JFC524322:JFE524322 JOY524322:JPA524322 JYU524322:JYW524322 KIQ524322:KIS524322 KSM524322:KSO524322 LCI524322:LCK524322 LME524322:LMG524322 LWA524322:LWC524322 MFW524322:MFY524322 MPS524322:MPU524322 MZO524322:MZQ524322 NJK524322:NJM524322 NTG524322:NTI524322 ODC524322:ODE524322 OMY524322:ONA524322 OWU524322:OWW524322 PGQ524322:PGS524322 PQM524322:PQO524322 QAI524322:QAK524322 QKE524322:QKG524322 QUA524322:QUC524322 RDW524322:RDY524322 RNS524322:RNU524322 RXO524322:RXQ524322 SHK524322:SHM524322 SRG524322:SRI524322 TBC524322:TBE524322 TKY524322:TLA524322 TUU524322:TUW524322 UEQ524322:UES524322 UOM524322:UOO524322 UYI524322:UYK524322 VIE524322:VIG524322 VSA524322:VSC524322 WBW524322:WBY524322 WLS524322:WLU524322 WVO524322:WVQ524322 G589858:I589858 JC589858:JE589858 SY589858:TA589858 ACU589858:ACW589858 AMQ589858:AMS589858 AWM589858:AWO589858 BGI589858:BGK589858 BQE589858:BQG589858 CAA589858:CAC589858 CJW589858:CJY589858 CTS589858:CTU589858 DDO589858:DDQ589858 DNK589858:DNM589858 DXG589858:DXI589858 EHC589858:EHE589858 EQY589858:ERA589858 FAU589858:FAW589858 FKQ589858:FKS589858 FUM589858:FUO589858 GEI589858:GEK589858 GOE589858:GOG589858 GYA589858:GYC589858 HHW589858:HHY589858 HRS589858:HRU589858 IBO589858:IBQ589858 ILK589858:ILM589858 IVG589858:IVI589858 JFC589858:JFE589858 JOY589858:JPA589858 JYU589858:JYW589858 KIQ589858:KIS589858 KSM589858:KSO589858 LCI589858:LCK589858 LME589858:LMG589858 LWA589858:LWC589858 MFW589858:MFY589858 MPS589858:MPU589858 MZO589858:MZQ589858 NJK589858:NJM589858 NTG589858:NTI589858 ODC589858:ODE589858 OMY589858:ONA589858 OWU589858:OWW589858 PGQ589858:PGS589858 PQM589858:PQO589858 QAI589858:QAK589858 QKE589858:QKG589858 QUA589858:QUC589858 RDW589858:RDY589858 RNS589858:RNU589858 RXO589858:RXQ589858 SHK589858:SHM589858 SRG589858:SRI589858 TBC589858:TBE589858 TKY589858:TLA589858 TUU589858:TUW589858 UEQ589858:UES589858 UOM589858:UOO589858 UYI589858:UYK589858 VIE589858:VIG589858 VSA589858:VSC589858 WBW589858:WBY589858 WLS589858:WLU589858 WVO589858:WVQ589858 G655394:I655394 JC655394:JE655394 SY655394:TA655394 ACU655394:ACW655394 AMQ655394:AMS655394 AWM655394:AWO655394 BGI655394:BGK655394 BQE655394:BQG655394 CAA655394:CAC655394 CJW655394:CJY655394 CTS655394:CTU655394 DDO655394:DDQ655394 DNK655394:DNM655394 DXG655394:DXI655394 EHC655394:EHE655394 EQY655394:ERA655394 FAU655394:FAW655394 FKQ655394:FKS655394 FUM655394:FUO655394 GEI655394:GEK655394 GOE655394:GOG655394 GYA655394:GYC655394 HHW655394:HHY655394 HRS655394:HRU655394 IBO655394:IBQ655394 ILK655394:ILM655394 IVG655394:IVI655394 JFC655394:JFE655394 JOY655394:JPA655394 JYU655394:JYW655394 KIQ655394:KIS655394 KSM655394:KSO655394 LCI655394:LCK655394 LME655394:LMG655394 LWA655394:LWC655394 MFW655394:MFY655394 MPS655394:MPU655394 MZO655394:MZQ655394 NJK655394:NJM655394 NTG655394:NTI655394 ODC655394:ODE655394 OMY655394:ONA655394 OWU655394:OWW655394 PGQ655394:PGS655394 PQM655394:PQO655394 QAI655394:QAK655394 QKE655394:QKG655394 QUA655394:QUC655394 RDW655394:RDY655394 RNS655394:RNU655394 RXO655394:RXQ655394 SHK655394:SHM655394 SRG655394:SRI655394 TBC655394:TBE655394 TKY655394:TLA655394 TUU655394:TUW655394 UEQ655394:UES655394 UOM655394:UOO655394 UYI655394:UYK655394 VIE655394:VIG655394 VSA655394:VSC655394 WBW655394:WBY655394 WLS655394:WLU655394 WVO655394:WVQ655394 G720930:I720930 JC720930:JE720930 SY720930:TA720930 ACU720930:ACW720930 AMQ720930:AMS720930 AWM720930:AWO720930 BGI720930:BGK720930 BQE720930:BQG720930 CAA720930:CAC720930 CJW720930:CJY720930 CTS720930:CTU720930 DDO720930:DDQ720930 DNK720930:DNM720930 DXG720930:DXI720930 EHC720930:EHE720930 EQY720930:ERA720930 FAU720930:FAW720930 FKQ720930:FKS720930 FUM720930:FUO720930 GEI720930:GEK720930 GOE720930:GOG720930 GYA720930:GYC720930 HHW720930:HHY720930 HRS720930:HRU720930 IBO720930:IBQ720930 ILK720930:ILM720930 IVG720930:IVI720930 JFC720930:JFE720930 JOY720930:JPA720930 JYU720930:JYW720930 KIQ720930:KIS720930 KSM720930:KSO720930 LCI720930:LCK720930 LME720930:LMG720930 LWA720930:LWC720930 MFW720930:MFY720930 MPS720930:MPU720930 MZO720930:MZQ720930 NJK720930:NJM720930 NTG720930:NTI720930 ODC720930:ODE720930 OMY720930:ONA720930 OWU720930:OWW720930 PGQ720930:PGS720930 PQM720930:PQO720930 QAI720930:QAK720930 QKE720930:QKG720930 QUA720930:QUC720930 RDW720930:RDY720930 RNS720930:RNU720930 RXO720930:RXQ720930 SHK720930:SHM720930 SRG720930:SRI720930 TBC720930:TBE720930 TKY720930:TLA720930 TUU720930:TUW720930 UEQ720930:UES720930 UOM720930:UOO720930 UYI720930:UYK720930 VIE720930:VIG720930 VSA720930:VSC720930 WBW720930:WBY720930 WLS720930:WLU720930 WVO720930:WVQ720930 G786466:I786466 JC786466:JE786466 SY786466:TA786466 ACU786466:ACW786466 AMQ786466:AMS786466 AWM786466:AWO786466 BGI786466:BGK786466 BQE786466:BQG786466 CAA786466:CAC786466 CJW786466:CJY786466 CTS786466:CTU786466 DDO786466:DDQ786466 DNK786466:DNM786466 DXG786466:DXI786466 EHC786466:EHE786466 EQY786466:ERA786466 FAU786466:FAW786466 FKQ786466:FKS786466 FUM786466:FUO786466 GEI786466:GEK786466 GOE786466:GOG786466 GYA786466:GYC786466 HHW786466:HHY786466 HRS786466:HRU786466 IBO786466:IBQ786466 ILK786466:ILM786466 IVG786466:IVI786466 JFC786466:JFE786466 JOY786466:JPA786466 JYU786466:JYW786466 KIQ786466:KIS786466 KSM786466:KSO786466 LCI786466:LCK786466 LME786466:LMG786466 LWA786466:LWC786466 MFW786466:MFY786466 MPS786466:MPU786466 MZO786466:MZQ786466 NJK786466:NJM786466 NTG786466:NTI786466 ODC786466:ODE786466 OMY786466:ONA786466 OWU786466:OWW786466 PGQ786466:PGS786466 PQM786466:PQO786466 QAI786466:QAK786466 QKE786466:QKG786466 QUA786466:QUC786466 RDW786466:RDY786466 RNS786466:RNU786466 RXO786466:RXQ786466 SHK786466:SHM786466 SRG786466:SRI786466 TBC786466:TBE786466 TKY786466:TLA786466 TUU786466:TUW786466 UEQ786466:UES786466 UOM786466:UOO786466 UYI786466:UYK786466 VIE786466:VIG786466 VSA786466:VSC786466 WBW786466:WBY786466 WLS786466:WLU786466 WVO786466:WVQ786466 G852002:I852002 JC852002:JE852002 SY852002:TA852002 ACU852002:ACW852002 AMQ852002:AMS852002 AWM852002:AWO852002 BGI852002:BGK852002 BQE852002:BQG852002 CAA852002:CAC852002 CJW852002:CJY852002 CTS852002:CTU852002 DDO852002:DDQ852002 DNK852002:DNM852002 DXG852002:DXI852002 EHC852002:EHE852002 EQY852002:ERA852002 FAU852002:FAW852002 FKQ852002:FKS852002 FUM852002:FUO852002 GEI852002:GEK852002 GOE852002:GOG852002 GYA852002:GYC852002 HHW852002:HHY852002 HRS852002:HRU852002 IBO852002:IBQ852002 ILK852002:ILM852002 IVG852002:IVI852002 JFC852002:JFE852002 JOY852002:JPA852002 JYU852002:JYW852002 KIQ852002:KIS852002 KSM852002:KSO852002 LCI852002:LCK852002 LME852002:LMG852002 LWA852002:LWC852002 MFW852002:MFY852002 MPS852002:MPU852002 MZO852002:MZQ852002 NJK852002:NJM852002 NTG852002:NTI852002 ODC852002:ODE852002 OMY852002:ONA852002 OWU852002:OWW852002 PGQ852002:PGS852002 PQM852002:PQO852002 QAI852002:QAK852002 QKE852002:QKG852002 QUA852002:QUC852002 RDW852002:RDY852002 RNS852002:RNU852002 RXO852002:RXQ852002 SHK852002:SHM852002 SRG852002:SRI852002 TBC852002:TBE852002 TKY852002:TLA852002 TUU852002:TUW852002 UEQ852002:UES852002 UOM852002:UOO852002 UYI852002:UYK852002 VIE852002:VIG852002 VSA852002:VSC852002 WBW852002:WBY852002 WLS852002:WLU852002 WVO852002:WVQ852002 G917538:I917538 JC917538:JE917538 SY917538:TA917538 ACU917538:ACW917538 AMQ917538:AMS917538 AWM917538:AWO917538 BGI917538:BGK917538 BQE917538:BQG917538 CAA917538:CAC917538 CJW917538:CJY917538 CTS917538:CTU917538 DDO917538:DDQ917538 DNK917538:DNM917538 DXG917538:DXI917538 EHC917538:EHE917538 EQY917538:ERA917538 FAU917538:FAW917538 FKQ917538:FKS917538 FUM917538:FUO917538 GEI917538:GEK917538 GOE917538:GOG917538 GYA917538:GYC917538 HHW917538:HHY917538 HRS917538:HRU917538 IBO917538:IBQ917538 ILK917538:ILM917538 IVG917538:IVI917538 JFC917538:JFE917538 JOY917538:JPA917538 JYU917538:JYW917538 KIQ917538:KIS917538 KSM917538:KSO917538 LCI917538:LCK917538 LME917538:LMG917538 LWA917538:LWC917538 MFW917538:MFY917538 MPS917538:MPU917538 MZO917538:MZQ917538 NJK917538:NJM917538 NTG917538:NTI917538 ODC917538:ODE917538 OMY917538:ONA917538 OWU917538:OWW917538 PGQ917538:PGS917538 PQM917538:PQO917538 QAI917538:QAK917538 QKE917538:QKG917538 QUA917538:QUC917538 RDW917538:RDY917538 RNS917538:RNU917538 RXO917538:RXQ917538 SHK917538:SHM917538 SRG917538:SRI917538 TBC917538:TBE917538 TKY917538:TLA917538 TUU917538:TUW917538 UEQ917538:UES917538 UOM917538:UOO917538 UYI917538:UYK917538 VIE917538:VIG917538 VSA917538:VSC917538 WBW917538:WBY917538 WLS917538:WLU917538 WVO917538:WVQ917538 G983074:I983074 JC983074:JE983074 SY983074:TA983074 ACU983074:ACW983074 AMQ983074:AMS983074 AWM983074:AWO983074 BGI983074:BGK983074 BQE983074:BQG983074 CAA983074:CAC983074 CJW983074:CJY983074 CTS983074:CTU983074 DDO983074:DDQ983074 DNK983074:DNM983074 DXG983074:DXI983074 EHC983074:EHE983074 EQY983074:ERA983074 FAU983074:FAW983074 FKQ983074:FKS983074 FUM983074:FUO983074 GEI983074:GEK983074 GOE983074:GOG983074 GYA983074:GYC983074 HHW983074:HHY983074 HRS983074:HRU983074 IBO983074:IBQ983074 ILK983074:ILM983074 IVG983074:IVI983074 JFC983074:JFE983074 JOY983074:JPA983074 JYU983074:JYW983074 KIQ983074:KIS983074 KSM983074:KSO983074 LCI983074:LCK983074 LME983074:LMG983074 LWA983074:LWC983074 MFW983074:MFY983074 MPS983074:MPU983074 MZO983074:MZQ983074 NJK983074:NJM983074 NTG983074:NTI983074 ODC983074:ODE983074 OMY983074:ONA983074 OWU983074:OWW983074 PGQ983074:PGS983074 PQM983074:PQO983074 QAI983074:QAK983074 QKE983074:QKG983074 QUA983074:QUC983074 RDW983074:RDY983074 RNS983074:RNU983074 RXO983074:RXQ983074 SHK983074:SHM983074 SRG983074:SRI983074 TBC983074:TBE983074 TKY983074:TLA983074 TUU983074:TUW983074 UEQ983074:UES983074 UOM983074:UOO983074 UYI983074:UYK983074 VIE983074:VIG983074 VSA983074:VSC983074 WBW983074:WBY983074 WLS983074:WLU983074 WVO983074:WVQ983074" xr:uid="{67A1FD02-5A1E-49F8-A6A0-A89B8040E260}">
      <formula1>"ENGENHARIA ROTOPLASTYC DEFINIR,01,02,03,04,05,06,07,08,09,10"</formula1>
    </dataValidation>
    <dataValidation type="list" allowBlank="1" showInputMessage="1" showErrorMessage="1" sqref="G20:I23 JC20:JE23 SY20:TA23 ACU20:ACW23 AMQ20:AMS23 AWM20:AWO23 BGI20:BGK23 BQE20:BQG23 CAA20:CAC23 CJW20:CJY23 CTS20:CTU23 DDO20:DDQ23 DNK20:DNM23 DXG20:DXI23 EHC20:EHE23 EQY20:ERA23 FAU20:FAW23 FKQ20:FKS23 FUM20:FUO23 GEI20:GEK23 GOE20:GOG23 GYA20:GYC23 HHW20:HHY23 HRS20:HRU23 IBO20:IBQ23 ILK20:ILM23 IVG20:IVI23 JFC20:JFE23 JOY20:JPA23 JYU20:JYW23 KIQ20:KIS23 KSM20:KSO23 LCI20:LCK23 LME20:LMG23 LWA20:LWC23 MFW20:MFY23 MPS20:MPU23 MZO20:MZQ23 NJK20:NJM23 NTG20:NTI23 ODC20:ODE23 OMY20:ONA23 OWU20:OWW23 PGQ20:PGS23 PQM20:PQO23 QAI20:QAK23 QKE20:QKG23 QUA20:QUC23 RDW20:RDY23 RNS20:RNU23 RXO20:RXQ23 SHK20:SHM23 SRG20:SRI23 TBC20:TBE23 TKY20:TLA23 TUU20:TUW23 UEQ20:UES23 UOM20:UOO23 UYI20:UYK23 VIE20:VIG23 VSA20:VSC23 WBW20:WBY23 WLS20:WLU23 WVO20:WVQ23 G65556:I65559 JC65556:JE65559 SY65556:TA65559 ACU65556:ACW65559 AMQ65556:AMS65559 AWM65556:AWO65559 BGI65556:BGK65559 BQE65556:BQG65559 CAA65556:CAC65559 CJW65556:CJY65559 CTS65556:CTU65559 DDO65556:DDQ65559 DNK65556:DNM65559 DXG65556:DXI65559 EHC65556:EHE65559 EQY65556:ERA65559 FAU65556:FAW65559 FKQ65556:FKS65559 FUM65556:FUO65559 GEI65556:GEK65559 GOE65556:GOG65559 GYA65556:GYC65559 HHW65556:HHY65559 HRS65556:HRU65559 IBO65556:IBQ65559 ILK65556:ILM65559 IVG65556:IVI65559 JFC65556:JFE65559 JOY65556:JPA65559 JYU65556:JYW65559 KIQ65556:KIS65559 KSM65556:KSO65559 LCI65556:LCK65559 LME65556:LMG65559 LWA65556:LWC65559 MFW65556:MFY65559 MPS65556:MPU65559 MZO65556:MZQ65559 NJK65556:NJM65559 NTG65556:NTI65559 ODC65556:ODE65559 OMY65556:ONA65559 OWU65556:OWW65559 PGQ65556:PGS65559 PQM65556:PQO65559 QAI65556:QAK65559 QKE65556:QKG65559 QUA65556:QUC65559 RDW65556:RDY65559 RNS65556:RNU65559 RXO65556:RXQ65559 SHK65556:SHM65559 SRG65556:SRI65559 TBC65556:TBE65559 TKY65556:TLA65559 TUU65556:TUW65559 UEQ65556:UES65559 UOM65556:UOO65559 UYI65556:UYK65559 VIE65556:VIG65559 VSA65556:VSC65559 WBW65556:WBY65559 WLS65556:WLU65559 WVO65556:WVQ65559 G131092:I131095 JC131092:JE131095 SY131092:TA131095 ACU131092:ACW131095 AMQ131092:AMS131095 AWM131092:AWO131095 BGI131092:BGK131095 BQE131092:BQG131095 CAA131092:CAC131095 CJW131092:CJY131095 CTS131092:CTU131095 DDO131092:DDQ131095 DNK131092:DNM131095 DXG131092:DXI131095 EHC131092:EHE131095 EQY131092:ERA131095 FAU131092:FAW131095 FKQ131092:FKS131095 FUM131092:FUO131095 GEI131092:GEK131095 GOE131092:GOG131095 GYA131092:GYC131095 HHW131092:HHY131095 HRS131092:HRU131095 IBO131092:IBQ131095 ILK131092:ILM131095 IVG131092:IVI131095 JFC131092:JFE131095 JOY131092:JPA131095 JYU131092:JYW131095 KIQ131092:KIS131095 KSM131092:KSO131095 LCI131092:LCK131095 LME131092:LMG131095 LWA131092:LWC131095 MFW131092:MFY131095 MPS131092:MPU131095 MZO131092:MZQ131095 NJK131092:NJM131095 NTG131092:NTI131095 ODC131092:ODE131095 OMY131092:ONA131095 OWU131092:OWW131095 PGQ131092:PGS131095 PQM131092:PQO131095 QAI131092:QAK131095 QKE131092:QKG131095 QUA131092:QUC131095 RDW131092:RDY131095 RNS131092:RNU131095 RXO131092:RXQ131095 SHK131092:SHM131095 SRG131092:SRI131095 TBC131092:TBE131095 TKY131092:TLA131095 TUU131092:TUW131095 UEQ131092:UES131095 UOM131092:UOO131095 UYI131092:UYK131095 VIE131092:VIG131095 VSA131092:VSC131095 WBW131092:WBY131095 WLS131092:WLU131095 WVO131092:WVQ131095 G196628:I196631 JC196628:JE196631 SY196628:TA196631 ACU196628:ACW196631 AMQ196628:AMS196631 AWM196628:AWO196631 BGI196628:BGK196631 BQE196628:BQG196631 CAA196628:CAC196631 CJW196628:CJY196631 CTS196628:CTU196631 DDO196628:DDQ196631 DNK196628:DNM196631 DXG196628:DXI196631 EHC196628:EHE196631 EQY196628:ERA196631 FAU196628:FAW196631 FKQ196628:FKS196631 FUM196628:FUO196631 GEI196628:GEK196631 GOE196628:GOG196631 GYA196628:GYC196631 HHW196628:HHY196631 HRS196628:HRU196631 IBO196628:IBQ196631 ILK196628:ILM196631 IVG196628:IVI196631 JFC196628:JFE196631 JOY196628:JPA196631 JYU196628:JYW196631 KIQ196628:KIS196631 KSM196628:KSO196631 LCI196628:LCK196631 LME196628:LMG196631 LWA196628:LWC196631 MFW196628:MFY196631 MPS196628:MPU196631 MZO196628:MZQ196631 NJK196628:NJM196631 NTG196628:NTI196631 ODC196628:ODE196631 OMY196628:ONA196631 OWU196628:OWW196631 PGQ196628:PGS196631 PQM196628:PQO196631 QAI196628:QAK196631 QKE196628:QKG196631 QUA196628:QUC196631 RDW196628:RDY196631 RNS196628:RNU196631 RXO196628:RXQ196631 SHK196628:SHM196631 SRG196628:SRI196631 TBC196628:TBE196631 TKY196628:TLA196631 TUU196628:TUW196631 UEQ196628:UES196631 UOM196628:UOO196631 UYI196628:UYK196631 VIE196628:VIG196631 VSA196628:VSC196631 WBW196628:WBY196631 WLS196628:WLU196631 WVO196628:WVQ196631 G262164:I262167 JC262164:JE262167 SY262164:TA262167 ACU262164:ACW262167 AMQ262164:AMS262167 AWM262164:AWO262167 BGI262164:BGK262167 BQE262164:BQG262167 CAA262164:CAC262167 CJW262164:CJY262167 CTS262164:CTU262167 DDO262164:DDQ262167 DNK262164:DNM262167 DXG262164:DXI262167 EHC262164:EHE262167 EQY262164:ERA262167 FAU262164:FAW262167 FKQ262164:FKS262167 FUM262164:FUO262167 GEI262164:GEK262167 GOE262164:GOG262167 GYA262164:GYC262167 HHW262164:HHY262167 HRS262164:HRU262167 IBO262164:IBQ262167 ILK262164:ILM262167 IVG262164:IVI262167 JFC262164:JFE262167 JOY262164:JPA262167 JYU262164:JYW262167 KIQ262164:KIS262167 KSM262164:KSO262167 LCI262164:LCK262167 LME262164:LMG262167 LWA262164:LWC262167 MFW262164:MFY262167 MPS262164:MPU262167 MZO262164:MZQ262167 NJK262164:NJM262167 NTG262164:NTI262167 ODC262164:ODE262167 OMY262164:ONA262167 OWU262164:OWW262167 PGQ262164:PGS262167 PQM262164:PQO262167 QAI262164:QAK262167 QKE262164:QKG262167 QUA262164:QUC262167 RDW262164:RDY262167 RNS262164:RNU262167 RXO262164:RXQ262167 SHK262164:SHM262167 SRG262164:SRI262167 TBC262164:TBE262167 TKY262164:TLA262167 TUU262164:TUW262167 UEQ262164:UES262167 UOM262164:UOO262167 UYI262164:UYK262167 VIE262164:VIG262167 VSA262164:VSC262167 WBW262164:WBY262167 WLS262164:WLU262167 WVO262164:WVQ262167 G327700:I327703 JC327700:JE327703 SY327700:TA327703 ACU327700:ACW327703 AMQ327700:AMS327703 AWM327700:AWO327703 BGI327700:BGK327703 BQE327700:BQG327703 CAA327700:CAC327703 CJW327700:CJY327703 CTS327700:CTU327703 DDO327700:DDQ327703 DNK327700:DNM327703 DXG327700:DXI327703 EHC327700:EHE327703 EQY327700:ERA327703 FAU327700:FAW327703 FKQ327700:FKS327703 FUM327700:FUO327703 GEI327700:GEK327703 GOE327700:GOG327703 GYA327700:GYC327703 HHW327700:HHY327703 HRS327700:HRU327703 IBO327700:IBQ327703 ILK327700:ILM327703 IVG327700:IVI327703 JFC327700:JFE327703 JOY327700:JPA327703 JYU327700:JYW327703 KIQ327700:KIS327703 KSM327700:KSO327703 LCI327700:LCK327703 LME327700:LMG327703 LWA327700:LWC327703 MFW327700:MFY327703 MPS327700:MPU327703 MZO327700:MZQ327703 NJK327700:NJM327703 NTG327700:NTI327703 ODC327700:ODE327703 OMY327700:ONA327703 OWU327700:OWW327703 PGQ327700:PGS327703 PQM327700:PQO327703 QAI327700:QAK327703 QKE327700:QKG327703 QUA327700:QUC327703 RDW327700:RDY327703 RNS327700:RNU327703 RXO327700:RXQ327703 SHK327700:SHM327703 SRG327700:SRI327703 TBC327700:TBE327703 TKY327700:TLA327703 TUU327700:TUW327703 UEQ327700:UES327703 UOM327700:UOO327703 UYI327700:UYK327703 VIE327700:VIG327703 VSA327700:VSC327703 WBW327700:WBY327703 WLS327700:WLU327703 WVO327700:WVQ327703 G393236:I393239 JC393236:JE393239 SY393236:TA393239 ACU393236:ACW393239 AMQ393236:AMS393239 AWM393236:AWO393239 BGI393236:BGK393239 BQE393236:BQG393239 CAA393236:CAC393239 CJW393236:CJY393239 CTS393236:CTU393239 DDO393236:DDQ393239 DNK393236:DNM393239 DXG393236:DXI393239 EHC393236:EHE393239 EQY393236:ERA393239 FAU393236:FAW393239 FKQ393236:FKS393239 FUM393236:FUO393239 GEI393236:GEK393239 GOE393236:GOG393239 GYA393236:GYC393239 HHW393236:HHY393239 HRS393236:HRU393239 IBO393236:IBQ393239 ILK393236:ILM393239 IVG393236:IVI393239 JFC393236:JFE393239 JOY393236:JPA393239 JYU393236:JYW393239 KIQ393236:KIS393239 KSM393236:KSO393239 LCI393236:LCK393239 LME393236:LMG393239 LWA393236:LWC393239 MFW393236:MFY393239 MPS393236:MPU393239 MZO393236:MZQ393239 NJK393236:NJM393239 NTG393236:NTI393239 ODC393236:ODE393239 OMY393236:ONA393239 OWU393236:OWW393239 PGQ393236:PGS393239 PQM393236:PQO393239 QAI393236:QAK393239 QKE393236:QKG393239 QUA393236:QUC393239 RDW393236:RDY393239 RNS393236:RNU393239 RXO393236:RXQ393239 SHK393236:SHM393239 SRG393236:SRI393239 TBC393236:TBE393239 TKY393236:TLA393239 TUU393236:TUW393239 UEQ393236:UES393239 UOM393236:UOO393239 UYI393236:UYK393239 VIE393236:VIG393239 VSA393236:VSC393239 WBW393236:WBY393239 WLS393236:WLU393239 WVO393236:WVQ393239 G458772:I458775 JC458772:JE458775 SY458772:TA458775 ACU458772:ACW458775 AMQ458772:AMS458775 AWM458772:AWO458775 BGI458772:BGK458775 BQE458772:BQG458775 CAA458772:CAC458775 CJW458772:CJY458775 CTS458772:CTU458775 DDO458772:DDQ458775 DNK458772:DNM458775 DXG458772:DXI458775 EHC458772:EHE458775 EQY458772:ERA458775 FAU458772:FAW458775 FKQ458772:FKS458775 FUM458772:FUO458775 GEI458772:GEK458775 GOE458772:GOG458775 GYA458772:GYC458775 HHW458772:HHY458775 HRS458772:HRU458775 IBO458772:IBQ458775 ILK458772:ILM458775 IVG458772:IVI458775 JFC458772:JFE458775 JOY458772:JPA458775 JYU458772:JYW458775 KIQ458772:KIS458775 KSM458772:KSO458775 LCI458772:LCK458775 LME458772:LMG458775 LWA458772:LWC458775 MFW458772:MFY458775 MPS458772:MPU458775 MZO458772:MZQ458775 NJK458772:NJM458775 NTG458772:NTI458775 ODC458772:ODE458775 OMY458772:ONA458775 OWU458772:OWW458775 PGQ458772:PGS458775 PQM458772:PQO458775 QAI458772:QAK458775 QKE458772:QKG458775 QUA458772:QUC458775 RDW458772:RDY458775 RNS458772:RNU458775 RXO458772:RXQ458775 SHK458772:SHM458775 SRG458772:SRI458775 TBC458772:TBE458775 TKY458772:TLA458775 TUU458772:TUW458775 UEQ458772:UES458775 UOM458772:UOO458775 UYI458772:UYK458775 VIE458772:VIG458775 VSA458772:VSC458775 WBW458772:WBY458775 WLS458772:WLU458775 WVO458772:WVQ458775 G524308:I524311 JC524308:JE524311 SY524308:TA524311 ACU524308:ACW524311 AMQ524308:AMS524311 AWM524308:AWO524311 BGI524308:BGK524311 BQE524308:BQG524311 CAA524308:CAC524311 CJW524308:CJY524311 CTS524308:CTU524311 DDO524308:DDQ524311 DNK524308:DNM524311 DXG524308:DXI524311 EHC524308:EHE524311 EQY524308:ERA524311 FAU524308:FAW524311 FKQ524308:FKS524311 FUM524308:FUO524311 GEI524308:GEK524311 GOE524308:GOG524311 GYA524308:GYC524311 HHW524308:HHY524311 HRS524308:HRU524311 IBO524308:IBQ524311 ILK524308:ILM524311 IVG524308:IVI524311 JFC524308:JFE524311 JOY524308:JPA524311 JYU524308:JYW524311 KIQ524308:KIS524311 KSM524308:KSO524311 LCI524308:LCK524311 LME524308:LMG524311 LWA524308:LWC524311 MFW524308:MFY524311 MPS524308:MPU524311 MZO524308:MZQ524311 NJK524308:NJM524311 NTG524308:NTI524311 ODC524308:ODE524311 OMY524308:ONA524311 OWU524308:OWW524311 PGQ524308:PGS524311 PQM524308:PQO524311 QAI524308:QAK524311 QKE524308:QKG524311 QUA524308:QUC524311 RDW524308:RDY524311 RNS524308:RNU524311 RXO524308:RXQ524311 SHK524308:SHM524311 SRG524308:SRI524311 TBC524308:TBE524311 TKY524308:TLA524311 TUU524308:TUW524311 UEQ524308:UES524311 UOM524308:UOO524311 UYI524308:UYK524311 VIE524308:VIG524311 VSA524308:VSC524311 WBW524308:WBY524311 WLS524308:WLU524311 WVO524308:WVQ524311 G589844:I589847 JC589844:JE589847 SY589844:TA589847 ACU589844:ACW589847 AMQ589844:AMS589847 AWM589844:AWO589847 BGI589844:BGK589847 BQE589844:BQG589847 CAA589844:CAC589847 CJW589844:CJY589847 CTS589844:CTU589847 DDO589844:DDQ589847 DNK589844:DNM589847 DXG589844:DXI589847 EHC589844:EHE589847 EQY589844:ERA589847 FAU589844:FAW589847 FKQ589844:FKS589847 FUM589844:FUO589847 GEI589844:GEK589847 GOE589844:GOG589847 GYA589844:GYC589847 HHW589844:HHY589847 HRS589844:HRU589847 IBO589844:IBQ589847 ILK589844:ILM589847 IVG589844:IVI589847 JFC589844:JFE589847 JOY589844:JPA589847 JYU589844:JYW589847 KIQ589844:KIS589847 KSM589844:KSO589847 LCI589844:LCK589847 LME589844:LMG589847 LWA589844:LWC589847 MFW589844:MFY589847 MPS589844:MPU589847 MZO589844:MZQ589847 NJK589844:NJM589847 NTG589844:NTI589847 ODC589844:ODE589847 OMY589844:ONA589847 OWU589844:OWW589847 PGQ589844:PGS589847 PQM589844:PQO589847 QAI589844:QAK589847 QKE589844:QKG589847 QUA589844:QUC589847 RDW589844:RDY589847 RNS589844:RNU589847 RXO589844:RXQ589847 SHK589844:SHM589847 SRG589844:SRI589847 TBC589844:TBE589847 TKY589844:TLA589847 TUU589844:TUW589847 UEQ589844:UES589847 UOM589844:UOO589847 UYI589844:UYK589847 VIE589844:VIG589847 VSA589844:VSC589847 WBW589844:WBY589847 WLS589844:WLU589847 WVO589844:WVQ589847 G655380:I655383 JC655380:JE655383 SY655380:TA655383 ACU655380:ACW655383 AMQ655380:AMS655383 AWM655380:AWO655383 BGI655380:BGK655383 BQE655380:BQG655383 CAA655380:CAC655383 CJW655380:CJY655383 CTS655380:CTU655383 DDO655380:DDQ655383 DNK655380:DNM655383 DXG655380:DXI655383 EHC655380:EHE655383 EQY655380:ERA655383 FAU655380:FAW655383 FKQ655380:FKS655383 FUM655380:FUO655383 GEI655380:GEK655383 GOE655380:GOG655383 GYA655380:GYC655383 HHW655380:HHY655383 HRS655380:HRU655383 IBO655380:IBQ655383 ILK655380:ILM655383 IVG655380:IVI655383 JFC655380:JFE655383 JOY655380:JPA655383 JYU655380:JYW655383 KIQ655380:KIS655383 KSM655380:KSO655383 LCI655380:LCK655383 LME655380:LMG655383 LWA655380:LWC655383 MFW655380:MFY655383 MPS655380:MPU655383 MZO655380:MZQ655383 NJK655380:NJM655383 NTG655380:NTI655383 ODC655380:ODE655383 OMY655380:ONA655383 OWU655380:OWW655383 PGQ655380:PGS655383 PQM655380:PQO655383 QAI655380:QAK655383 QKE655380:QKG655383 QUA655380:QUC655383 RDW655380:RDY655383 RNS655380:RNU655383 RXO655380:RXQ655383 SHK655380:SHM655383 SRG655380:SRI655383 TBC655380:TBE655383 TKY655380:TLA655383 TUU655380:TUW655383 UEQ655380:UES655383 UOM655380:UOO655383 UYI655380:UYK655383 VIE655380:VIG655383 VSA655380:VSC655383 WBW655380:WBY655383 WLS655380:WLU655383 WVO655380:WVQ655383 G720916:I720919 JC720916:JE720919 SY720916:TA720919 ACU720916:ACW720919 AMQ720916:AMS720919 AWM720916:AWO720919 BGI720916:BGK720919 BQE720916:BQG720919 CAA720916:CAC720919 CJW720916:CJY720919 CTS720916:CTU720919 DDO720916:DDQ720919 DNK720916:DNM720919 DXG720916:DXI720919 EHC720916:EHE720919 EQY720916:ERA720919 FAU720916:FAW720919 FKQ720916:FKS720919 FUM720916:FUO720919 GEI720916:GEK720919 GOE720916:GOG720919 GYA720916:GYC720919 HHW720916:HHY720919 HRS720916:HRU720919 IBO720916:IBQ720919 ILK720916:ILM720919 IVG720916:IVI720919 JFC720916:JFE720919 JOY720916:JPA720919 JYU720916:JYW720919 KIQ720916:KIS720919 KSM720916:KSO720919 LCI720916:LCK720919 LME720916:LMG720919 LWA720916:LWC720919 MFW720916:MFY720919 MPS720916:MPU720919 MZO720916:MZQ720919 NJK720916:NJM720919 NTG720916:NTI720919 ODC720916:ODE720919 OMY720916:ONA720919 OWU720916:OWW720919 PGQ720916:PGS720919 PQM720916:PQO720919 QAI720916:QAK720919 QKE720916:QKG720919 QUA720916:QUC720919 RDW720916:RDY720919 RNS720916:RNU720919 RXO720916:RXQ720919 SHK720916:SHM720919 SRG720916:SRI720919 TBC720916:TBE720919 TKY720916:TLA720919 TUU720916:TUW720919 UEQ720916:UES720919 UOM720916:UOO720919 UYI720916:UYK720919 VIE720916:VIG720919 VSA720916:VSC720919 WBW720916:WBY720919 WLS720916:WLU720919 WVO720916:WVQ720919 G786452:I786455 JC786452:JE786455 SY786452:TA786455 ACU786452:ACW786455 AMQ786452:AMS786455 AWM786452:AWO786455 BGI786452:BGK786455 BQE786452:BQG786455 CAA786452:CAC786455 CJW786452:CJY786455 CTS786452:CTU786455 DDO786452:DDQ786455 DNK786452:DNM786455 DXG786452:DXI786455 EHC786452:EHE786455 EQY786452:ERA786455 FAU786452:FAW786455 FKQ786452:FKS786455 FUM786452:FUO786455 GEI786452:GEK786455 GOE786452:GOG786455 GYA786452:GYC786455 HHW786452:HHY786455 HRS786452:HRU786455 IBO786452:IBQ786455 ILK786452:ILM786455 IVG786452:IVI786455 JFC786452:JFE786455 JOY786452:JPA786455 JYU786452:JYW786455 KIQ786452:KIS786455 KSM786452:KSO786455 LCI786452:LCK786455 LME786452:LMG786455 LWA786452:LWC786455 MFW786452:MFY786455 MPS786452:MPU786455 MZO786452:MZQ786455 NJK786452:NJM786455 NTG786452:NTI786455 ODC786452:ODE786455 OMY786452:ONA786455 OWU786452:OWW786455 PGQ786452:PGS786455 PQM786452:PQO786455 QAI786452:QAK786455 QKE786452:QKG786455 QUA786452:QUC786455 RDW786452:RDY786455 RNS786452:RNU786455 RXO786452:RXQ786455 SHK786452:SHM786455 SRG786452:SRI786455 TBC786452:TBE786455 TKY786452:TLA786455 TUU786452:TUW786455 UEQ786452:UES786455 UOM786452:UOO786455 UYI786452:UYK786455 VIE786452:VIG786455 VSA786452:VSC786455 WBW786452:WBY786455 WLS786452:WLU786455 WVO786452:WVQ786455 G851988:I851991 JC851988:JE851991 SY851988:TA851991 ACU851988:ACW851991 AMQ851988:AMS851991 AWM851988:AWO851991 BGI851988:BGK851991 BQE851988:BQG851991 CAA851988:CAC851991 CJW851988:CJY851991 CTS851988:CTU851991 DDO851988:DDQ851991 DNK851988:DNM851991 DXG851988:DXI851991 EHC851988:EHE851991 EQY851988:ERA851991 FAU851988:FAW851991 FKQ851988:FKS851991 FUM851988:FUO851991 GEI851988:GEK851991 GOE851988:GOG851991 GYA851988:GYC851991 HHW851988:HHY851991 HRS851988:HRU851991 IBO851988:IBQ851991 ILK851988:ILM851991 IVG851988:IVI851991 JFC851988:JFE851991 JOY851988:JPA851991 JYU851988:JYW851991 KIQ851988:KIS851991 KSM851988:KSO851991 LCI851988:LCK851991 LME851988:LMG851991 LWA851988:LWC851991 MFW851988:MFY851991 MPS851988:MPU851991 MZO851988:MZQ851991 NJK851988:NJM851991 NTG851988:NTI851991 ODC851988:ODE851991 OMY851988:ONA851991 OWU851988:OWW851991 PGQ851988:PGS851991 PQM851988:PQO851991 QAI851988:QAK851991 QKE851988:QKG851991 QUA851988:QUC851991 RDW851988:RDY851991 RNS851988:RNU851991 RXO851988:RXQ851991 SHK851988:SHM851991 SRG851988:SRI851991 TBC851988:TBE851991 TKY851988:TLA851991 TUU851988:TUW851991 UEQ851988:UES851991 UOM851988:UOO851991 UYI851988:UYK851991 VIE851988:VIG851991 VSA851988:VSC851991 WBW851988:WBY851991 WLS851988:WLU851991 WVO851988:WVQ851991 G917524:I917527 JC917524:JE917527 SY917524:TA917527 ACU917524:ACW917527 AMQ917524:AMS917527 AWM917524:AWO917527 BGI917524:BGK917527 BQE917524:BQG917527 CAA917524:CAC917527 CJW917524:CJY917527 CTS917524:CTU917527 DDO917524:DDQ917527 DNK917524:DNM917527 DXG917524:DXI917527 EHC917524:EHE917527 EQY917524:ERA917527 FAU917524:FAW917527 FKQ917524:FKS917527 FUM917524:FUO917527 GEI917524:GEK917527 GOE917524:GOG917527 GYA917524:GYC917527 HHW917524:HHY917527 HRS917524:HRU917527 IBO917524:IBQ917527 ILK917524:ILM917527 IVG917524:IVI917527 JFC917524:JFE917527 JOY917524:JPA917527 JYU917524:JYW917527 KIQ917524:KIS917527 KSM917524:KSO917527 LCI917524:LCK917527 LME917524:LMG917527 LWA917524:LWC917527 MFW917524:MFY917527 MPS917524:MPU917527 MZO917524:MZQ917527 NJK917524:NJM917527 NTG917524:NTI917527 ODC917524:ODE917527 OMY917524:ONA917527 OWU917524:OWW917527 PGQ917524:PGS917527 PQM917524:PQO917527 QAI917524:QAK917527 QKE917524:QKG917527 QUA917524:QUC917527 RDW917524:RDY917527 RNS917524:RNU917527 RXO917524:RXQ917527 SHK917524:SHM917527 SRG917524:SRI917527 TBC917524:TBE917527 TKY917524:TLA917527 TUU917524:TUW917527 UEQ917524:UES917527 UOM917524:UOO917527 UYI917524:UYK917527 VIE917524:VIG917527 VSA917524:VSC917527 WBW917524:WBY917527 WLS917524:WLU917527 WVO917524:WVQ917527 G983060:I983063 JC983060:JE983063 SY983060:TA983063 ACU983060:ACW983063 AMQ983060:AMS983063 AWM983060:AWO983063 BGI983060:BGK983063 BQE983060:BQG983063 CAA983060:CAC983063 CJW983060:CJY983063 CTS983060:CTU983063 DDO983060:DDQ983063 DNK983060:DNM983063 DXG983060:DXI983063 EHC983060:EHE983063 EQY983060:ERA983063 FAU983060:FAW983063 FKQ983060:FKS983063 FUM983060:FUO983063 GEI983060:GEK983063 GOE983060:GOG983063 GYA983060:GYC983063 HHW983060:HHY983063 HRS983060:HRU983063 IBO983060:IBQ983063 ILK983060:ILM983063 IVG983060:IVI983063 JFC983060:JFE983063 JOY983060:JPA983063 JYU983060:JYW983063 KIQ983060:KIS983063 KSM983060:KSO983063 LCI983060:LCK983063 LME983060:LMG983063 LWA983060:LWC983063 MFW983060:MFY983063 MPS983060:MPU983063 MZO983060:MZQ983063 NJK983060:NJM983063 NTG983060:NTI983063 ODC983060:ODE983063 OMY983060:ONA983063 OWU983060:OWW983063 PGQ983060:PGS983063 PQM983060:PQO983063 QAI983060:QAK983063 QKE983060:QKG983063 QUA983060:QUC983063 RDW983060:RDY983063 RNS983060:RNU983063 RXO983060:RXQ983063 SHK983060:SHM983063 SRG983060:SRI983063 TBC983060:TBE983063 TKY983060:TLA983063 TUU983060:TUW983063 UEQ983060:UES983063 UOM983060:UOO983063 UYI983060:UYK983063 VIE983060:VIG983063 VSA983060:VSC983063 WBW983060:WBY983063 WLS983060:WLU983063 WVO983060:WVQ983063 G33:I33 JC33:JE33 SY33:TA33 ACU33:ACW33 AMQ33:AMS33 AWM33:AWO33 BGI33:BGK33 BQE33:BQG33 CAA33:CAC33 CJW33:CJY33 CTS33:CTU33 DDO33:DDQ33 DNK33:DNM33 DXG33:DXI33 EHC33:EHE33 EQY33:ERA33 FAU33:FAW33 FKQ33:FKS33 FUM33:FUO33 GEI33:GEK33 GOE33:GOG33 GYA33:GYC33 HHW33:HHY33 HRS33:HRU33 IBO33:IBQ33 ILK33:ILM33 IVG33:IVI33 JFC33:JFE33 JOY33:JPA33 JYU33:JYW33 KIQ33:KIS33 KSM33:KSO33 LCI33:LCK33 LME33:LMG33 LWA33:LWC33 MFW33:MFY33 MPS33:MPU33 MZO33:MZQ33 NJK33:NJM33 NTG33:NTI33 ODC33:ODE33 OMY33:ONA33 OWU33:OWW33 PGQ33:PGS33 PQM33:PQO33 QAI33:QAK33 QKE33:QKG33 QUA33:QUC33 RDW33:RDY33 RNS33:RNU33 RXO33:RXQ33 SHK33:SHM33 SRG33:SRI33 TBC33:TBE33 TKY33:TLA33 TUU33:TUW33 UEQ33:UES33 UOM33:UOO33 UYI33:UYK33 VIE33:VIG33 VSA33:VSC33 WBW33:WBY33 WLS33:WLU33 WVO33:WVQ33 G65569:I65569 JC65569:JE65569 SY65569:TA65569 ACU65569:ACW65569 AMQ65569:AMS65569 AWM65569:AWO65569 BGI65569:BGK65569 BQE65569:BQG65569 CAA65569:CAC65569 CJW65569:CJY65569 CTS65569:CTU65569 DDO65569:DDQ65569 DNK65569:DNM65569 DXG65569:DXI65569 EHC65569:EHE65569 EQY65569:ERA65569 FAU65569:FAW65569 FKQ65569:FKS65569 FUM65569:FUO65569 GEI65569:GEK65569 GOE65569:GOG65569 GYA65569:GYC65569 HHW65569:HHY65569 HRS65569:HRU65569 IBO65569:IBQ65569 ILK65569:ILM65569 IVG65569:IVI65569 JFC65569:JFE65569 JOY65569:JPA65569 JYU65569:JYW65569 KIQ65569:KIS65569 KSM65569:KSO65569 LCI65569:LCK65569 LME65569:LMG65569 LWA65569:LWC65569 MFW65569:MFY65569 MPS65569:MPU65569 MZO65569:MZQ65569 NJK65569:NJM65569 NTG65569:NTI65569 ODC65569:ODE65569 OMY65569:ONA65569 OWU65569:OWW65569 PGQ65569:PGS65569 PQM65569:PQO65569 QAI65569:QAK65569 QKE65569:QKG65569 QUA65569:QUC65569 RDW65569:RDY65569 RNS65569:RNU65569 RXO65569:RXQ65569 SHK65569:SHM65569 SRG65569:SRI65569 TBC65569:TBE65569 TKY65569:TLA65569 TUU65569:TUW65569 UEQ65569:UES65569 UOM65569:UOO65569 UYI65569:UYK65569 VIE65569:VIG65569 VSA65569:VSC65569 WBW65569:WBY65569 WLS65569:WLU65569 WVO65569:WVQ65569 G131105:I131105 JC131105:JE131105 SY131105:TA131105 ACU131105:ACW131105 AMQ131105:AMS131105 AWM131105:AWO131105 BGI131105:BGK131105 BQE131105:BQG131105 CAA131105:CAC131105 CJW131105:CJY131105 CTS131105:CTU131105 DDO131105:DDQ131105 DNK131105:DNM131105 DXG131105:DXI131105 EHC131105:EHE131105 EQY131105:ERA131105 FAU131105:FAW131105 FKQ131105:FKS131105 FUM131105:FUO131105 GEI131105:GEK131105 GOE131105:GOG131105 GYA131105:GYC131105 HHW131105:HHY131105 HRS131105:HRU131105 IBO131105:IBQ131105 ILK131105:ILM131105 IVG131105:IVI131105 JFC131105:JFE131105 JOY131105:JPA131105 JYU131105:JYW131105 KIQ131105:KIS131105 KSM131105:KSO131105 LCI131105:LCK131105 LME131105:LMG131105 LWA131105:LWC131105 MFW131105:MFY131105 MPS131105:MPU131105 MZO131105:MZQ131105 NJK131105:NJM131105 NTG131105:NTI131105 ODC131105:ODE131105 OMY131105:ONA131105 OWU131105:OWW131105 PGQ131105:PGS131105 PQM131105:PQO131105 QAI131105:QAK131105 QKE131105:QKG131105 QUA131105:QUC131105 RDW131105:RDY131105 RNS131105:RNU131105 RXO131105:RXQ131105 SHK131105:SHM131105 SRG131105:SRI131105 TBC131105:TBE131105 TKY131105:TLA131105 TUU131105:TUW131105 UEQ131105:UES131105 UOM131105:UOO131105 UYI131105:UYK131105 VIE131105:VIG131105 VSA131105:VSC131105 WBW131105:WBY131105 WLS131105:WLU131105 WVO131105:WVQ131105 G196641:I196641 JC196641:JE196641 SY196641:TA196641 ACU196641:ACW196641 AMQ196641:AMS196641 AWM196641:AWO196641 BGI196641:BGK196641 BQE196641:BQG196641 CAA196641:CAC196641 CJW196641:CJY196641 CTS196641:CTU196641 DDO196641:DDQ196641 DNK196641:DNM196641 DXG196641:DXI196641 EHC196641:EHE196641 EQY196641:ERA196641 FAU196641:FAW196641 FKQ196641:FKS196641 FUM196641:FUO196641 GEI196641:GEK196641 GOE196641:GOG196641 GYA196641:GYC196641 HHW196641:HHY196641 HRS196641:HRU196641 IBO196641:IBQ196641 ILK196641:ILM196641 IVG196641:IVI196641 JFC196641:JFE196641 JOY196641:JPA196641 JYU196641:JYW196641 KIQ196641:KIS196641 KSM196641:KSO196641 LCI196641:LCK196641 LME196641:LMG196641 LWA196641:LWC196641 MFW196641:MFY196641 MPS196641:MPU196641 MZO196641:MZQ196641 NJK196641:NJM196641 NTG196641:NTI196641 ODC196641:ODE196641 OMY196641:ONA196641 OWU196641:OWW196641 PGQ196641:PGS196641 PQM196641:PQO196641 QAI196641:QAK196641 QKE196641:QKG196641 QUA196641:QUC196641 RDW196641:RDY196641 RNS196641:RNU196641 RXO196641:RXQ196641 SHK196641:SHM196641 SRG196641:SRI196641 TBC196641:TBE196641 TKY196641:TLA196641 TUU196641:TUW196641 UEQ196641:UES196641 UOM196641:UOO196641 UYI196641:UYK196641 VIE196641:VIG196641 VSA196641:VSC196641 WBW196641:WBY196641 WLS196641:WLU196641 WVO196641:WVQ196641 G262177:I262177 JC262177:JE262177 SY262177:TA262177 ACU262177:ACW262177 AMQ262177:AMS262177 AWM262177:AWO262177 BGI262177:BGK262177 BQE262177:BQG262177 CAA262177:CAC262177 CJW262177:CJY262177 CTS262177:CTU262177 DDO262177:DDQ262177 DNK262177:DNM262177 DXG262177:DXI262177 EHC262177:EHE262177 EQY262177:ERA262177 FAU262177:FAW262177 FKQ262177:FKS262177 FUM262177:FUO262177 GEI262177:GEK262177 GOE262177:GOG262177 GYA262177:GYC262177 HHW262177:HHY262177 HRS262177:HRU262177 IBO262177:IBQ262177 ILK262177:ILM262177 IVG262177:IVI262177 JFC262177:JFE262177 JOY262177:JPA262177 JYU262177:JYW262177 KIQ262177:KIS262177 KSM262177:KSO262177 LCI262177:LCK262177 LME262177:LMG262177 LWA262177:LWC262177 MFW262177:MFY262177 MPS262177:MPU262177 MZO262177:MZQ262177 NJK262177:NJM262177 NTG262177:NTI262177 ODC262177:ODE262177 OMY262177:ONA262177 OWU262177:OWW262177 PGQ262177:PGS262177 PQM262177:PQO262177 QAI262177:QAK262177 QKE262177:QKG262177 QUA262177:QUC262177 RDW262177:RDY262177 RNS262177:RNU262177 RXO262177:RXQ262177 SHK262177:SHM262177 SRG262177:SRI262177 TBC262177:TBE262177 TKY262177:TLA262177 TUU262177:TUW262177 UEQ262177:UES262177 UOM262177:UOO262177 UYI262177:UYK262177 VIE262177:VIG262177 VSA262177:VSC262177 WBW262177:WBY262177 WLS262177:WLU262177 WVO262177:WVQ262177 G327713:I327713 JC327713:JE327713 SY327713:TA327713 ACU327713:ACW327713 AMQ327713:AMS327713 AWM327713:AWO327713 BGI327713:BGK327713 BQE327713:BQG327713 CAA327713:CAC327713 CJW327713:CJY327713 CTS327713:CTU327713 DDO327713:DDQ327713 DNK327713:DNM327713 DXG327713:DXI327713 EHC327713:EHE327713 EQY327713:ERA327713 FAU327713:FAW327713 FKQ327713:FKS327713 FUM327713:FUO327713 GEI327713:GEK327713 GOE327713:GOG327713 GYA327713:GYC327713 HHW327713:HHY327713 HRS327713:HRU327713 IBO327713:IBQ327713 ILK327713:ILM327713 IVG327713:IVI327713 JFC327713:JFE327713 JOY327713:JPA327713 JYU327713:JYW327713 KIQ327713:KIS327713 KSM327713:KSO327713 LCI327713:LCK327713 LME327713:LMG327713 LWA327713:LWC327713 MFW327713:MFY327713 MPS327713:MPU327713 MZO327713:MZQ327713 NJK327713:NJM327713 NTG327713:NTI327713 ODC327713:ODE327713 OMY327713:ONA327713 OWU327713:OWW327713 PGQ327713:PGS327713 PQM327713:PQO327713 QAI327713:QAK327713 QKE327713:QKG327713 QUA327713:QUC327713 RDW327713:RDY327713 RNS327713:RNU327713 RXO327713:RXQ327713 SHK327713:SHM327713 SRG327713:SRI327713 TBC327713:TBE327713 TKY327713:TLA327713 TUU327713:TUW327713 UEQ327713:UES327713 UOM327713:UOO327713 UYI327713:UYK327713 VIE327713:VIG327713 VSA327713:VSC327713 WBW327713:WBY327713 WLS327713:WLU327713 WVO327713:WVQ327713 G393249:I393249 JC393249:JE393249 SY393249:TA393249 ACU393249:ACW393249 AMQ393249:AMS393249 AWM393249:AWO393249 BGI393249:BGK393249 BQE393249:BQG393249 CAA393249:CAC393249 CJW393249:CJY393249 CTS393249:CTU393249 DDO393249:DDQ393249 DNK393249:DNM393249 DXG393249:DXI393249 EHC393249:EHE393249 EQY393249:ERA393249 FAU393249:FAW393249 FKQ393249:FKS393249 FUM393249:FUO393249 GEI393249:GEK393249 GOE393249:GOG393249 GYA393249:GYC393249 HHW393249:HHY393249 HRS393249:HRU393249 IBO393249:IBQ393249 ILK393249:ILM393249 IVG393249:IVI393249 JFC393249:JFE393249 JOY393249:JPA393249 JYU393249:JYW393249 KIQ393249:KIS393249 KSM393249:KSO393249 LCI393249:LCK393249 LME393249:LMG393249 LWA393249:LWC393249 MFW393249:MFY393249 MPS393249:MPU393249 MZO393249:MZQ393249 NJK393249:NJM393249 NTG393249:NTI393249 ODC393249:ODE393249 OMY393249:ONA393249 OWU393249:OWW393249 PGQ393249:PGS393249 PQM393249:PQO393249 QAI393249:QAK393249 QKE393249:QKG393249 QUA393249:QUC393249 RDW393249:RDY393249 RNS393249:RNU393249 RXO393249:RXQ393249 SHK393249:SHM393249 SRG393249:SRI393249 TBC393249:TBE393249 TKY393249:TLA393249 TUU393249:TUW393249 UEQ393249:UES393249 UOM393249:UOO393249 UYI393249:UYK393249 VIE393249:VIG393249 VSA393249:VSC393249 WBW393249:WBY393249 WLS393249:WLU393249 WVO393249:WVQ393249 G458785:I458785 JC458785:JE458785 SY458785:TA458785 ACU458785:ACW458785 AMQ458785:AMS458785 AWM458785:AWO458785 BGI458785:BGK458785 BQE458785:BQG458785 CAA458785:CAC458785 CJW458785:CJY458785 CTS458785:CTU458785 DDO458785:DDQ458785 DNK458785:DNM458785 DXG458785:DXI458785 EHC458785:EHE458785 EQY458785:ERA458785 FAU458785:FAW458785 FKQ458785:FKS458785 FUM458785:FUO458785 GEI458785:GEK458785 GOE458785:GOG458785 GYA458785:GYC458785 HHW458785:HHY458785 HRS458785:HRU458785 IBO458785:IBQ458785 ILK458785:ILM458785 IVG458785:IVI458785 JFC458785:JFE458785 JOY458785:JPA458785 JYU458785:JYW458785 KIQ458785:KIS458785 KSM458785:KSO458785 LCI458785:LCK458785 LME458785:LMG458785 LWA458785:LWC458785 MFW458785:MFY458785 MPS458785:MPU458785 MZO458785:MZQ458785 NJK458785:NJM458785 NTG458785:NTI458785 ODC458785:ODE458785 OMY458785:ONA458785 OWU458785:OWW458785 PGQ458785:PGS458785 PQM458785:PQO458785 QAI458785:QAK458785 QKE458785:QKG458785 QUA458785:QUC458785 RDW458785:RDY458785 RNS458785:RNU458785 RXO458785:RXQ458785 SHK458785:SHM458785 SRG458785:SRI458785 TBC458785:TBE458785 TKY458785:TLA458785 TUU458785:TUW458785 UEQ458785:UES458785 UOM458785:UOO458785 UYI458785:UYK458785 VIE458785:VIG458785 VSA458785:VSC458785 WBW458785:WBY458785 WLS458785:WLU458785 WVO458785:WVQ458785 G524321:I524321 JC524321:JE524321 SY524321:TA524321 ACU524321:ACW524321 AMQ524321:AMS524321 AWM524321:AWO524321 BGI524321:BGK524321 BQE524321:BQG524321 CAA524321:CAC524321 CJW524321:CJY524321 CTS524321:CTU524321 DDO524321:DDQ524321 DNK524321:DNM524321 DXG524321:DXI524321 EHC524321:EHE524321 EQY524321:ERA524321 FAU524321:FAW524321 FKQ524321:FKS524321 FUM524321:FUO524321 GEI524321:GEK524321 GOE524321:GOG524321 GYA524321:GYC524321 HHW524321:HHY524321 HRS524321:HRU524321 IBO524321:IBQ524321 ILK524321:ILM524321 IVG524321:IVI524321 JFC524321:JFE524321 JOY524321:JPA524321 JYU524321:JYW524321 KIQ524321:KIS524321 KSM524321:KSO524321 LCI524321:LCK524321 LME524321:LMG524321 LWA524321:LWC524321 MFW524321:MFY524321 MPS524321:MPU524321 MZO524321:MZQ524321 NJK524321:NJM524321 NTG524321:NTI524321 ODC524321:ODE524321 OMY524321:ONA524321 OWU524321:OWW524321 PGQ524321:PGS524321 PQM524321:PQO524321 QAI524321:QAK524321 QKE524321:QKG524321 QUA524321:QUC524321 RDW524321:RDY524321 RNS524321:RNU524321 RXO524321:RXQ524321 SHK524321:SHM524321 SRG524321:SRI524321 TBC524321:TBE524321 TKY524321:TLA524321 TUU524321:TUW524321 UEQ524321:UES524321 UOM524321:UOO524321 UYI524321:UYK524321 VIE524321:VIG524321 VSA524321:VSC524321 WBW524321:WBY524321 WLS524321:WLU524321 WVO524321:WVQ524321 G589857:I589857 JC589857:JE589857 SY589857:TA589857 ACU589857:ACW589857 AMQ589857:AMS589857 AWM589857:AWO589857 BGI589857:BGK589857 BQE589857:BQG589857 CAA589857:CAC589857 CJW589857:CJY589857 CTS589857:CTU589857 DDO589857:DDQ589857 DNK589857:DNM589857 DXG589857:DXI589857 EHC589857:EHE589857 EQY589857:ERA589857 FAU589857:FAW589857 FKQ589857:FKS589857 FUM589857:FUO589857 GEI589857:GEK589857 GOE589857:GOG589857 GYA589857:GYC589857 HHW589857:HHY589857 HRS589857:HRU589857 IBO589857:IBQ589857 ILK589857:ILM589857 IVG589857:IVI589857 JFC589857:JFE589857 JOY589857:JPA589857 JYU589857:JYW589857 KIQ589857:KIS589857 KSM589857:KSO589857 LCI589857:LCK589857 LME589857:LMG589857 LWA589857:LWC589857 MFW589857:MFY589857 MPS589857:MPU589857 MZO589857:MZQ589857 NJK589857:NJM589857 NTG589857:NTI589857 ODC589857:ODE589857 OMY589857:ONA589857 OWU589857:OWW589857 PGQ589857:PGS589857 PQM589857:PQO589857 QAI589857:QAK589857 QKE589857:QKG589857 QUA589857:QUC589857 RDW589857:RDY589857 RNS589857:RNU589857 RXO589857:RXQ589857 SHK589857:SHM589857 SRG589857:SRI589857 TBC589857:TBE589857 TKY589857:TLA589857 TUU589857:TUW589857 UEQ589857:UES589857 UOM589857:UOO589857 UYI589857:UYK589857 VIE589857:VIG589857 VSA589857:VSC589857 WBW589857:WBY589857 WLS589857:WLU589857 WVO589857:WVQ589857 G655393:I655393 JC655393:JE655393 SY655393:TA655393 ACU655393:ACW655393 AMQ655393:AMS655393 AWM655393:AWO655393 BGI655393:BGK655393 BQE655393:BQG655393 CAA655393:CAC655393 CJW655393:CJY655393 CTS655393:CTU655393 DDO655393:DDQ655393 DNK655393:DNM655393 DXG655393:DXI655393 EHC655393:EHE655393 EQY655393:ERA655393 FAU655393:FAW655393 FKQ655393:FKS655393 FUM655393:FUO655393 GEI655393:GEK655393 GOE655393:GOG655393 GYA655393:GYC655393 HHW655393:HHY655393 HRS655393:HRU655393 IBO655393:IBQ655393 ILK655393:ILM655393 IVG655393:IVI655393 JFC655393:JFE655393 JOY655393:JPA655393 JYU655393:JYW655393 KIQ655393:KIS655393 KSM655393:KSO655393 LCI655393:LCK655393 LME655393:LMG655393 LWA655393:LWC655393 MFW655393:MFY655393 MPS655393:MPU655393 MZO655393:MZQ655393 NJK655393:NJM655393 NTG655393:NTI655393 ODC655393:ODE655393 OMY655393:ONA655393 OWU655393:OWW655393 PGQ655393:PGS655393 PQM655393:PQO655393 QAI655393:QAK655393 QKE655393:QKG655393 QUA655393:QUC655393 RDW655393:RDY655393 RNS655393:RNU655393 RXO655393:RXQ655393 SHK655393:SHM655393 SRG655393:SRI655393 TBC655393:TBE655393 TKY655393:TLA655393 TUU655393:TUW655393 UEQ655393:UES655393 UOM655393:UOO655393 UYI655393:UYK655393 VIE655393:VIG655393 VSA655393:VSC655393 WBW655393:WBY655393 WLS655393:WLU655393 WVO655393:WVQ655393 G720929:I720929 JC720929:JE720929 SY720929:TA720929 ACU720929:ACW720929 AMQ720929:AMS720929 AWM720929:AWO720929 BGI720929:BGK720929 BQE720929:BQG720929 CAA720929:CAC720929 CJW720929:CJY720929 CTS720929:CTU720929 DDO720929:DDQ720929 DNK720929:DNM720929 DXG720929:DXI720929 EHC720929:EHE720929 EQY720929:ERA720929 FAU720929:FAW720929 FKQ720929:FKS720929 FUM720929:FUO720929 GEI720929:GEK720929 GOE720929:GOG720929 GYA720929:GYC720929 HHW720929:HHY720929 HRS720929:HRU720929 IBO720929:IBQ720929 ILK720929:ILM720929 IVG720929:IVI720929 JFC720929:JFE720929 JOY720929:JPA720929 JYU720929:JYW720929 KIQ720929:KIS720929 KSM720929:KSO720929 LCI720929:LCK720929 LME720929:LMG720929 LWA720929:LWC720929 MFW720929:MFY720929 MPS720929:MPU720929 MZO720929:MZQ720929 NJK720929:NJM720929 NTG720929:NTI720929 ODC720929:ODE720929 OMY720929:ONA720929 OWU720929:OWW720929 PGQ720929:PGS720929 PQM720929:PQO720929 QAI720929:QAK720929 QKE720929:QKG720929 QUA720929:QUC720929 RDW720929:RDY720929 RNS720929:RNU720929 RXO720929:RXQ720929 SHK720929:SHM720929 SRG720929:SRI720929 TBC720929:TBE720929 TKY720929:TLA720929 TUU720929:TUW720929 UEQ720929:UES720929 UOM720929:UOO720929 UYI720929:UYK720929 VIE720929:VIG720929 VSA720929:VSC720929 WBW720929:WBY720929 WLS720929:WLU720929 WVO720929:WVQ720929 G786465:I786465 JC786465:JE786465 SY786465:TA786465 ACU786465:ACW786465 AMQ786465:AMS786465 AWM786465:AWO786465 BGI786465:BGK786465 BQE786465:BQG786465 CAA786465:CAC786465 CJW786465:CJY786465 CTS786465:CTU786465 DDO786465:DDQ786465 DNK786465:DNM786465 DXG786465:DXI786465 EHC786465:EHE786465 EQY786465:ERA786465 FAU786465:FAW786465 FKQ786465:FKS786465 FUM786465:FUO786465 GEI786465:GEK786465 GOE786465:GOG786465 GYA786465:GYC786465 HHW786465:HHY786465 HRS786465:HRU786465 IBO786465:IBQ786465 ILK786465:ILM786465 IVG786465:IVI786465 JFC786465:JFE786465 JOY786465:JPA786465 JYU786465:JYW786465 KIQ786465:KIS786465 KSM786465:KSO786465 LCI786465:LCK786465 LME786465:LMG786465 LWA786465:LWC786465 MFW786465:MFY786465 MPS786465:MPU786465 MZO786465:MZQ786465 NJK786465:NJM786465 NTG786465:NTI786465 ODC786465:ODE786465 OMY786465:ONA786465 OWU786465:OWW786465 PGQ786465:PGS786465 PQM786465:PQO786465 QAI786465:QAK786465 QKE786465:QKG786465 QUA786465:QUC786465 RDW786465:RDY786465 RNS786465:RNU786465 RXO786465:RXQ786465 SHK786465:SHM786465 SRG786465:SRI786465 TBC786465:TBE786465 TKY786465:TLA786465 TUU786465:TUW786465 UEQ786465:UES786465 UOM786465:UOO786465 UYI786465:UYK786465 VIE786465:VIG786465 VSA786465:VSC786465 WBW786465:WBY786465 WLS786465:WLU786465 WVO786465:WVQ786465 G852001:I852001 JC852001:JE852001 SY852001:TA852001 ACU852001:ACW852001 AMQ852001:AMS852001 AWM852001:AWO852001 BGI852001:BGK852001 BQE852001:BQG852001 CAA852001:CAC852001 CJW852001:CJY852001 CTS852001:CTU852001 DDO852001:DDQ852001 DNK852001:DNM852001 DXG852001:DXI852001 EHC852001:EHE852001 EQY852001:ERA852001 FAU852001:FAW852001 FKQ852001:FKS852001 FUM852001:FUO852001 GEI852001:GEK852001 GOE852001:GOG852001 GYA852001:GYC852001 HHW852001:HHY852001 HRS852001:HRU852001 IBO852001:IBQ852001 ILK852001:ILM852001 IVG852001:IVI852001 JFC852001:JFE852001 JOY852001:JPA852001 JYU852001:JYW852001 KIQ852001:KIS852001 KSM852001:KSO852001 LCI852001:LCK852001 LME852001:LMG852001 LWA852001:LWC852001 MFW852001:MFY852001 MPS852001:MPU852001 MZO852001:MZQ852001 NJK852001:NJM852001 NTG852001:NTI852001 ODC852001:ODE852001 OMY852001:ONA852001 OWU852001:OWW852001 PGQ852001:PGS852001 PQM852001:PQO852001 QAI852001:QAK852001 QKE852001:QKG852001 QUA852001:QUC852001 RDW852001:RDY852001 RNS852001:RNU852001 RXO852001:RXQ852001 SHK852001:SHM852001 SRG852001:SRI852001 TBC852001:TBE852001 TKY852001:TLA852001 TUU852001:TUW852001 UEQ852001:UES852001 UOM852001:UOO852001 UYI852001:UYK852001 VIE852001:VIG852001 VSA852001:VSC852001 WBW852001:WBY852001 WLS852001:WLU852001 WVO852001:WVQ852001 G917537:I917537 JC917537:JE917537 SY917537:TA917537 ACU917537:ACW917537 AMQ917537:AMS917537 AWM917537:AWO917537 BGI917537:BGK917537 BQE917537:BQG917537 CAA917537:CAC917537 CJW917537:CJY917537 CTS917537:CTU917537 DDO917537:DDQ917537 DNK917537:DNM917537 DXG917537:DXI917537 EHC917537:EHE917537 EQY917537:ERA917537 FAU917537:FAW917537 FKQ917537:FKS917537 FUM917537:FUO917537 GEI917537:GEK917537 GOE917537:GOG917537 GYA917537:GYC917537 HHW917537:HHY917537 HRS917537:HRU917537 IBO917537:IBQ917537 ILK917537:ILM917537 IVG917537:IVI917537 JFC917537:JFE917537 JOY917537:JPA917537 JYU917537:JYW917537 KIQ917537:KIS917537 KSM917537:KSO917537 LCI917537:LCK917537 LME917537:LMG917537 LWA917537:LWC917537 MFW917537:MFY917537 MPS917537:MPU917537 MZO917537:MZQ917537 NJK917537:NJM917537 NTG917537:NTI917537 ODC917537:ODE917537 OMY917537:ONA917537 OWU917537:OWW917537 PGQ917537:PGS917537 PQM917537:PQO917537 QAI917537:QAK917537 QKE917537:QKG917537 QUA917537:QUC917537 RDW917537:RDY917537 RNS917537:RNU917537 RXO917537:RXQ917537 SHK917537:SHM917537 SRG917537:SRI917537 TBC917537:TBE917537 TKY917537:TLA917537 TUU917537:TUW917537 UEQ917537:UES917537 UOM917537:UOO917537 UYI917537:UYK917537 VIE917537:VIG917537 VSA917537:VSC917537 WBW917537:WBY917537 WLS917537:WLU917537 WVO917537:WVQ917537 G983073:I983073 JC983073:JE983073 SY983073:TA983073 ACU983073:ACW983073 AMQ983073:AMS983073 AWM983073:AWO983073 BGI983073:BGK983073 BQE983073:BQG983073 CAA983073:CAC983073 CJW983073:CJY983073 CTS983073:CTU983073 DDO983073:DDQ983073 DNK983073:DNM983073 DXG983073:DXI983073 EHC983073:EHE983073 EQY983073:ERA983073 FAU983073:FAW983073 FKQ983073:FKS983073 FUM983073:FUO983073 GEI983073:GEK983073 GOE983073:GOG983073 GYA983073:GYC983073 HHW983073:HHY983073 HRS983073:HRU983073 IBO983073:IBQ983073 ILK983073:ILM983073 IVG983073:IVI983073 JFC983073:JFE983073 JOY983073:JPA983073 JYU983073:JYW983073 KIQ983073:KIS983073 KSM983073:KSO983073 LCI983073:LCK983073 LME983073:LMG983073 LWA983073:LWC983073 MFW983073:MFY983073 MPS983073:MPU983073 MZO983073:MZQ983073 NJK983073:NJM983073 NTG983073:NTI983073 ODC983073:ODE983073 OMY983073:ONA983073 OWU983073:OWW983073 PGQ983073:PGS983073 PQM983073:PQO983073 QAI983073:QAK983073 QKE983073:QKG983073 QUA983073:QUC983073 RDW983073:RDY983073 RNS983073:RNU983073 RXO983073:RXQ983073 SHK983073:SHM983073 SRG983073:SRI983073 TBC983073:TBE983073 TKY983073:TLA983073 TUU983073:TUW983073 UEQ983073:UES983073 UOM983073:UOO983073 UYI983073:UYK983073 VIE983073:VIG983073 VSA983073:VSC983073 WBW983073:WBY983073 WLS983073:WLU983073 WVO983073:WVQ983073 G26:I26 JC26:JE26 SY26:TA26 ACU26:ACW26 AMQ26:AMS26 AWM26:AWO26 BGI26:BGK26 BQE26:BQG26 CAA26:CAC26 CJW26:CJY26 CTS26:CTU26 DDO26:DDQ26 DNK26:DNM26 DXG26:DXI26 EHC26:EHE26 EQY26:ERA26 FAU26:FAW26 FKQ26:FKS26 FUM26:FUO26 GEI26:GEK26 GOE26:GOG26 GYA26:GYC26 HHW26:HHY26 HRS26:HRU26 IBO26:IBQ26 ILK26:ILM26 IVG26:IVI26 JFC26:JFE26 JOY26:JPA26 JYU26:JYW26 KIQ26:KIS26 KSM26:KSO26 LCI26:LCK26 LME26:LMG26 LWA26:LWC26 MFW26:MFY26 MPS26:MPU26 MZO26:MZQ26 NJK26:NJM26 NTG26:NTI26 ODC26:ODE26 OMY26:ONA26 OWU26:OWW26 PGQ26:PGS26 PQM26:PQO26 QAI26:QAK26 QKE26:QKG26 QUA26:QUC26 RDW26:RDY26 RNS26:RNU26 RXO26:RXQ26 SHK26:SHM26 SRG26:SRI26 TBC26:TBE26 TKY26:TLA26 TUU26:TUW26 UEQ26:UES26 UOM26:UOO26 UYI26:UYK26 VIE26:VIG26 VSA26:VSC26 WBW26:WBY26 WLS26:WLU26 WVO26:WVQ26 G65562:I65562 JC65562:JE65562 SY65562:TA65562 ACU65562:ACW65562 AMQ65562:AMS65562 AWM65562:AWO65562 BGI65562:BGK65562 BQE65562:BQG65562 CAA65562:CAC65562 CJW65562:CJY65562 CTS65562:CTU65562 DDO65562:DDQ65562 DNK65562:DNM65562 DXG65562:DXI65562 EHC65562:EHE65562 EQY65562:ERA65562 FAU65562:FAW65562 FKQ65562:FKS65562 FUM65562:FUO65562 GEI65562:GEK65562 GOE65562:GOG65562 GYA65562:GYC65562 HHW65562:HHY65562 HRS65562:HRU65562 IBO65562:IBQ65562 ILK65562:ILM65562 IVG65562:IVI65562 JFC65562:JFE65562 JOY65562:JPA65562 JYU65562:JYW65562 KIQ65562:KIS65562 KSM65562:KSO65562 LCI65562:LCK65562 LME65562:LMG65562 LWA65562:LWC65562 MFW65562:MFY65562 MPS65562:MPU65562 MZO65562:MZQ65562 NJK65562:NJM65562 NTG65562:NTI65562 ODC65562:ODE65562 OMY65562:ONA65562 OWU65562:OWW65562 PGQ65562:PGS65562 PQM65562:PQO65562 QAI65562:QAK65562 QKE65562:QKG65562 QUA65562:QUC65562 RDW65562:RDY65562 RNS65562:RNU65562 RXO65562:RXQ65562 SHK65562:SHM65562 SRG65562:SRI65562 TBC65562:TBE65562 TKY65562:TLA65562 TUU65562:TUW65562 UEQ65562:UES65562 UOM65562:UOO65562 UYI65562:UYK65562 VIE65562:VIG65562 VSA65562:VSC65562 WBW65562:WBY65562 WLS65562:WLU65562 WVO65562:WVQ65562 G131098:I131098 JC131098:JE131098 SY131098:TA131098 ACU131098:ACW131098 AMQ131098:AMS131098 AWM131098:AWO131098 BGI131098:BGK131098 BQE131098:BQG131098 CAA131098:CAC131098 CJW131098:CJY131098 CTS131098:CTU131098 DDO131098:DDQ131098 DNK131098:DNM131098 DXG131098:DXI131098 EHC131098:EHE131098 EQY131098:ERA131098 FAU131098:FAW131098 FKQ131098:FKS131098 FUM131098:FUO131098 GEI131098:GEK131098 GOE131098:GOG131098 GYA131098:GYC131098 HHW131098:HHY131098 HRS131098:HRU131098 IBO131098:IBQ131098 ILK131098:ILM131098 IVG131098:IVI131098 JFC131098:JFE131098 JOY131098:JPA131098 JYU131098:JYW131098 KIQ131098:KIS131098 KSM131098:KSO131098 LCI131098:LCK131098 LME131098:LMG131098 LWA131098:LWC131098 MFW131098:MFY131098 MPS131098:MPU131098 MZO131098:MZQ131098 NJK131098:NJM131098 NTG131098:NTI131098 ODC131098:ODE131098 OMY131098:ONA131098 OWU131098:OWW131098 PGQ131098:PGS131098 PQM131098:PQO131098 QAI131098:QAK131098 QKE131098:QKG131098 QUA131098:QUC131098 RDW131098:RDY131098 RNS131098:RNU131098 RXO131098:RXQ131098 SHK131098:SHM131098 SRG131098:SRI131098 TBC131098:TBE131098 TKY131098:TLA131098 TUU131098:TUW131098 UEQ131098:UES131098 UOM131098:UOO131098 UYI131098:UYK131098 VIE131098:VIG131098 VSA131098:VSC131098 WBW131098:WBY131098 WLS131098:WLU131098 WVO131098:WVQ131098 G196634:I196634 JC196634:JE196634 SY196634:TA196634 ACU196634:ACW196634 AMQ196634:AMS196634 AWM196634:AWO196634 BGI196634:BGK196634 BQE196634:BQG196634 CAA196634:CAC196634 CJW196634:CJY196634 CTS196634:CTU196634 DDO196634:DDQ196634 DNK196634:DNM196634 DXG196634:DXI196634 EHC196634:EHE196634 EQY196634:ERA196634 FAU196634:FAW196634 FKQ196634:FKS196634 FUM196634:FUO196634 GEI196634:GEK196634 GOE196634:GOG196634 GYA196634:GYC196634 HHW196634:HHY196634 HRS196634:HRU196634 IBO196634:IBQ196634 ILK196634:ILM196634 IVG196634:IVI196634 JFC196634:JFE196634 JOY196634:JPA196634 JYU196634:JYW196634 KIQ196634:KIS196634 KSM196634:KSO196634 LCI196634:LCK196634 LME196634:LMG196634 LWA196634:LWC196634 MFW196634:MFY196634 MPS196634:MPU196634 MZO196634:MZQ196634 NJK196634:NJM196634 NTG196634:NTI196634 ODC196634:ODE196634 OMY196634:ONA196634 OWU196634:OWW196634 PGQ196634:PGS196634 PQM196634:PQO196634 QAI196634:QAK196634 QKE196634:QKG196634 QUA196634:QUC196634 RDW196634:RDY196634 RNS196634:RNU196634 RXO196634:RXQ196634 SHK196634:SHM196634 SRG196634:SRI196634 TBC196634:TBE196634 TKY196634:TLA196634 TUU196634:TUW196634 UEQ196634:UES196634 UOM196634:UOO196634 UYI196634:UYK196634 VIE196634:VIG196634 VSA196634:VSC196634 WBW196634:WBY196634 WLS196634:WLU196634 WVO196634:WVQ196634 G262170:I262170 JC262170:JE262170 SY262170:TA262170 ACU262170:ACW262170 AMQ262170:AMS262170 AWM262170:AWO262170 BGI262170:BGK262170 BQE262170:BQG262170 CAA262170:CAC262170 CJW262170:CJY262170 CTS262170:CTU262170 DDO262170:DDQ262170 DNK262170:DNM262170 DXG262170:DXI262170 EHC262170:EHE262170 EQY262170:ERA262170 FAU262170:FAW262170 FKQ262170:FKS262170 FUM262170:FUO262170 GEI262170:GEK262170 GOE262170:GOG262170 GYA262170:GYC262170 HHW262170:HHY262170 HRS262170:HRU262170 IBO262170:IBQ262170 ILK262170:ILM262170 IVG262170:IVI262170 JFC262170:JFE262170 JOY262170:JPA262170 JYU262170:JYW262170 KIQ262170:KIS262170 KSM262170:KSO262170 LCI262170:LCK262170 LME262170:LMG262170 LWA262170:LWC262170 MFW262170:MFY262170 MPS262170:MPU262170 MZO262170:MZQ262170 NJK262170:NJM262170 NTG262170:NTI262170 ODC262170:ODE262170 OMY262170:ONA262170 OWU262170:OWW262170 PGQ262170:PGS262170 PQM262170:PQO262170 QAI262170:QAK262170 QKE262170:QKG262170 QUA262170:QUC262170 RDW262170:RDY262170 RNS262170:RNU262170 RXO262170:RXQ262170 SHK262170:SHM262170 SRG262170:SRI262170 TBC262170:TBE262170 TKY262170:TLA262170 TUU262170:TUW262170 UEQ262170:UES262170 UOM262170:UOO262170 UYI262170:UYK262170 VIE262170:VIG262170 VSA262170:VSC262170 WBW262170:WBY262170 WLS262170:WLU262170 WVO262170:WVQ262170 G327706:I327706 JC327706:JE327706 SY327706:TA327706 ACU327706:ACW327706 AMQ327706:AMS327706 AWM327706:AWO327706 BGI327706:BGK327706 BQE327706:BQG327706 CAA327706:CAC327706 CJW327706:CJY327706 CTS327706:CTU327706 DDO327706:DDQ327706 DNK327706:DNM327706 DXG327706:DXI327706 EHC327706:EHE327706 EQY327706:ERA327706 FAU327706:FAW327706 FKQ327706:FKS327706 FUM327706:FUO327706 GEI327706:GEK327706 GOE327706:GOG327706 GYA327706:GYC327706 HHW327706:HHY327706 HRS327706:HRU327706 IBO327706:IBQ327706 ILK327706:ILM327706 IVG327706:IVI327706 JFC327706:JFE327706 JOY327706:JPA327706 JYU327706:JYW327706 KIQ327706:KIS327706 KSM327706:KSO327706 LCI327706:LCK327706 LME327706:LMG327706 LWA327706:LWC327706 MFW327706:MFY327706 MPS327706:MPU327706 MZO327706:MZQ327706 NJK327706:NJM327706 NTG327706:NTI327706 ODC327706:ODE327706 OMY327706:ONA327706 OWU327706:OWW327706 PGQ327706:PGS327706 PQM327706:PQO327706 QAI327706:QAK327706 QKE327706:QKG327706 QUA327706:QUC327706 RDW327706:RDY327706 RNS327706:RNU327706 RXO327706:RXQ327706 SHK327706:SHM327706 SRG327706:SRI327706 TBC327706:TBE327706 TKY327706:TLA327706 TUU327706:TUW327706 UEQ327706:UES327706 UOM327706:UOO327706 UYI327706:UYK327706 VIE327706:VIG327706 VSA327706:VSC327706 WBW327706:WBY327706 WLS327706:WLU327706 WVO327706:WVQ327706 G393242:I393242 JC393242:JE393242 SY393242:TA393242 ACU393242:ACW393242 AMQ393242:AMS393242 AWM393242:AWO393242 BGI393242:BGK393242 BQE393242:BQG393242 CAA393242:CAC393242 CJW393242:CJY393242 CTS393242:CTU393242 DDO393242:DDQ393242 DNK393242:DNM393242 DXG393242:DXI393242 EHC393242:EHE393242 EQY393242:ERA393242 FAU393242:FAW393242 FKQ393242:FKS393242 FUM393242:FUO393242 GEI393242:GEK393242 GOE393242:GOG393242 GYA393242:GYC393242 HHW393242:HHY393242 HRS393242:HRU393242 IBO393242:IBQ393242 ILK393242:ILM393242 IVG393242:IVI393242 JFC393242:JFE393242 JOY393242:JPA393242 JYU393242:JYW393242 KIQ393242:KIS393242 KSM393242:KSO393242 LCI393242:LCK393242 LME393242:LMG393242 LWA393242:LWC393242 MFW393242:MFY393242 MPS393242:MPU393242 MZO393242:MZQ393242 NJK393242:NJM393242 NTG393242:NTI393242 ODC393242:ODE393242 OMY393242:ONA393242 OWU393242:OWW393242 PGQ393242:PGS393242 PQM393242:PQO393242 QAI393242:QAK393242 QKE393242:QKG393242 QUA393242:QUC393242 RDW393242:RDY393242 RNS393242:RNU393242 RXO393242:RXQ393242 SHK393242:SHM393242 SRG393242:SRI393242 TBC393242:TBE393242 TKY393242:TLA393242 TUU393242:TUW393242 UEQ393242:UES393242 UOM393242:UOO393242 UYI393242:UYK393242 VIE393242:VIG393242 VSA393242:VSC393242 WBW393242:WBY393242 WLS393242:WLU393242 WVO393242:WVQ393242 G458778:I458778 JC458778:JE458778 SY458778:TA458778 ACU458778:ACW458778 AMQ458778:AMS458778 AWM458778:AWO458778 BGI458778:BGK458778 BQE458778:BQG458778 CAA458778:CAC458778 CJW458778:CJY458778 CTS458778:CTU458778 DDO458778:DDQ458778 DNK458778:DNM458778 DXG458778:DXI458778 EHC458778:EHE458778 EQY458778:ERA458778 FAU458778:FAW458778 FKQ458778:FKS458778 FUM458778:FUO458778 GEI458778:GEK458778 GOE458778:GOG458778 GYA458778:GYC458778 HHW458778:HHY458778 HRS458778:HRU458778 IBO458778:IBQ458778 ILK458778:ILM458778 IVG458778:IVI458778 JFC458778:JFE458778 JOY458778:JPA458778 JYU458778:JYW458778 KIQ458778:KIS458778 KSM458778:KSO458778 LCI458778:LCK458778 LME458778:LMG458778 LWA458778:LWC458778 MFW458778:MFY458778 MPS458778:MPU458778 MZO458778:MZQ458778 NJK458778:NJM458778 NTG458778:NTI458778 ODC458778:ODE458778 OMY458778:ONA458778 OWU458778:OWW458778 PGQ458778:PGS458778 PQM458778:PQO458778 QAI458778:QAK458778 QKE458778:QKG458778 QUA458778:QUC458778 RDW458778:RDY458778 RNS458778:RNU458778 RXO458778:RXQ458778 SHK458778:SHM458778 SRG458778:SRI458778 TBC458778:TBE458778 TKY458778:TLA458778 TUU458778:TUW458778 UEQ458778:UES458778 UOM458778:UOO458778 UYI458778:UYK458778 VIE458778:VIG458778 VSA458778:VSC458778 WBW458778:WBY458778 WLS458778:WLU458778 WVO458778:WVQ458778 G524314:I524314 JC524314:JE524314 SY524314:TA524314 ACU524314:ACW524314 AMQ524314:AMS524314 AWM524314:AWO524314 BGI524314:BGK524314 BQE524314:BQG524314 CAA524314:CAC524314 CJW524314:CJY524314 CTS524314:CTU524314 DDO524314:DDQ524314 DNK524314:DNM524314 DXG524314:DXI524314 EHC524314:EHE524314 EQY524314:ERA524314 FAU524314:FAW524314 FKQ524314:FKS524314 FUM524314:FUO524314 GEI524314:GEK524314 GOE524314:GOG524314 GYA524314:GYC524314 HHW524314:HHY524314 HRS524314:HRU524314 IBO524314:IBQ524314 ILK524314:ILM524314 IVG524314:IVI524314 JFC524314:JFE524314 JOY524314:JPA524314 JYU524314:JYW524314 KIQ524314:KIS524314 KSM524314:KSO524314 LCI524314:LCK524314 LME524314:LMG524314 LWA524314:LWC524314 MFW524314:MFY524314 MPS524314:MPU524314 MZO524314:MZQ524314 NJK524314:NJM524314 NTG524314:NTI524314 ODC524314:ODE524314 OMY524314:ONA524314 OWU524314:OWW524314 PGQ524314:PGS524314 PQM524314:PQO524314 QAI524314:QAK524314 QKE524314:QKG524314 QUA524314:QUC524314 RDW524314:RDY524314 RNS524314:RNU524314 RXO524314:RXQ524314 SHK524314:SHM524314 SRG524314:SRI524314 TBC524314:TBE524314 TKY524314:TLA524314 TUU524314:TUW524314 UEQ524314:UES524314 UOM524314:UOO524314 UYI524314:UYK524314 VIE524314:VIG524314 VSA524314:VSC524314 WBW524314:WBY524314 WLS524314:WLU524314 WVO524314:WVQ524314 G589850:I589850 JC589850:JE589850 SY589850:TA589850 ACU589850:ACW589850 AMQ589850:AMS589850 AWM589850:AWO589850 BGI589850:BGK589850 BQE589850:BQG589850 CAA589850:CAC589850 CJW589850:CJY589850 CTS589850:CTU589850 DDO589850:DDQ589850 DNK589850:DNM589850 DXG589850:DXI589850 EHC589850:EHE589850 EQY589850:ERA589850 FAU589850:FAW589850 FKQ589850:FKS589850 FUM589850:FUO589850 GEI589850:GEK589850 GOE589850:GOG589850 GYA589850:GYC589850 HHW589850:HHY589850 HRS589850:HRU589850 IBO589850:IBQ589850 ILK589850:ILM589850 IVG589850:IVI589850 JFC589850:JFE589850 JOY589850:JPA589850 JYU589850:JYW589850 KIQ589850:KIS589850 KSM589850:KSO589850 LCI589850:LCK589850 LME589850:LMG589850 LWA589850:LWC589850 MFW589850:MFY589850 MPS589850:MPU589850 MZO589850:MZQ589850 NJK589850:NJM589850 NTG589850:NTI589850 ODC589850:ODE589850 OMY589850:ONA589850 OWU589850:OWW589850 PGQ589850:PGS589850 PQM589850:PQO589850 QAI589850:QAK589850 QKE589850:QKG589850 QUA589850:QUC589850 RDW589850:RDY589850 RNS589850:RNU589850 RXO589850:RXQ589850 SHK589850:SHM589850 SRG589850:SRI589850 TBC589850:TBE589850 TKY589850:TLA589850 TUU589850:TUW589850 UEQ589850:UES589850 UOM589850:UOO589850 UYI589850:UYK589850 VIE589850:VIG589850 VSA589850:VSC589850 WBW589850:WBY589850 WLS589850:WLU589850 WVO589850:WVQ589850 G655386:I655386 JC655386:JE655386 SY655386:TA655386 ACU655386:ACW655386 AMQ655386:AMS655386 AWM655386:AWO655386 BGI655386:BGK655386 BQE655386:BQG655386 CAA655386:CAC655386 CJW655386:CJY655386 CTS655386:CTU655386 DDO655386:DDQ655386 DNK655386:DNM655386 DXG655386:DXI655386 EHC655386:EHE655386 EQY655386:ERA655386 FAU655386:FAW655386 FKQ655386:FKS655386 FUM655386:FUO655386 GEI655386:GEK655386 GOE655386:GOG655386 GYA655386:GYC655386 HHW655386:HHY655386 HRS655386:HRU655386 IBO655386:IBQ655386 ILK655386:ILM655386 IVG655386:IVI655386 JFC655386:JFE655386 JOY655386:JPA655386 JYU655386:JYW655386 KIQ655386:KIS655386 KSM655386:KSO655386 LCI655386:LCK655386 LME655386:LMG655386 LWA655386:LWC655386 MFW655386:MFY655386 MPS655386:MPU655386 MZO655386:MZQ655386 NJK655386:NJM655386 NTG655386:NTI655386 ODC655386:ODE655386 OMY655386:ONA655386 OWU655386:OWW655386 PGQ655386:PGS655386 PQM655386:PQO655386 QAI655386:QAK655386 QKE655386:QKG655386 QUA655386:QUC655386 RDW655386:RDY655386 RNS655386:RNU655386 RXO655386:RXQ655386 SHK655386:SHM655386 SRG655386:SRI655386 TBC655386:TBE655386 TKY655386:TLA655386 TUU655386:TUW655386 UEQ655386:UES655386 UOM655386:UOO655386 UYI655386:UYK655386 VIE655386:VIG655386 VSA655386:VSC655386 WBW655386:WBY655386 WLS655386:WLU655386 WVO655386:WVQ655386 G720922:I720922 JC720922:JE720922 SY720922:TA720922 ACU720922:ACW720922 AMQ720922:AMS720922 AWM720922:AWO720922 BGI720922:BGK720922 BQE720922:BQG720922 CAA720922:CAC720922 CJW720922:CJY720922 CTS720922:CTU720922 DDO720922:DDQ720922 DNK720922:DNM720922 DXG720922:DXI720922 EHC720922:EHE720922 EQY720922:ERA720922 FAU720922:FAW720922 FKQ720922:FKS720922 FUM720922:FUO720922 GEI720922:GEK720922 GOE720922:GOG720922 GYA720922:GYC720922 HHW720922:HHY720922 HRS720922:HRU720922 IBO720922:IBQ720922 ILK720922:ILM720922 IVG720922:IVI720922 JFC720922:JFE720922 JOY720922:JPA720922 JYU720922:JYW720922 KIQ720922:KIS720922 KSM720922:KSO720922 LCI720922:LCK720922 LME720922:LMG720922 LWA720922:LWC720922 MFW720922:MFY720922 MPS720922:MPU720922 MZO720922:MZQ720922 NJK720922:NJM720922 NTG720922:NTI720922 ODC720922:ODE720922 OMY720922:ONA720922 OWU720922:OWW720922 PGQ720922:PGS720922 PQM720922:PQO720922 QAI720922:QAK720922 QKE720922:QKG720922 QUA720922:QUC720922 RDW720922:RDY720922 RNS720922:RNU720922 RXO720922:RXQ720922 SHK720922:SHM720922 SRG720922:SRI720922 TBC720922:TBE720922 TKY720922:TLA720922 TUU720922:TUW720922 UEQ720922:UES720922 UOM720922:UOO720922 UYI720922:UYK720922 VIE720922:VIG720922 VSA720922:VSC720922 WBW720922:WBY720922 WLS720922:WLU720922 WVO720922:WVQ720922 G786458:I786458 JC786458:JE786458 SY786458:TA786458 ACU786458:ACW786458 AMQ786458:AMS786458 AWM786458:AWO786458 BGI786458:BGK786458 BQE786458:BQG786458 CAA786458:CAC786458 CJW786458:CJY786458 CTS786458:CTU786458 DDO786458:DDQ786458 DNK786458:DNM786458 DXG786458:DXI786458 EHC786458:EHE786458 EQY786458:ERA786458 FAU786458:FAW786458 FKQ786458:FKS786458 FUM786458:FUO786458 GEI786458:GEK786458 GOE786458:GOG786458 GYA786458:GYC786458 HHW786458:HHY786458 HRS786458:HRU786458 IBO786458:IBQ786458 ILK786458:ILM786458 IVG786458:IVI786458 JFC786458:JFE786458 JOY786458:JPA786458 JYU786458:JYW786458 KIQ786458:KIS786458 KSM786458:KSO786458 LCI786458:LCK786458 LME786458:LMG786458 LWA786458:LWC786458 MFW786458:MFY786458 MPS786458:MPU786458 MZO786458:MZQ786458 NJK786458:NJM786458 NTG786458:NTI786458 ODC786458:ODE786458 OMY786458:ONA786458 OWU786458:OWW786458 PGQ786458:PGS786458 PQM786458:PQO786458 QAI786458:QAK786458 QKE786458:QKG786458 QUA786458:QUC786458 RDW786458:RDY786458 RNS786458:RNU786458 RXO786458:RXQ786458 SHK786458:SHM786458 SRG786458:SRI786458 TBC786458:TBE786458 TKY786458:TLA786458 TUU786458:TUW786458 UEQ786458:UES786458 UOM786458:UOO786458 UYI786458:UYK786458 VIE786458:VIG786458 VSA786458:VSC786458 WBW786458:WBY786458 WLS786458:WLU786458 WVO786458:WVQ786458 G851994:I851994 JC851994:JE851994 SY851994:TA851994 ACU851994:ACW851994 AMQ851994:AMS851994 AWM851994:AWO851994 BGI851994:BGK851994 BQE851994:BQG851994 CAA851994:CAC851994 CJW851994:CJY851994 CTS851994:CTU851994 DDO851994:DDQ851994 DNK851994:DNM851994 DXG851994:DXI851994 EHC851994:EHE851994 EQY851994:ERA851994 FAU851994:FAW851994 FKQ851994:FKS851994 FUM851994:FUO851994 GEI851994:GEK851994 GOE851994:GOG851994 GYA851994:GYC851994 HHW851994:HHY851994 HRS851994:HRU851994 IBO851994:IBQ851994 ILK851994:ILM851994 IVG851994:IVI851994 JFC851994:JFE851994 JOY851994:JPA851994 JYU851994:JYW851994 KIQ851994:KIS851994 KSM851994:KSO851994 LCI851994:LCK851994 LME851994:LMG851994 LWA851994:LWC851994 MFW851994:MFY851994 MPS851994:MPU851994 MZO851994:MZQ851994 NJK851994:NJM851994 NTG851994:NTI851994 ODC851994:ODE851994 OMY851994:ONA851994 OWU851994:OWW851994 PGQ851994:PGS851994 PQM851994:PQO851994 QAI851994:QAK851994 QKE851994:QKG851994 QUA851994:QUC851994 RDW851994:RDY851994 RNS851994:RNU851994 RXO851994:RXQ851994 SHK851994:SHM851994 SRG851994:SRI851994 TBC851994:TBE851994 TKY851994:TLA851994 TUU851994:TUW851994 UEQ851994:UES851994 UOM851994:UOO851994 UYI851994:UYK851994 VIE851994:VIG851994 VSA851994:VSC851994 WBW851994:WBY851994 WLS851994:WLU851994 WVO851994:WVQ851994 G917530:I917530 JC917530:JE917530 SY917530:TA917530 ACU917530:ACW917530 AMQ917530:AMS917530 AWM917530:AWO917530 BGI917530:BGK917530 BQE917530:BQG917530 CAA917530:CAC917530 CJW917530:CJY917530 CTS917530:CTU917530 DDO917530:DDQ917530 DNK917530:DNM917530 DXG917530:DXI917530 EHC917530:EHE917530 EQY917530:ERA917530 FAU917530:FAW917530 FKQ917530:FKS917530 FUM917530:FUO917530 GEI917530:GEK917530 GOE917530:GOG917530 GYA917530:GYC917530 HHW917530:HHY917530 HRS917530:HRU917530 IBO917530:IBQ917530 ILK917530:ILM917530 IVG917530:IVI917530 JFC917530:JFE917530 JOY917530:JPA917530 JYU917530:JYW917530 KIQ917530:KIS917530 KSM917530:KSO917530 LCI917530:LCK917530 LME917530:LMG917530 LWA917530:LWC917530 MFW917530:MFY917530 MPS917530:MPU917530 MZO917530:MZQ917530 NJK917530:NJM917530 NTG917530:NTI917530 ODC917530:ODE917530 OMY917530:ONA917530 OWU917530:OWW917530 PGQ917530:PGS917530 PQM917530:PQO917530 QAI917530:QAK917530 QKE917530:QKG917530 QUA917530:QUC917530 RDW917530:RDY917530 RNS917530:RNU917530 RXO917530:RXQ917530 SHK917530:SHM917530 SRG917530:SRI917530 TBC917530:TBE917530 TKY917530:TLA917530 TUU917530:TUW917530 UEQ917530:UES917530 UOM917530:UOO917530 UYI917530:UYK917530 VIE917530:VIG917530 VSA917530:VSC917530 WBW917530:WBY917530 WLS917530:WLU917530 WVO917530:WVQ917530 G983066:I983066 JC983066:JE983066 SY983066:TA983066 ACU983066:ACW983066 AMQ983066:AMS983066 AWM983066:AWO983066 BGI983066:BGK983066 BQE983066:BQG983066 CAA983066:CAC983066 CJW983066:CJY983066 CTS983066:CTU983066 DDO983066:DDQ983066 DNK983066:DNM983066 DXG983066:DXI983066 EHC983066:EHE983066 EQY983066:ERA983066 FAU983066:FAW983066 FKQ983066:FKS983066 FUM983066:FUO983066 GEI983066:GEK983066 GOE983066:GOG983066 GYA983066:GYC983066 HHW983066:HHY983066 HRS983066:HRU983066 IBO983066:IBQ983066 ILK983066:ILM983066 IVG983066:IVI983066 JFC983066:JFE983066 JOY983066:JPA983066 JYU983066:JYW983066 KIQ983066:KIS983066 KSM983066:KSO983066 LCI983066:LCK983066 LME983066:LMG983066 LWA983066:LWC983066 MFW983066:MFY983066 MPS983066:MPU983066 MZO983066:MZQ983066 NJK983066:NJM983066 NTG983066:NTI983066 ODC983066:ODE983066 OMY983066:ONA983066 OWU983066:OWW983066 PGQ983066:PGS983066 PQM983066:PQO983066 QAI983066:QAK983066 QKE983066:QKG983066 QUA983066:QUC983066 RDW983066:RDY983066 RNS983066:RNU983066 RXO983066:RXQ983066 SHK983066:SHM983066 SRG983066:SRI983066 TBC983066:TBE983066 TKY983066:TLA983066 TUU983066:TUW983066 UEQ983066:UES983066 UOM983066:UOO983066 UYI983066:UYK983066 VIE983066:VIG983066 VSA983066:VSC983066 WBW983066:WBY983066 WLS983066:WLU983066 WVO983066:WVQ983066 G30:I31 JC30:JE31 SY30:TA31 ACU30:ACW31 AMQ30:AMS31 AWM30:AWO31 BGI30:BGK31 BQE30:BQG31 CAA30:CAC31 CJW30:CJY31 CTS30:CTU31 DDO30:DDQ31 DNK30:DNM31 DXG30:DXI31 EHC30:EHE31 EQY30:ERA31 FAU30:FAW31 FKQ30:FKS31 FUM30:FUO31 GEI30:GEK31 GOE30:GOG31 GYA30:GYC31 HHW30:HHY31 HRS30:HRU31 IBO30:IBQ31 ILK30:ILM31 IVG30:IVI31 JFC30:JFE31 JOY30:JPA31 JYU30:JYW31 KIQ30:KIS31 KSM30:KSO31 LCI30:LCK31 LME30:LMG31 LWA30:LWC31 MFW30:MFY31 MPS30:MPU31 MZO30:MZQ31 NJK30:NJM31 NTG30:NTI31 ODC30:ODE31 OMY30:ONA31 OWU30:OWW31 PGQ30:PGS31 PQM30:PQO31 QAI30:QAK31 QKE30:QKG31 QUA30:QUC31 RDW30:RDY31 RNS30:RNU31 RXO30:RXQ31 SHK30:SHM31 SRG30:SRI31 TBC30:TBE31 TKY30:TLA31 TUU30:TUW31 UEQ30:UES31 UOM30:UOO31 UYI30:UYK31 VIE30:VIG31 VSA30:VSC31 WBW30:WBY31 WLS30:WLU31 WVO30:WVQ31 G65566:I65567 JC65566:JE65567 SY65566:TA65567 ACU65566:ACW65567 AMQ65566:AMS65567 AWM65566:AWO65567 BGI65566:BGK65567 BQE65566:BQG65567 CAA65566:CAC65567 CJW65566:CJY65567 CTS65566:CTU65567 DDO65566:DDQ65567 DNK65566:DNM65567 DXG65566:DXI65567 EHC65566:EHE65567 EQY65566:ERA65567 FAU65566:FAW65567 FKQ65566:FKS65567 FUM65566:FUO65567 GEI65566:GEK65567 GOE65566:GOG65567 GYA65566:GYC65567 HHW65566:HHY65567 HRS65566:HRU65567 IBO65566:IBQ65567 ILK65566:ILM65567 IVG65566:IVI65567 JFC65566:JFE65567 JOY65566:JPA65567 JYU65566:JYW65567 KIQ65566:KIS65567 KSM65566:KSO65567 LCI65566:LCK65567 LME65566:LMG65567 LWA65566:LWC65567 MFW65566:MFY65567 MPS65566:MPU65567 MZO65566:MZQ65567 NJK65566:NJM65567 NTG65566:NTI65567 ODC65566:ODE65567 OMY65566:ONA65567 OWU65566:OWW65567 PGQ65566:PGS65567 PQM65566:PQO65567 QAI65566:QAK65567 QKE65566:QKG65567 QUA65566:QUC65567 RDW65566:RDY65567 RNS65566:RNU65567 RXO65566:RXQ65567 SHK65566:SHM65567 SRG65566:SRI65567 TBC65566:TBE65567 TKY65566:TLA65567 TUU65566:TUW65567 UEQ65566:UES65567 UOM65566:UOO65567 UYI65566:UYK65567 VIE65566:VIG65567 VSA65566:VSC65567 WBW65566:WBY65567 WLS65566:WLU65567 WVO65566:WVQ65567 G131102:I131103 JC131102:JE131103 SY131102:TA131103 ACU131102:ACW131103 AMQ131102:AMS131103 AWM131102:AWO131103 BGI131102:BGK131103 BQE131102:BQG131103 CAA131102:CAC131103 CJW131102:CJY131103 CTS131102:CTU131103 DDO131102:DDQ131103 DNK131102:DNM131103 DXG131102:DXI131103 EHC131102:EHE131103 EQY131102:ERA131103 FAU131102:FAW131103 FKQ131102:FKS131103 FUM131102:FUO131103 GEI131102:GEK131103 GOE131102:GOG131103 GYA131102:GYC131103 HHW131102:HHY131103 HRS131102:HRU131103 IBO131102:IBQ131103 ILK131102:ILM131103 IVG131102:IVI131103 JFC131102:JFE131103 JOY131102:JPA131103 JYU131102:JYW131103 KIQ131102:KIS131103 KSM131102:KSO131103 LCI131102:LCK131103 LME131102:LMG131103 LWA131102:LWC131103 MFW131102:MFY131103 MPS131102:MPU131103 MZO131102:MZQ131103 NJK131102:NJM131103 NTG131102:NTI131103 ODC131102:ODE131103 OMY131102:ONA131103 OWU131102:OWW131103 PGQ131102:PGS131103 PQM131102:PQO131103 QAI131102:QAK131103 QKE131102:QKG131103 QUA131102:QUC131103 RDW131102:RDY131103 RNS131102:RNU131103 RXO131102:RXQ131103 SHK131102:SHM131103 SRG131102:SRI131103 TBC131102:TBE131103 TKY131102:TLA131103 TUU131102:TUW131103 UEQ131102:UES131103 UOM131102:UOO131103 UYI131102:UYK131103 VIE131102:VIG131103 VSA131102:VSC131103 WBW131102:WBY131103 WLS131102:WLU131103 WVO131102:WVQ131103 G196638:I196639 JC196638:JE196639 SY196638:TA196639 ACU196638:ACW196639 AMQ196638:AMS196639 AWM196638:AWO196639 BGI196638:BGK196639 BQE196638:BQG196639 CAA196638:CAC196639 CJW196638:CJY196639 CTS196638:CTU196639 DDO196638:DDQ196639 DNK196638:DNM196639 DXG196638:DXI196639 EHC196638:EHE196639 EQY196638:ERA196639 FAU196638:FAW196639 FKQ196638:FKS196639 FUM196638:FUO196639 GEI196638:GEK196639 GOE196638:GOG196639 GYA196638:GYC196639 HHW196638:HHY196639 HRS196638:HRU196639 IBO196638:IBQ196639 ILK196638:ILM196639 IVG196638:IVI196639 JFC196638:JFE196639 JOY196638:JPA196639 JYU196638:JYW196639 KIQ196638:KIS196639 KSM196638:KSO196639 LCI196638:LCK196639 LME196638:LMG196639 LWA196638:LWC196639 MFW196638:MFY196639 MPS196638:MPU196639 MZO196638:MZQ196639 NJK196638:NJM196639 NTG196638:NTI196639 ODC196638:ODE196639 OMY196638:ONA196639 OWU196638:OWW196639 PGQ196638:PGS196639 PQM196638:PQO196639 QAI196638:QAK196639 QKE196638:QKG196639 QUA196638:QUC196639 RDW196638:RDY196639 RNS196638:RNU196639 RXO196638:RXQ196639 SHK196638:SHM196639 SRG196638:SRI196639 TBC196638:TBE196639 TKY196638:TLA196639 TUU196638:TUW196639 UEQ196638:UES196639 UOM196638:UOO196639 UYI196638:UYK196639 VIE196638:VIG196639 VSA196638:VSC196639 WBW196638:WBY196639 WLS196638:WLU196639 WVO196638:WVQ196639 G262174:I262175 JC262174:JE262175 SY262174:TA262175 ACU262174:ACW262175 AMQ262174:AMS262175 AWM262174:AWO262175 BGI262174:BGK262175 BQE262174:BQG262175 CAA262174:CAC262175 CJW262174:CJY262175 CTS262174:CTU262175 DDO262174:DDQ262175 DNK262174:DNM262175 DXG262174:DXI262175 EHC262174:EHE262175 EQY262174:ERA262175 FAU262174:FAW262175 FKQ262174:FKS262175 FUM262174:FUO262175 GEI262174:GEK262175 GOE262174:GOG262175 GYA262174:GYC262175 HHW262174:HHY262175 HRS262174:HRU262175 IBO262174:IBQ262175 ILK262174:ILM262175 IVG262174:IVI262175 JFC262174:JFE262175 JOY262174:JPA262175 JYU262174:JYW262175 KIQ262174:KIS262175 KSM262174:KSO262175 LCI262174:LCK262175 LME262174:LMG262175 LWA262174:LWC262175 MFW262174:MFY262175 MPS262174:MPU262175 MZO262174:MZQ262175 NJK262174:NJM262175 NTG262174:NTI262175 ODC262174:ODE262175 OMY262174:ONA262175 OWU262174:OWW262175 PGQ262174:PGS262175 PQM262174:PQO262175 QAI262174:QAK262175 QKE262174:QKG262175 QUA262174:QUC262175 RDW262174:RDY262175 RNS262174:RNU262175 RXO262174:RXQ262175 SHK262174:SHM262175 SRG262174:SRI262175 TBC262174:TBE262175 TKY262174:TLA262175 TUU262174:TUW262175 UEQ262174:UES262175 UOM262174:UOO262175 UYI262174:UYK262175 VIE262174:VIG262175 VSA262174:VSC262175 WBW262174:WBY262175 WLS262174:WLU262175 WVO262174:WVQ262175 G327710:I327711 JC327710:JE327711 SY327710:TA327711 ACU327710:ACW327711 AMQ327710:AMS327711 AWM327710:AWO327711 BGI327710:BGK327711 BQE327710:BQG327711 CAA327710:CAC327711 CJW327710:CJY327711 CTS327710:CTU327711 DDO327710:DDQ327711 DNK327710:DNM327711 DXG327710:DXI327711 EHC327710:EHE327711 EQY327710:ERA327711 FAU327710:FAW327711 FKQ327710:FKS327711 FUM327710:FUO327711 GEI327710:GEK327711 GOE327710:GOG327711 GYA327710:GYC327711 HHW327710:HHY327711 HRS327710:HRU327711 IBO327710:IBQ327711 ILK327710:ILM327711 IVG327710:IVI327711 JFC327710:JFE327711 JOY327710:JPA327711 JYU327710:JYW327711 KIQ327710:KIS327711 KSM327710:KSO327711 LCI327710:LCK327711 LME327710:LMG327711 LWA327710:LWC327711 MFW327710:MFY327711 MPS327710:MPU327711 MZO327710:MZQ327711 NJK327710:NJM327711 NTG327710:NTI327711 ODC327710:ODE327711 OMY327710:ONA327711 OWU327710:OWW327711 PGQ327710:PGS327711 PQM327710:PQO327711 QAI327710:QAK327711 QKE327710:QKG327711 QUA327710:QUC327711 RDW327710:RDY327711 RNS327710:RNU327711 RXO327710:RXQ327711 SHK327710:SHM327711 SRG327710:SRI327711 TBC327710:TBE327711 TKY327710:TLA327711 TUU327710:TUW327711 UEQ327710:UES327711 UOM327710:UOO327711 UYI327710:UYK327711 VIE327710:VIG327711 VSA327710:VSC327711 WBW327710:WBY327711 WLS327710:WLU327711 WVO327710:WVQ327711 G393246:I393247 JC393246:JE393247 SY393246:TA393247 ACU393246:ACW393247 AMQ393246:AMS393247 AWM393246:AWO393247 BGI393246:BGK393247 BQE393246:BQG393247 CAA393246:CAC393247 CJW393246:CJY393247 CTS393246:CTU393247 DDO393246:DDQ393247 DNK393246:DNM393247 DXG393246:DXI393247 EHC393246:EHE393247 EQY393246:ERA393247 FAU393246:FAW393247 FKQ393246:FKS393247 FUM393246:FUO393247 GEI393246:GEK393247 GOE393246:GOG393247 GYA393246:GYC393247 HHW393246:HHY393247 HRS393246:HRU393247 IBO393246:IBQ393247 ILK393246:ILM393247 IVG393246:IVI393247 JFC393246:JFE393247 JOY393246:JPA393247 JYU393246:JYW393247 KIQ393246:KIS393247 KSM393246:KSO393247 LCI393246:LCK393247 LME393246:LMG393247 LWA393246:LWC393247 MFW393246:MFY393247 MPS393246:MPU393247 MZO393246:MZQ393247 NJK393246:NJM393247 NTG393246:NTI393247 ODC393246:ODE393247 OMY393246:ONA393247 OWU393246:OWW393247 PGQ393246:PGS393247 PQM393246:PQO393247 QAI393246:QAK393247 QKE393246:QKG393247 QUA393246:QUC393247 RDW393246:RDY393247 RNS393246:RNU393247 RXO393246:RXQ393247 SHK393246:SHM393247 SRG393246:SRI393247 TBC393246:TBE393247 TKY393246:TLA393247 TUU393246:TUW393247 UEQ393246:UES393247 UOM393246:UOO393247 UYI393246:UYK393247 VIE393246:VIG393247 VSA393246:VSC393247 WBW393246:WBY393247 WLS393246:WLU393247 WVO393246:WVQ393247 G458782:I458783 JC458782:JE458783 SY458782:TA458783 ACU458782:ACW458783 AMQ458782:AMS458783 AWM458782:AWO458783 BGI458782:BGK458783 BQE458782:BQG458783 CAA458782:CAC458783 CJW458782:CJY458783 CTS458782:CTU458783 DDO458782:DDQ458783 DNK458782:DNM458783 DXG458782:DXI458783 EHC458782:EHE458783 EQY458782:ERA458783 FAU458782:FAW458783 FKQ458782:FKS458783 FUM458782:FUO458783 GEI458782:GEK458783 GOE458782:GOG458783 GYA458782:GYC458783 HHW458782:HHY458783 HRS458782:HRU458783 IBO458782:IBQ458783 ILK458782:ILM458783 IVG458782:IVI458783 JFC458782:JFE458783 JOY458782:JPA458783 JYU458782:JYW458783 KIQ458782:KIS458783 KSM458782:KSO458783 LCI458782:LCK458783 LME458782:LMG458783 LWA458782:LWC458783 MFW458782:MFY458783 MPS458782:MPU458783 MZO458782:MZQ458783 NJK458782:NJM458783 NTG458782:NTI458783 ODC458782:ODE458783 OMY458782:ONA458783 OWU458782:OWW458783 PGQ458782:PGS458783 PQM458782:PQO458783 QAI458782:QAK458783 QKE458782:QKG458783 QUA458782:QUC458783 RDW458782:RDY458783 RNS458782:RNU458783 RXO458782:RXQ458783 SHK458782:SHM458783 SRG458782:SRI458783 TBC458782:TBE458783 TKY458782:TLA458783 TUU458782:TUW458783 UEQ458782:UES458783 UOM458782:UOO458783 UYI458782:UYK458783 VIE458782:VIG458783 VSA458782:VSC458783 WBW458782:WBY458783 WLS458782:WLU458783 WVO458782:WVQ458783 G524318:I524319 JC524318:JE524319 SY524318:TA524319 ACU524318:ACW524319 AMQ524318:AMS524319 AWM524318:AWO524319 BGI524318:BGK524319 BQE524318:BQG524319 CAA524318:CAC524319 CJW524318:CJY524319 CTS524318:CTU524319 DDO524318:DDQ524319 DNK524318:DNM524319 DXG524318:DXI524319 EHC524318:EHE524319 EQY524318:ERA524319 FAU524318:FAW524319 FKQ524318:FKS524319 FUM524318:FUO524319 GEI524318:GEK524319 GOE524318:GOG524319 GYA524318:GYC524319 HHW524318:HHY524319 HRS524318:HRU524319 IBO524318:IBQ524319 ILK524318:ILM524319 IVG524318:IVI524319 JFC524318:JFE524319 JOY524318:JPA524319 JYU524318:JYW524319 KIQ524318:KIS524319 KSM524318:KSO524319 LCI524318:LCK524319 LME524318:LMG524319 LWA524318:LWC524319 MFW524318:MFY524319 MPS524318:MPU524319 MZO524318:MZQ524319 NJK524318:NJM524319 NTG524318:NTI524319 ODC524318:ODE524319 OMY524318:ONA524319 OWU524318:OWW524319 PGQ524318:PGS524319 PQM524318:PQO524319 QAI524318:QAK524319 QKE524318:QKG524319 QUA524318:QUC524319 RDW524318:RDY524319 RNS524318:RNU524319 RXO524318:RXQ524319 SHK524318:SHM524319 SRG524318:SRI524319 TBC524318:TBE524319 TKY524318:TLA524319 TUU524318:TUW524319 UEQ524318:UES524319 UOM524318:UOO524319 UYI524318:UYK524319 VIE524318:VIG524319 VSA524318:VSC524319 WBW524318:WBY524319 WLS524318:WLU524319 WVO524318:WVQ524319 G589854:I589855 JC589854:JE589855 SY589854:TA589855 ACU589854:ACW589855 AMQ589854:AMS589855 AWM589854:AWO589855 BGI589854:BGK589855 BQE589854:BQG589855 CAA589854:CAC589855 CJW589854:CJY589855 CTS589854:CTU589855 DDO589854:DDQ589855 DNK589854:DNM589855 DXG589854:DXI589855 EHC589854:EHE589855 EQY589854:ERA589855 FAU589854:FAW589855 FKQ589854:FKS589855 FUM589854:FUO589855 GEI589854:GEK589855 GOE589854:GOG589855 GYA589854:GYC589855 HHW589854:HHY589855 HRS589854:HRU589855 IBO589854:IBQ589855 ILK589854:ILM589855 IVG589854:IVI589855 JFC589854:JFE589855 JOY589854:JPA589855 JYU589854:JYW589855 KIQ589854:KIS589855 KSM589854:KSO589855 LCI589854:LCK589855 LME589854:LMG589855 LWA589854:LWC589855 MFW589854:MFY589855 MPS589854:MPU589855 MZO589854:MZQ589855 NJK589854:NJM589855 NTG589854:NTI589855 ODC589854:ODE589855 OMY589854:ONA589855 OWU589854:OWW589855 PGQ589854:PGS589855 PQM589854:PQO589855 QAI589854:QAK589855 QKE589854:QKG589855 QUA589854:QUC589855 RDW589854:RDY589855 RNS589854:RNU589855 RXO589854:RXQ589855 SHK589854:SHM589855 SRG589854:SRI589855 TBC589854:TBE589855 TKY589854:TLA589855 TUU589854:TUW589855 UEQ589854:UES589855 UOM589854:UOO589855 UYI589854:UYK589855 VIE589854:VIG589855 VSA589854:VSC589855 WBW589854:WBY589855 WLS589854:WLU589855 WVO589854:WVQ589855 G655390:I655391 JC655390:JE655391 SY655390:TA655391 ACU655390:ACW655391 AMQ655390:AMS655391 AWM655390:AWO655391 BGI655390:BGK655391 BQE655390:BQG655391 CAA655390:CAC655391 CJW655390:CJY655391 CTS655390:CTU655391 DDO655390:DDQ655391 DNK655390:DNM655391 DXG655390:DXI655391 EHC655390:EHE655391 EQY655390:ERA655391 FAU655390:FAW655391 FKQ655390:FKS655391 FUM655390:FUO655391 GEI655390:GEK655391 GOE655390:GOG655391 GYA655390:GYC655391 HHW655390:HHY655391 HRS655390:HRU655391 IBO655390:IBQ655391 ILK655390:ILM655391 IVG655390:IVI655391 JFC655390:JFE655391 JOY655390:JPA655391 JYU655390:JYW655391 KIQ655390:KIS655391 KSM655390:KSO655391 LCI655390:LCK655391 LME655390:LMG655391 LWA655390:LWC655391 MFW655390:MFY655391 MPS655390:MPU655391 MZO655390:MZQ655391 NJK655390:NJM655391 NTG655390:NTI655391 ODC655390:ODE655391 OMY655390:ONA655391 OWU655390:OWW655391 PGQ655390:PGS655391 PQM655390:PQO655391 QAI655390:QAK655391 QKE655390:QKG655391 QUA655390:QUC655391 RDW655390:RDY655391 RNS655390:RNU655391 RXO655390:RXQ655391 SHK655390:SHM655391 SRG655390:SRI655391 TBC655390:TBE655391 TKY655390:TLA655391 TUU655390:TUW655391 UEQ655390:UES655391 UOM655390:UOO655391 UYI655390:UYK655391 VIE655390:VIG655391 VSA655390:VSC655391 WBW655390:WBY655391 WLS655390:WLU655391 WVO655390:WVQ655391 G720926:I720927 JC720926:JE720927 SY720926:TA720927 ACU720926:ACW720927 AMQ720926:AMS720927 AWM720926:AWO720927 BGI720926:BGK720927 BQE720926:BQG720927 CAA720926:CAC720927 CJW720926:CJY720927 CTS720926:CTU720927 DDO720926:DDQ720927 DNK720926:DNM720927 DXG720926:DXI720927 EHC720926:EHE720927 EQY720926:ERA720927 FAU720926:FAW720927 FKQ720926:FKS720927 FUM720926:FUO720927 GEI720926:GEK720927 GOE720926:GOG720927 GYA720926:GYC720927 HHW720926:HHY720927 HRS720926:HRU720927 IBO720926:IBQ720927 ILK720926:ILM720927 IVG720926:IVI720927 JFC720926:JFE720927 JOY720926:JPA720927 JYU720926:JYW720927 KIQ720926:KIS720927 KSM720926:KSO720927 LCI720926:LCK720927 LME720926:LMG720927 LWA720926:LWC720927 MFW720926:MFY720927 MPS720926:MPU720927 MZO720926:MZQ720927 NJK720926:NJM720927 NTG720926:NTI720927 ODC720926:ODE720927 OMY720926:ONA720927 OWU720926:OWW720927 PGQ720926:PGS720927 PQM720926:PQO720927 QAI720926:QAK720927 QKE720926:QKG720927 QUA720926:QUC720927 RDW720926:RDY720927 RNS720926:RNU720927 RXO720926:RXQ720927 SHK720926:SHM720927 SRG720926:SRI720927 TBC720926:TBE720927 TKY720926:TLA720927 TUU720926:TUW720927 UEQ720926:UES720927 UOM720926:UOO720927 UYI720926:UYK720927 VIE720926:VIG720927 VSA720926:VSC720927 WBW720926:WBY720927 WLS720926:WLU720927 WVO720926:WVQ720927 G786462:I786463 JC786462:JE786463 SY786462:TA786463 ACU786462:ACW786463 AMQ786462:AMS786463 AWM786462:AWO786463 BGI786462:BGK786463 BQE786462:BQG786463 CAA786462:CAC786463 CJW786462:CJY786463 CTS786462:CTU786463 DDO786462:DDQ786463 DNK786462:DNM786463 DXG786462:DXI786463 EHC786462:EHE786463 EQY786462:ERA786463 FAU786462:FAW786463 FKQ786462:FKS786463 FUM786462:FUO786463 GEI786462:GEK786463 GOE786462:GOG786463 GYA786462:GYC786463 HHW786462:HHY786463 HRS786462:HRU786463 IBO786462:IBQ786463 ILK786462:ILM786463 IVG786462:IVI786463 JFC786462:JFE786463 JOY786462:JPA786463 JYU786462:JYW786463 KIQ786462:KIS786463 KSM786462:KSO786463 LCI786462:LCK786463 LME786462:LMG786463 LWA786462:LWC786463 MFW786462:MFY786463 MPS786462:MPU786463 MZO786462:MZQ786463 NJK786462:NJM786463 NTG786462:NTI786463 ODC786462:ODE786463 OMY786462:ONA786463 OWU786462:OWW786463 PGQ786462:PGS786463 PQM786462:PQO786463 QAI786462:QAK786463 QKE786462:QKG786463 QUA786462:QUC786463 RDW786462:RDY786463 RNS786462:RNU786463 RXO786462:RXQ786463 SHK786462:SHM786463 SRG786462:SRI786463 TBC786462:TBE786463 TKY786462:TLA786463 TUU786462:TUW786463 UEQ786462:UES786463 UOM786462:UOO786463 UYI786462:UYK786463 VIE786462:VIG786463 VSA786462:VSC786463 WBW786462:WBY786463 WLS786462:WLU786463 WVO786462:WVQ786463 G851998:I851999 JC851998:JE851999 SY851998:TA851999 ACU851998:ACW851999 AMQ851998:AMS851999 AWM851998:AWO851999 BGI851998:BGK851999 BQE851998:BQG851999 CAA851998:CAC851999 CJW851998:CJY851999 CTS851998:CTU851999 DDO851998:DDQ851999 DNK851998:DNM851999 DXG851998:DXI851999 EHC851998:EHE851999 EQY851998:ERA851999 FAU851998:FAW851999 FKQ851998:FKS851999 FUM851998:FUO851999 GEI851998:GEK851999 GOE851998:GOG851999 GYA851998:GYC851999 HHW851998:HHY851999 HRS851998:HRU851999 IBO851998:IBQ851999 ILK851998:ILM851999 IVG851998:IVI851999 JFC851998:JFE851999 JOY851998:JPA851999 JYU851998:JYW851999 KIQ851998:KIS851999 KSM851998:KSO851999 LCI851998:LCK851999 LME851998:LMG851999 LWA851998:LWC851999 MFW851998:MFY851999 MPS851998:MPU851999 MZO851998:MZQ851999 NJK851998:NJM851999 NTG851998:NTI851999 ODC851998:ODE851999 OMY851998:ONA851999 OWU851998:OWW851999 PGQ851998:PGS851999 PQM851998:PQO851999 QAI851998:QAK851999 QKE851998:QKG851999 QUA851998:QUC851999 RDW851998:RDY851999 RNS851998:RNU851999 RXO851998:RXQ851999 SHK851998:SHM851999 SRG851998:SRI851999 TBC851998:TBE851999 TKY851998:TLA851999 TUU851998:TUW851999 UEQ851998:UES851999 UOM851998:UOO851999 UYI851998:UYK851999 VIE851998:VIG851999 VSA851998:VSC851999 WBW851998:WBY851999 WLS851998:WLU851999 WVO851998:WVQ851999 G917534:I917535 JC917534:JE917535 SY917534:TA917535 ACU917534:ACW917535 AMQ917534:AMS917535 AWM917534:AWO917535 BGI917534:BGK917535 BQE917534:BQG917535 CAA917534:CAC917535 CJW917534:CJY917535 CTS917534:CTU917535 DDO917534:DDQ917535 DNK917534:DNM917535 DXG917534:DXI917535 EHC917534:EHE917535 EQY917534:ERA917535 FAU917534:FAW917535 FKQ917534:FKS917535 FUM917534:FUO917535 GEI917534:GEK917535 GOE917534:GOG917535 GYA917534:GYC917535 HHW917534:HHY917535 HRS917534:HRU917535 IBO917534:IBQ917535 ILK917534:ILM917535 IVG917534:IVI917535 JFC917534:JFE917535 JOY917534:JPA917535 JYU917534:JYW917535 KIQ917534:KIS917535 KSM917534:KSO917535 LCI917534:LCK917535 LME917534:LMG917535 LWA917534:LWC917535 MFW917534:MFY917535 MPS917534:MPU917535 MZO917534:MZQ917535 NJK917534:NJM917535 NTG917534:NTI917535 ODC917534:ODE917535 OMY917534:ONA917535 OWU917534:OWW917535 PGQ917534:PGS917535 PQM917534:PQO917535 QAI917534:QAK917535 QKE917534:QKG917535 QUA917534:QUC917535 RDW917534:RDY917535 RNS917534:RNU917535 RXO917534:RXQ917535 SHK917534:SHM917535 SRG917534:SRI917535 TBC917534:TBE917535 TKY917534:TLA917535 TUU917534:TUW917535 UEQ917534:UES917535 UOM917534:UOO917535 UYI917534:UYK917535 VIE917534:VIG917535 VSA917534:VSC917535 WBW917534:WBY917535 WLS917534:WLU917535 WVO917534:WVQ917535 G983070:I983071 JC983070:JE983071 SY983070:TA983071 ACU983070:ACW983071 AMQ983070:AMS983071 AWM983070:AWO983071 BGI983070:BGK983071 BQE983070:BQG983071 CAA983070:CAC983071 CJW983070:CJY983071 CTS983070:CTU983071 DDO983070:DDQ983071 DNK983070:DNM983071 DXG983070:DXI983071 EHC983070:EHE983071 EQY983070:ERA983071 FAU983070:FAW983071 FKQ983070:FKS983071 FUM983070:FUO983071 GEI983070:GEK983071 GOE983070:GOG983071 GYA983070:GYC983071 HHW983070:HHY983071 HRS983070:HRU983071 IBO983070:IBQ983071 ILK983070:ILM983071 IVG983070:IVI983071 JFC983070:JFE983071 JOY983070:JPA983071 JYU983070:JYW983071 KIQ983070:KIS983071 KSM983070:KSO983071 LCI983070:LCK983071 LME983070:LMG983071 LWA983070:LWC983071 MFW983070:MFY983071 MPS983070:MPU983071 MZO983070:MZQ983071 NJK983070:NJM983071 NTG983070:NTI983071 ODC983070:ODE983071 OMY983070:ONA983071 OWU983070:OWW983071 PGQ983070:PGS983071 PQM983070:PQO983071 QAI983070:QAK983071 QKE983070:QKG983071 QUA983070:QUC983071 RDW983070:RDY983071 RNS983070:RNU983071 RXO983070:RXQ983071 SHK983070:SHM983071 SRG983070:SRI983071 TBC983070:TBE983071 TKY983070:TLA983071 TUU983070:TUW983071 UEQ983070:UES983071 UOM983070:UOO983071 UYI983070:UYK983071 VIE983070:VIG983071 VSA983070:VSC983071 WBW983070:WBY983071 WLS983070:WLU983071 WVO983070:WVQ983071" xr:uid="{0C17BA19-04D6-46E5-9BB3-778485E3A54E}">
      <formula1>"SIM,NÃO"</formula1>
    </dataValidation>
    <dataValidation type="list" allowBlank="1" showInputMessage="1" showErrorMessage="1" sqref="G13:I13 JC13:JE13 SY13:TA13 ACU13:ACW13 AMQ13:AMS13 AWM13:AWO13 BGI13:BGK13 BQE13:BQG13 CAA13:CAC13 CJW13:CJY13 CTS13:CTU13 DDO13:DDQ13 DNK13:DNM13 DXG13:DXI13 EHC13:EHE13 EQY13:ERA13 FAU13:FAW13 FKQ13:FKS13 FUM13:FUO13 GEI13:GEK13 GOE13:GOG13 GYA13:GYC13 HHW13:HHY13 HRS13:HRU13 IBO13:IBQ13 ILK13:ILM13 IVG13:IVI13 JFC13:JFE13 JOY13:JPA13 JYU13:JYW13 KIQ13:KIS13 KSM13:KSO13 LCI13:LCK13 LME13:LMG13 LWA13:LWC13 MFW13:MFY13 MPS13:MPU13 MZO13:MZQ13 NJK13:NJM13 NTG13:NTI13 ODC13:ODE13 OMY13:ONA13 OWU13:OWW13 PGQ13:PGS13 PQM13:PQO13 QAI13:QAK13 QKE13:QKG13 QUA13:QUC13 RDW13:RDY13 RNS13:RNU13 RXO13:RXQ13 SHK13:SHM13 SRG13:SRI13 TBC13:TBE13 TKY13:TLA13 TUU13:TUW13 UEQ13:UES13 UOM13:UOO13 UYI13:UYK13 VIE13:VIG13 VSA13:VSC13 WBW13:WBY13 WLS13:WLU13 WVO13:WVQ13 G65549:I65549 JC65549:JE65549 SY65549:TA65549 ACU65549:ACW65549 AMQ65549:AMS65549 AWM65549:AWO65549 BGI65549:BGK65549 BQE65549:BQG65549 CAA65549:CAC65549 CJW65549:CJY65549 CTS65549:CTU65549 DDO65549:DDQ65549 DNK65549:DNM65549 DXG65549:DXI65549 EHC65549:EHE65549 EQY65549:ERA65549 FAU65549:FAW65549 FKQ65549:FKS65549 FUM65549:FUO65549 GEI65549:GEK65549 GOE65549:GOG65549 GYA65549:GYC65549 HHW65549:HHY65549 HRS65549:HRU65549 IBO65549:IBQ65549 ILK65549:ILM65549 IVG65549:IVI65549 JFC65549:JFE65549 JOY65549:JPA65549 JYU65549:JYW65549 KIQ65549:KIS65549 KSM65549:KSO65549 LCI65549:LCK65549 LME65549:LMG65549 LWA65549:LWC65549 MFW65549:MFY65549 MPS65549:MPU65549 MZO65549:MZQ65549 NJK65549:NJM65549 NTG65549:NTI65549 ODC65549:ODE65549 OMY65549:ONA65549 OWU65549:OWW65549 PGQ65549:PGS65549 PQM65549:PQO65549 QAI65549:QAK65549 QKE65549:QKG65549 QUA65549:QUC65549 RDW65549:RDY65549 RNS65549:RNU65549 RXO65549:RXQ65549 SHK65549:SHM65549 SRG65549:SRI65549 TBC65549:TBE65549 TKY65549:TLA65549 TUU65549:TUW65549 UEQ65549:UES65549 UOM65549:UOO65549 UYI65549:UYK65549 VIE65549:VIG65549 VSA65549:VSC65549 WBW65549:WBY65549 WLS65549:WLU65549 WVO65549:WVQ65549 G131085:I131085 JC131085:JE131085 SY131085:TA131085 ACU131085:ACW131085 AMQ131085:AMS131085 AWM131085:AWO131085 BGI131085:BGK131085 BQE131085:BQG131085 CAA131085:CAC131085 CJW131085:CJY131085 CTS131085:CTU131085 DDO131085:DDQ131085 DNK131085:DNM131085 DXG131085:DXI131085 EHC131085:EHE131085 EQY131085:ERA131085 FAU131085:FAW131085 FKQ131085:FKS131085 FUM131085:FUO131085 GEI131085:GEK131085 GOE131085:GOG131085 GYA131085:GYC131085 HHW131085:HHY131085 HRS131085:HRU131085 IBO131085:IBQ131085 ILK131085:ILM131085 IVG131085:IVI131085 JFC131085:JFE131085 JOY131085:JPA131085 JYU131085:JYW131085 KIQ131085:KIS131085 KSM131085:KSO131085 LCI131085:LCK131085 LME131085:LMG131085 LWA131085:LWC131085 MFW131085:MFY131085 MPS131085:MPU131085 MZO131085:MZQ131085 NJK131085:NJM131085 NTG131085:NTI131085 ODC131085:ODE131085 OMY131085:ONA131085 OWU131085:OWW131085 PGQ131085:PGS131085 PQM131085:PQO131085 QAI131085:QAK131085 QKE131085:QKG131085 QUA131085:QUC131085 RDW131085:RDY131085 RNS131085:RNU131085 RXO131085:RXQ131085 SHK131085:SHM131085 SRG131085:SRI131085 TBC131085:TBE131085 TKY131085:TLA131085 TUU131085:TUW131085 UEQ131085:UES131085 UOM131085:UOO131085 UYI131085:UYK131085 VIE131085:VIG131085 VSA131085:VSC131085 WBW131085:WBY131085 WLS131085:WLU131085 WVO131085:WVQ131085 G196621:I196621 JC196621:JE196621 SY196621:TA196621 ACU196621:ACW196621 AMQ196621:AMS196621 AWM196621:AWO196621 BGI196621:BGK196621 BQE196621:BQG196621 CAA196621:CAC196621 CJW196621:CJY196621 CTS196621:CTU196621 DDO196621:DDQ196621 DNK196621:DNM196621 DXG196621:DXI196621 EHC196621:EHE196621 EQY196621:ERA196621 FAU196621:FAW196621 FKQ196621:FKS196621 FUM196621:FUO196621 GEI196621:GEK196621 GOE196621:GOG196621 GYA196621:GYC196621 HHW196621:HHY196621 HRS196621:HRU196621 IBO196621:IBQ196621 ILK196621:ILM196621 IVG196621:IVI196621 JFC196621:JFE196621 JOY196621:JPA196621 JYU196621:JYW196621 KIQ196621:KIS196621 KSM196621:KSO196621 LCI196621:LCK196621 LME196621:LMG196621 LWA196621:LWC196621 MFW196621:MFY196621 MPS196621:MPU196621 MZO196621:MZQ196621 NJK196621:NJM196621 NTG196621:NTI196621 ODC196621:ODE196621 OMY196621:ONA196621 OWU196621:OWW196621 PGQ196621:PGS196621 PQM196621:PQO196621 QAI196621:QAK196621 QKE196621:QKG196621 QUA196621:QUC196621 RDW196621:RDY196621 RNS196621:RNU196621 RXO196621:RXQ196621 SHK196621:SHM196621 SRG196621:SRI196621 TBC196621:TBE196621 TKY196621:TLA196621 TUU196621:TUW196621 UEQ196621:UES196621 UOM196621:UOO196621 UYI196621:UYK196621 VIE196621:VIG196621 VSA196621:VSC196621 WBW196621:WBY196621 WLS196621:WLU196621 WVO196621:WVQ196621 G262157:I262157 JC262157:JE262157 SY262157:TA262157 ACU262157:ACW262157 AMQ262157:AMS262157 AWM262157:AWO262157 BGI262157:BGK262157 BQE262157:BQG262157 CAA262157:CAC262157 CJW262157:CJY262157 CTS262157:CTU262157 DDO262157:DDQ262157 DNK262157:DNM262157 DXG262157:DXI262157 EHC262157:EHE262157 EQY262157:ERA262157 FAU262157:FAW262157 FKQ262157:FKS262157 FUM262157:FUO262157 GEI262157:GEK262157 GOE262157:GOG262157 GYA262157:GYC262157 HHW262157:HHY262157 HRS262157:HRU262157 IBO262157:IBQ262157 ILK262157:ILM262157 IVG262157:IVI262157 JFC262157:JFE262157 JOY262157:JPA262157 JYU262157:JYW262157 KIQ262157:KIS262157 KSM262157:KSO262157 LCI262157:LCK262157 LME262157:LMG262157 LWA262157:LWC262157 MFW262157:MFY262157 MPS262157:MPU262157 MZO262157:MZQ262157 NJK262157:NJM262157 NTG262157:NTI262157 ODC262157:ODE262157 OMY262157:ONA262157 OWU262157:OWW262157 PGQ262157:PGS262157 PQM262157:PQO262157 QAI262157:QAK262157 QKE262157:QKG262157 QUA262157:QUC262157 RDW262157:RDY262157 RNS262157:RNU262157 RXO262157:RXQ262157 SHK262157:SHM262157 SRG262157:SRI262157 TBC262157:TBE262157 TKY262157:TLA262157 TUU262157:TUW262157 UEQ262157:UES262157 UOM262157:UOO262157 UYI262157:UYK262157 VIE262157:VIG262157 VSA262157:VSC262157 WBW262157:WBY262157 WLS262157:WLU262157 WVO262157:WVQ262157 G327693:I327693 JC327693:JE327693 SY327693:TA327693 ACU327693:ACW327693 AMQ327693:AMS327693 AWM327693:AWO327693 BGI327693:BGK327693 BQE327693:BQG327693 CAA327693:CAC327693 CJW327693:CJY327693 CTS327693:CTU327693 DDO327693:DDQ327693 DNK327693:DNM327693 DXG327693:DXI327693 EHC327693:EHE327693 EQY327693:ERA327693 FAU327693:FAW327693 FKQ327693:FKS327693 FUM327693:FUO327693 GEI327693:GEK327693 GOE327693:GOG327693 GYA327693:GYC327693 HHW327693:HHY327693 HRS327693:HRU327693 IBO327693:IBQ327693 ILK327693:ILM327693 IVG327693:IVI327693 JFC327693:JFE327693 JOY327693:JPA327693 JYU327693:JYW327693 KIQ327693:KIS327693 KSM327693:KSO327693 LCI327693:LCK327693 LME327693:LMG327693 LWA327693:LWC327693 MFW327693:MFY327693 MPS327693:MPU327693 MZO327693:MZQ327693 NJK327693:NJM327693 NTG327693:NTI327693 ODC327693:ODE327693 OMY327693:ONA327693 OWU327693:OWW327693 PGQ327693:PGS327693 PQM327693:PQO327693 QAI327693:QAK327693 QKE327693:QKG327693 QUA327693:QUC327693 RDW327693:RDY327693 RNS327693:RNU327693 RXO327693:RXQ327693 SHK327693:SHM327693 SRG327693:SRI327693 TBC327693:TBE327693 TKY327693:TLA327693 TUU327693:TUW327693 UEQ327693:UES327693 UOM327693:UOO327693 UYI327693:UYK327693 VIE327693:VIG327693 VSA327693:VSC327693 WBW327693:WBY327693 WLS327693:WLU327693 WVO327693:WVQ327693 G393229:I393229 JC393229:JE393229 SY393229:TA393229 ACU393229:ACW393229 AMQ393229:AMS393229 AWM393229:AWO393229 BGI393229:BGK393229 BQE393229:BQG393229 CAA393229:CAC393229 CJW393229:CJY393229 CTS393229:CTU393229 DDO393229:DDQ393229 DNK393229:DNM393229 DXG393229:DXI393229 EHC393229:EHE393229 EQY393229:ERA393229 FAU393229:FAW393229 FKQ393229:FKS393229 FUM393229:FUO393229 GEI393229:GEK393229 GOE393229:GOG393229 GYA393229:GYC393229 HHW393229:HHY393229 HRS393229:HRU393229 IBO393229:IBQ393229 ILK393229:ILM393229 IVG393229:IVI393229 JFC393229:JFE393229 JOY393229:JPA393229 JYU393229:JYW393229 KIQ393229:KIS393229 KSM393229:KSO393229 LCI393229:LCK393229 LME393229:LMG393229 LWA393229:LWC393229 MFW393229:MFY393229 MPS393229:MPU393229 MZO393229:MZQ393229 NJK393229:NJM393229 NTG393229:NTI393229 ODC393229:ODE393229 OMY393229:ONA393229 OWU393229:OWW393229 PGQ393229:PGS393229 PQM393229:PQO393229 QAI393229:QAK393229 QKE393229:QKG393229 QUA393229:QUC393229 RDW393229:RDY393229 RNS393229:RNU393229 RXO393229:RXQ393229 SHK393229:SHM393229 SRG393229:SRI393229 TBC393229:TBE393229 TKY393229:TLA393229 TUU393229:TUW393229 UEQ393229:UES393229 UOM393229:UOO393229 UYI393229:UYK393229 VIE393229:VIG393229 VSA393229:VSC393229 WBW393229:WBY393229 WLS393229:WLU393229 WVO393229:WVQ393229 G458765:I458765 JC458765:JE458765 SY458765:TA458765 ACU458765:ACW458765 AMQ458765:AMS458765 AWM458765:AWO458765 BGI458765:BGK458765 BQE458765:BQG458765 CAA458765:CAC458765 CJW458765:CJY458765 CTS458765:CTU458765 DDO458765:DDQ458765 DNK458765:DNM458765 DXG458765:DXI458765 EHC458765:EHE458765 EQY458765:ERA458765 FAU458765:FAW458765 FKQ458765:FKS458765 FUM458765:FUO458765 GEI458765:GEK458765 GOE458765:GOG458765 GYA458765:GYC458765 HHW458765:HHY458765 HRS458765:HRU458765 IBO458765:IBQ458765 ILK458765:ILM458765 IVG458765:IVI458765 JFC458765:JFE458765 JOY458765:JPA458765 JYU458765:JYW458765 KIQ458765:KIS458765 KSM458765:KSO458765 LCI458765:LCK458765 LME458765:LMG458765 LWA458765:LWC458765 MFW458765:MFY458765 MPS458765:MPU458765 MZO458765:MZQ458765 NJK458765:NJM458765 NTG458765:NTI458765 ODC458765:ODE458765 OMY458765:ONA458765 OWU458765:OWW458765 PGQ458765:PGS458765 PQM458765:PQO458765 QAI458765:QAK458765 QKE458765:QKG458765 QUA458765:QUC458765 RDW458765:RDY458765 RNS458765:RNU458765 RXO458765:RXQ458765 SHK458765:SHM458765 SRG458765:SRI458765 TBC458765:TBE458765 TKY458765:TLA458765 TUU458765:TUW458765 UEQ458765:UES458765 UOM458765:UOO458765 UYI458765:UYK458765 VIE458765:VIG458765 VSA458765:VSC458765 WBW458765:WBY458765 WLS458765:WLU458765 WVO458765:WVQ458765 G524301:I524301 JC524301:JE524301 SY524301:TA524301 ACU524301:ACW524301 AMQ524301:AMS524301 AWM524301:AWO524301 BGI524301:BGK524301 BQE524301:BQG524301 CAA524301:CAC524301 CJW524301:CJY524301 CTS524301:CTU524301 DDO524301:DDQ524301 DNK524301:DNM524301 DXG524301:DXI524301 EHC524301:EHE524301 EQY524301:ERA524301 FAU524301:FAW524301 FKQ524301:FKS524301 FUM524301:FUO524301 GEI524301:GEK524301 GOE524301:GOG524301 GYA524301:GYC524301 HHW524301:HHY524301 HRS524301:HRU524301 IBO524301:IBQ524301 ILK524301:ILM524301 IVG524301:IVI524301 JFC524301:JFE524301 JOY524301:JPA524301 JYU524301:JYW524301 KIQ524301:KIS524301 KSM524301:KSO524301 LCI524301:LCK524301 LME524301:LMG524301 LWA524301:LWC524301 MFW524301:MFY524301 MPS524301:MPU524301 MZO524301:MZQ524301 NJK524301:NJM524301 NTG524301:NTI524301 ODC524301:ODE524301 OMY524301:ONA524301 OWU524301:OWW524301 PGQ524301:PGS524301 PQM524301:PQO524301 QAI524301:QAK524301 QKE524301:QKG524301 QUA524301:QUC524301 RDW524301:RDY524301 RNS524301:RNU524301 RXO524301:RXQ524301 SHK524301:SHM524301 SRG524301:SRI524301 TBC524301:TBE524301 TKY524301:TLA524301 TUU524301:TUW524301 UEQ524301:UES524301 UOM524301:UOO524301 UYI524301:UYK524301 VIE524301:VIG524301 VSA524301:VSC524301 WBW524301:WBY524301 WLS524301:WLU524301 WVO524301:WVQ524301 G589837:I589837 JC589837:JE589837 SY589837:TA589837 ACU589837:ACW589837 AMQ589837:AMS589837 AWM589837:AWO589837 BGI589837:BGK589837 BQE589837:BQG589837 CAA589837:CAC589837 CJW589837:CJY589837 CTS589837:CTU589837 DDO589837:DDQ589837 DNK589837:DNM589837 DXG589837:DXI589837 EHC589837:EHE589837 EQY589837:ERA589837 FAU589837:FAW589837 FKQ589837:FKS589837 FUM589837:FUO589837 GEI589837:GEK589837 GOE589837:GOG589837 GYA589837:GYC589837 HHW589837:HHY589837 HRS589837:HRU589837 IBO589837:IBQ589837 ILK589837:ILM589837 IVG589837:IVI589837 JFC589837:JFE589837 JOY589837:JPA589837 JYU589837:JYW589837 KIQ589837:KIS589837 KSM589837:KSO589837 LCI589837:LCK589837 LME589837:LMG589837 LWA589837:LWC589837 MFW589837:MFY589837 MPS589837:MPU589837 MZO589837:MZQ589837 NJK589837:NJM589837 NTG589837:NTI589837 ODC589837:ODE589837 OMY589837:ONA589837 OWU589837:OWW589837 PGQ589837:PGS589837 PQM589837:PQO589837 QAI589837:QAK589837 QKE589837:QKG589837 QUA589837:QUC589837 RDW589837:RDY589837 RNS589837:RNU589837 RXO589837:RXQ589837 SHK589837:SHM589837 SRG589837:SRI589837 TBC589837:TBE589837 TKY589837:TLA589837 TUU589837:TUW589837 UEQ589837:UES589837 UOM589837:UOO589837 UYI589837:UYK589837 VIE589837:VIG589837 VSA589837:VSC589837 WBW589837:WBY589837 WLS589837:WLU589837 WVO589837:WVQ589837 G655373:I655373 JC655373:JE655373 SY655373:TA655373 ACU655373:ACW655373 AMQ655373:AMS655373 AWM655373:AWO655373 BGI655373:BGK655373 BQE655373:BQG655373 CAA655373:CAC655373 CJW655373:CJY655373 CTS655373:CTU655373 DDO655373:DDQ655373 DNK655373:DNM655373 DXG655373:DXI655373 EHC655373:EHE655373 EQY655373:ERA655373 FAU655373:FAW655373 FKQ655373:FKS655373 FUM655373:FUO655373 GEI655373:GEK655373 GOE655373:GOG655373 GYA655373:GYC655373 HHW655373:HHY655373 HRS655373:HRU655373 IBO655373:IBQ655373 ILK655373:ILM655373 IVG655373:IVI655373 JFC655373:JFE655373 JOY655373:JPA655373 JYU655373:JYW655373 KIQ655373:KIS655373 KSM655373:KSO655373 LCI655373:LCK655373 LME655373:LMG655373 LWA655373:LWC655373 MFW655373:MFY655373 MPS655373:MPU655373 MZO655373:MZQ655373 NJK655373:NJM655373 NTG655373:NTI655373 ODC655373:ODE655373 OMY655373:ONA655373 OWU655373:OWW655373 PGQ655373:PGS655373 PQM655373:PQO655373 QAI655373:QAK655373 QKE655373:QKG655373 QUA655373:QUC655373 RDW655373:RDY655373 RNS655373:RNU655373 RXO655373:RXQ655373 SHK655373:SHM655373 SRG655373:SRI655373 TBC655373:TBE655373 TKY655373:TLA655373 TUU655373:TUW655373 UEQ655373:UES655373 UOM655373:UOO655373 UYI655373:UYK655373 VIE655373:VIG655373 VSA655373:VSC655373 WBW655373:WBY655373 WLS655373:WLU655373 WVO655373:WVQ655373 G720909:I720909 JC720909:JE720909 SY720909:TA720909 ACU720909:ACW720909 AMQ720909:AMS720909 AWM720909:AWO720909 BGI720909:BGK720909 BQE720909:BQG720909 CAA720909:CAC720909 CJW720909:CJY720909 CTS720909:CTU720909 DDO720909:DDQ720909 DNK720909:DNM720909 DXG720909:DXI720909 EHC720909:EHE720909 EQY720909:ERA720909 FAU720909:FAW720909 FKQ720909:FKS720909 FUM720909:FUO720909 GEI720909:GEK720909 GOE720909:GOG720909 GYA720909:GYC720909 HHW720909:HHY720909 HRS720909:HRU720909 IBO720909:IBQ720909 ILK720909:ILM720909 IVG720909:IVI720909 JFC720909:JFE720909 JOY720909:JPA720909 JYU720909:JYW720909 KIQ720909:KIS720909 KSM720909:KSO720909 LCI720909:LCK720909 LME720909:LMG720909 LWA720909:LWC720909 MFW720909:MFY720909 MPS720909:MPU720909 MZO720909:MZQ720909 NJK720909:NJM720909 NTG720909:NTI720909 ODC720909:ODE720909 OMY720909:ONA720909 OWU720909:OWW720909 PGQ720909:PGS720909 PQM720909:PQO720909 QAI720909:QAK720909 QKE720909:QKG720909 QUA720909:QUC720909 RDW720909:RDY720909 RNS720909:RNU720909 RXO720909:RXQ720909 SHK720909:SHM720909 SRG720909:SRI720909 TBC720909:TBE720909 TKY720909:TLA720909 TUU720909:TUW720909 UEQ720909:UES720909 UOM720909:UOO720909 UYI720909:UYK720909 VIE720909:VIG720909 VSA720909:VSC720909 WBW720909:WBY720909 WLS720909:WLU720909 WVO720909:WVQ720909 G786445:I786445 JC786445:JE786445 SY786445:TA786445 ACU786445:ACW786445 AMQ786445:AMS786445 AWM786445:AWO786445 BGI786445:BGK786445 BQE786445:BQG786445 CAA786445:CAC786445 CJW786445:CJY786445 CTS786445:CTU786445 DDO786445:DDQ786445 DNK786445:DNM786445 DXG786445:DXI786445 EHC786445:EHE786445 EQY786445:ERA786445 FAU786445:FAW786445 FKQ786445:FKS786445 FUM786445:FUO786445 GEI786445:GEK786445 GOE786445:GOG786445 GYA786445:GYC786445 HHW786445:HHY786445 HRS786445:HRU786445 IBO786445:IBQ786445 ILK786445:ILM786445 IVG786445:IVI786445 JFC786445:JFE786445 JOY786445:JPA786445 JYU786445:JYW786445 KIQ786445:KIS786445 KSM786445:KSO786445 LCI786445:LCK786445 LME786445:LMG786445 LWA786445:LWC786445 MFW786445:MFY786445 MPS786445:MPU786445 MZO786445:MZQ786445 NJK786445:NJM786445 NTG786445:NTI786445 ODC786445:ODE786445 OMY786445:ONA786445 OWU786445:OWW786445 PGQ786445:PGS786445 PQM786445:PQO786445 QAI786445:QAK786445 QKE786445:QKG786445 QUA786445:QUC786445 RDW786445:RDY786445 RNS786445:RNU786445 RXO786445:RXQ786445 SHK786445:SHM786445 SRG786445:SRI786445 TBC786445:TBE786445 TKY786445:TLA786445 TUU786445:TUW786445 UEQ786445:UES786445 UOM786445:UOO786445 UYI786445:UYK786445 VIE786445:VIG786445 VSA786445:VSC786445 WBW786445:WBY786445 WLS786445:WLU786445 WVO786445:WVQ786445 G851981:I851981 JC851981:JE851981 SY851981:TA851981 ACU851981:ACW851981 AMQ851981:AMS851981 AWM851981:AWO851981 BGI851981:BGK851981 BQE851981:BQG851981 CAA851981:CAC851981 CJW851981:CJY851981 CTS851981:CTU851981 DDO851981:DDQ851981 DNK851981:DNM851981 DXG851981:DXI851981 EHC851981:EHE851981 EQY851981:ERA851981 FAU851981:FAW851981 FKQ851981:FKS851981 FUM851981:FUO851981 GEI851981:GEK851981 GOE851981:GOG851981 GYA851981:GYC851981 HHW851981:HHY851981 HRS851981:HRU851981 IBO851981:IBQ851981 ILK851981:ILM851981 IVG851981:IVI851981 JFC851981:JFE851981 JOY851981:JPA851981 JYU851981:JYW851981 KIQ851981:KIS851981 KSM851981:KSO851981 LCI851981:LCK851981 LME851981:LMG851981 LWA851981:LWC851981 MFW851981:MFY851981 MPS851981:MPU851981 MZO851981:MZQ851981 NJK851981:NJM851981 NTG851981:NTI851981 ODC851981:ODE851981 OMY851981:ONA851981 OWU851981:OWW851981 PGQ851981:PGS851981 PQM851981:PQO851981 QAI851981:QAK851981 QKE851981:QKG851981 QUA851981:QUC851981 RDW851981:RDY851981 RNS851981:RNU851981 RXO851981:RXQ851981 SHK851981:SHM851981 SRG851981:SRI851981 TBC851981:TBE851981 TKY851981:TLA851981 TUU851981:TUW851981 UEQ851981:UES851981 UOM851981:UOO851981 UYI851981:UYK851981 VIE851981:VIG851981 VSA851981:VSC851981 WBW851981:WBY851981 WLS851981:WLU851981 WVO851981:WVQ851981 G917517:I917517 JC917517:JE917517 SY917517:TA917517 ACU917517:ACW917517 AMQ917517:AMS917517 AWM917517:AWO917517 BGI917517:BGK917517 BQE917517:BQG917517 CAA917517:CAC917517 CJW917517:CJY917517 CTS917517:CTU917517 DDO917517:DDQ917517 DNK917517:DNM917517 DXG917517:DXI917517 EHC917517:EHE917517 EQY917517:ERA917517 FAU917517:FAW917517 FKQ917517:FKS917517 FUM917517:FUO917517 GEI917517:GEK917517 GOE917517:GOG917517 GYA917517:GYC917517 HHW917517:HHY917517 HRS917517:HRU917517 IBO917517:IBQ917517 ILK917517:ILM917517 IVG917517:IVI917517 JFC917517:JFE917517 JOY917517:JPA917517 JYU917517:JYW917517 KIQ917517:KIS917517 KSM917517:KSO917517 LCI917517:LCK917517 LME917517:LMG917517 LWA917517:LWC917517 MFW917517:MFY917517 MPS917517:MPU917517 MZO917517:MZQ917517 NJK917517:NJM917517 NTG917517:NTI917517 ODC917517:ODE917517 OMY917517:ONA917517 OWU917517:OWW917517 PGQ917517:PGS917517 PQM917517:PQO917517 QAI917517:QAK917517 QKE917517:QKG917517 QUA917517:QUC917517 RDW917517:RDY917517 RNS917517:RNU917517 RXO917517:RXQ917517 SHK917517:SHM917517 SRG917517:SRI917517 TBC917517:TBE917517 TKY917517:TLA917517 TUU917517:TUW917517 UEQ917517:UES917517 UOM917517:UOO917517 UYI917517:UYK917517 VIE917517:VIG917517 VSA917517:VSC917517 WBW917517:WBY917517 WLS917517:WLU917517 WVO917517:WVQ917517 G983053:I983053 JC983053:JE983053 SY983053:TA983053 ACU983053:ACW983053 AMQ983053:AMS983053 AWM983053:AWO983053 BGI983053:BGK983053 BQE983053:BQG983053 CAA983053:CAC983053 CJW983053:CJY983053 CTS983053:CTU983053 DDO983053:DDQ983053 DNK983053:DNM983053 DXG983053:DXI983053 EHC983053:EHE983053 EQY983053:ERA983053 FAU983053:FAW983053 FKQ983053:FKS983053 FUM983053:FUO983053 GEI983053:GEK983053 GOE983053:GOG983053 GYA983053:GYC983053 HHW983053:HHY983053 HRS983053:HRU983053 IBO983053:IBQ983053 ILK983053:ILM983053 IVG983053:IVI983053 JFC983053:JFE983053 JOY983053:JPA983053 JYU983053:JYW983053 KIQ983053:KIS983053 KSM983053:KSO983053 LCI983053:LCK983053 LME983053:LMG983053 LWA983053:LWC983053 MFW983053:MFY983053 MPS983053:MPU983053 MZO983053:MZQ983053 NJK983053:NJM983053 NTG983053:NTI983053 ODC983053:ODE983053 OMY983053:ONA983053 OWU983053:OWW983053 PGQ983053:PGS983053 PQM983053:PQO983053 QAI983053:QAK983053 QKE983053:QKG983053 QUA983053:QUC983053 RDW983053:RDY983053 RNS983053:RNU983053 RXO983053:RXQ983053 SHK983053:SHM983053 SRG983053:SRI983053 TBC983053:TBE983053 TKY983053:TLA983053 TUU983053:TUW983053 UEQ983053:UES983053 UOM983053:UOO983053 UYI983053:UYK983053 VIE983053:VIG983053 VSA983053:VSC983053 WBW983053:WBY983053 WLS983053:WLU983053 WVO983053:WVQ983053" xr:uid="{CB8438AD-C81B-4726-A072-9AA2879F4051}">
      <formula1>"VENDA,PRESTAÇÃO DE SERVIÇO"</formula1>
    </dataValidation>
  </dataValidation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C51B9-A5D2-4DBA-9F61-5096A349288B}">
  <sheetPr>
    <tabColor theme="5"/>
  </sheetPr>
  <dimension ref="A1:J18"/>
  <sheetViews>
    <sheetView workbookViewId="0">
      <selection activeCell="B18" sqref="B18"/>
    </sheetView>
  </sheetViews>
  <sheetFormatPr defaultRowHeight="14.25" x14ac:dyDescent="0.2"/>
  <cols>
    <col min="1" max="1" width="23.140625" style="39" bestFit="1" customWidth="1"/>
    <col min="2" max="2" width="20.85546875" style="39" customWidth="1"/>
    <col min="3" max="3" width="9.140625" style="39"/>
    <col min="4" max="4" width="11.85546875" style="39" customWidth="1"/>
    <col min="5" max="256" width="9.140625" style="39"/>
    <col min="257" max="257" width="23.140625" style="39" bestFit="1" customWidth="1"/>
    <col min="258" max="258" width="20.85546875" style="39" customWidth="1"/>
    <col min="259" max="259" width="9.140625" style="39"/>
    <col min="260" max="260" width="11.85546875" style="39" customWidth="1"/>
    <col min="261" max="512" width="9.140625" style="39"/>
    <col min="513" max="513" width="23.140625" style="39" bestFit="1" customWidth="1"/>
    <col min="514" max="514" width="20.85546875" style="39" customWidth="1"/>
    <col min="515" max="515" width="9.140625" style="39"/>
    <col min="516" max="516" width="11.85546875" style="39" customWidth="1"/>
    <col min="517" max="768" width="9.140625" style="39"/>
    <col min="769" max="769" width="23.140625" style="39" bestFit="1" customWidth="1"/>
    <col min="770" max="770" width="20.85546875" style="39" customWidth="1"/>
    <col min="771" max="771" width="9.140625" style="39"/>
    <col min="772" max="772" width="11.85546875" style="39" customWidth="1"/>
    <col min="773" max="1024" width="9.140625" style="39"/>
    <col min="1025" max="1025" width="23.140625" style="39" bestFit="1" customWidth="1"/>
    <col min="1026" max="1026" width="20.85546875" style="39" customWidth="1"/>
    <col min="1027" max="1027" width="9.140625" style="39"/>
    <col min="1028" max="1028" width="11.85546875" style="39" customWidth="1"/>
    <col min="1029" max="1280" width="9.140625" style="39"/>
    <col min="1281" max="1281" width="23.140625" style="39" bestFit="1" customWidth="1"/>
    <col min="1282" max="1282" width="20.85546875" style="39" customWidth="1"/>
    <col min="1283" max="1283" width="9.140625" style="39"/>
    <col min="1284" max="1284" width="11.85546875" style="39" customWidth="1"/>
    <col min="1285" max="1536" width="9.140625" style="39"/>
    <col min="1537" max="1537" width="23.140625" style="39" bestFit="1" customWidth="1"/>
    <col min="1538" max="1538" width="20.85546875" style="39" customWidth="1"/>
    <col min="1539" max="1539" width="9.140625" style="39"/>
    <col min="1540" max="1540" width="11.85546875" style="39" customWidth="1"/>
    <col min="1541" max="1792" width="9.140625" style="39"/>
    <col min="1793" max="1793" width="23.140625" style="39" bestFit="1" customWidth="1"/>
    <col min="1794" max="1794" width="20.85546875" style="39" customWidth="1"/>
    <col min="1795" max="1795" width="9.140625" style="39"/>
    <col min="1796" max="1796" width="11.85546875" style="39" customWidth="1"/>
    <col min="1797" max="2048" width="9.140625" style="39"/>
    <col min="2049" max="2049" width="23.140625" style="39" bestFit="1" customWidth="1"/>
    <col min="2050" max="2050" width="20.85546875" style="39" customWidth="1"/>
    <col min="2051" max="2051" width="9.140625" style="39"/>
    <col min="2052" max="2052" width="11.85546875" style="39" customWidth="1"/>
    <col min="2053" max="2304" width="9.140625" style="39"/>
    <col min="2305" max="2305" width="23.140625" style="39" bestFit="1" customWidth="1"/>
    <col min="2306" max="2306" width="20.85546875" style="39" customWidth="1"/>
    <col min="2307" max="2307" width="9.140625" style="39"/>
    <col min="2308" max="2308" width="11.85546875" style="39" customWidth="1"/>
    <col min="2309" max="2560" width="9.140625" style="39"/>
    <col min="2561" max="2561" width="23.140625" style="39" bestFit="1" customWidth="1"/>
    <col min="2562" max="2562" width="20.85546875" style="39" customWidth="1"/>
    <col min="2563" max="2563" width="9.140625" style="39"/>
    <col min="2564" max="2564" width="11.85546875" style="39" customWidth="1"/>
    <col min="2565" max="2816" width="9.140625" style="39"/>
    <col min="2817" max="2817" width="23.140625" style="39" bestFit="1" customWidth="1"/>
    <col min="2818" max="2818" width="20.85546875" style="39" customWidth="1"/>
    <col min="2819" max="2819" width="9.140625" style="39"/>
    <col min="2820" max="2820" width="11.85546875" style="39" customWidth="1"/>
    <col min="2821" max="3072" width="9.140625" style="39"/>
    <col min="3073" max="3073" width="23.140625" style="39" bestFit="1" customWidth="1"/>
    <col min="3074" max="3074" width="20.85546875" style="39" customWidth="1"/>
    <col min="3075" max="3075" width="9.140625" style="39"/>
    <col min="3076" max="3076" width="11.85546875" style="39" customWidth="1"/>
    <col min="3077" max="3328" width="9.140625" style="39"/>
    <col min="3329" max="3329" width="23.140625" style="39" bestFit="1" customWidth="1"/>
    <col min="3330" max="3330" width="20.85546875" style="39" customWidth="1"/>
    <col min="3331" max="3331" width="9.140625" style="39"/>
    <col min="3332" max="3332" width="11.85546875" style="39" customWidth="1"/>
    <col min="3333" max="3584" width="9.140625" style="39"/>
    <col min="3585" max="3585" width="23.140625" style="39" bestFit="1" customWidth="1"/>
    <col min="3586" max="3586" width="20.85546875" style="39" customWidth="1"/>
    <col min="3587" max="3587" width="9.140625" style="39"/>
    <col min="3588" max="3588" width="11.85546875" style="39" customWidth="1"/>
    <col min="3589" max="3840" width="9.140625" style="39"/>
    <col min="3841" max="3841" width="23.140625" style="39" bestFit="1" customWidth="1"/>
    <col min="3842" max="3842" width="20.85546875" style="39" customWidth="1"/>
    <col min="3843" max="3843" width="9.140625" style="39"/>
    <col min="3844" max="3844" width="11.85546875" style="39" customWidth="1"/>
    <col min="3845" max="4096" width="9.140625" style="39"/>
    <col min="4097" max="4097" width="23.140625" style="39" bestFit="1" customWidth="1"/>
    <col min="4098" max="4098" width="20.85546875" style="39" customWidth="1"/>
    <col min="4099" max="4099" width="9.140625" style="39"/>
    <col min="4100" max="4100" width="11.85546875" style="39" customWidth="1"/>
    <col min="4101" max="4352" width="9.140625" style="39"/>
    <col min="4353" max="4353" width="23.140625" style="39" bestFit="1" customWidth="1"/>
    <col min="4354" max="4354" width="20.85546875" style="39" customWidth="1"/>
    <col min="4355" max="4355" width="9.140625" style="39"/>
    <col min="4356" max="4356" width="11.85546875" style="39" customWidth="1"/>
    <col min="4357" max="4608" width="9.140625" style="39"/>
    <col min="4609" max="4609" width="23.140625" style="39" bestFit="1" customWidth="1"/>
    <col min="4610" max="4610" width="20.85546875" style="39" customWidth="1"/>
    <col min="4611" max="4611" width="9.140625" style="39"/>
    <col min="4612" max="4612" width="11.85546875" style="39" customWidth="1"/>
    <col min="4613" max="4864" width="9.140625" style="39"/>
    <col min="4865" max="4865" width="23.140625" style="39" bestFit="1" customWidth="1"/>
    <col min="4866" max="4866" width="20.85546875" style="39" customWidth="1"/>
    <col min="4867" max="4867" width="9.140625" style="39"/>
    <col min="4868" max="4868" width="11.85546875" style="39" customWidth="1"/>
    <col min="4869" max="5120" width="9.140625" style="39"/>
    <col min="5121" max="5121" width="23.140625" style="39" bestFit="1" customWidth="1"/>
    <col min="5122" max="5122" width="20.85546875" style="39" customWidth="1"/>
    <col min="5123" max="5123" width="9.140625" style="39"/>
    <col min="5124" max="5124" width="11.85546875" style="39" customWidth="1"/>
    <col min="5125" max="5376" width="9.140625" style="39"/>
    <col min="5377" max="5377" width="23.140625" style="39" bestFit="1" customWidth="1"/>
    <col min="5378" max="5378" width="20.85546875" style="39" customWidth="1"/>
    <col min="5379" max="5379" width="9.140625" style="39"/>
    <col min="5380" max="5380" width="11.85546875" style="39" customWidth="1"/>
    <col min="5381" max="5632" width="9.140625" style="39"/>
    <col min="5633" max="5633" width="23.140625" style="39" bestFit="1" customWidth="1"/>
    <col min="5634" max="5634" width="20.85546875" style="39" customWidth="1"/>
    <col min="5635" max="5635" width="9.140625" style="39"/>
    <col min="5636" max="5636" width="11.85546875" style="39" customWidth="1"/>
    <col min="5637" max="5888" width="9.140625" style="39"/>
    <col min="5889" max="5889" width="23.140625" style="39" bestFit="1" customWidth="1"/>
    <col min="5890" max="5890" width="20.85546875" style="39" customWidth="1"/>
    <col min="5891" max="5891" width="9.140625" style="39"/>
    <col min="5892" max="5892" width="11.85546875" style="39" customWidth="1"/>
    <col min="5893" max="6144" width="9.140625" style="39"/>
    <col min="6145" max="6145" width="23.140625" style="39" bestFit="1" customWidth="1"/>
    <col min="6146" max="6146" width="20.85546875" style="39" customWidth="1"/>
    <col min="6147" max="6147" width="9.140625" style="39"/>
    <col min="6148" max="6148" width="11.85546875" style="39" customWidth="1"/>
    <col min="6149" max="6400" width="9.140625" style="39"/>
    <col min="6401" max="6401" width="23.140625" style="39" bestFit="1" customWidth="1"/>
    <col min="6402" max="6402" width="20.85546875" style="39" customWidth="1"/>
    <col min="6403" max="6403" width="9.140625" style="39"/>
    <col min="6404" max="6404" width="11.85546875" style="39" customWidth="1"/>
    <col min="6405" max="6656" width="9.140625" style="39"/>
    <col min="6657" max="6657" width="23.140625" style="39" bestFit="1" customWidth="1"/>
    <col min="6658" max="6658" width="20.85546875" style="39" customWidth="1"/>
    <col min="6659" max="6659" width="9.140625" style="39"/>
    <col min="6660" max="6660" width="11.85546875" style="39" customWidth="1"/>
    <col min="6661" max="6912" width="9.140625" style="39"/>
    <col min="6913" max="6913" width="23.140625" style="39" bestFit="1" customWidth="1"/>
    <col min="6914" max="6914" width="20.85546875" style="39" customWidth="1"/>
    <col min="6915" max="6915" width="9.140625" style="39"/>
    <col min="6916" max="6916" width="11.85546875" style="39" customWidth="1"/>
    <col min="6917" max="7168" width="9.140625" style="39"/>
    <col min="7169" max="7169" width="23.140625" style="39" bestFit="1" customWidth="1"/>
    <col min="7170" max="7170" width="20.85546875" style="39" customWidth="1"/>
    <col min="7171" max="7171" width="9.140625" style="39"/>
    <col min="7172" max="7172" width="11.85546875" style="39" customWidth="1"/>
    <col min="7173" max="7424" width="9.140625" style="39"/>
    <col min="7425" max="7425" width="23.140625" style="39" bestFit="1" customWidth="1"/>
    <col min="7426" max="7426" width="20.85546875" style="39" customWidth="1"/>
    <col min="7427" max="7427" width="9.140625" style="39"/>
    <col min="7428" max="7428" width="11.85546875" style="39" customWidth="1"/>
    <col min="7429" max="7680" width="9.140625" style="39"/>
    <col min="7681" max="7681" width="23.140625" style="39" bestFit="1" customWidth="1"/>
    <col min="7682" max="7682" width="20.85546875" style="39" customWidth="1"/>
    <col min="7683" max="7683" width="9.140625" style="39"/>
    <col min="7684" max="7684" width="11.85546875" style="39" customWidth="1"/>
    <col min="7685" max="7936" width="9.140625" style="39"/>
    <col min="7937" max="7937" width="23.140625" style="39" bestFit="1" customWidth="1"/>
    <col min="7938" max="7938" width="20.85546875" style="39" customWidth="1"/>
    <col min="7939" max="7939" width="9.140625" style="39"/>
    <col min="7940" max="7940" width="11.85546875" style="39" customWidth="1"/>
    <col min="7941" max="8192" width="9.140625" style="39"/>
    <col min="8193" max="8193" width="23.140625" style="39" bestFit="1" customWidth="1"/>
    <col min="8194" max="8194" width="20.85546875" style="39" customWidth="1"/>
    <col min="8195" max="8195" width="9.140625" style="39"/>
    <col min="8196" max="8196" width="11.85546875" style="39" customWidth="1"/>
    <col min="8197" max="8448" width="9.140625" style="39"/>
    <col min="8449" max="8449" width="23.140625" style="39" bestFit="1" customWidth="1"/>
    <col min="8450" max="8450" width="20.85546875" style="39" customWidth="1"/>
    <col min="8451" max="8451" width="9.140625" style="39"/>
    <col min="8452" max="8452" width="11.85546875" style="39" customWidth="1"/>
    <col min="8453" max="8704" width="9.140625" style="39"/>
    <col min="8705" max="8705" width="23.140625" style="39" bestFit="1" customWidth="1"/>
    <col min="8706" max="8706" width="20.85546875" style="39" customWidth="1"/>
    <col min="8707" max="8707" width="9.140625" style="39"/>
    <col min="8708" max="8708" width="11.85546875" style="39" customWidth="1"/>
    <col min="8709" max="8960" width="9.140625" style="39"/>
    <col min="8961" max="8961" width="23.140625" style="39" bestFit="1" customWidth="1"/>
    <col min="8962" max="8962" width="20.85546875" style="39" customWidth="1"/>
    <col min="8963" max="8963" width="9.140625" style="39"/>
    <col min="8964" max="8964" width="11.85546875" style="39" customWidth="1"/>
    <col min="8965" max="9216" width="9.140625" style="39"/>
    <col min="9217" max="9217" width="23.140625" style="39" bestFit="1" customWidth="1"/>
    <col min="9218" max="9218" width="20.85546875" style="39" customWidth="1"/>
    <col min="9219" max="9219" width="9.140625" style="39"/>
    <col min="9220" max="9220" width="11.85546875" style="39" customWidth="1"/>
    <col min="9221" max="9472" width="9.140625" style="39"/>
    <col min="9473" max="9473" width="23.140625" style="39" bestFit="1" customWidth="1"/>
    <col min="9474" max="9474" width="20.85546875" style="39" customWidth="1"/>
    <col min="9475" max="9475" width="9.140625" style="39"/>
    <col min="9476" max="9476" width="11.85546875" style="39" customWidth="1"/>
    <col min="9477" max="9728" width="9.140625" style="39"/>
    <col min="9729" max="9729" width="23.140625" style="39" bestFit="1" customWidth="1"/>
    <col min="9730" max="9730" width="20.85546875" style="39" customWidth="1"/>
    <col min="9731" max="9731" width="9.140625" style="39"/>
    <col min="9732" max="9732" width="11.85546875" style="39" customWidth="1"/>
    <col min="9733" max="9984" width="9.140625" style="39"/>
    <col min="9985" max="9985" width="23.140625" style="39" bestFit="1" customWidth="1"/>
    <col min="9986" max="9986" width="20.85546875" style="39" customWidth="1"/>
    <col min="9987" max="9987" width="9.140625" style="39"/>
    <col min="9988" max="9988" width="11.85546875" style="39" customWidth="1"/>
    <col min="9989" max="10240" width="9.140625" style="39"/>
    <col min="10241" max="10241" width="23.140625" style="39" bestFit="1" customWidth="1"/>
    <col min="10242" max="10242" width="20.85546875" style="39" customWidth="1"/>
    <col min="10243" max="10243" width="9.140625" style="39"/>
    <col min="10244" max="10244" width="11.85546875" style="39" customWidth="1"/>
    <col min="10245" max="10496" width="9.140625" style="39"/>
    <col min="10497" max="10497" width="23.140625" style="39" bestFit="1" customWidth="1"/>
    <col min="10498" max="10498" width="20.85546875" style="39" customWidth="1"/>
    <col min="10499" max="10499" width="9.140625" style="39"/>
    <col min="10500" max="10500" width="11.85546875" style="39" customWidth="1"/>
    <col min="10501" max="10752" width="9.140625" style="39"/>
    <col min="10753" max="10753" width="23.140625" style="39" bestFit="1" customWidth="1"/>
    <col min="10754" max="10754" width="20.85546875" style="39" customWidth="1"/>
    <col min="10755" max="10755" width="9.140625" style="39"/>
    <col min="10756" max="10756" width="11.85546875" style="39" customWidth="1"/>
    <col min="10757" max="11008" width="9.140625" style="39"/>
    <col min="11009" max="11009" width="23.140625" style="39" bestFit="1" customWidth="1"/>
    <col min="11010" max="11010" width="20.85546875" style="39" customWidth="1"/>
    <col min="11011" max="11011" width="9.140625" style="39"/>
    <col min="11012" max="11012" width="11.85546875" style="39" customWidth="1"/>
    <col min="11013" max="11264" width="9.140625" style="39"/>
    <col min="11265" max="11265" width="23.140625" style="39" bestFit="1" customWidth="1"/>
    <col min="11266" max="11266" width="20.85546875" style="39" customWidth="1"/>
    <col min="11267" max="11267" width="9.140625" style="39"/>
    <col min="11268" max="11268" width="11.85546875" style="39" customWidth="1"/>
    <col min="11269" max="11520" width="9.140625" style="39"/>
    <col min="11521" max="11521" width="23.140625" style="39" bestFit="1" customWidth="1"/>
    <col min="11522" max="11522" width="20.85546875" style="39" customWidth="1"/>
    <col min="11523" max="11523" width="9.140625" style="39"/>
    <col min="11524" max="11524" width="11.85546875" style="39" customWidth="1"/>
    <col min="11525" max="11776" width="9.140625" style="39"/>
    <col min="11777" max="11777" width="23.140625" style="39" bestFit="1" customWidth="1"/>
    <col min="11778" max="11778" width="20.85546875" style="39" customWidth="1"/>
    <col min="11779" max="11779" width="9.140625" style="39"/>
    <col min="11780" max="11780" width="11.85546875" style="39" customWidth="1"/>
    <col min="11781" max="12032" width="9.140625" style="39"/>
    <col min="12033" max="12033" width="23.140625" style="39" bestFit="1" customWidth="1"/>
    <col min="12034" max="12034" width="20.85546875" style="39" customWidth="1"/>
    <col min="12035" max="12035" width="9.140625" style="39"/>
    <col min="12036" max="12036" width="11.85546875" style="39" customWidth="1"/>
    <col min="12037" max="12288" width="9.140625" style="39"/>
    <col min="12289" max="12289" width="23.140625" style="39" bestFit="1" customWidth="1"/>
    <col min="12290" max="12290" width="20.85546875" style="39" customWidth="1"/>
    <col min="12291" max="12291" width="9.140625" style="39"/>
    <col min="12292" max="12292" width="11.85546875" style="39" customWidth="1"/>
    <col min="12293" max="12544" width="9.140625" style="39"/>
    <col min="12545" max="12545" width="23.140625" style="39" bestFit="1" customWidth="1"/>
    <col min="12546" max="12546" width="20.85546875" style="39" customWidth="1"/>
    <col min="12547" max="12547" width="9.140625" style="39"/>
    <col min="12548" max="12548" width="11.85546875" style="39" customWidth="1"/>
    <col min="12549" max="12800" width="9.140625" style="39"/>
    <col min="12801" max="12801" width="23.140625" style="39" bestFit="1" customWidth="1"/>
    <col min="12802" max="12802" width="20.85546875" style="39" customWidth="1"/>
    <col min="12803" max="12803" width="9.140625" style="39"/>
    <col min="12804" max="12804" width="11.85546875" style="39" customWidth="1"/>
    <col min="12805" max="13056" width="9.140625" style="39"/>
    <col min="13057" max="13057" width="23.140625" style="39" bestFit="1" customWidth="1"/>
    <col min="13058" max="13058" width="20.85546875" style="39" customWidth="1"/>
    <col min="13059" max="13059" width="9.140625" style="39"/>
    <col min="13060" max="13060" width="11.85546875" style="39" customWidth="1"/>
    <col min="13061" max="13312" width="9.140625" style="39"/>
    <col min="13313" max="13313" width="23.140625" style="39" bestFit="1" customWidth="1"/>
    <col min="13314" max="13314" width="20.85546875" style="39" customWidth="1"/>
    <col min="13315" max="13315" width="9.140625" style="39"/>
    <col min="13316" max="13316" width="11.85546875" style="39" customWidth="1"/>
    <col min="13317" max="13568" width="9.140625" style="39"/>
    <col min="13569" max="13569" width="23.140625" style="39" bestFit="1" customWidth="1"/>
    <col min="13570" max="13570" width="20.85546875" style="39" customWidth="1"/>
    <col min="13571" max="13571" width="9.140625" style="39"/>
    <col min="13572" max="13572" width="11.85546875" style="39" customWidth="1"/>
    <col min="13573" max="13824" width="9.140625" style="39"/>
    <col min="13825" max="13825" width="23.140625" style="39" bestFit="1" customWidth="1"/>
    <col min="13826" max="13826" width="20.85546875" style="39" customWidth="1"/>
    <col min="13827" max="13827" width="9.140625" style="39"/>
    <col min="13828" max="13828" width="11.85546875" style="39" customWidth="1"/>
    <col min="13829" max="14080" width="9.140625" style="39"/>
    <col min="14081" max="14081" width="23.140625" style="39" bestFit="1" customWidth="1"/>
    <col min="14082" max="14082" width="20.85546875" style="39" customWidth="1"/>
    <col min="14083" max="14083" width="9.140625" style="39"/>
    <col min="14084" max="14084" width="11.85546875" style="39" customWidth="1"/>
    <col min="14085" max="14336" width="9.140625" style="39"/>
    <col min="14337" max="14337" width="23.140625" style="39" bestFit="1" customWidth="1"/>
    <col min="14338" max="14338" width="20.85546875" style="39" customWidth="1"/>
    <col min="14339" max="14339" width="9.140625" style="39"/>
    <col min="14340" max="14340" width="11.85546875" style="39" customWidth="1"/>
    <col min="14341" max="14592" width="9.140625" style="39"/>
    <col min="14593" max="14593" width="23.140625" style="39" bestFit="1" customWidth="1"/>
    <col min="14594" max="14594" width="20.85546875" style="39" customWidth="1"/>
    <col min="14595" max="14595" width="9.140625" style="39"/>
    <col min="14596" max="14596" width="11.85546875" style="39" customWidth="1"/>
    <col min="14597" max="14848" width="9.140625" style="39"/>
    <col min="14849" max="14849" width="23.140625" style="39" bestFit="1" customWidth="1"/>
    <col min="14850" max="14850" width="20.85546875" style="39" customWidth="1"/>
    <col min="14851" max="14851" width="9.140625" style="39"/>
    <col min="14852" max="14852" width="11.85546875" style="39" customWidth="1"/>
    <col min="14853" max="15104" width="9.140625" style="39"/>
    <col min="15105" max="15105" width="23.140625" style="39" bestFit="1" customWidth="1"/>
    <col min="15106" max="15106" width="20.85546875" style="39" customWidth="1"/>
    <col min="15107" max="15107" width="9.140625" style="39"/>
    <col min="15108" max="15108" width="11.85546875" style="39" customWidth="1"/>
    <col min="15109" max="15360" width="9.140625" style="39"/>
    <col min="15361" max="15361" width="23.140625" style="39" bestFit="1" customWidth="1"/>
    <col min="15362" max="15362" width="20.85546875" style="39" customWidth="1"/>
    <col min="15363" max="15363" width="9.140625" style="39"/>
    <col min="15364" max="15364" width="11.85546875" style="39" customWidth="1"/>
    <col min="15365" max="15616" width="9.140625" style="39"/>
    <col min="15617" max="15617" width="23.140625" style="39" bestFit="1" customWidth="1"/>
    <col min="15618" max="15618" width="20.85546875" style="39" customWidth="1"/>
    <col min="15619" max="15619" width="9.140625" style="39"/>
    <col min="15620" max="15620" width="11.85546875" style="39" customWidth="1"/>
    <col min="15621" max="15872" width="9.140625" style="39"/>
    <col min="15873" max="15873" width="23.140625" style="39" bestFit="1" customWidth="1"/>
    <col min="15874" max="15874" width="20.85546875" style="39" customWidth="1"/>
    <col min="15875" max="15875" width="9.140625" style="39"/>
    <col min="15876" max="15876" width="11.85546875" style="39" customWidth="1"/>
    <col min="15877" max="16128" width="9.140625" style="39"/>
    <col min="16129" max="16129" width="23.140625" style="39" bestFit="1" customWidth="1"/>
    <col min="16130" max="16130" width="20.85546875" style="39" customWidth="1"/>
    <col min="16131" max="16131" width="9.140625" style="39"/>
    <col min="16132" max="16132" width="11.85546875" style="39" customWidth="1"/>
    <col min="16133" max="16384" width="9.140625" style="39"/>
  </cols>
  <sheetData>
    <row r="1" spans="1:10" s="60" customFormat="1" ht="15" x14ac:dyDescent="0.25">
      <c r="A1" s="417" t="s">
        <v>69</v>
      </c>
      <c r="B1" s="418"/>
      <c r="C1" s="419"/>
      <c r="D1" s="420"/>
      <c r="E1" s="420"/>
      <c r="F1" s="420"/>
      <c r="G1" s="421"/>
      <c r="H1" s="79" t="s">
        <v>100</v>
      </c>
      <c r="I1" s="419"/>
      <c r="J1" s="421"/>
    </row>
    <row r="2" spans="1:10" s="82" customFormat="1" ht="15" x14ac:dyDescent="0.25">
      <c r="A2" s="80"/>
      <c r="B2" s="80"/>
      <c r="C2" s="80"/>
      <c r="D2" s="80"/>
      <c r="E2" s="80"/>
      <c r="F2" s="80"/>
      <c r="G2" s="80"/>
      <c r="H2" s="81"/>
      <c r="I2" s="80"/>
      <c r="J2" s="80"/>
    </row>
    <row r="3" spans="1:10" s="60" customFormat="1" ht="12.75" x14ac:dyDescent="0.25">
      <c r="A3" s="1" t="s">
        <v>8</v>
      </c>
      <c r="B3" s="422">
        <f>COMERCIAL!B7</f>
        <v>0</v>
      </c>
      <c r="C3" s="423"/>
      <c r="D3" s="423"/>
      <c r="E3" s="423"/>
      <c r="F3" s="423"/>
      <c r="G3" s="424"/>
      <c r="H3" s="1" t="s">
        <v>9</v>
      </c>
      <c r="I3" s="2">
        <f>COMERCIAL!I7</f>
        <v>0</v>
      </c>
    </row>
    <row r="4" spans="1:10" s="60" customFormat="1" ht="11.45" customHeight="1" x14ac:dyDescent="0.25">
      <c r="A4" s="425" t="s">
        <v>78</v>
      </c>
      <c r="B4" s="426"/>
      <c r="C4" s="427"/>
      <c r="D4" s="83">
        <f>COMERCIAL!G16</f>
        <v>0</v>
      </c>
      <c r="E4" s="83">
        <f>COMERCIAL!H16</f>
        <v>0</v>
      </c>
    </row>
    <row r="5" spans="1:10" s="60" customFormat="1" ht="14.1" customHeight="1" x14ac:dyDescent="0.25">
      <c r="A5" s="377" t="s">
        <v>79</v>
      </c>
      <c r="B5" s="378"/>
      <c r="C5" s="379"/>
      <c r="D5" s="83">
        <f>COMERCIAL!G17</f>
        <v>0</v>
      </c>
      <c r="E5" s="83">
        <f>COMERCIAL!H17</f>
        <v>0</v>
      </c>
    </row>
    <row r="6" spans="1:10" s="60" customFormat="1" ht="11.45" customHeight="1" x14ac:dyDescent="0.25">
      <c r="A6" s="377" t="s">
        <v>80</v>
      </c>
      <c r="B6" s="378"/>
      <c r="C6" s="379"/>
      <c r="D6" s="377">
        <f>COMERCIAL!G18</f>
        <v>0</v>
      </c>
      <c r="E6" s="379"/>
    </row>
    <row r="8" spans="1:10" x14ac:dyDescent="0.2">
      <c r="A8" s="84" t="s">
        <v>78</v>
      </c>
      <c r="B8" s="85"/>
    </row>
    <row r="9" spans="1:10" x14ac:dyDescent="0.2">
      <c r="A9" s="86" t="s">
        <v>101</v>
      </c>
      <c r="B9" s="87"/>
    </row>
    <row r="10" spans="1:10" ht="24" x14ac:dyDescent="0.2">
      <c r="A10" s="86" t="s">
        <v>102</v>
      </c>
      <c r="B10" s="87"/>
    </row>
    <row r="11" spans="1:10" ht="24" x14ac:dyDescent="0.2">
      <c r="A11" s="86" t="s">
        <v>103</v>
      </c>
      <c r="B11" s="87"/>
    </row>
    <row r="12" spans="1:10" x14ac:dyDescent="0.2">
      <c r="A12" s="86" t="s">
        <v>104</v>
      </c>
      <c r="B12" s="87"/>
    </row>
    <row r="13" spans="1:10" x14ac:dyDescent="0.2">
      <c r="A13" s="88"/>
      <c r="B13" s="89"/>
    </row>
    <row r="14" spans="1:10" x14ac:dyDescent="0.2">
      <c r="A14" s="84" t="s">
        <v>105</v>
      </c>
      <c r="B14" s="85">
        <v>84807990</v>
      </c>
    </row>
    <row r="15" spans="1:10" x14ac:dyDescent="0.2">
      <c r="A15" s="86" t="s">
        <v>101</v>
      </c>
      <c r="B15" s="87">
        <v>8.7999999999999995E-2</v>
      </c>
    </row>
    <row r="16" spans="1:10" ht="24" x14ac:dyDescent="0.2">
      <c r="A16" s="86" t="s">
        <v>102</v>
      </c>
      <c r="B16" s="87">
        <v>9.2499999999999999E-2</v>
      </c>
    </row>
    <row r="17" spans="1:2" ht="24" x14ac:dyDescent="0.2">
      <c r="A17" s="86" t="s">
        <v>103</v>
      </c>
      <c r="B17" s="87">
        <v>9.2499999999999999E-2</v>
      </c>
    </row>
    <row r="18" spans="1:2" x14ac:dyDescent="0.2">
      <c r="A18" s="86" t="s">
        <v>104</v>
      </c>
      <c r="B18" s="87">
        <v>0</v>
      </c>
    </row>
  </sheetData>
  <protectedRanges>
    <protectedRange password="CF7A" sqref="D4:E6" name="Intervalo1"/>
  </protectedRanges>
  <mergeCells count="8">
    <mergeCell ref="A6:C6"/>
    <mergeCell ref="D6:E6"/>
    <mergeCell ref="A1:B1"/>
    <mergeCell ref="C1:G1"/>
    <mergeCell ref="I1:J1"/>
    <mergeCell ref="B3:G3"/>
    <mergeCell ref="A4:C4"/>
    <mergeCell ref="A5:C5"/>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0FAF-BAEC-47FD-BE8F-F5DF1C6E061F}">
  <sheetPr>
    <tabColor theme="6"/>
  </sheetPr>
  <dimension ref="A1:R104"/>
  <sheetViews>
    <sheetView topLeftCell="A91" zoomScale="55" zoomScaleNormal="55" workbookViewId="0">
      <selection activeCell="H101" sqref="H101"/>
    </sheetView>
  </sheetViews>
  <sheetFormatPr defaultColWidth="10" defaultRowHeight="14.25" x14ac:dyDescent="0.25"/>
  <cols>
    <col min="1" max="1" width="10" style="90"/>
    <col min="2" max="2" width="19.85546875" style="90" customWidth="1"/>
    <col min="3" max="3" width="54.140625" style="90" customWidth="1"/>
    <col min="4" max="4" width="37.85546875" style="90" customWidth="1"/>
    <col min="5" max="5" width="31.140625" style="90" customWidth="1"/>
    <col min="6" max="6" width="12.5703125" style="90" bestFit="1" customWidth="1"/>
    <col min="7" max="7" width="10" style="90"/>
    <col min="8" max="8" width="44.140625" style="90" customWidth="1"/>
    <col min="9" max="9" width="11.85546875" style="90" customWidth="1"/>
    <col min="10" max="10" width="12.140625" style="90" customWidth="1"/>
    <col min="11" max="11" width="9" style="90" customWidth="1"/>
    <col min="12" max="13" width="10" style="90"/>
    <col min="14" max="14" width="28.140625" style="90" customWidth="1"/>
    <col min="15" max="15" width="74.5703125" style="90" customWidth="1"/>
    <col min="16" max="16" width="44.140625" style="90" customWidth="1"/>
    <col min="17" max="17" width="11.85546875" style="90" customWidth="1"/>
    <col min="18" max="18" width="12.140625" style="90" customWidth="1"/>
    <col min="19" max="258" width="10" style="90"/>
    <col min="259" max="259" width="28.140625" style="90" customWidth="1"/>
    <col min="260" max="260" width="35.140625" style="90" customWidth="1"/>
    <col min="261" max="263" width="10" style="90"/>
    <col min="264" max="264" width="44.140625" style="90" customWidth="1"/>
    <col min="265" max="265" width="11.85546875" style="90" customWidth="1"/>
    <col min="266" max="266" width="12.140625" style="90" customWidth="1"/>
    <col min="267" max="267" width="9" style="90" customWidth="1"/>
    <col min="268" max="269" width="10" style="90"/>
    <col min="270" max="270" width="28.140625" style="90" customWidth="1"/>
    <col min="271" max="271" width="74.5703125" style="90" customWidth="1"/>
    <col min="272" max="272" width="44.140625" style="90" customWidth="1"/>
    <col min="273" max="273" width="11.85546875" style="90" customWidth="1"/>
    <col min="274" max="274" width="12.140625" style="90" customWidth="1"/>
    <col min="275" max="514" width="10" style="90"/>
    <col min="515" max="515" width="28.140625" style="90" customWidth="1"/>
    <col min="516" max="516" width="35.140625" style="90" customWidth="1"/>
    <col min="517" max="519" width="10" style="90"/>
    <col min="520" max="520" width="44.140625" style="90" customWidth="1"/>
    <col min="521" max="521" width="11.85546875" style="90" customWidth="1"/>
    <col min="522" max="522" width="12.140625" style="90" customWidth="1"/>
    <col min="523" max="523" width="9" style="90" customWidth="1"/>
    <col min="524" max="525" width="10" style="90"/>
    <col min="526" max="526" width="28.140625" style="90" customWidth="1"/>
    <col min="527" max="527" width="74.5703125" style="90" customWidth="1"/>
    <col min="528" max="528" width="44.140625" style="90" customWidth="1"/>
    <col min="529" max="529" width="11.85546875" style="90" customWidth="1"/>
    <col min="530" max="530" width="12.140625" style="90" customWidth="1"/>
    <col min="531" max="770" width="10" style="90"/>
    <col min="771" max="771" width="28.140625" style="90" customWidth="1"/>
    <col min="772" max="772" width="35.140625" style="90" customWidth="1"/>
    <col min="773" max="775" width="10" style="90"/>
    <col min="776" max="776" width="44.140625" style="90" customWidth="1"/>
    <col min="777" max="777" width="11.85546875" style="90" customWidth="1"/>
    <col min="778" max="778" width="12.140625" style="90" customWidth="1"/>
    <col min="779" max="779" width="9" style="90" customWidth="1"/>
    <col min="780" max="781" width="10" style="90"/>
    <col min="782" max="782" width="28.140625" style="90" customWidth="1"/>
    <col min="783" max="783" width="74.5703125" style="90" customWidth="1"/>
    <col min="784" max="784" width="44.140625" style="90" customWidth="1"/>
    <col min="785" max="785" width="11.85546875" style="90" customWidth="1"/>
    <col min="786" max="786" width="12.140625" style="90" customWidth="1"/>
    <col min="787" max="1026" width="10" style="90"/>
    <col min="1027" max="1027" width="28.140625" style="90" customWidth="1"/>
    <col min="1028" max="1028" width="35.140625" style="90" customWidth="1"/>
    <col min="1029" max="1031" width="10" style="90"/>
    <col min="1032" max="1032" width="44.140625" style="90" customWidth="1"/>
    <col min="1033" max="1033" width="11.85546875" style="90" customWidth="1"/>
    <col min="1034" max="1034" width="12.140625" style="90" customWidth="1"/>
    <col min="1035" max="1035" width="9" style="90" customWidth="1"/>
    <col min="1036" max="1037" width="10" style="90"/>
    <col min="1038" max="1038" width="28.140625" style="90" customWidth="1"/>
    <col min="1039" max="1039" width="74.5703125" style="90" customWidth="1"/>
    <col min="1040" max="1040" width="44.140625" style="90" customWidth="1"/>
    <col min="1041" max="1041" width="11.85546875" style="90" customWidth="1"/>
    <col min="1042" max="1042" width="12.140625" style="90" customWidth="1"/>
    <col min="1043" max="1282" width="10" style="90"/>
    <col min="1283" max="1283" width="28.140625" style="90" customWidth="1"/>
    <col min="1284" max="1284" width="35.140625" style="90" customWidth="1"/>
    <col min="1285" max="1287" width="10" style="90"/>
    <col min="1288" max="1288" width="44.140625" style="90" customWidth="1"/>
    <col min="1289" max="1289" width="11.85546875" style="90" customWidth="1"/>
    <col min="1290" max="1290" width="12.140625" style="90" customWidth="1"/>
    <col min="1291" max="1291" width="9" style="90" customWidth="1"/>
    <col min="1292" max="1293" width="10" style="90"/>
    <col min="1294" max="1294" width="28.140625" style="90" customWidth="1"/>
    <col min="1295" max="1295" width="74.5703125" style="90" customWidth="1"/>
    <col min="1296" max="1296" width="44.140625" style="90" customWidth="1"/>
    <col min="1297" max="1297" width="11.85546875" style="90" customWidth="1"/>
    <col min="1298" max="1298" width="12.140625" style="90" customWidth="1"/>
    <col min="1299" max="1538" width="10" style="90"/>
    <col min="1539" max="1539" width="28.140625" style="90" customWidth="1"/>
    <col min="1540" max="1540" width="35.140625" style="90" customWidth="1"/>
    <col min="1541" max="1543" width="10" style="90"/>
    <col min="1544" max="1544" width="44.140625" style="90" customWidth="1"/>
    <col min="1545" max="1545" width="11.85546875" style="90" customWidth="1"/>
    <col min="1546" max="1546" width="12.140625" style="90" customWidth="1"/>
    <col min="1547" max="1547" width="9" style="90" customWidth="1"/>
    <col min="1548" max="1549" width="10" style="90"/>
    <col min="1550" max="1550" width="28.140625" style="90" customWidth="1"/>
    <col min="1551" max="1551" width="74.5703125" style="90" customWidth="1"/>
    <col min="1552" max="1552" width="44.140625" style="90" customWidth="1"/>
    <col min="1553" max="1553" width="11.85546875" style="90" customWidth="1"/>
    <col min="1554" max="1554" width="12.140625" style="90" customWidth="1"/>
    <col min="1555" max="1794" width="10" style="90"/>
    <col min="1795" max="1795" width="28.140625" style="90" customWidth="1"/>
    <col min="1796" max="1796" width="35.140625" style="90" customWidth="1"/>
    <col min="1797" max="1799" width="10" style="90"/>
    <col min="1800" max="1800" width="44.140625" style="90" customWidth="1"/>
    <col min="1801" max="1801" width="11.85546875" style="90" customWidth="1"/>
    <col min="1802" max="1802" width="12.140625" style="90" customWidth="1"/>
    <col min="1803" max="1803" width="9" style="90" customWidth="1"/>
    <col min="1804" max="1805" width="10" style="90"/>
    <col min="1806" max="1806" width="28.140625" style="90" customWidth="1"/>
    <col min="1807" max="1807" width="74.5703125" style="90" customWidth="1"/>
    <col min="1808" max="1808" width="44.140625" style="90" customWidth="1"/>
    <col min="1809" max="1809" width="11.85546875" style="90" customWidth="1"/>
    <col min="1810" max="1810" width="12.140625" style="90" customWidth="1"/>
    <col min="1811" max="2050" width="10" style="90"/>
    <col min="2051" max="2051" width="28.140625" style="90" customWidth="1"/>
    <col min="2052" max="2052" width="35.140625" style="90" customWidth="1"/>
    <col min="2053" max="2055" width="10" style="90"/>
    <col min="2056" max="2056" width="44.140625" style="90" customWidth="1"/>
    <col min="2057" max="2057" width="11.85546875" style="90" customWidth="1"/>
    <col min="2058" max="2058" width="12.140625" style="90" customWidth="1"/>
    <col min="2059" max="2059" width="9" style="90" customWidth="1"/>
    <col min="2060" max="2061" width="10" style="90"/>
    <col min="2062" max="2062" width="28.140625" style="90" customWidth="1"/>
    <col min="2063" max="2063" width="74.5703125" style="90" customWidth="1"/>
    <col min="2064" max="2064" width="44.140625" style="90" customWidth="1"/>
    <col min="2065" max="2065" width="11.85546875" style="90" customWidth="1"/>
    <col min="2066" max="2066" width="12.140625" style="90" customWidth="1"/>
    <col min="2067" max="2306" width="10" style="90"/>
    <col min="2307" max="2307" width="28.140625" style="90" customWidth="1"/>
    <col min="2308" max="2308" width="35.140625" style="90" customWidth="1"/>
    <col min="2309" max="2311" width="10" style="90"/>
    <col min="2312" max="2312" width="44.140625" style="90" customWidth="1"/>
    <col min="2313" max="2313" width="11.85546875" style="90" customWidth="1"/>
    <col min="2314" max="2314" width="12.140625" style="90" customWidth="1"/>
    <col min="2315" max="2315" width="9" style="90" customWidth="1"/>
    <col min="2316" max="2317" width="10" style="90"/>
    <col min="2318" max="2318" width="28.140625" style="90" customWidth="1"/>
    <col min="2319" max="2319" width="74.5703125" style="90" customWidth="1"/>
    <col min="2320" max="2320" width="44.140625" style="90" customWidth="1"/>
    <col min="2321" max="2321" width="11.85546875" style="90" customWidth="1"/>
    <col min="2322" max="2322" width="12.140625" style="90" customWidth="1"/>
    <col min="2323" max="2562" width="10" style="90"/>
    <col min="2563" max="2563" width="28.140625" style="90" customWidth="1"/>
    <col min="2564" max="2564" width="35.140625" style="90" customWidth="1"/>
    <col min="2565" max="2567" width="10" style="90"/>
    <col min="2568" max="2568" width="44.140625" style="90" customWidth="1"/>
    <col min="2569" max="2569" width="11.85546875" style="90" customWidth="1"/>
    <col min="2570" max="2570" width="12.140625" style="90" customWidth="1"/>
    <col min="2571" max="2571" width="9" style="90" customWidth="1"/>
    <col min="2572" max="2573" width="10" style="90"/>
    <col min="2574" max="2574" width="28.140625" style="90" customWidth="1"/>
    <col min="2575" max="2575" width="74.5703125" style="90" customWidth="1"/>
    <col min="2576" max="2576" width="44.140625" style="90" customWidth="1"/>
    <col min="2577" max="2577" width="11.85546875" style="90" customWidth="1"/>
    <col min="2578" max="2578" width="12.140625" style="90" customWidth="1"/>
    <col min="2579" max="2818" width="10" style="90"/>
    <col min="2819" max="2819" width="28.140625" style="90" customWidth="1"/>
    <col min="2820" max="2820" width="35.140625" style="90" customWidth="1"/>
    <col min="2821" max="2823" width="10" style="90"/>
    <col min="2824" max="2824" width="44.140625" style="90" customWidth="1"/>
    <col min="2825" max="2825" width="11.85546875" style="90" customWidth="1"/>
    <col min="2826" max="2826" width="12.140625" style="90" customWidth="1"/>
    <col min="2827" max="2827" width="9" style="90" customWidth="1"/>
    <col min="2828" max="2829" width="10" style="90"/>
    <col min="2830" max="2830" width="28.140625" style="90" customWidth="1"/>
    <col min="2831" max="2831" width="74.5703125" style="90" customWidth="1"/>
    <col min="2832" max="2832" width="44.140625" style="90" customWidth="1"/>
    <col min="2833" max="2833" width="11.85546875" style="90" customWidth="1"/>
    <col min="2834" max="2834" width="12.140625" style="90" customWidth="1"/>
    <col min="2835" max="3074" width="10" style="90"/>
    <col min="3075" max="3075" width="28.140625" style="90" customWidth="1"/>
    <col min="3076" max="3076" width="35.140625" style="90" customWidth="1"/>
    <col min="3077" max="3079" width="10" style="90"/>
    <col min="3080" max="3080" width="44.140625" style="90" customWidth="1"/>
    <col min="3081" max="3081" width="11.85546875" style="90" customWidth="1"/>
    <col min="3082" max="3082" width="12.140625" style="90" customWidth="1"/>
    <col min="3083" max="3083" width="9" style="90" customWidth="1"/>
    <col min="3084" max="3085" width="10" style="90"/>
    <col min="3086" max="3086" width="28.140625" style="90" customWidth="1"/>
    <col min="3087" max="3087" width="74.5703125" style="90" customWidth="1"/>
    <col min="3088" max="3088" width="44.140625" style="90" customWidth="1"/>
    <col min="3089" max="3089" width="11.85546875" style="90" customWidth="1"/>
    <col min="3090" max="3090" width="12.140625" style="90" customWidth="1"/>
    <col min="3091" max="3330" width="10" style="90"/>
    <col min="3331" max="3331" width="28.140625" style="90" customWidth="1"/>
    <col min="3332" max="3332" width="35.140625" style="90" customWidth="1"/>
    <col min="3333" max="3335" width="10" style="90"/>
    <col min="3336" max="3336" width="44.140625" style="90" customWidth="1"/>
    <col min="3337" max="3337" width="11.85546875" style="90" customWidth="1"/>
    <col min="3338" max="3338" width="12.140625" style="90" customWidth="1"/>
    <col min="3339" max="3339" width="9" style="90" customWidth="1"/>
    <col min="3340" max="3341" width="10" style="90"/>
    <col min="3342" max="3342" width="28.140625" style="90" customWidth="1"/>
    <col min="3343" max="3343" width="74.5703125" style="90" customWidth="1"/>
    <col min="3344" max="3344" width="44.140625" style="90" customWidth="1"/>
    <col min="3345" max="3345" width="11.85546875" style="90" customWidth="1"/>
    <col min="3346" max="3346" width="12.140625" style="90" customWidth="1"/>
    <col min="3347" max="3586" width="10" style="90"/>
    <col min="3587" max="3587" width="28.140625" style="90" customWidth="1"/>
    <col min="3588" max="3588" width="35.140625" style="90" customWidth="1"/>
    <col min="3589" max="3591" width="10" style="90"/>
    <col min="3592" max="3592" width="44.140625" style="90" customWidth="1"/>
    <col min="3593" max="3593" width="11.85546875" style="90" customWidth="1"/>
    <col min="3594" max="3594" width="12.140625" style="90" customWidth="1"/>
    <col min="3595" max="3595" width="9" style="90" customWidth="1"/>
    <col min="3596" max="3597" width="10" style="90"/>
    <col min="3598" max="3598" width="28.140625" style="90" customWidth="1"/>
    <col min="3599" max="3599" width="74.5703125" style="90" customWidth="1"/>
    <col min="3600" max="3600" width="44.140625" style="90" customWidth="1"/>
    <col min="3601" max="3601" width="11.85546875" style="90" customWidth="1"/>
    <col min="3602" max="3602" width="12.140625" style="90" customWidth="1"/>
    <col min="3603" max="3842" width="10" style="90"/>
    <col min="3843" max="3843" width="28.140625" style="90" customWidth="1"/>
    <col min="3844" max="3844" width="35.140625" style="90" customWidth="1"/>
    <col min="3845" max="3847" width="10" style="90"/>
    <col min="3848" max="3848" width="44.140625" style="90" customWidth="1"/>
    <col min="3849" max="3849" width="11.85546875" style="90" customWidth="1"/>
    <col min="3850" max="3850" width="12.140625" style="90" customWidth="1"/>
    <col min="3851" max="3851" width="9" style="90" customWidth="1"/>
    <col min="3852" max="3853" width="10" style="90"/>
    <col min="3854" max="3854" width="28.140625" style="90" customWidth="1"/>
    <col min="3855" max="3855" width="74.5703125" style="90" customWidth="1"/>
    <col min="3856" max="3856" width="44.140625" style="90" customWidth="1"/>
    <col min="3857" max="3857" width="11.85546875" style="90" customWidth="1"/>
    <col min="3858" max="3858" width="12.140625" style="90" customWidth="1"/>
    <col min="3859" max="4098" width="10" style="90"/>
    <col min="4099" max="4099" width="28.140625" style="90" customWidth="1"/>
    <col min="4100" max="4100" width="35.140625" style="90" customWidth="1"/>
    <col min="4101" max="4103" width="10" style="90"/>
    <col min="4104" max="4104" width="44.140625" style="90" customWidth="1"/>
    <col min="4105" max="4105" width="11.85546875" style="90" customWidth="1"/>
    <col min="4106" max="4106" width="12.140625" style="90" customWidth="1"/>
    <col min="4107" max="4107" width="9" style="90" customWidth="1"/>
    <col min="4108" max="4109" width="10" style="90"/>
    <col min="4110" max="4110" width="28.140625" style="90" customWidth="1"/>
    <col min="4111" max="4111" width="74.5703125" style="90" customWidth="1"/>
    <col min="4112" max="4112" width="44.140625" style="90" customWidth="1"/>
    <col min="4113" max="4113" width="11.85546875" style="90" customWidth="1"/>
    <col min="4114" max="4114" width="12.140625" style="90" customWidth="1"/>
    <col min="4115" max="4354" width="10" style="90"/>
    <col min="4355" max="4355" width="28.140625" style="90" customWidth="1"/>
    <col min="4356" max="4356" width="35.140625" style="90" customWidth="1"/>
    <col min="4357" max="4359" width="10" style="90"/>
    <col min="4360" max="4360" width="44.140625" style="90" customWidth="1"/>
    <col min="4361" max="4361" width="11.85546875" style="90" customWidth="1"/>
    <col min="4362" max="4362" width="12.140625" style="90" customWidth="1"/>
    <col min="4363" max="4363" width="9" style="90" customWidth="1"/>
    <col min="4364" max="4365" width="10" style="90"/>
    <col min="4366" max="4366" width="28.140625" style="90" customWidth="1"/>
    <col min="4367" max="4367" width="74.5703125" style="90" customWidth="1"/>
    <col min="4368" max="4368" width="44.140625" style="90" customWidth="1"/>
    <col min="4369" max="4369" width="11.85546875" style="90" customWidth="1"/>
    <col min="4370" max="4370" width="12.140625" style="90" customWidth="1"/>
    <col min="4371" max="4610" width="10" style="90"/>
    <col min="4611" max="4611" width="28.140625" style="90" customWidth="1"/>
    <col min="4612" max="4612" width="35.140625" style="90" customWidth="1"/>
    <col min="4613" max="4615" width="10" style="90"/>
    <col min="4616" max="4616" width="44.140625" style="90" customWidth="1"/>
    <col min="4617" max="4617" width="11.85546875" style="90" customWidth="1"/>
    <col min="4618" max="4618" width="12.140625" style="90" customWidth="1"/>
    <col min="4619" max="4619" width="9" style="90" customWidth="1"/>
    <col min="4620" max="4621" width="10" style="90"/>
    <col min="4622" max="4622" width="28.140625" style="90" customWidth="1"/>
    <col min="4623" max="4623" width="74.5703125" style="90" customWidth="1"/>
    <col min="4624" max="4624" width="44.140625" style="90" customWidth="1"/>
    <col min="4625" max="4625" width="11.85546875" style="90" customWidth="1"/>
    <col min="4626" max="4626" width="12.140625" style="90" customWidth="1"/>
    <col min="4627" max="4866" width="10" style="90"/>
    <col min="4867" max="4867" width="28.140625" style="90" customWidth="1"/>
    <col min="4868" max="4868" width="35.140625" style="90" customWidth="1"/>
    <col min="4869" max="4871" width="10" style="90"/>
    <col min="4872" max="4872" width="44.140625" style="90" customWidth="1"/>
    <col min="4873" max="4873" width="11.85546875" style="90" customWidth="1"/>
    <col min="4874" max="4874" width="12.140625" style="90" customWidth="1"/>
    <col min="4875" max="4875" width="9" style="90" customWidth="1"/>
    <col min="4876" max="4877" width="10" style="90"/>
    <col min="4878" max="4878" width="28.140625" style="90" customWidth="1"/>
    <col min="4879" max="4879" width="74.5703125" style="90" customWidth="1"/>
    <col min="4880" max="4880" width="44.140625" style="90" customWidth="1"/>
    <col min="4881" max="4881" width="11.85546875" style="90" customWidth="1"/>
    <col min="4882" max="4882" width="12.140625" style="90" customWidth="1"/>
    <col min="4883" max="5122" width="10" style="90"/>
    <col min="5123" max="5123" width="28.140625" style="90" customWidth="1"/>
    <col min="5124" max="5124" width="35.140625" style="90" customWidth="1"/>
    <col min="5125" max="5127" width="10" style="90"/>
    <col min="5128" max="5128" width="44.140625" style="90" customWidth="1"/>
    <col min="5129" max="5129" width="11.85546875" style="90" customWidth="1"/>
    <col min="5130" max="5130" width="12.140625" style="90" customWidth="1"/>
    <col min="5131" max="5131" width="9" style="90" customWidth="1"/>
    <col min="5132" max="5133" width="10" style="90"/>
    <col min="5134" max="5134" width="28.140625" style="90" customWidth="1"/>
    <col min="5135" max="5135" width="74.5703125" style="90" customWidth="1"/>
    <col min="5136" max="5136" width="44.140625" style="90" customWidth="1"/>
    <col min="5137" max="5137" width="11.85546875" style="90" customWidth="1"/>
    <col min="5138" max="5138" width="12.140625" style="90" customWidth="1"/>
    <col min="5139" max="5378" width="10" style="90"/>
    <col min="5379" max="5379" width="28.140625" style="90" customWidth="1"/>
    <col min="5380" max="5380" width="35.140625" style="90" customWidth="1"/>
    <col min="5381" max="5383" width="10" style="90"/>
    <col min="5384" max="5384" width="44.140625" style="90" customWidth="1"/>
    <col min="5385" max="5385" width="11.85546875" style="90" customWidth="1"/>
    <col min="5386" max="5386" width="12.140625" style="90" customWidth="1"/>
    <col min="5387" max="5387" width="9" style="90" customWidth="1"/>
    <col min="5388" max="5389" width="10" style="90"/>
    <col min="5390" max="5390" width="28.140625" style="90" customWidth="1"/>
    <col min="5391" max="5391" width="74.5703125" style="90" customWidth="1"/>
    <col min="5392" max="5392" width="44.140625" style="90" customWidth="1"/>
    <col min="5393" max="5393" width="11.85546875" style="90" customWidth="1"/>
    <col min="5394" max="5394" width="12.140625" style="90" customWidth="1"/>
    <col min="5395" max="5634" width="10" style="90"/>
    <col min="5635" max="5635" width="28.140625" style="90" customWidth="1"/>
    <col min="5636" max="5636" width="35.140625" style="90" customWidth="1"/>
    <col min="5637" max="5639" width="10" style="90"/>
    <col min="5640" max="5640" width="44.140625" style="90" customWidth="1"/>
    <col min="5641" max="5641" width="11.85546875" style="90" customWidth="1"/>
    <col min="5642" max="5642" width="12.140625" style="90" customWidth="1"/>
    <col min="5643" max="5643" width="9" style="90" customWidth="1"/>
    <col min="5644" max="5645" width="10" style="90"/>
    <col min="5646" max="5646" width="28.140625" style="90" customWidth="1"/>
    <col min="5647" max="5647" width="74.5703125" style="90" customWidth="1"/>
    <col min="5648" max="5648" width="44.140625" style="90" customWidth="1"/>
    <col min="5649" max="5649" width="11.85546875" style="90" customWidth="1"/>
    <col min="5650" max="5650" width="12.140625" style="90" customWidth="1"/>
    <col min="5651" max="5890" width="10" style="90"/>
    <col min="5891" max="5891" width="28.140625" style="90" customWidth="1"/>
    <col min="5892" max="5892" width="35.140625" style="90" customWidth="1"/>
    <col min="5893" max="5895" width="10" style="90"/>
    <col min="5896" max="5896" width="44.140625" style="90" customWidth="1"/>
    <col min="5897" max="5897" width="11.85546875" style="90" customWidth="1"/>
    <col min="5898" max="5898" width="12.140625" style="90" customWidth="1"/>
    <col min="5899" max="5899" width="9" style="90" customWidth="1"/>
    <col min="5900" max="5901" width="10" style="90"/>
    <col min="5902" max="5902" width="28.140625" style="90" customWidth="1"/>
    <col min="5903" max="5903" width="74.5703125" style="90" customWidth="1"/>
    <col min="5904" max="5904" width="44.140625" style="90" customWidth="1"/>
    <col min="5905" max="5905" width="11.85546875" style="90" customWidth="1"/>
    <col min="5906" max="5906" width="12.140625" style="90" customWidth="1"/>
    <col min="5907" max="6146" width="10" style="90"/>
    <col min="6147" max="6147" width="28.140625" style="90" customWidth="1"/>
    <col min="6148" max="6148" width="35.140625" style="90" customWidth="1"/>
    <col min="6149" max="6151" width="10" style="90"/>
    <col min="6152" max="6152" width="44.140625" style="90" customWidth="1"/>
    <col min="6153" max="6153" width="11.85546875" style="90" customWidth="1"/>
    <col min="6154" max="6154" width="12.140625" style="90" customWidth="1"/>
    <col min="6155" max="6155" width="9" style="90" customWidth="1"/>
    <col min="6156" max="6157" width="10" style="90"/>
    <col min="6158" max="6158" width="28.140625" style="90" customWidth="1"/>
    <col min="6159" max="6159" width="74.5703125" style="90" customWidth="1"/>
    <col min="6160" max="6160" width="44.140625" style="90" customWidth="1"/>
    <col min="6161" max="6161" width="11.85546875" style="90" customWidth="1"/>
    <col min="6162" max="6162" width="12.140625" style="90" customWidth="1"/>
    <col min="6163" max="6402" width="10" style="90"/>
    <col min="6403" max="6403" width="28.140625" style="90" customWidth="1"/>
    <col min="6404" max="6404" width="35.140625" style="90" customWidth="1"/>
    <col min="6405" max="6407" width="10" style="90"/>
    <col min="6408" max="6408" width="44.140625" style="90" customWidth="1"/>
    <col min="6409" max="6409" width="11.85546875" style="90" customWidth="1"/>
    <col min="6410" max="6410" width="12.140625" style="90" customWidth="1"/>
    <col min="6411" max="6411" width="9" style="90" customWidth="1"/>
    <col min="6412" max="6413" width="10" style="90"/>
    <col min="6414" max="6414" width="28.140625" style="90" customWidth="1"/>
    <col min="6415" max="6415" width="74.5703125" style="90" customWidth="1"/>
    <col min="6416" max="6416" width="44.140625" style="90" customWidth="1"/>
    <col min="6417" max="6417" width="11.85546875" style="90" customWidth="1"/>
    <col min="6418" max="6418" width="12.140625" style="90" customWidth="1"/>
    <col min="6419" max="6658" width="10" style="90"/>
    <col min="6659" max="6659" width="28.140625" style="90" customWidth="1"/>
    <col min="6660" max="6660" width="35.140625" style="90" customWidth="1"/>
    <col min="6661" max="6663" width="10" style="90"/>
    <col min="6664" max="6664" width="44.140625" style="90" customWidth="1"/>
    <col min="6665" max="6665" width="11.85546875" style="90" customWidth="1"/>
    <col min="6666" max="6666" width="12.140625" style="90" customWidth="1"/>
    <col min="6667" max="6667" width="9" style="90" customWidth="1"/>
    <col min="6668" max="6669" width="10" style="90"/>
    <col min="6670" max="6670" width="28.140625" style="90" customWidth="1"/>
    <col min="6671" max="6671" width="74.5703125" style="90" customWidth="1"/>
    <col min="6672" max="6672" width="44.140625" style="90" customWidth="1"/>
    <col min="6673" max="6673" width="11.85546875" style="90" customWidth="1"/>
    <col min="6674" max="6674" width="12.140625" style="90" customWidth="1"/>
    <col min="6675" max="6914" width="10" style="90"/>
    <col min="6915" max="6915" width="28.140625" style="90" customWidth="1"/>
    <col min="6916" max="6916" width="35.140625" style="90" customWidth="1"/>
    <col min="6917" max="6919" width="10" style="90"/>
    <col min="6920" max="6920" width="44.140625" style="90" customWidth="1"/>
    <col min="6921" max="6921" width="11.85546875" style="90" customWidth="1"/>
    <col min="6922" max="6922" width="12.140625" style="90" customWidth="1"/>
    <col min="6923" max="6923" width="9" style="90" customWidth="1"/>
    <col min="6924" max="6925" width="10" style="90"/>
    <col min="6926" max="6926" width="28.140625" style="90" customWidth="1"/>
    <col min="6927" max="6927" width="74.5703125" style="90" customWidth="1"/>
    <col min="6928" max="6928" width="44.140625" style="90" customWidth="1"/>
    <col min="6929" max="6929" width="11.85546875" style="90" customWidth="1"/>
    <col min="6930" max="6930" width="12.140625" style="90" customWidth="1"/>
    <col min="6931" max="7170" width="10" style="90"/>
    <col min="7171" max="7171" width="28.140625" style="90" customWidth="1"/>
    <col min="7172" max="7172" width="35.140625" style="90" customWidth="1"/>
    <col min="7173" max="7175" width="10" style="90"/>
    <col min="7176" max="7176" width="44.140625" style="90" customWidth="1"/>
    <col min="7177" max="7177" width="11.85546875" style="90" customWidth="1"/>
    <col min="7178" max="7178" width="12.140625" style="90" customWidth="1"/>
    <col min="7179" max="7179" width="9" style="90" customWidth="1"/>
    <col min="7180" max="7181" width="10" style="90"/>
    <col min="7182" max="7182" width="28.140625" style="90" customWidth="1"/>
    <col min="7183" max="7183" width="74.5703125" style="90" customWidth="1"/>
    <col min="7184" max="7184" width="44.140625" style="90" customWidth="1"/>
    <col min="7185" max="7185" width="11.85546875" style="90" customWidth="1"/>
    <col min="7186" max="7186" width="12.140625" style="90" customWidth="1"/>
    <col min="7187" max="7426" width="10" style="90"/>
    <col min="7427" max="7427" width="28.140625" style="90" customWidth="1"/>
    <col min="7428" max="7428" width="35.140625" style="90" customWidth="1"/>
    <col min="7429" max="7431" width="10" style="90"/>
    <col min="7432" max="7432" width="44.140625" style="90" customWidth="1"/>
    <col min="7433" max="7433" width="11.85546875" style="90" customWidth="1"/>
    <col min="7434" max="7434" width="12.140625" style="90" customWidth="1"/>
    <col min="7435" max="7435" width="9" style="90" customWidth="1"/>
    <col min="7436" max="7437" width="10" style="90"/>
    <col min="7438" max="7438" width="28.140625" style="90" customWidth="1"/>
    <col min="7439" max="7439" width="74.5703125" style="90" customWidth="1"/>
    <col min="7440" max="7440" width="44.140625" style="90" customWidth="1"/>
    <col min="7441" max="7441" width="11.85546875" style="90" customWidth="1"/>
    <col min="7442" max="7442" width="12.140625" style="90" customWidth="1"/>
    <col min="7443" max="7682" width="10" style="90"/>
    <col min="7683" max="7683" width="28.140625" style="90" customWidth="1"/>
    <col min="7684" max="7684" width="35.140625" style="90" customWidth="1"/>
    <col min="7685" max="7687" width="10" style="90"/>
    <col min="7688" max="7688" width="44.140625" style="90" customWidth="1"/>
    <col min="7689" max="7689" width="11.85546875" style="90" customWidth="1"/>
    <col min="7690" max="7690" width="12.140625" style="90" customWidth="1"/>
    <col min="7691" max="7691" width="9" style="90" customWidth="1"/>
    <col min="7692" max="7693" width="10" style="90"/>
    <col min="7694" max="7694" width="28.140625" style="90" customWidth="1"/>
    <col min="7695" max="7695" width="74.5703125" style="90" customWidth="1"/>
    <col min="7696" max="7696" width="44.140625" style="90" customWidth="1"/>
    <col min="7697" max="7697" width="11.85546875" style="90" customWidth="1"/>
    <col min="7698" max="7698" width="12.140625" style="90" customWidth="1"/>
    <col min="7699" max="7938" width="10" style="90"/>
    <col min="7939" max="7939" width="28.140625" style="90" customWidth="1"/>
    <col min="7940" max="7940" width="35.140625" style="90" customWidth="1"/>
    <col min="7941" max="7943" width="10" style="90"/>
    <col min="7944" max="7944" width="44.140625" style="90" customWidth="1"/>
    <col min="7945" max="7945" width="11.85546875" style="90" customWidth="1"/>
    <col min="7946" max="7946" width="12.140625" style="90" customWidth="1"/>
    <col min="7947" max="7947" width="9" style="90" customWidth="1"/>
    <col min="7948" max="7949" width="10" style="90"/>
    <col min="7950" max="7950" width="28.140625" style="90" customWidth="1"/>
    <col min="7951" max="7951" width="74.5703125" style="90" customWidth="1"/>
    <col min="7952" max="7952" width="44.140625" style="90" customWidth="1"/>
    <col min="7953" max="7953" width="11.85546875" style="90" customWidth="1"/>
    <col min="7954" max="7954" width="12.140625" style="90" customWidth="1"/>
    <col min="7955" max="8194" width="10" style="90"/>
    <col min="8195" max="8195" width="28.140625" style="90" customWidth="1"/>
    <col min="8196" max="8196" width="35.140625" style="90" customWidth="1"/>
    <col min="8197" max="8199" width="10" style="90"/>
    <col min="8200" max="8200" width="44.140625" style="90" customWidth="1"/>
    <col min="8201" max="8201" width="11.85546875" style="90" customWidth="1"/>
    <col min="8202" max="8202" width="12.140625" style="90" customWidth="1"/>
    <col min="8203" max="8203" width="9" style="90" customWidth="1"/>
    <col min="8204" max="8205" width="10" style="90"/>
    <col min="8206" max="8206" width="28.140625" style="90" customWidth="1"/>
    <col min="8207" max="8207" width="74.5703125" style="90" customWidth="1"/>
    <col min="8208" max="8208" width="44.140625" style="90" customWidth="1"/>
    <col min="8209" max="8209" width="11.85546875" style="90" customWidth="1"/>
    <col min="8210" max="8210" width="12.140625" style="90" customWidth="1"/>
    <col min="8211" max="8450" width="10" style="90"/>
    <col min="8451" max="8451" width="28.140625" style="90" customWidth="1"/>
    <col min="8452" max="8452" width="35.140625" style="90" customWidth="1"/>
    <col min="8453" max="8455" width="10" style="90"/>
    <col min="8456" max="8456" width="44.140625" style="90" customWidth="1"/>
    <col min="8457" max="8457" width="11.85546875" style="90" customWidth="1"/>
    <col min="8458" max="8458" width="12.140625" style="90" customWidth="1"/>
    <col min="8459" max="8459" width="9" style="90" customWidth="1"/>
    <col min="8460" max="8461" width="10" style="90"/>
    <col min="8462" max="8462" width="28.140625" style="90" customWidth="1"/>
    <col min="8463" max="8463" width="74.5703125" style="90" customWidth="1"/>
    <col min="8464" max="8464" width="44.140625" style="90" customWidth="1"/>
    <col min="8465" max="8465" width="11.85546875" style="90" customWidth="1"/>
    <col min="8466" max="8466" width="12.140625" style="90" customWidth="1"/>
    <col min="8467" max="8706" width="10" style="90"/>
    <col min="8707" max="8707" width="28.140625" style="90" customWidth="1"/>
    <col min="8708" max="8708" width="35.140625" style="90" customWidth="1"/>
    <col min="8709" max="8711" width="10" style="90"/>
    <col min="8712" max="8712" width="44.140625" style="90" customWidth="1"/>
    <col min="8713" max="8713" width="11.85546875" style="90" customWidth="1"/>
    <col min="8714" max="8714" width="12.140625" style="90" customWidth="1"/>
    <col min="8715" max="8715" width="9" style="90" customWidth="1"/>
    <col min="8716" max="8717" width="10" style="90"/>
    <col min="8718" max="8718" width="28.140625" style="90" customWidth="1"/>
    <col min="8719" max="8719" width="74.5703125" style="90" customWidth="1"/>
    <col min="8720" max="8720" width="44.140625" style="90" customWidth="1"/>
    <col min="8721" max="8721" width="11.85546875" style="90" customWidth="1"/>
    <col min="8722" max="8722" width="12.140625" style="90" customWidth="1"/>
    <col min="8723" max="8962" width="10" style="90"/>
    <col min="8963" max="8963" width="28.140625" style="90" customWidth="1"/>
    <col min="8964" max="8964" width="35.140625" style="90" customWidth="1"/>
    <col min="8965" max="8967" width="10" style="90"/>
    <col min="8968" max="8968" width="44.140625" style="90" customWidth="1"/>
    <col min="8969" max="8969" width="11.85546875" style="90" customWidth="1"/>
    <col min="8970" max="8970" width="12.140625" style="90" customWidth="1"/>
    <col min="8971" max="8971" width="9" style="90" customWidth="1"/>
    <col min="8972" max="8973" width="10" style="90"/>
    <col min="8974" max="8974" width="28.140625" style="90" customWidth="1"/>
    <col min="8975" max="8975" width="74.5703125" style="90" customWidth="1"/>
    <col min="8976" max="8976" width="44.140625" style="90" customWidth="1"/>
    <col min="8977" max="8977" width="11.85546875" style="90" customWidth="1"/>
    <col min="8978" max="8978" width="12.140625" style="90" customWidth="1"/>
    <col min="8979" max="9218" width="10" style="90"/>
    <col min="9219" max="9219" width="28.140625" style="90" customWidth="1"/>
    <col min="9220" max="9220" width="35.140625" style="90" customWidth="1"/>
    <col min="9221" max="9223" width="10" style="90"/>
    <col min="9224" max="9224" width="44.140625" style="90" customWidth="1"/>
    <col min="9225" max="9225" width="11.85546875" style="90" customWidth="1"/>
    <col min="9226" max="9226" width="12.140625" style="90" customWidth="1"/>
    <col min="9227" max="9227" width="9" style="90" customWidth="1"/>
    <col min="9228" max="9229" width="10" style="90"/>
    <col min="9230" max="9230" width="28.140625" style="90" customWidth="1"/>
    <col min="9231" max="9231" width="74.5703125" style="90" customWidth="1"/>
    <col min="9232" max="9232" width="44.140625" style="90" customWidth="1"/>
    <col min="9233" max="9233" width="11.85546875" style="90" customWidth="1"/>
    <col min="9234" max="9234" width="12.140625" style="90" customWidth="1"/>
    <col min="9235" max="9474" width="10" style="90"/>
    <col min="9475" max="9475" width="28.140625" style="90" customWidth="1"/>
    <col min="9476" max="9476" width="35.140625" style="90" customWidth="1"/>
    <col min="9477" max="9479" width="10" style="90"/>
    <col min="9480" max="9480" width="44.140625" style="90" customWidth="1"/>
    <col min="9481" max="9481" width="11.85546875" style="90" customWidth="1"/>
    <col min="9482" max="9482" width="12.140625" style="90" customWidth="1"/>
    <col min="9483" max="9483" width="9" style="90" customWidth="1"/>
    <col min="9484" max="9485" width="10" style="90"/>
    <col min="9486" max="9486" width="28.140625" style="90" customWidth="1"/>
    <col min="9487" max="9487" width="74.5703125" style="90" customWidth="1"/>
    <col min="9488" max="9488" width="44.140625" style="90" customWidth="1"/>
    <col min="9489" max="9489" width="11.85546875" style="90" customWidth="1"/>
    <col min="9490" max="9490" width="12.140625" style="90" customWidth="1"/>
    <col min="9491" max="9730" width="10" style="90"/>
    <col min="9731" max="9731" width="28.140625" style="90" customWidth="1"/>
    <col min="9732" max="9732" width="35.140625" style="90" customWidth="1"/>
    <col min="9733" max="9735" width="10" style="90"/>
    <col min="9736" max="9736" width="44.140625" style="90" customWidth="1"/>
    <col min="9737" max="9737" width="11.85546875" style="90" customWidth="1"/>
    <col min="9738" max="9738" width="12.140625" style="90" customWidth="1"/>
    <col min="9739" max="9739" width="9" style="90" customWidth="1"/>
    <col min="9740" max="9741" width="10" style="90"/>
    <col min="9742" max="9742" width="28.140625" style="90" customWidth="1"/>
    <col min="9743" max="9743" width="74.5703125" style="90" customWidth="1"/>
    <col min="9744" max="9744" width="44.140625" style="90" customWidth="1"/>
    <col min="9745" max="9745" width="11.85546875" style="90" customWidth="1"/>
    <col min="9746" max="9746" width="12.140625" style="90" customWidth="1"/>
    <col min="9747" max="9986" width="10" style="90"/>
    <col min="9987" max="9987" width="28.140625" style="90" customWidth="1"/>
    <col min="9988" max="9988" width="35.140625" style="90" customWidth="1"/>
    <col min="9989" max="9991" width="10" style="90"/>
    <col min="9992" max="9992" width="44.140625" style="90" customWidth="1"/>
    <col min="9993" max="9993" width="11.85546875" style="90" customWidth="1"/>
    <col min="9994" max="9994" width="12.140625" style="90" customWidth="1"/>
    <col min="9995" max="9995" width="9" style="90" customWidth="1"/>
    <col min="9996" max="9997" width="10" style="90"/>
    <col min="9998" max="9998" width="28.140625" style="90" customWidth="1"/>
    <col min="9999" max="9999" width="74.5703125" style="90" customWidth="1"/>
    <col min="10000" max="10000" width="44.140625" style="90" customWidth="1"/>
    <col min="10001" max="10001" width="11.85546875" style="90" customWidth="1"/>
    <col min="10002" max="10002" width="12.140625" style="90" customWidth="1"/>
    <col min="10003" max="10242" width="10" style="90"/>
    <col min="10243" max="10243" width="28.140625" style="90" customWidth="1"/>
    <col min="10244" max="10244" width="35.140625" style="90" customWidth="1"/>
    <col min="10245" max="10247" width="10" style="90"/>
    <col min="10248" max="10248" width="44.140625" style="90" customWidth="1"/>
    <col min="10249" max="10249" width="11.85546875" style="90" customWidth="1"/>
    <col min="10250" max="10250" width="12.140625" style="90" customWidth="1"/>
    <col min="10251" max="10251" width="9" style="90" customWidth="1"/>
    <col min="10252" max="10253" width="10" style="90"/>
    <col min="10254" max="10254" width="28.140625" style="90" customWidth="1"/>
    <col min="10255" max="10255" width="74.5703125" style="90" customWidth="1"/>
    <col min="10256" max="10256" width="44.140625" style="90" customWidth="1"/>
    <col min="10257" max="10257" width="11.85546875" style="90" customWidth="1"/>
    <col min="10258" max="10258" width="12.140625" style="90" customWidth="1"/>
    <col min="10259" max="10498" width="10" style="90"/>
    <col min="10499" max="10499" width="28.140625" style="90" customWidth="1"/>
    <col min="10500" max="10500" width="35.140625" style="90" customWidth="1"/>
    <col min="10501" max="10503" width="10" style="90"/>
    <col min="10504" max="10504" width="44.140625" style="90" customWidth="1"/>
    <col min="10505" max="10505" width="11.85546875" style="90" customWidth="1"/>
    <col min="10506" max="10506" width="12.140625" style="90" customWidth="1"/>
    <col min="10507" max="10507" width="9" style="90" customWidth="1"/>
    <col min="10508" max="10509" width="10" style="90"/>
    <col min="10510" max="10510" width="28.140625" style="90" customWidth="1"/>
    <col min="10511" max="10511" width="74.5703125" style="90" customWidth="1"/>
    <col min="10512" max="10512" width="44.140625" style="90" customWidth="1"/>
    <col min="10513" max="10513" width="11.85546875" style="90" customWidth="1"/>
    <col min="10514" max="10514" width="12.140625" style="90" customWidth="1"/>
    <col min="10515" max="10754" width="10" style="90"/>
    <col min="10755" max="10755" width="28.140625" style="90" customWidth="1"/>
    <col min="10756" max="10756" width="35.140625" style="90" customWidth="1"/>
    <col min="10757" max="10759" width="10" style="90"/>
    <col min="10760" max="10760" width="44.140625" style="90" customWidth="1"/>
    <col min="10761" max="10761" width="11.85546875" style="90" customWidth="1"/>
    <col min="10762" max="10762" width="12.140625" style="90" customWidth="1"/>
    <col min="10763" max="10763" width="9" style="90" customWidth="1"/>
    <col min="10764" max="10765" width="10" style="90"/>
    <col min="10766" max="10766" width="28.140625" style="90" customWidth="1"/>
    <col min="10767" max="10767" width="74.5703125" style="90" customWidth="1"/>
    <col min="10768" max="10768" width="44.140625" style="90" customWidth="1"/>
    <col min="10769" max="10769" width="11.85546875" style="90" customWidth="1"/>
    <col min="10770" max="10770" width="12.140625" style="90" customWidth="1"/>
    <col min="10771" max="11010" width="10" style="90"/>
    <col min="11011" max="11011" width="28.140625" style="90" customWidth="1"/>
    <col min="11012" max="11012" width="35.140625" style="90" customWidth="1"/>
    <col min="11013" max="11015" width="10" style="90"/>
    <col min="11016" max="11016" width="44.140625" style="90" customWidth="1"/>
    <col min="11017" max="11017" width="11.85546875" style="90" customWidth="1"/>
    <col min="11018" max="11018" width="12.140625" style="90" customWidth="1"/>
    <col min="11019" max="11019" width="9" style="90" customWidth="1"/>
    <col min="11020" max="11021" width="10" style="90"/>
    <col min="11022" max="11022" width="28.140625" style="90" customWidth="1"/>
    <col min="11023" max="11023" width="74.5703125" style="90" customWidth="1"/>
    <col min="11024" max="11024" width="44.140625" style="90" customWidth="1"/>
    <col min="11025" max="11025" width="11.85546875" style="90" customWidth="1"/>
    <col min="11026" max="11026" width="12.140625" style="90" customWidth="1"/>
    <col min="11027" max="11266" width="10" style="90"/>
    <col min="11267" max="11267" width="28.140625" style="90" customWidth="1"/>
    <col min="11268" max="11268" width="35.140625" style="90" customWidth="1"/>
    <col min="11269" max="11271" width="10" style="90"/>
    <col min="11272" max="11272" width="44.140625" style="90" customWidth="1"/>
    <col min="11273" max="11273" width="11.85546875" style="90" customWidth="1"/>
    <col min="11274" max="11274" width="12.140625" style="90" customWidth="1"/>
    <col min="11275" max="11275" width="9" style="90" customWidth="1"/>
    <col min="11276" max="11277" width="10" style="90"/>
    <col min="11278" max="11278" width="28.140625" style="90" customWidth="1"/>
    <col min="11279" max="11279" width="74.5703125" style="90" customWidth="1"/>
    <col min="11280" max="11280" width="44.140625" style="90" customWidth="1"/>
    <col min="11281" max="11281" width="11.85546875" style="90" customWidth="1"/>
    <col min="11282" max="11282" width="12.140625" style="90" customWidth="1"/>
    <col min="11283" max="11522" width="10" style="90"/>
    <col min="11523" max="11523" width="28.140625" style="90" customWidth="1"/>
    <col min="11524" max="11524" width="35.140625" style="90" customWidth="1"/>
    <col min="11525" max="11527" width="10" style="90"/>
    <col min="11528" max="11528" width="44.140625" style="90" customWidth="1"/>
    <col min="11529" max="11529" width="11.85546875" style="90" customWidth="1"/>
    <col min="11530" max="11530" width="12.140625" style="90" customWidth="1"/>
    <col min="11531" max="11531" width="9" style="90" customWidth="1"/>
    <col min="11532" max="11533" width="10" style="90"/>
    <col min="11534" max="11534" width="28.140625" style="90" customWidth="1"/>
    <col min="11535" max="11535" width="74.5703125" style="90" customWidth="1"/>
    <col min="11536" max="11536" width="44.140625" style="90" customWidth="1"/>
    <col min="11537" max="11537" width="11.85546875" style="90" customWidth="1"/>
    <col min="11538" max="11538" width="12.140625" style="90" customWidth="1"/>
    <col min="11539" max="11778" width="10" style="90"/>
    <col min="11779" max="11779" width="28.140625" style="90" customWidth="1"/>
    <col min="11780" max="11780" width="35.140625" style="90" customWidth="1"/>
    <col min="11781" max="11783" width="10" style="90"/>
    <col min="11784" max="11784" width="44.140625" style="90" customWidth="1"/>
    <col min="11785" max="11785" width="11.85546875" style="90" customWidth="1"/>
    <col min="11786" max="11786" width="12.140625" style="90" customWidth="1"/>
    <col min="11787" max="11787" width="9" style="90" customWidth="1"/>
    <col min="11788" max="11789" width="10" style="90"/>
    <col min="11790" max="11790" width="28.140625" style="90" customWidth="1"/>
    <col min="11791" max="11791" width="74.5703125" style="90" customWidth="1"/>
    <col min="11792" max="11792" width="44.140625" style="90" customWidth="1"/>
    <col min="11793" max="11793" width="11.85546875" style="90" customWidth="1"/>
    <col min="11794" max="11794" width="12.140625" style="90" customWidth="1"/>
    <col min="11795" max="12034" width="10" style="90"/>
    <col min="12035" max="12035" width="28.140625" style="90" customWidth="1"/>
    <col min="12036" max="12036" width="35.140625" style="90" customWidth="1"/>
    <col min="12037" max="12039" width="10" style="90"/>
    <col min="12040" max="12040" width="44.140625" style="90" customWidth="1"/>
    <col min="12041" max="12041" width="11.85546875" style="90" customWidth="1"/>
    <col min="12042" max="12042" width="12.140625" style="90" customWidth="1"/>
    <col min="12043" max="12043" width="9" style="90" customWidth="1"/>
    <col min="12044" max="12045" width="10" style="90"/>
    <col min="12046" max="12046" width="28.140625" style="90" customWidth="1"/>
    <col min="12047" max="12047" width="74.5703125" style="90" customWidth="1"/>
    <col min="12048" max="12048" width="44.140625" style="90" customWidth="1"/>
    <col min="12049" max="12049" width="11.85546875" style="90" customWidth="1"/>
    <col min="12050" max="12050" width="12.140625" style="90" customWidth="1"/>
    <col min="12051" max="12290" width="10" style="90"/>
    <col min="12291" max="12291" width="28.140625" style="90" customWidth="1"/>
    <col min="12292" max="12292" width="35.140625" style="90" customWidth="1"/>
    <col min="12293" max="12295" width="10" style="90"/>
    <col min="12296" max="12296" width="44.140625" style="90" customWidth="1"/>
    <col min="12297" max="12297" width="11.85546875" style="90" customWidth="1"/>
    <col min="12298" max="12298" width="12.140625" style="90" customWidth="1"/>
    <col min="12299" max="12299" width="9" style="90" customWidth="1"/>
    <col min="12300" max="12301" width="10" style="90"/>
    <col min="12302" max="12302" width="28.140625" style="90" customWidth="1"/>
    <col min="12303" max="12303" width="74.5703125" style="90" customWidth="1"/>
    <col min="12304" max="12304" width="44.140625" style="90" customWidth="1"/>
    <col min="12305" max="12305" width="11.85546875" style="90" customWidth="1"/>
    <col min="12306" max="12306" width="12.140625" style="90" customWidth="1"/>
    <col min="12307" max="12546" width="10" style="90"/>
    <col min="12547" max="12547" width="28.140625" style="90" customWidth="1"/>
    <col min="12548" max="12548" width="35.140625" style="90" customWidth="1"/>
    <col min="12549" max="12551" width="10" style="90"/>
    <col min="12552" max="12552" width="44.140625" style="90" customWidth="1"/>
    <col min="12553" max="12553" width="11.85546875" style="90" customWidth="1"/>
    <col min="12554" max="12554" width="12.140625" style="90" customWidth="1"/>
    <col min="12555" max="12555" width="9" style="90" customWidth="1"/>
    <col min="12556" max="12557" width="10" style="90"/>
    <col min="12558" max="12558" width="28.140625" style="90" customWidth="1"/>
    <col min="12559" max="12559" width="74.5703125" style="90" customWidth="1"/>
    <col min="12560" max="12560" width="44.140625" style="90" customWidth="1"/>
    <col min="12561" max="12561" width="11.85546875" style="90" customWidth="1"/>
    <col min="12562" max="12562" width="12.140625" style="90" customWidth="1"/>
    <col min="12563" max="12802" width="10" style="90"/>
    <col min="12803" max="12803" width="28.140625" style="90" customWidth="1"/>
    <col min="12804" max="12804" width="35.140625" style="90" customWidth="1"/>
    <col min="12805" max="12807" width="10" style="90"/>
    <col min="12808" max="12808" width="44.140625" style="90" customWidth="1"/>
    <col min="12809" max="12809" width="11.85546875" style="90" customWidth="1"/>
    <col min="12810" max="12810" width="12.140625" style="90" customWidth="1"/>
    <col min="12811" max="12811" width="9" style="90" customWidth="1"/>
    <col min="12812" max="12813" width="10" style="90"/>
    <col min="12814" max="12814" width="28.140625" style="90" customWidth="1"/>
    <col min="12815" max="12815" width="74.5703125" style="90" customWidth="1"/>
    <col min="12816" max="12816" width="44.140625" style="90" customWidth="1"/>
    <col min="12817" max="12817" width="11.85546875" style="90" customWidth="1"/>
    <col min="12818" max="12818" width="12.140625" style="90" customWidth="1"/>
    <col min="12819" max="13058" width="10" style="90"/>
    <col min="13059" max="13059" width="28.140625" style="90" customWidth="1"/>
    <col min="13060" max="13060" width="35.140625" style="90" customWidth="1"/>
    <col min="13061" max="13063" width="10" style="90"/>
    <col min="13064" max="13064" width="44.140625" style="90" customWidth="1"/>
    <col min="13065" max="13065" width="11.85546875" style="90" customWidth="1"/>
    <col min="13066" max="13066" width="12.140625" style="90" customWidth="1"/>
    <col min="13067" max="13067" width="9" style="90" customWidth="1"/>
    <col min="13068" max="13069" width="10" style="90"/>
    <col min="13070" max="13070" width="28.140625" style="90" customWidth="1"/>
    <col min="13071" max="13071" width="74.5703125" style="90" customWidth="1"/>
    <col min="13072" max="13072" width="44.140625" style="90" customWidth="1"/>
    <col min="13073" max="13073" width="11.85546875" style="90" customWidth="1"/>
    <col min="13074" max="13074" width="12.140625" style="90" customWidth="1"/>
    <col min="13075" max="13314" width="10" style="90"/>
    <col min="13315" max="13315" width="28.140625" style="90" customWidth="1"/>
    <col min="13316" max="13316" width="35.140625" style="90" customWidth="1"/>
    <col min="13317" max="13319" width="10" style="90"/>
    <col min="13320" max="13320" width="44.140625" style="90" customWidth="1"/>
    <col min="13321" max="13321" width="11.85546875" style="90" customWidth="1"/>
    <col min="13322" max="13322" width="12.140625" style="90" customWidth="1"/>
    <col min="13323" max="13323" width="9" style="90" customWidth="1"/>
    <col min="13324" max="13325" width="10" style="90"/>
    <col min="13326" max="13326" width="28.140625" style="90" customWidth="1"/>
    <col min="13327" max="13327" width="74.5703125" style="90" customWidth="1"/>
    <col min="13328" max="13328" width="44.140625" style="90" customWidth="1"/>
    <col min="13329" max="13329" width="11.85546875" style="90" customWidth="1"/>
    <col min="13330" max="13330" width="12.140625" style="90" customWidth="1"/>
    <col min="13331" max="13570" width="10" style="90"/>
    <col min="13571" max="13571" width="28.140625" style="90" customWidth="1"/>
    <col min="13572" max="13572" width="35.140625" style="90" customWidth="1"/>
    <col min="13573" max="13575" width="10" style="90"/>
    <col min="13576" max="13576" width="44.140625" style="90" customWidth="1"/>
    <col min="13577" max="13577" width="11.85546875" style="90" customWidth="1"/>
    <col min="13578" max="13578" width="12.140625" style="90" customWidth="1"/>
    <col min="13579" max="13579" width="9" style="90" customWidth="1"/>
    <col min="13580" max="13581" width="10" style="90"/>
    <col min="13582" max="13582" width="28.140625" style="90" customWidth="1"/>
    <col min="13583" max="13583" width="74.5703125" style="90" customWidth="1"/>
    <col min="13584" max="13584" width="44.140625" style="90" customWidth="1"/>
    <col min="13585" max="13585" width="11.85546875" style="90" customWidth="1"/>
    <col min="13586" max="13586" width="12.140625" style="90" customWidth="1"/>
    <col min="13587" max="13826" width="10" style="90"/>
    <col min="13827" max="13827" width="28.140625" style="90" customWidth="1"/>
    <col min="13828" max="13828" width="35.140625" style="90" customWidth="1"/>
    <col min="13829" max="13831" width="10" style="90"/>
    <col min="13832" max="13832" width="44.140625" style="90" customWidth="1"/>
    <col min="13833" max="13833" width="11.85546875" style="90" customWidth="1"/>
    <col min="13834" max="13834" width="12.140625" style="90" customWidth="1"/>
    <col min="13835" max="13835" width="9" style="90" customWidth="1"/>
    <col min="13836" max="13837" width="10" style="90"/>
    <col min="13838" max="13838" width="28.140625" style="90" customWidth="1"/>
    <col min="13839" max="13839" width="74.5703125" style="90" customWidth="1"/>
    <col min="13840" max="13840" width="44.140625" style="90" customWidth="1"/>
    <col min="13841" max="13841" width="11.85546875" style="90" customWidth="1"/>
    <col min="13842" max="13842" width="12.140625" style="90" customWidth="1"/>
    <col min="13843" max="14082" width="10" style="90"/>
    <col min="14083" max="14083" width="28.140625" style="90" customWidth="1"/>
    <col min="14084" max="14084" width="35.140625" style="90" customWidth="1"/>
    <col min="14085" max="14087" width="10" style="90"/>
    <col min="14088" max="14088" width="44.140625" style="90" customWidth="1"/>
    <col min="14089" max="14089" width="11.85546875" style="90" customWidth="1"/>
    <col min="14090" max="14090" width="12.140625" style="90" customWidth="1"/>
    <col min="14091" max="14091" width="9" style="90" customWidth="1"/>
    <col min="14092" max="14093" width="10" style="90"/>
    <col min="14094" max="14094" width="28.140625" style="90" customWidth="1"/>
    <col min="14095" max="14095" width="74.5703125" style="90" customWidth="1"/>
    <col min="14096" max="14096" width="44.140625" style="90" customWidth="1"/>
    <col min="14097" max="14097" width="11.85546875" style="90" customWidth="1"/>
    <col min="14098" max="14098" width="12.140625" style="90" customWidth="1"/>
    <col min="14099" max="14338" width="10" style="90"/>
    <col min="14339" max="14339" width="28.140625" style="90" customWidth="1"/>
    <col min="14340" max="14340" width="35.140625" style="90" customWidth="1"/>
    <col min="14341" max="14343" width="10" style="90"/>
    <col min="14344" max="14344" width="44.140625" style="90" customWidth="1"/>
    <col min="14345" max="14345" width="11.85546875" style="90" customWidth="1"/>
    <col min="14346" max="14346" width="12.140625" style="90" customWidth="1"/>
    <col min="14347" max="14347" width="9" style="90" customWidth="1"/>
    <col min="14348" max="14349" width="10" style="90"/>
    <col min="14350" max="14350" width="28.140625" style="90" customWidth="1"/>
    <col min="14351" max="14351" width="74.5703125" style="90" customWidth="1"/>
    <col min="14352" max="14352" width="44.140625" style="90" customWidth="1"/>
    <col min="14353" max="14353" width="11.85546875" style="90" customWidth="1"/>
    <col min="14354" max="14354" width="12.140625" style="90" customWidth="1"/>
    <col min="14355" max="14594" width="10" style="90"/>
    <col min="14595" max="14595" width="28.140625" style="90" customWidth="1"/>
    <col min="14596" max="14596" width="35.140625" style="90" customWidth="1"/>
    <col min="14597" max="14599" width="10" style="90"/>
    <col min="14600" max="14600" width="44.140625" style="90" customWidth="1"/>
    <col min="14601" max="14601" width="11.85546875" style="90" customWidth="1"/>
    <col min="14602" max="14602" width="12.140625" style="90" customWidth="1"/>
    <col min="14603" max="14603" width="9" style="90" customWidth="1"/>
    <col min="14604" max="14605" width="10" style="90"/>
    <col min="14606" max="14606" width="28.140625" style="90" customWidth="1"/>
    <col min="14607" max="14607" width="74.5703125" style="90" customWidth="1"/>
    <col min="14608" max="14608" width="44.140625" style="90" customWidth="1"/>
    <col min="14609" max="14609" width="11.85546875" style="90" customWidth="1"/>
    <col min="14610" max="14610" width="12.140625" style="90" customWidth="1"/>
    <col min="14611" max="14850" width="10" style="90"/>
    <col min="14851" max="14851" width="28.140625" style="90" customWidth="1"/>
    <col min="14852" max="14852" width="35.140625" style="90" customWidth="1"/>
    <col min="14853" max="14855" width="10" style="90"/>
    <col min="14856" max="14856" width="44.140625" style="90" customWidth="1"/>
    <col min="14857" max="14857" width="11.85546875" style="90" customWidth="1"/>
    <col min="14858" max="14858" width="12.140625" style="90" customWidth="1"/>
    <col min="14859" max="14859" width="9" style="90" customWidth="1"/>
    <col min="14860" max="14861" width="10" style="90"/>
    <col min="14862" max="14862" width="28.140625" style="90" customWidth="1"/>
    <col min="14863" max="14863" width="74.5703125" style="90" customWidth="1"/>
    <col min="14864" max="14864" width="44.140625" style="90" customWidth="1"/>
    <col min="14865" max="14865" width="11.85546875" style="90" customWidth="1"/>
    <col min="14866" max="14866" width="12.140625" style="90" customWidth="1"/>
    <col min="14867" max="15106" width="10" style="90"/>
    <col min="15107" max="15107" width="28.140625" style="90" customWidth="1"/>
    <col min="15108" max="15108" width="35.140625" style="90" customWidth="1"/>
    <col min="15109" max="15111" width="10" style="90"/>
    <col min="15112" max="15112" width="44.140625" style="90" customWidth="1"/>
    <col min="15113" max="15113" width="11.85546875" style="90" customWidth="1"/>
    <col min="15114" max="15114" width="12.140625" style="90" customWidth="1"/>
    <col min="15115" max="15115" width="9" style="90" customWidth="1"/>
    <col min="15116" max="15117" width="10" style="90"/>
    <col min="15118" max="15118" width="28.140625" style="90" customWidth="1"/>
    <col min="15119" max="15119" width="74.5703125" style="90" customWidth="1"/>
    <col min="15120" max="15120" width="44.140625" style="90" customWidth="1"/>
    <col min="15121" max="15121" width="11.85546875" style="90" customWidth="1"/>
    <col min="15122" max="15122" width="12.140625" style="90" customWidth="1"/>
    <col min="15123" max="15362" width="10" style="90"/>
    <col min="15363" max="15363" width="28.140625" style="90" customWidth="1"/>
    <col min="15364" max="15364" width="35.140625" style="90" customWidth="1"/>
    <col min="15365" max="15367" width="10" style="90"/>
    <col min="15368" max="15368" width="44.140625" style="90" customWidth="1"/>
    <col min="15369" max="15369" width="11.85546875" style="90" customWidth="1"/>
    <col min="15370" max="15370" width="12.140625" style="90" customWidth="1"/>
    <col min="15371" max="15371" width="9" style="90" customWidth="1"/>
    <col min="15372" max="15373" width="10" style="90"/>
    <col min="15374" max="15374" width="28.140625" style="90" customWidth="1"/>
    <col min="15375" max="15375" width="74.5703125" style="90" customWidth="1"/>
    <col min="15376" max="15376" width="44.140625" style="90" customWidth="1"/>
    <col min="15377" max="15377" width="11.85546875" style="90" customWidth="1"/>
    <col min="15378" max="15378" width="12.140625" style="90" customWidth="1"/>
    <col min="15379" max="15618" width="10" style="90"/>
    <col min="15619" max="15619" width="28.140625" style="90" customWidth="1"/>
    <col min="15620" max="15620" width="35.140625" style="90" customWidth="1"/>
    <col min="15621" max="15623" width="10" style="90"/>
    <col min="15624" max="15624" width="44.140625" style="90" customWidth="1"/>
    <col min="15625" max="15625" width="11.85546875" style="90" customWidth="1"/>
    <col min="15626" max="15626" width="12.140625" style="90" customWidth="1"/>
    <col min="15627" max="15627" width="9" style="90" customWidth="1"/>
    <col min="15628" max="15629" width="10" style="90"/>
    <col min="15630" max="15630" width="28.140625" style="90" customWidth="1"/>
    <col min="15631" max="15631" width="74.5703125" style="90" customWidth="1"/>
    <col min="15632" max="15632" width="44.140625" style="90" customWidth="1"/>
    <col min="15633" max="15633" width="11.85546875" style="90" customWidth="1"/>
    <col min="15634" max="15634" width="12.140625" style="90" customWidth="1"/>
    <col min="15635" max="15874" width="10" style="90"/>
    <col min="15875" max="15875" width="28.140625" style="90" customWidth="1"/>
    <col min="15876" max="15876" width="35.140625" style="90" customWidth="1"/>
    <col min="15877" max="15879" width="10" style="90"/>
    <col min="15880" max="15880" width="44.140625" style="90" customWidth="1"/>
    <col min="15881" max="15881" width="11.85546875" style="90" customWidth="1"/>
    <col min="15882" max="15882" width="12.140625" style="90" customWidth="1"/>
    <col min="15883" max="15883" width="9" style="90" customWidth="1"/>
    <col min="15884" max="15885" width="10" style="90"/>
    <col min="15886" max="15886" width="28.140625" style="90" customWidth="1"/>
    <col min="15887" max="15887" width="74.5703125" style="90" customWidth="1"/>
    <col min="15888" max="15888" width="44.140625" style="90" customWidth="1"/>
    <col min="15889" max="15889" width="11.85546875" style="90" customWidth="1"/>
    <col min="15890" max="15890" width="12.140625" style="90" customWidth="1"/>
    <col min="15891" max="16130" width="10" style="90"/>
    <col min="16131" max="16131" width="28.140625" style="90" customWidth="1"/>
    <col min="16132" max="16132" width="35.140625" style="90" customWidth="1"/>
    <col min="16133" max="16135" width="10" style="90"/>
    <col min="16136" max="16136" width="44.140625" style="90" customWidth="1"/>
    <col min="16137" max="16137" width="11.85546875" style="90" customWidth="1"/>
    <col min="16138" max="16138" width="12.140625" style="90" customWidth="1"/>
    <col min="16139" max="16139" width="9" style="90" customWidth="1"/>
    <col min="16140" max="16141" width="10" style="90"/>
    <col min="16142" max="16142" width="28.140625" style="90" customWidth="1"/>
    <col min="16143" max="16143" width="74.5703125" style="90" customWidth="1"/>
    <col min="16144" max="16144" width="44.140625" style="90" customWidth="1"/>
    <col min="16145" max="16145" width="11.85546875" style="90" customWidth="1"/>
    <col min="16146" max="16146" width="12.140625" style="90" customWidth="1"/>
    <col min="16147" max="16384" width="10" style="90"/>
  </cols>
  <sheetData>
    <row r="1" spans="1:12" s="60" customFormat="1" ht="20.100000000000001" customHeight="1" x14ac:dyDescent="0.25">
      <c r="A1" s="484" t="s">
        <v>69</v>
      </c>
      <c r="B1" s="484"/>
      <c r="C1" s="417"/>
      <c r="D1" s="442"/>
      <c r="E1" s="442"/>
      <c r="F1" s="442"/>
      <c r="G1" s="442"/>
      <c r="H1" s="79" t="s">
        <v>100</v>
      </c>
      <c r="I1" s="442"/>
      <c r="J1" s="442"/>
    </row>
    <row r="2" spans="1:12" s="60" customFormat="1" ht="12" x14ac:dyDescent="0.25">
      <c r="D2" s="14"/>
      <c r="E2" s="65"/>
      <c r="F2" s="65"/>
      <c r="G2" s="65"/>
      <c r="H2" s="65"/>
      <c r="I2" s="65"/>
    </row>
    <row r="3" spans="1:12" ht="20.25" x14ac:dyDescent="0.25">
      <c r="A3" s="485" t="s">
        <v>106</v>
      </c>
      <c r="B3" s="485"/>
      <c r="C3" s="485"/>
      <c r="D3" s="485"/>
    </row>
    <row r="4" spans="1:12" s="35" customFormat="1" ht="20.100000000000001" customHeight="1" x14ac:dyDescent="0.25">
      <c r="A4" s="348" t="s">
        <v>107</v>
      </c>
      <c r="B4" s="348"/>
      <c r="C4" s="348"/>
      <c r="D4" s="91"/>
    </row>
    <row r="5" spans="1:12" s="35" customFormat="1" ht="20.100000000000001" customHeight="1" x14ac:dyDescent="0.25">
      <c r="A5" s="429" t="s">
        <v>108</v>
      </c>
      <c r="B5" s="429"/>
      <c r="C5" s="429"/>
      <c r="D5" s="91"/>
    </row>
    <row r="6" spans="1:12" s="35" customFormat="1" ht="20.100000000000001" customHeight="1" x14ac:dyDescent="0.25">
      <c r="A6" s="429" t="s">
        <v>340</v>
      </c>
      <c r="B6" s="429"/>
      <c r="C6" s="429"/>
      <c r="D6" s="91"/>
      <c r="E6" s="295"/>
      <c r="F6" s="295"/>
      <c r="G6" s="295"/>
      <c r="H6" s="295"/>
      <c r="I6" s="295"/>
      <c r="J6" s="295"/>
      <c r="K6" s="295"/>
    </row>
    <row r="7" spans="1:12" s="35" customFormat="1" ht="20.100000000000001" customHeight="1" x14ac:dyDescent="0.25">
      <c r="A7" s="429" t="s">
        <v>341</v>
      </c>
      <c r="B7" s="429"/>
      <c r="C7" s="429"/>
      <c r="D7" s="91">
        <v>0</v>
      </c>
      <c r="E7" s="295"/>
      <c r="F7" s="295"/>
      <c r="G7" s="295"/>
      <c r="H7" s="295"/>
      <c r="I7" s="295"/>
      <c r="J7" s="295"/>
      <c r="K7" s="295"/>
    </row>
    <row r="9" spans="1:12" s="35" customFormat="1" ht="13.5" thickBot="1" x14ac:dyDescent="0.3"/>
    <row r="10" spans="1:12" ht="30" customHeight="1" x14ac:dyDescent="0.25">
      <c r="A10" s="481" t="s">
        <v>342</v>
      </c>
      <c r="B10" s="482"/>
      <c r="C10" s="482"/>
      <c r="D10" s="483"/>
    </row>
    <row r="11" spans="1:12" ht="15" customHeight="1" x14ac:dyDescent="0.25">
      <c r="A11" s="478" t="s">
        <v>109</v>
      </c>
      <c r="B11" s="348"/>
      <c r="C11" s="348"/>
      <c r="D11" s="279" t="s">
        <v>110</v>
      </c>
      <c r="E11" s="100"/>
      <c r="F11" s="100"/>
      <c r="G11" s="100"/>
      <c r="H11" s="100"/>
      <c r="I11" s="100"/>
      <c r="J11" s="100"/>
      <c r="K11" s="100"/>
      <c r="L11" s="100"/>
    </row>
    <row r="12" spans="1:12" ht="15" customHeight="1" x14ac:dyDescent="0.25">
      <c r="A12" s="478" t="s">
        <v>111</v>
      </c>
      <c r="B12" s="348"/>
      <c r="C12" s="348"/>
      <c r="D12" s="279" t="s">
        <v>112</v>
      </c>
      <c r="I12" s="486"/>
      <c r="J12" s="486"/>
      <c r="K12" s="93"/>
    </row>
    <row r="13" spans="1:12" ht="15" customHeight="1" x14ac:dyDescent="0.25">
      <c r="A13" s="478" t="s">
        <v>113</v>
      </c>
      <c r="B13" s="348"/>
      <c r="C13" s="348"/>
      <c r="D13" s="279" t="s">
        <v>112</v>
      </c>
      <c r="I13" s="486"/>
      <c r="J13" s="486"/>
      <c r="K13" s="93"/>
    </row>
    <row r="14" spans="1:12" ht="15" customHeight="1" x14ac:dyDescent="0.25">
      <c r="A14" s="478" t="s">
        <v>114</v>
      </c>
      <c r="B14" s="348"/>
      <c r="C14" s="348"/>
      <c r="D14" s="294">
        <v>0</v>
      </c>
    </row>
    <row r="15" spans="1:12" ht="15" customHeight="1" x14ac:dyDescent="0.25">
      <c r="A15" s="478" t="s">
        <v>115</v>
      </c>
      <c r="B15" s="348"/>
      <c r="C15" s="348"/>
      <c r="D15" s="279">
        <v>0</v>
      </c>
    </row>
    <row r="16" spans="1:12" ht="15" customHeight="1" x14ac:dyDescent="0.25">
      <c r="A16" s="478" t="s">
        <v>116</v>
      </c>
      <c r="B16" s="348"/>
      <c r="C16" s="348"/>
      <c r="D16" s="279">
        <v>0</v>
      </c>
    </row>
    <row r="17" spans="1:18" ht="15" customHeight="1" x14ac:dyDescent="0.25">
      <c r="A17" s="476" t="s">
        <v>117</v>
      </c>
      <c r="B17" s="477"/>
      <c r="C17" s="477"/>
      <c r="D17" s="294">
        <v>0</v>
      </c>
    </row>
    <row r="18" spans="1:18" ht="15" customHeight="1" x14ac:dyDescent="0.25">
      <c r="A18" s="476" t="s">
        <v>118</v>
      </c>
      <c r="B18" s="477"/>
      <c r="C18" s="477"/>
      <c r="D18" s="279">
        <v>0</v>
      </c>
    </row>
    <row r="19" spans="1:18" ht="15" customHeight="1" x14ac:dyDescent="0.25">
      <c r="A19" s="476" t="s">
        <v>119</v>
      </c>
      <c r="B19" s="477"/>
      <c r="C19" s="477"/>
      <c r="D19" s="279">
        <v>0</v>
      </c>
    </row>
    <row r="20" spans="1:18" ht="15" customHeight="1" x14ac:dyDescent="0.25">
      <c r="A20" s="478" t="s">
        <v>120</v>
      </c>
      <c r="B20" s="348"/>
      <c r="C20" s="348"/>
      <c r="D20" s="102" t="s">
        <v>82</v>
      </c>
    </row>
    <row r="21" spans="1:18" ht="15" customHeight="1" thickBot="1" x14ac:dyDescent="0.3">
      <c r="A21" s="479" t="s">
        <v>121</v>
      </c>
      <c r="B21" s="480"/>
      <c r="C21" s="480"/>
      <c r="D21" s="121" t="s">
        <v>82</v>
      </c>
    </row>
    <row r="22" spans="1:18" x14ac:dyDescent="0.25">
      <c r="A22" s="35"/>
      <c r="B22" s="35"/>
      <c r="C22" s="35"/>
      <c r="D22" s="35"/>
    </row>
    <row r="23" spans="1:18" s="35" customFormat="1" ht="20.25" x14ac:dyDescent="0.25">
      <c r="A23" s="487" t="s">
        <v>122</v>
      </c>
      <c r="B23" s="485" t="s">
        <v>123</v>
      </c>
      <c r="C23" s="485"/>
      <c r="D23" s="485"/>
      <c r="E23" s="485"/>
      <c r="F23" s="485"/>
      <c r="G23" s="485"/>
      <c r="H23" s="485"/>
      <c r="I23" s="485"/>
      <c r="J23" s="485"/>
      <c r="K23" s="94"/>
      <c r="L23" s="487" t="s">
        <v>124</v>
      </c>
      <c r="M23" s="485" t="s">
        <v>123</v>
      </c>
      <c r="N23" s="485"/>
      <c r="O23" s="485"/>
      <c r="P23" s="485"/>
      <c r="Q23" s="485"/>
      <c r="R23" s="485"/>
    </row>
    <row r="24" spans="1:18" s="35" customFormat="1" ht="30" customHeight="1" x14ac:dyDescent="0.25">
      <c r="A24" s="487"/>
      <c r="B24" s="34"/>
      <c r="C24" s="95" t="s">
        <v>125</v>
      </c>
      <c r="D24" s="463" t="s">
        <v>126</v>
      </c>
      <c r="E24" s="463"/>
      <c r="F24" s="463"/>
      <c r="G24" s="463"/>
      <c r="H24" s="463"/>
      <c r="I24" s="95" t="s">
        <v>127</v>
      </c>
      <c r="J24" s="95" t="s">
        <v>128</v>
      </c>
      <c r="K24" s="96"/>
      <c r="L24" s="487"/>
      <c r="M24" s="34"/>
      <c r="N24" s="95" t="s">
        <v>125</v>
      </c>
      <c r="O24" s="95" t="s">
        <v>126</v>
      </c>
      <c r="P24" s="95" t="s">
        <v>129</v>
      </c>
      <c r="Q24" s="95" t="s">
        <v>127</v>
      </c>
      <c r="R24" s="95" t="s">
        <v>128</v>
      </c>
    </row>
    <row r="25" spans="1:18" s="35" customFormat="1" ht="12.75" x14ac:dyDescent="0.25">
      <c r="A25" s="487"/>
      <c r="B25" s="34">
        <v>1</v>
      </c>
      <c r="C25" s="91"/>
      <c r="D25" s="488"/>
      <c r="E25" s="489"/>
      <c r="F25" s="489"/>
      <c r="G25" s="489"/>
      <c r="H25" s="490"/>
      <c r="I25" s="91" t="s">
        <v>130</v>
      </c>
      <c r="J25" s="91">
        <f>D14</f>
        <v>0</v>
      </c>
      <c r="L25" s="487"/>
      <c r="M25" s="34">
        <v>1</v>
      </c>
      <c r="N25" s="91"/>
      <c r="O25" s="91"/>
      <c r="P25" s="91"/>
      <c r="Q25" s="91" t="s">
        <v>130</v>
      </c>
      <c r="R25" s="91">
        <f>J25</f>
        <v>0</v>
      </c>
    </row>
    <row r="26" spans="1:18" s="35" customFormat="1" ht="12.75" x14ac:dyDescent="0.25">
      <c r="A26" s="487"/>
      <c r="B26" s="34">
        <f>B25+1</f>
        <v>2</v>
      </c>
      <c r="C26" s="91"/>
      <c r="D26" s="491"/>
      <c r="E26" s="491"/>
      <c r="F26" s="491"/>
      <c r="G26" s="491"/>
      <c r="H26" s="491"/>
      <c r="I26" s="91" t="s">
        <v>130</v>
      </c>
      <c r="J26" s="91">
        <f t="shared" ref="J26:J27" si="0">D15</f>
        <v>0</v>
      </c>
      <c r="L26" s="487"/>
      <c r="M26" s="34">
        <f>M25+1</f>
        <v>2</v>
      </c>
      <c r="N26" s="91"/>
      <c r="O26" s="91"/>
      <c r="P26" s="91"/>
      <c r="Q26" s="91" t="s">
        <v>130</v>
      </c>
      <c r="R26" s="91">
        <f t="shared" ref="R26:R27" si="1">J26</f>
        <v>0</v>
      </c>
    </row>
    <row r="27" spans="1:18" s="35" customFormat="1" ht="12.75" x14ac:dyDescent="0.25">
      <c r="A27" s="487"/>
      <c r="B27" s="34">
        <f>B26+1</f>
        <v>3</v>
      </c>
      <c r="C27" s="91"/>
      <c r="D27" s="491"/>
      <c r="E27" s="491"/>
      <c r="F27" s="491"/>
      <c r="G27" s="491"/>
      <c r="H27" s="491"/>
      <c r="I27" s="91" t="s">
        <v>130</v>
      </c>
      <c r="J27" s="91">
        <f t="shared" si="0"/>
        <v>0</v>
      </c>
      <c r="L27" s="487"/>
      <c r="M27" s="34">
        <f>M26+1</f>
        <v>3</v>
      </c>
      <c r="N27" s="91"/>
      <c r="O27" s="91"/>
      <c r="P27" s="91"/>
      <c r="Q27" s="91" t="s">
        <v>130</v>
      </c>
      <c r="R27" s="91">
        <f t="shared" si="1"/>
        <v>0</v>
      </c>
    </row>
    <row r="28" spans="1:18" s="35" customFormat="1" ht="20.25" x14ac:dyDescent="0.25">
      <c r="A28" s="487"/>
      <c r="B28" s="485" t="s">
        <v>131</v>
      </c>
      <c r="C28" s="485"/>
      <c r="D28" s="485"/>
      <c r="E28" s="485"/>
      <c r="F28" s="485"/>
      <c r="G28" s="485"/>
      <c r="H28" s="485"/>
      <c r="I28" s="485"/>
      <c r="J28" s="485"/>
      <c r="K28" s="94"/>
      <c r="L28" s="487"/>
      <c r="M28" s="485" t="s">
        <v>131</v>
      </c>
      <c r="N28" s="485"/>
      <c r="O28" s="485"/>
      <c r="P28" s="485"/>
      <c r="Q28" s="485"/>
      <c r="R28" s="485"/>
    </row>
    <row r="29" spans="1:18" s="35" customFormat="1" ht="30" customHeight="1" x14ac:dyDescent="0.25">
      <c r="A29" s="487"/>
      <c r="B29" s="34"/>
      <c r="C29" s="95" t="s">
        <v>125</v>
      </c>
      <c r="D29" s="463" t="s">
        <v>126</v>
      </c>
      <c r="E29" s="463"/>
      <c r="F29" s="463"/>
      <c r="G29" s="463"/>
      <c r="H29" s="463"/>
      <c r="I29" s="95" t="s">
        <v>127</v>
      </c>
      <c r="J29" s="95" t="s">
        <v>132</v>
      </c>
      <c r="K29" s="96"/>
      <c r="L29" s="487"/>
      <c r="M29" s="34"/>
      <c r="N29" s="95" t="s">
        <v>125</v>
      </c>
      <c r="O29" s="95" t="s">
        <v>126</v>
      </c>
      <c r="P29" s="95" t="s">
        <v>129</v>
      </c>
      <c r="Q29" s="95" t="s">
        <v>127</v>
      </c>
      <c r="R29" s="95" t="s">
        <v>132</v>
      </c>
    </row>
    <row r="30" spans="1:18" s="35" customFormat="1" ht="12.75" x14ac:dyDescent="0.25">
      <c r="A30" s="487"/>
      <c r="B30" s="34">
        <v>1</v>
      </c>
      <c r="C30" s="91"/>
      <c r="D30" s="491">
        <f>COMERCIAL!G27</f>
        <v>0</v>
      </c>
      <c r="E30" s="491"/>
      <c r="F30" s="491"/>
      <c r="G30" s="491"/>
      <c r="H30" s="491"/>
      <c r="I30" s="91" t="s">
        <v>133</v>
      </c>
      <c r="J30" s="91">
        <v>0</v>
      </c>
      <c r="L30" s="487"/>
      <c r="M30" s="34">
        <v>1</v>
      </c>
      <c r="N30" s="91"/>
      <c r="O30" s="91"/>
      <c r="P30" s="91"/>
      <c r="Q30" s="91" t="s">
        <v>133</v>
      </c>
      <c r="R30" s="91">
        <v>0</v>
      </c>
    </row>
    <row r="31" spans="1:18" s="35" customFormat="1" ht="14.85" customHeight="1" x14ac:dyDescent="0.25">
      <c r="A31" s="487"/>
      <c r="B31" s="34">
        <f>B30+1</f>
        <v>2</v>
      </c>
      <c r="C31" s="91"/>
      <c r="D31" s="491"/>
      <c r="E31" s="491"/>
      <c r="F31" s="491"/>
      <c r="G31" s="491"/>
      <c r="H31" s="491"/>
      <c r="I31" s="91" t="s">
        <v>133</v>
      </c>
      <c r="J31" s="91">
        <v>0</v>
      </c>
      <c r="L31" s="487"/>
      <c r="M31" s="34">
        <f>M30+1</f>
        <v>2</v>
      </c>
      <c r="N31" s="91"/>
      <c r="O31" s="91"/>
      <c r="P31" s="91"/>
      <c r="Q31" s="91" t="s">
        <v>133</v>
      </c>
      <c r="R31" s="91">
        <v>0</v>
      </c>
    </row>
    <row r="32" spans="1:18" s="35" customFormat="1" ht="14.85" customHeight="1" x14ac:dyDescent="0.25">
      <c r="A32" s="487"/>
      <c r="B32" s="34">
        <f>B31+1</f>
        <v>3</v>
      </c>
      <c r="C32" s="91"/>
      <c r="D32" s="491"/>
      <c r="E32" s="491"/>
      <c r="F32" s="491"/>
      <c r="G32" s="491"/>
      <c r="H32" s="491"/>
      <c r="I32" s="91" t="s">
        <v>133</v>
      </c>
      <c r="J32" s="91">
        <v>0</v>
      </c>
      <c r="L32" s="487"/>
      <c r="M32" s="34">
        <f>M31+1</f>
        <v>3</v>
      </c>
      <c r="N32" s="91"/>
      <c r="O32" s="91"/>
      <c r="P32" s="91"/>
      <c r="Q32" s="91" t="s">
        <v>133</v>
      </c>
      <c r="R32" s="91">
        <v>0</v>
      </c>
    </row>
    <row r="33" spans="1:18" s="35" customFormat="1" ht="20.25" x14ac:dyDescent="0.25">
      <c r="A33" s="487"/>
      <c r="B33" s="485" t="s">
        <v>134</v>
      </c>
      <c r="C33" s="485"/>
      <c r="D33" s="485"/>
      <c r="E33" s="485"/>
      <c r="F33" s="485"/>
      <c r="G33" s="485"/>
      <c r="H33" s="485"/>
      <c r="I33" s="485"/>
      <c r="J33" s="485"/>
      <c r="K33" s="94"/>
      <c r="L33" s="487"/>
      <c r="M33" s="485" t="s">
        <v>134</v>
      </c>
      <c r="N33" s="485"/>
      <c r="O33" s="485"/>
      <c r="P33" s="485"/>
      <c r="Q33" s="485"/>
      <c r="R33" s="485"/>
    </row>
    <row r="34" spans="1:18" s="35" customFormat="1" ht="30" customHeight="1" x14ac:dyDescent="0.25">
      <c r="A34" s="487"/>
      <c r="B34" s="34"/>
      <c r="C34" s="95" t="s">
        <v>125</v>
      </c>
      <c r="D34" s="463" t="s">
        <v>126</v>
      </c>
      <c r="E34" s="463"/>
      <c r="F34" s="463"/>
      <c r="G34" s="463"/>
      <c r="H34" s="463"/>
      <c r="I34" s="95" t="s">
        <v>127</v>
      </c>
      <c r="J34" s="95" t="s">
        <v>132</v>
      </c>
      <c r="K34" s="96"/>
      <c r="L34" s="487"/>
      <c r="M34" s="34"/>
      <c r="N34" s="95" t="s">
        <v>125</v>
      </c>
      <c r="O34" s="95" t="s">
        <v>126</v>
      </c>
      <c r="P34" s="95" t="s">
        <v>129</v>
      </c>
      <c r="Q34" s="95" t="s">
        <v>127</v>
      </c>
      <c r="R34" s="95" t="s">
        <v>132</v>
      </c>
    </row>
    <row r="35" spans="1:18" s="35" customFormat="1" ht="12.75" x14ac:dyDescent="0.25">
      <c r="A35" s="487"/>
      <c r="B35" s="34">
        <v>1</v>
      </c>
      <c r="C35" s="91"/>
      <c r="D35" s="491"/>
      <c r="E35" s="491"/>
      <c r="F35" s="491"/>
      <c r="G35" s="491"/>
      <c r="H35" s="491"/>
      <c r="I35" s="91" t="s">
        <v>133</v>
      </c>
      <c r="J35" s="91">
        <v>0</v>
      </c>
      <c r="L35" s="487"/>
      <c r="M35" s="34">
        <v>1</v>
      </c>
      <c r="N35" s="91"/>
      <c r="O35" s="91"/>
      <c r="P35" s="91"/>
      <c r="Q35" s="91" t="s">
        <v>133</v>
      </c>
      <c r="R35" s="91">
        <v>0</v>
      </c>
    </row>
    <row r="36" spans="1:18" s="35" customFormat="1" ht="12.75" x14ac:dyDescent="0.25">
      <c r="A36" s="487"/>
      <c r="B36" s="34">
        <f>B35+1</f>
        <v>2</v>
      </c>
      <c r="C36" s="91"/>
      <c r="D36" s="491"/>
      <c r="E36" s="491"/>
      <c r="F36" s="491"/>
      <c r="G36" s="491"/>
      <c r="H36" s="491"/>
      <c r="I36" s="91" t="s">
        <v>133</v>
      </c>
      <c r="J36" s="91">
        <v>0</v>
      </c>
      <c r="L36" s="487"/>
      <c r="M36" s="34">
        <f>M35+1</f>
        <v>2</v>
      </c>
      <c r="N36" s="91"/>
      <c r="O36" s="91"/>
      <c r="P36" s="91"/>
      <c r="Q36" s="91" t="s">
        <v>133</v>
      </c>
      <c r="R36" s="91">
        <v>0</v>
      </c>
    </row>
    <row r="37" spans="1:18" s="35" customFormat="1" ht="12.75" x14ac:dyDescent="0.25">
      <c r="A37" s="487"/>
      <c r="B37" s="34">
        <f t="shared" ref="B37:B60" si="2">B36+1</f>
        <v>3</v>
      </c>
      <c r="C37" s="91"/>
      <c r="D37" s="491"/>
      <c r="E37" s="491"/>
      <c r="F37" s="491"/>
      <c r="G37" s="491"/>
      <c r="H37" s="491"/>
      <c r="I37" s="91" t="s">
        <v>133</v>
      </c>
      <c r="J37" s="91">
        <v>0</v>
      </c>
      <c r="L37" s="487"/>
      <c r="M37" s="34">
        <f t="shared" ref="M37:M60" si="3">M36+1</f>
        <v>3</v>
      </c>
      <c r="N37" s="91"/>
      <c r="O37" s="91"/>
      <c r="P37" s="91"/>
      <c r="Q37" s="91" t="s">
        <v>133</v>
      </c>
      <c r="R37" s="91">
        <v>0</v>
      </c>
    </row>
    <row r="38" spans="1:18" s="35" customFormat="1" ht="12.75" x14ac:dyDescent="0.25">
      <c r="A38" s="487"/>
      <c r="B38" s="34">
        <f t="shared" si="2"/>
        <v>4</v>
      </c>
      <c r="C38" s="91"/>
      <c r="D38" s="491"/>
      <c r="E38" s="491"/>
      <c r="F38" s="491"/>
      <c r="G38" s="491"/>
      <c r="H38" s="491"/>
      <c r="I38" s="91" t="s">
        <v>133</v>
      </c>
      <c r="J38" s="91">
        <v>0</v>
      </c>
      <c r="L38" s="487"/>
      <c r="M38" s="34">
        <f t="shared" si="3"/>
        <v>4</v>
      </c>
      <c r="N38" s="91"/>
      <c r="O38" s="91"/>
      <c r="P38" s="91"/>
      <c r="Q38" s="91" t="s">
        <v>133</v>
      </c>
      <c r="R38" s="91">
        <v>0</v>
      </c>
    </row>
    <row r="39" spans="1:18" s="35" customFormat="1" ht="12.75" x14ac:dyDescent="0.25">
      <c r="A39" s="487"/>
      <c r="B39" s="34">
        <f t="shared" si="2"/>
        <v>5</v>
      </c>
      <c r="C39" s="91"/>
      <c r="D39" s="491"/>
      <c r="E39" s="491"/>
      <c r="F39" s="491"/>
      <c r="G39" s="491"/>
      <c r="H39" s="491"/>
      <c r="I39" s="91" t="s">
        <v>133</v>
      </c>
      <c r="J39" s="91">
        <v>0</v>
      </c>
      <c r="L39" s="487"/>
      <c r="M39" s="34">
        <f t="shared" si="3"/>
        <v>5</v>
      </c>
      <c r="N39" s="91"/>
      <c r="O39" s="91"/>
      <c r="P39" s="91"/>
      <c r="Q39" s="91" t="s">
        <v>133</v>
      </c>
      <c r="R39" s="91">
        <v>0</v>
      </c>
    </row>
    <row r="40" spans="1:18" s="35" customFormat="1" ht="12.75" x14ac:dyDescent="0.25">
      <c r="A40" s="487"/>
      <c r="B40" s="34">
        <f t="shared" si="2"/>
        <v>6</v>
      </c>
      <c r="C40" s="91"/>
      <c r="D40" s="491"/>
      <c r="E40" s="491"/>
      <c r="F40" s="491"/>
      <c r="G40" s="491"/>
      <c r="H40" s="491"/>
      <c r="I40" s="91" t="s">
        <v>133</v>
      </c>
      <c r="J40" s="91">
        <v>0</v>
      </c>
      <c r="L40" s="487"/>
      <c r="M40" s="34">
        <f t="shared" si="3"/>
        <v>6</v>
      </c>
      <c r="N40" s="91"/>
      <c r="O40" s="91"/>
      <c r="P40" s="91"/>
      <c r="Q40" s="91" t="s">
        <v>133</v>
      </c>
      <c r="R40" s="91">
        <v>0</v>
      </c>
    </row>
    <row r="41" spans="1:18" s="35" customFormat="1" ht="12.75" x14ac:dyDescent="0.25">
      <c r="A41" s="487"/>
      <c r="B41" s="34">
        <f t="shared" si="2"/>
        <v>7</v>
      </c>
      <c r="C41" s="91"/>
      <c r="D41" s="491"/>
      <c r="E41" s="491"/>
      <c r="F41" s="491"/>
      <c r="G41" s="491"/>
      <c r="H41" s="491"/>
      <c r="I41" s="91" t="s">
        <v>133</v>
      </c>
      <c r="J41" s="91">
        <v>0</v>
      </c>
      <c r="L41" s="487"/>
      <c r="M41" s="34">
        <f t="shared" si="3"/>
        <v>7</v>
      </c>
      <c r="N41" s="91"/>
      <c r="O41" s="91"/>
      <c r="P41" s="91"/>
      <c r="Q41" s="91" t="s">
        <v>133</v>
      </c>
      <c r="R41" s="91">
        <v>0</v>
      </c>
    </row>
    <row r="42" spans="1:18" s="35" customFormat="1" ht="12.75" x14ac:dyDescent="0.25">
      <c r="A42" s="487"/>
      <c r="B42" s="34">
        <f t="shared" si="2"/>
        <v>8</v>
      </c>
      <c r="C42" s="91"/>
      <c r="D42" s="491"/>
      <c r="E42" s="491"/>
      <c r="F42" s="491"/>
      <c r="G42" s="491"/>
      <c r="H42" s="491"/>
      <c r="I42" s="91" t="s">
        <v>133</v>
      </c>
      <c r="J42" s="91">
        <v>0</v>
      </c>
      <c r="L42" s="487"/>
      <c r="M42" s="34">
        <f t="shared" si="3"/>
        <v>8</v>
      </c>
      <c r="N42" s="91"/>
      <c r="O42" s="91"/>
      <c r="P42" s="91"/>
      <c r="Q42" s="91" t="s">
        <v>133</v>
      </c>
      <c r="R42" s="91">
        <v>0</v>
      </c>
    </row>
    <row r="43" spans="1:18" s="35" customFormat="1" ht="12.75" x14ac:dyDescent="0.25">
      <c r="A43" s="487"/>
      <c r="B43" s="34">
        <f t="shared" si="2"/>
        <v>9</v>
      </c>
      <c r="C43" s="91"/>
      <c r="D43" s="491"/>
      <c r="E43" s="491"/>
      <c r="F43" s="491"/>
      <c r="G43" s="491"/>
      <c r="H43" s="491"/>
      <c r="I43" s="91" t="s">
        <v>133</v>
      </c>
      <c r="J43" s="91">
        <v>0</v>
      </c>
      <c r="L43" s="487"/>
      <c r="M43" s="34">
        <f t="shared" si="3"/>
        <v>9</v>
      </c>
      <c r="N43" s="91"/>
      <c r="O43" s="91"/>
      <c r="P43" s="91"/>
      <c r="Q43" s="91" t="s">
        <v>133</v>
      </c>
      <c r="R43" s="91">
        <v>0</v>
      </c>
    </row>
    <row r="44" spans="1:18" s="35" customFormat="1" ht="12.75" x14ac:dyDescent="0.25">
      <c r="A44" s="487"/>
      <c r="B44" s="34">
        <f t="shared" si="2"/>
        <v>10</v>
      </c>
      <c r="C44" s="91"/>
      <c r="D44" s="491"/>
      <c r="E44" s="491"/>
      <c r="F44" s="491"/>
      <c r="G44" s="491"/>
      <c r="H44" s="491"/>
      <c r="I44" s="91" t="s">
        <v>133</v>
      </c>
      <c r="J44" s="91">
        <v>0</v>
      </c>
      <c r="L44" s="487"/>
      <c r="M44" s="34">
        <f t="shared" si="3"/>
        <v>10</v>
      </c>
      <c r="N44" s="91"/>
      <c r="O44" s="91"/>
      <c r="P44" s="91"/>
      <c r="Q44" s="91" t="s">
        <v>133</v>
      </c>
      <c r="R44" s="91">
        <v>0</v>
      </c>
    </row>
    <row r="45" spans="1:18" s="35" customFormat="1" ht="12.75" x14ac:dyDescent="0.25">
      <c r="A45" s="487"/>
      <c r="B45" s="34">
        <f t="shared" si="2"/>
        <v>11</v>
      </c>
      <c r="C45" s="91"/>
      <c r="D45" s="491"/>
      <c r="E45" s="491"/>
      <c r="F45" s="491"/>
      <c r="G45" s="491"/>
      <c r="H45" s="491"/>
      <c r="I45" s="91" t="s">
        <v>133</v>
      </c>
      <c r="J45" s="91">
        <v>0</v>
      </c>
      <c r="L45" s="487"/>
      <c r="M45" s="34">
        <f t="shared" si="3"/>
        <v>11</v>
      </c>
      <c r="N45" s="91"/>
      <c r="O45" s="91"/>
      <c r="P45" s="91"/>
      <c r="Q45" s="91" t="s">
        <v>133</v>
      </c>
      <c r="R45" s="91">
        <v>0</v>
      </c>
    </row>
    <row r="46" spans="1:18" s="35" customFormat="1" ht="12.75" x14ac:dyDescent="0.25">
      <c r="A46" s="487"/>
      <c r="B46" s="34">
        <f t="shared" si="2"/>
        <v>12</v>
      </c>
      <c r="C46" s="91"/>
      <c r="D46" s="491"/>
      <c r="E46" s="491"/>
      <c r="F46" s="491"/>
      <c r="G46" s="491"/>
      <c r="H46" s="491"/>
      <c r="I46" s="91" t="s">
        <v>133</v>
      </c>
      <c r="J46" s="91">
        <v>0</v>
      </c>
      <c r="L46" s="487"/>
      <c r="M46" s="34">
        <f t="shared" si="3"/>
        <v>12</v>
      </c>
      <c r="N46" s="91"/>
      <c r="O46" s="91"/>
      <c r="P46" s="91"/>
      <c r="Q46" s="91" t="s">
        <v>133</v>
      </c>
      <c r="R46" s="91">
        <v>0</v>
      </c>
    </row>
    <row r="47" spans="1:18" s="35" customFormat="1" ht="12.75" x14ac:dyDescent="0.25">
      <c r="A47" s="487"/>
      <c r="B47" s="34">
        <f t="shared" si="2"/>
        <v>13</v>
      </c>
      <c r="C47" s="91"/>
      <c r="D47" s="491"/>
      <c r="E47" s="491"/>
      <c r="F47" s="491"/>
      <c r="G47" s="491"/>
      <c r="H47" s="491"/>
      <c r="I47" s="91" t="s">
        <v>133</v>
      </c>
      <c r="J47" s="91">
        <v>0</v>
      </c>
      <c r="L47" s="487"/>
      <c r="M47" s="34">
        <f t="shared" si="3"/>
        <v>13</v>
      </c>
      <c r="N47" s="91"/>
      <c r="O47" s="91"/>
      <c r="P47" s="91"/>
      <c r="Q47" s="91" t="s">
        <v>133</v>
      </c>
      <c r="R47" s="91">
        <v>0</v>
      </c>
    </row>
    <row r="48" spans="1:18" s="35" customFormat="1" ht="12.75" x14ac:dyDescent="0.25">
      <c r="A48" s="487"/>
      <c r="B48" s="34">
        <f t="shared" si="2"/>
        <v>14</v>
      </c>
      <c r="C48" s="91"/>
      <c r="D48" s="491"/>
      <c r="E48" s="491"/>
      <c r="F48" s="491"/>
      <c r="G48" s="491"/>
      <c r="H48" s="491"/>
      <c r="I48" s="91" t="s">
        <v>133</v>
      </c>
      <c r="J48" s="91">
        <v>0</v>
      </c>
      <c r="L48" s="487"/>
      <c r="M48" s="34">
        <f t="shared" si="3"/>
        <v>14</v>
      </c>
      <c r="N48" s="91"/>
      <c r="O48" s="91"/>
      <c r="P48" s="91"/>
      <c r="Q48" s="91" t="s">
        <v>133</v>
      </c>
      <c r="R48" s="91">
        <v>0</v>
      </c>
    </row>
    <row r="49" spans="1:18" s="35" customFormat="1" ht="12.75" x14ac:dyDescent="0.25">
      <c r="A49" s="487"/>
      <c r="B49" s="34">
        <f t="shared" si="2"/>
        <v>15</v>
      </c>
      <c r="C49" s="91"/>
      <c r="D49" s="491"/>
      <c r="E49" s="491"/>
      <c r="F49" s="491"/>
      <c r="G49" s="491"/>
      <c r="H49" s="491"/>
      <c r="I49" s="91" t="s">
        <v>133</v>
      </c>
      <c r="J49" s="91">
        <v>0</v>
      </c>
      <c r="L49" s="487"/>
      <c r="M49" s="34">
        <f t="shared" si="3"/>
        <v>15</v>
      </c>
      <c r="N49" s="91"/>
      <c r="O49" s="91"/>
      <c r="P49" s="91"/>
      <c r="Q49" s="91" t="s">
        <v>133</v>
      </c>
      <c r="R49" s="91">
        <v>0</v>
      </c>
    </row>
    <row r="50" spans="1:18" s="35" customFormat="1" ht="12.75" x14ac:dyDescent="0.25">
      <c r="A50" s="487"/>
      <c r="B50" s="34">
        <f t="shared" si="2"/>
        <v>16</v>
      </c>
      <c r="C50" s="91"/>
      <c r="D50" s="491"/>
      <c r="E50" s="491"/>
      <c r="F50" s="491"/>
      <c r="G50" s="491"/>
      <c r="H50" s="491"/>
      <c r="I50" s="91" t="s">
        <v>133</v>
      </c>
      <c r="J50" s="91">
        <v>0</v>
      </c>
      <c r="L50" s="487"/>
      <c r="M50" s="34">
        <f t="shared" si="3"/>
        <v>16</v>
      </c>
      <c r="N50" s="91"/>
      <c r="O50" s="91"/>
      <c r="P50" s="91"/>
      <c r="Q50" s="91" t="s">
        <v>133</v>
      </c>
      <c r="R50" s="91">
        <v>0</v>
      </c>
    </row>
    <row r="51" spans="1:18" s="35" customFormat="1" ht="12.75" x14ac:dyDescent="0.25">
      <c r="A51" s="487"/>
      <c r="B51" s="34">
        <f t="shared" si="2"/>
        <v>17</v>
      </c>
      <c r="C51" s="91"/>
      <c r="D51" s="491"/>
      <c r="E51" s="491"/>
      <c r="F51" s="491"/>
      <c r="G51" s="491"/>
      <c r="H51" s="491"/>
      <c r="I51" s="91" t="s">
        <v>133</v>
      </c>
      <c r="J51" s="91">
        <v>0</v>
      </c>
      <c r="L51" s="487"/>
      <c r="M51" s="34">
        <f t="shared" si="3"/>
        <v>17</v>
      </c>
      <c r="N51" s="91"/>
      <c r="O51" s="91"/>
      <c r="P51" s="91"/>
      <c r="Q51" s="91" t="s">
        <v>133</v>
      </c>
      <c r="R51" s="91">
        <v>0</v>
      </c>
    </row>
    <row r="52" spans="1:18" x14ac:dyDescent="0.25">
      <c r="A52" s="487"/>
      <c r="B52" s="34">
        <f t="shared" si="2"/>
        <v>18</v>
      </c>
      <c r="C52" s="91"/>
      <c r="D52" s="491"/>
      <c r="E52" s="491"/>
      <c r="F52" s="491"/>
      <c r="G52" s="491"/>
      <c r="H52" s="491"/>
      <c r="I52" s="91" t="s">
        <v>133</v>
      </c>
      <c r="J52" s="91">
        <v>0</v>
      </c>
      <c r="K52" s="35"/>
      <c r="L52" s="487"/>
      <c r="M52" s="34">
        <f t="shared" si="3"/>
        <v>18</v>
      </c>
      <c r="N52" s="91"/>
      <c r="O52" s="91"/>
      <c r="P52" s="91"/>
      <c r="Q52" s="91" t="s">
        <v>133</v>
      </c>
      <c r="R52" s="91">
        <v>0</v>
      </c>
    </row>
    <row r="53" spans="1:18" s="35" customFormat="1" ht="12.75" x14ac:dyDescent="0.25">
      <c r="A53" s="487"/>
      <c r="B53" s="34">
        <f t="shared" si="2"/>
        <v>19</v>
      </c>
      <c r="C53" s="91"/>
      <c r="D53" s="491"/>
      <c r="E53" s="491"/>
      <c r="F53" s="491"/>
      <c r="G53" s="491"/>
      <c r="H53" s="491"/>
      <c r="I53" s="91" t="s">
        <v>133</v>
      </c>
      <c r="J53" s="91">
        <v>0</v>
      </c>
      <c r="L53" s="487"/>
      <c r="M53" s="34">
        <f t="shared" si="3"/>
        <v>19</v>
      </c>
      <c r="N53" s="91"/>
      <c r="O53" s="91"/>
      <c r="P53" s="91"/>
      <c r="Q53" s="91" t="s">
        <v>133</v>
      </c>
      <c r="R53" s="91">
        <v>0</v>
      </c>
    </row>
    <row r="54" spans="1:18" s="35" customFormat="1" ht="12.75" x14ac:dyDescent="0.25">
      <c r="A54" s="487"/>
      <c r="B54" s="34">
        <f t="shared" si="2"/>
        <v>20</v>
      </c>
      <c r="C54" s="91"/>
      <c r="D54" s="491"/>
      <c r="E54" s="491"/>
      <c r="F54" s="491"/>
      <c r="G54" s="491"/>
      <c r="H54" s="491"/>
      <c r="I54" s="91" t="s">
        <v>133</v>
      </c>
      <c r="J54" s="91">
        <v>0</v>
      </c>
      <c r="L54" s="487"/>
      <c r="M54" s="34">
        <f t="shared" si="3"/>
        <v>20</v>
      </c>
      <c r="N54" s="91"/>
      <c r="O54" s="91"/>
      <c r="P54" s="91"/>
      <c r="Q54" s="91" t="s">
        <v>133</v>
      </c>
      <c r="R54" s="91">
        <v>0</v>
      </c>
    </row>
    <row r="55" spans="1:18" s="35" customFormat="1" ht="12.75" x14ac:dyDescent="0.25">
      <c r="A55" s="487"/>
      <c r="B55" s="34">
        <f t="shared" si="2"/>
        <v>21</v>
      </c>
      <c r="C55" s="91"/>
      <c r="D55" s="491"/>
      <c r="E55" s="491"/>
      <c r="F55" s="491"/>
      <c r="G55" s="491"/>
      <c r="H55" s="491"/>
      <c r="I55" s="91" t="s">
        <v>133</v>
      </c>
      <c r="J55" s="91">
        <v>0</v>
      </c>
      <c r="L55" s="487"/>
      <c r="M55" s="34">
        <f t="shared" si="3"/>
        <v>21</v>
      </c>
      <c r="N55" s="91"/>
      <c r="O55" s="91"/>
      <c r="P55" s="91"/>
      <c r="Q55" s="91" t="s">
        <v>133</v>
      </c>
      <c r="R55" s="91">
        <v>0</v>
      </c>
    </row>
    <row r="56" spans="1:18" s="35" customFormat="1" ht="12.75" x14ac:dyDescent="0.25">
      <c r="A56" s="487"/>
      <c r="B56" s="34">
        <f t="shared" si="2"/>
        <v>22</v>
      </c>
      <c r="C56" s="91"/>
      <c r="D56" s="491"/>
      <c r="E56" s="491"/>
      <c r="F56" s="491"/>
      <c r="G56" s="491"/>
      <c r="H56" s="491"/>
      <c r="I56" s="91" t="s">
        <v>133</v>
      </c>
      <c r="J56" s="91">
        <v>0</v>
      </c>
      <c r="L56" s="487"/>
      <c r="M56" s="34">
        <f t="shared" si="3"/>
        <v>22</v>
      </c>
      <c r="N56" s="91"/>
      <c r="O56" s="91"/>
      <c r="P56" s="91"/>
      <c r="Q56" s="91" t="s">
        <v>133</v>
      </c>
      <c r="R56" s="91">
        <v>0</v>
      </c>
    </row>
    <row r="57" spans="1:18" s="35" customFormat="1" ht="12.75" x14ac:dyDescent="0.25">
      <c r="A57" s="487"/>
      <c r="B57" s="34">
        <f t="shared" si="2"/>
        <v>23</v>
      </c>
      <c r="C57" s="91"/>
      <c r="D57" s="491"/>
      <c r="E57" s="491"/>
      <c r="F57" s="491"/>
      <c r="G57" s="491"/>
      <c r="H57" s="491"/>
      <c r="I57" s="91" t="s">
        <v>133</v>
      </c>
      <c r="J57" s="91">
        <v>0</v>
      </c>
      <c r="L57" s="487"/>
      <c r="M57" s="34">
        <f t="shared" si="3"/>
        <v>23</v>
      </c>
      <c r="N57" s="91"/>
      <c r="O57" s="91"/>
      <c r="P57" s="91"/>
      <c r="Q57" s="91" t="s">
        <v>133</v>
      </c>
      <c r="R57" s="91">
        <v>0</v>
      </c>
    </row>
    <row r="58" spans="1:18" s="35" customFormat="1" ht="12.75" x14ac:dyDescent="0.25">
      <c r="A58" s="487"/>
      <c r="B58" s="34">
        <f t="shared" si="2"/>
        <v>24</v>
      </c>
      <c r="C58" s="91"/>
      <c r="D58" s="491"/>
      <c r="E58" s="491"/>
      <c r="F58" s="491"/>
      <c r="G58" s="491"/>
      <c r="H58" s="491"/>
      <c r="I58" s="91" t="s">
        <v>133</v>
      </c>
      <c r="J58" s="91">
        <v>0</v>
      </c>
      <c r="L58" s="487"/>
      <c r="M58" s="34">
        <f t="shared" si="3"/>
        <v>24</v>
      </c>
      <c r="N58" s="91"/>
      <c r="O58" s="91"/>
      <c r="P58" s="91"/>
      <c r="Q58" s="91" t="s">
        <v>133</v>
      </c>
      <c r="R58" s="91">
        <v>0</v>
      </c>
    </row>
    <row r="59" spans="1:18" s="35" customFormat="1" ht="12.75" x14ac:dyDescent="0.25">
      <c r="A59" s="487"/>
      <c r="B59" s="34">
        <f t="shared" si="2"/>
        <v>25</v>
      </c>
      <c r="C59" s="91"/>
      <c r="D59" s="491"/>
      <c r="E59" s="491"/>
      <c r="F59" s="491"/>
      <c r="G59" s="491"/>
      <c r="H59" s="491"/>
      <c r="I59" s="91" t="s">
        <v>133</v>
      </c>
      <c r="J59" s="91">
        <v>0</v>
      </c>
      <c r="L59" s="487"/>
      <c r="M59" s="34">
        <f t="shared" si="3"/>
        <v>25</v>
      </c>
      <c r="N59" s="91"/>
      <c r="O59" s="91"/>
      <c r="P59" s="91"/>
      <c r="Q59" s="91" t="s">
        <v>133</v>
      </c>
      <c r="R59" s="91">
        <v>0</v>
      </c>
    </row>
    <row r="60" spans="1:18" s="35" customFormat="1" ht="12.75" x14ac:dyDescent="0.25">
      <c r="A60" s="487"/>
      <c r="B60" s="34">
        <f t="shared" si="2"/>
        <v>26</v>
      </c>
      <c r="C60" s="91"/>
      <c r="D60" s="491"/>
      <c r="E60" s="491"/>
      <c r="F60" s="491"/>
      <c r="G60" s="491"/>
      <c r="H60" s="491"/>
      <c r="I60" s="91" t="s">
        <v>133</v>
      </c>
      <c r="J60" s="91">
        <v>0</v>
      </c>
      <c r="L60" s="487"/>
      <c r="M60" s="34">
        <f t="shared" si="3"/>
        <v>26</v>
      </c>
      <c r="N60" s="91"/>
      <c r="O60" s="91"/>
      <c r="P60" s="91"/>
      <c r="Q60" s="91" t="s">
        <v>133</v>
      </c>
      <c r="R60" s="91">
        <v>0</v>
      </c>
    </row>
    <row r="61" spans="1:18" s="35" customFormat="1" ht="14.85" customHeight="1" thickBot="1" x14ac:dyDescent="0.3"/>
    <row r="62" spans="1:18" ht="30.75" customHeight="1" x14ac:dyDescent="0.25">
      <c r="A62" s="448" t="s">
        <v>135</v>
      </c>
      <c r="B62" s="451" t="s">
        <v>136</v>
      </c>
      <c r="C62" s="452"/>
      <c r="D62" s="452"/>
      <c r="E62" s="101" t="str">
        <f>COMERCIAL!G33</f>
        <v>NÃO</v>
      </c>
    </row>
    <row r="63" spans="1:18" ht="42" customHeight="1" x14ac:dyDescent="0.25">
      <c r="A63" s="449"/>
      <c r="B63" s="453" t="s">
        <v>337</v>
      </c>
      <c r="C63" s="454"/>
      <c r="D63" s="454"/>
      <c r="E63" s="102" t="s">
        <v>50</v>
      </c>
    </row>
    <row r="64" spans="1:18" s="35" customFormat="1" ht="42.75" customHeight="1" x14ac:dyDescent="0.25">
      <c r="A64" s="449"/>
      <c r="B64" s="453" t="s">
        <v>336</v>
      </c>
      <c r="C64" s="454"/>
      <c r="D64" s="454"/>
      <c r="E64" s="102">
        <v>1</v>
      </c>
    </row>
    <row r="65" spans="1:6" s="35" customFormat="1" ht="48" customHeight="1" thickBot="1" x14ac:dyDescent="0.3">
      <c r="A65" s="449"/>
      <c r="B65" s="455" t="s">
        <v>335</v>
      </c>
      <c r="C65" s="456"/>
      <c r="D65" s="456"/>
      <c r="E65" s="103">
        <f>ROUNDUP(F65,0)</f>
        <v>0</v>
      </c>
      <c r="F65" s="35">
        <f>(COMERCIAL!C10/E64)/120</f>
        <v>0</v>
      </c>
    </row>
    <row r="66" spans="1:6" s="39" customFormat="1" ht="21" customHeight="1" thickBot="1" x14ac:dyDescent="0.25">
      <c r="A66" s="449"/>
      <c r="B66" s="457"/>
      <c r="C66" s="458"/>
      <c r="E66" s="105"/>
    </row>
    <row r="67" spans="1:6" s="35" customFormat="1" ht="20.25" x14ac:dyDescent="0.25">
      <c r="A67" s="449"/>
      <c r="B67" s="459" t="s">
        <v>137</v>
      </c>
      <c r="C67" s="460"/>
      <c r="D67" s="460"/>
      <c r="E67" s="461"/>
    </row>
    <row r="68" spans="1:6" ht="60" x14ac:dyDescent="0.25">
      <c r="A68" s="449"/>
      <c r="B68" s="311" t="s">
        <v>138</v>
      </c>
      <c r="C68" s="91" t="s">
        <v>139</v>
      </c>
      <c r="D68" s="312" t="s">
        <v>343</v>
      </c>
      <c r="E68" s="102"/>
    </row>
    <row r="69" spans="1:6" s="35" customFormat="1" ht="21" customHeight="1" x14ac:dyDescent="0.25">
      <c r="A69" s="449"/>
      <c r="B69" s="108"/>
      <c r="E69" s="109"/>
    </row>
    <row r="70" spans="1:6" s="35" customFormat="1" ht="21" customHeight="1" x14ac:dyDescent="0.25">
      <c r="A70" s="449"/>
      <c r="B70" s="462" t="s">
        <v>140</v>
      </c>
      <c r="C70" s="463"/>
      <c r="D70" s="463"/>
      <c r="E70" s="464"/>
    </row>
    <row r="71" spans="1:6" s="35" customFormat="1" ht="29.85" customHeight="1" x14ac:dyDescent="0.25">
      <c r="A71" s="449"/>
      <c r="B71" s="110" t="s">
        <v>125</v>
      </c>
      <c r="C71" s="95" t="s">
        <v>126</v>
      </c>
      <c r="D71" s="95" t="s">
        <v>127</v>
      </c>
      <c r="E71" s="111" t="s">
        <v>141</v>
      </c>
    </row>
    <row r="72" spans="1:6" s="35" customFormat="1" ht="21" customHeight="1" x14ac:dyDescent="0.25">
      <c r="A72" s="449"/>
      <c r="B72" s="293" t="s">
        <v>350</v>
      </c>
      <c r="C72" s="34" t="s">
        <v>351</v>
      </c>
      <c r="D72" s="34" t="s">
        <v>130</v>
      </c>
      <c r="E72" s="112">
        <f>ROUNDUP(F72,1)</f>
        <v>0</v>
      </c>
      <c r="F72" s="35">
        <f>'ENGENHARIA PRODUTO'!D7*20.8</f>
        <v>0</v>
      </c>
    </row>
    <row r="73" spans="1:6" s="35" customFormat="1" ht="21" customHeight="1" x14ac:dyDescent="0.25">
      <c r="A73" s="449"/>
      <c r="B73" s="293" t="s">
        <v>143</v>
      </c>
      <c r="C73" s="34" t="s">
        <v>144</v>
      </c>
      <c r="D73" s="34" t="s">
        <v>133</v>
      </c>
      <c r="E73" s="112">
        <f>ROUNDUP(F73,0)</f>
        <v>0</v>
      </c>
      <c r="F73" s="35">
        <f>(('ENGENHARIA PRODUTO'!D4*2)+('ENGENHARIA PRODUTO'!D5*2))/50</f>
        <v>0</v>
      </c>
    </row>
    <row r="74" spans="1:6" s="35" customFormat="1" ht="21" customHeight="1" x14ac:dyDescent="0.25">
      <c r="A74" s="449"/>
      <c r="B74" s="293" t="s">
        <v>145</v>
      </c>
      <c r="C74" s="34" t="s">
        <v>146</v>
      </c>
      <c r="D74" s="34" t="s">
        <v>133</v>
      </c>
      <c r="E74" s="112">
        <f>ROUNDUP(F74,0)</f>
        <v>0</v>
      </c>
      <c r="F74" s="35">
        <f>(('ENGENHARIA PRODUTO'!D4*2)+('ENGENHARIA PRODUTO'!D5*2))/3000</f>
        <v>0</v>
      </c>
    </row>
    <row r="75" spans="1:6" s="35" customFormat="1" ht="21" customHeight="1" x14ac:dyDescent="0.25">
      <c r="A75" s="449"/>
      <c r="B75" s="437" t="s">
        <v>353</v>
      </c>
      <c r="C75" s="431" t="s">
        <v>352</v>
      </c>
      <c r="D75" s="431" t="s">
        <v>133</v>
      </c>
      <c r="E75" s="434">
        <f t="shared" ref="E75" si="4">ROUNDUP(F75,0)</f>
        <v>0</v>
      </c>
      <c r="F75" s="430">
        <f>(('ENGENHARIA PRODUTO'!D4*2)+('ENGENHARIA PRODUTO'!D5*2))/500</f>
        <v>0</v>
      </c>
    </row>
    <row r="76" spans="1:6" s="35" customFormat="1" ht="21" customHeight="1" x14ac:dyDescent="0.25">
      <c r="A76" s="449"/>
      <c r="B76" s="438"/>
      <c r="C76" s="432"/>
      <c r="D76" s="432"/>
      <c r="E76" s="435"/>
      <c r="F76" s="430"/>
    </row>
    <row r="77" spans="1:6" s="35" customFormat="1" ht="21" customHeight="1" x14ac:dyDescent="0.25">
      <c r="A77" s="449"/>
      <c r="B77" s="438"/>
      <c r="C77" s="432"/>
      <c r="D77" s="432"/>
      <c r="E77" s="435"/>
      <c r="F77" s="430"/>
    </row>
    <row r="78" spans="1:6" s="35" customFormat="1" ht="21.75" customHeight="1" x14ac:dyDescent="0.25">
      <c r="A78" s="449"/>
      <c r="B78" s="439"/>
      <c r="C78" s="433"/>
      <c r="D78" s="433"/>
      <c r="E78" s="436"/>
      <c r="F78" s="430"/>
    </row>
    <row r="79" spans="1:6" s="35" customFormat="1" ht="22.5" customHeight="1" x14ac:dyDescent="0.25">
      <c r="A79" s="449"/>
      <c r="B79" s="293" t="s">
        <v>155</v>
      </c>
      <c r="C79" s="34" t="s">
        <v>156</v>
      </c>
      <c r="D79" s="34" t="s">
        <v>133</v>
      </c>
      <c r="E79" s="112">
        <f>ROUNDUP(F79,0)</f>
        <v>0</v>
      </c>
      <c r="F79" s="332">
        <f>F75*2</f>
        <v>0</v>
      </c>
    </row>
    <row r="80" spans="1:6" s="35" customFormat="1" ht="18.75" customHeight="1" x14ac:dyDescent="0.25">
      <c r="A80" s="449"/>
      <c r="B80" s="293" t="s">
        <v>157</v>
      </c>
      <c r="C80" s="34" t="s">
        <v>158</v>
      </c>
      <c r="D80" s="34" t="s">
        <v>133</v>
      </c>
      <c r="E80" s="112">
        <f>E79</f>
        <v>0</v>
      </c>
      <c r="F80" s="332"/>
    </row>
    <row r="81" spans="1:6" s="35" customFormat="1" ht="21" customHeight="1" x14ac:dyDescent="0.25">
      <c r="A81" s="449"/>
      <c r="B81" s="293" t="s">
        <v>159</v>
      </c>
      <c r="C81" s="34" t="s">
        <v>160</v>
      </c>
      <c r="D81" s="34" t="s">
        <v>130</v>
      </c>
      <c r="E81" s="112">
        <f>ROUNDUP(F81,1)</f>
        <v>0</v>
      </c>
      <c r="F81" s="35">
        <f>(F74/1000)*948</f>
        <v>0</v>
      </c>
    </row>
    <row r="82" spans="1:6" s="35" customFormat="1" ht="21" customHeight="1" x14ac:dyDescent="0.25">
      <c r="A82" s="449"/>
      <c r="B82" s="293" t="s">
        <v>161</v>
      </c>
      <c r="C82" s="34" t="s">
        <v>162</v>
      </c>
      <c r="D82" s="34" t="s">
        <v>130</v>
      </c>
      <c r="E82" s="112">
        <f>ROUNDUP(F82,1)</f>
        <v>0</v>
      </c>
      <c r="F82" s="35">
        <f>(('ENGENHARIA PRODUTO'!D4+'ENGENHARIA PRODUTO'!D5)/1000)*18.17</f>
        <v>0</v>
      </c>
    </row>
    <row r="83" spans="1:6" s="35" customFormat="1" ht="21" customHeight="1" x14ac:dyDescent="0.25">
      <c r="A83" s="449"/>
      <c r="B83" s="293" t="s">
        <v>163</v>
      </c>
      <c r="C83" s="34" t="s">
        <v>164</v>
      </c>
      <c r="D83" s="34" t="s">
        <v>130</v>
      </c>
      <c r="E83" s="112">
        <f>ROUNDUP(F83,1)</f>
        <v>0</v>
      </c>
      <c r="F83" s="35">
        <f>(F81/1000)*3485</f>
        <v>0</v>
      </c>
    </row>
    <row r="84" spans="1:6" s="35" customFormat="1" ht="21" customHeight="1" x14ac:dyDescent="0.25">
      <c r="A84" s="449"/>
      <c r="B84" s="293" t="s">
        <v>359</v>
      </c>
      <c r="C84" s="34" t="s">
        <v>360</v>
      </c>
      <c r="D84" s="34" t="s">
        <v>361</v>
      </c>
      <c r="E84" s="112">
        <v>4</v>
      </c>
    </row>
    <row r="85" spans="1:6" s="35" customFormat="1" ht="54" customHeight="1" x14ac:dyDescent="0.25">
      <c r="A85" s="449"/>
      <c r="B85" s="470" t="s">
        <v>345</v>
      </c>
      <c r="C85" s="471"/>
      <c r="D85" s="471"/>
      <c r="E85" s="102"/>
    </row>
    <row r="86" spans="1:6" s="35" customFormat="1" ht="45" customHeight="1" x14ac:dyDescent="0.25">
      <c r="A86" s="449"/>
      <c r="B86" s="470" t="s">
        <v>346</v>
      </c>
      <c r="C86" s="471"/>
      <c r="D86" s="471"/>
      <c r="E86" s="102"/>
    </row>
    <row r="87" spans="1:6" s="39" customFormat="1" ht="44.25" customHeight="1" thickBot="1" x14ac:dyDescent="0.25">
      <c r="A87" s="449"/>
      <c r="B87" s="468" t="s">
        <v>344</v>
      </c>
      <c r="C87" s="469"/>
      <c r="D87" s="469"/>
      <c r="E87" s="121"/>
    </row>
    <row r="88" spans="1:6" s="39" customFormat="1" ht="21" customHeight="1" thickBot="1" x14ac:dyDescent="0.25">
      <c r="A88" s="449"/>
      <c r="B88" s="113"/>
      <c r="C88" s="114"/>
      <c r="E88" s="105"/>
    </row>
    <row r="89" spans="1:6" s="39" customFormat="1" ht="20.25" x14ac:dyDescent="0.2">
      <c r="A89" s="449"/>
      <c r="B89" s="459" t="s">
        <v>168</v>
      </c>
      <c r="C89" s="460"/>
      <c r="D89" s="460"/>
      <c r="E89" s="461"/>
    </row>
    <row r="90" spans="1:6" s="89" customFormat="1" ht="21" customHeight="1" x14ac:dyDescent="0.25">
      <c r="A90" s="449"/>
      <c r="B90" s="465" t="s">
        <v>338</v>
      </c>
      <c r="C90" s="466"/>
      <c r="D90" s="466"/>
      <c r="E90" s="467"/>
    </row>
    <row r="91" spans="1:6" s="89" customFormat="1" ht="21" customHeight="1" x14ac:dyDescent="0.25">
      <c r="A91" s="449"/>
      <c r="B91" s="444" t="s">
        <v>169</v>
      </c>
      <c r="C91" s="445"/>
      <c r="D91" s="442"/>
      <c r="E91" s="443"/>
    </row>
    <row r="92" spans="1:6" s="89" customFormat="1" ht="21" customHeight="1" x14ac:dyDescent="0.25">
      <c r="A92" s="449"/>
      <c r="B92" s="290"/>
      <c r="C92" s="291"/>
      <c r="D92" s="99"/>
      <c r="E92" s="292"/>
    </row>
    <row r="93" spans="1:6" s="89" customFormat="1" ht="21" customHeight="1" x14ac:dyDescent="0.25">
      <c r="A93" s="449"/>
      <c r="B93" s="465" t="s">
        <v>339</v>
      </c>
      <c r="C93" s="466"/>
      <c r="D93" s="466"/>
      <c r="E93" s="467"/>
    </row>
    <row r="94" spans="1:6" s="89" customFormat="1" ht="21" customHeight="1" x14ac:dyDescent="0.25">
      <c r="A94" s="449"/>
      <c r="B94" s="444" t="s">
        <v>170</v>
      </c>
      <c r="C94" s="445"/>
      <c r="D94" s="442"/>
      <c r="E94" s="443"/>
    </row>
    <row r="95" spans="1:6" s="89" customFormat="1" ht="21" customHeight="1" x14ac:dyDescent="0.25">
      <c r="A95" s="449"/>
      <c r="B95" s="444" t="s">
        <v>171</v>
      </c>
      <c r="C95" s="445"/>
      <c r="D95" s="442"/>
      <c r="E95" s="443"/>
    </row>
    <row r="96" spans="1:6" s="89" customFormat="1" ht="21" customHeight="1" x14ac:dyDescent="0.25">
      <c r="A96" s="449"/>
      <c r="B96" s="444" t="s">
        <v>172</v>
      </c>
      <c r="C96" s="445"/>
      <c r="D96" s="442"/>
      <c r="E96" s="443"/>
    </row>
    <row r="97" spans="1:5" s="89" customFormat="1" ht="21" customHeight="1" x14ac:dyDescent="0.25">
      <c r="A97" s="449"/>
      <c r="B97" s="444" t="s">
        <v>173</v>
      </c>
      <c r="C97" s="445"/>
      <c r="D97" s="442"/>
      <c r="E97" s="443"/>
    </row>
    <row r="98" spans="1:5" s="89" customFormat="1" ht="21" customHeight="1" thickBot="1" x14ac:dyDescent="0.3">
      <c r="A98" s="450"/>
      <c r="B98" s="472" t="s">
        <v>174</v>
      </c>
      <c r="C98" s="473"/>
      <c r="D98" s="474"/>
      <c r="E98" s="475"/>
    </row>
    <row r="99" spans="1:5" s="89" customFormat="1" ht="21" customHeight="1" thickBot="1" x14ac:dyDescent="0.3">
      <c r="A99" s="274"/>
      <c r="B99" s="275"/>
      <c r="C99" s="275"/>
    </row>
    <row r="100" spans="1:5" s="89" customFormat="1" ht="21" customHeight="1" x14ac:dyDescent="0.25">
      <c r="A100" s="440" t="s">
        <v>369</v>
      </c>
      <c r="B100" s="441"/>
      <c r="C100" s="441"/>
      <c r="D100" s="441"/>
      <c r="E100" s="277">
        <v>5</v>
      </c>
    </row>
    <row r="101" spans="1:5" s="89" customFormat="1" ht="25.5" customHeight="1" x14ac:dyDescent="0.25">
      <c r="A101" s="428" t="s">
        <v>368</v>
      </c>
      <c r="B101" s="429"/>
      <c r="C101" s="429"/>
      <c r="D101" s="429"/>
      <c r="E101" s="279">
        <v>8</v>
      </c>
    </row>
    <row r="102" spans="1:5" s="89" customFormat="1" ht="23.25" customHeight="1" x14ac:dyDescent="0.25">
      <c r="A102" s="428" t="s">
        <v>370</v>
      </c>
      <c r="B102" s="429"/>
      <c r="C102" s="429"/>
      <c r="D102" s="429"/>
      <c r="E102" s="279">
        <v>5</v>
      </c>
    </row>
    <row r="103" spans="1:5" ht="23.25" customHeight="1" x14ac:dyDescent="0.25">
      <c r="A103" s="428" t="s">
        <v>371</v>
      </c>
      <c r="B103" s="429"/>
      <c r="C103" s="429"/>
      <c r="D103" s="429"/>
      <c r="E103" s="279">
        <v>2</v>
      </c>
    </row>
    <row r="104" spans="1:5" ht="15.75" thickBot="1" x14ac:dyDescent="0.3">
      <c r="A104" s="446" t="s">
        <v>372</v>
      </c>
      <c r="B104" s="447"/>
      <c r="C104" s="447"/>
      <c r="D104" s="447"/>
      <c r="E104" s="280">
        <v>5</v>
      </c>
    </row>
  </sheetData>
  <mergeCells count="102">
    <mergeCell ref="D51:H51"/>
    <mergeCell ref="D52:H52"/>
    <mergeCell ref="D53:H53"/>
    <mergeCell ref="D59:H59"/>
    <mergeCell ref="D60:H60"/>
    <mergeCell ref="D54:H54"/>
    <mergeCell ref="D55:H55"/>
    <mergeCell ref="D56:H56"/>
    <mergeCell ref="D57:H57"/>
    <mergeCell ref="D58:H58"/>
    <mergeCell ref="D42:H42"/>
    <mergeCell ref="D43:H43"/>
    <mergeCell ref="D44:H44"/>
    <mergeCell ref="D45:H45"/>
    <mergeCell ref="D46:H46"/>
    <mergeCell ref="D47:H47"/>
    <mergeCell ref="D48:H48"/>
    <mergeCell ref="D49:H49"/>
    <mergeCell ref="D50:H50"/>
    <mergeCell ref="A23:A60"/>
    <mergeCell ref="B23:J23"/>
    <mergeCell ref="L23:L60"/>
    <mergeCell ref="M23:R23"/>
    <mergeCell ref="D24:H24"/>
    <mergeCell ref="D25:H25"/>
    <mergeCell ref="D26:H26"/>
    <mergeCell ref="D27:H27"/>
    <mergeCell ref="B28:J28"/>
    <mergeCell ref="M28:R28"/>
    <mergeCell ref="D29:H29"/>
    <mergeCell ref="D30:H30"/>
    <mergeCell ref="D31:H31"/>
    <mergeCell ref="D32:H32"/>
    <mergeCell ref="B33:J33"/>
    <mergeCell ref="M33:R33"/>
    <mergeCell ref="D34:H34"/>
    <mergeCell ref="D35:H35"/>
    <mergeCell ref="D36:H36"/>
    <mergeCell ref="D37:H37"/>
    <mergeCell ref="D38:H38"/>
    <mergeCell ref="D39:H39"/>
    <mergeCell ref="D40:H40"/>
    <mergeCell ref="D41:H41"/>
    <mergeCell ref="A1:C1"/>
    <mergeCell ref="D1:G1"/>
    <mergeCell ref="I1:J1"/>
    <mergeCell ref="A3:D3"/>
    <mergeCell ref="A4:C4"/>
    <mergeCell ref="I12:J12"/>
    <mergeCell ref="A13:C13"/>
    <mergeCell ref="I13:J13"/>
    <mergeCell ref="A14:C14"/>
    <mergeCell ref="A17:C17"/>
    <mergeCell ref="A18:C18"/>
    <mergeCell ref="A19:C19"/>
    <mergeCell ref="A20:C20"/>
    <mergeCell ref="A21:C21"/>
    <mergeCell ref="A5:C5"/>
    <mergeCell ref="A15:C15"/>
    <mergeCell ref="A6:C6"/>
    <mergeCell ref="A7:C7"/>
    <mergeCell ref="A10:D10"/>
    <mergeCell ref="A11:C11"/>
    <mergeCell ref="A12:C12"/>
    <mergeCell ref="A16:C16"/>
    <mergeCell ref="A104:D104"/>
    <mergeCell ref="A62:A98"/>
    <mergeCell ref="B62:D62"/>
    <mergeCell ref="B63:D63"/>
    <mergeCell ref="B64:D64"/>
    <mergeCell ref="B65:D65"/>
    <mergeCell ref="B66:C66"/>
    <mergeCell ref="B67:E67"/>
    <mergeCell ref="B70:E70"/>
    <mergeCell ref="B91:C91"/>
    <mergeCell ref="D91:E91"/>
    <mergeCell ref="B93:E93"/>
    <mergeCell ref="B94:C94"/>
    <mergeCell ref="B90:E90"/>
    <mergeCell ref="B87:D87"/>
    <mergeCell ref="B89:E89"/>
    <mergeCell ref="D95:E95"/>
    <mergeCell ref="D94:E94"/>
    <mergeCell ref="B95:C95"/>
    <mergeCell ref="B85:D85"/>
    <mergeCell ref="B86:D86"/>
    <mergeCell ref="B98:C98"/>
    <mergeCell ref="D98:E98"/>
    <mergeCell ref="B96:C96"/>
    <mergeCell ref="A103:D103"/>
    <mergeCell ref="F75:F78"/>
    <mergeCell ref="D75:D78"/>
    <mergeCell ref="E75:E78"/>
    <mergeCell ref="B75:B78"/>
    <mergeCell ref="C75:C78"/>
    <mergeCell ref="A100:D100"/>
    <mergeCell ref="A101:D101"/>
    <mergeCell ref="A102:D102"/>
    <mergeCell ref="F79:F80"/>
    <mergeCell ref="D96:E96"/>
    <mergeCell ref="B97:C97"/>
    <mergeCell ref="D97:E97"/>
  </mergeCells>
  <dataValidations count="12">
    <dataValidation type="list" allowBlank="1" showInputMessage="1" showErrorMessage="1" sqref="I2 JE2 TA2 ACW2 AMS2 AWO2 BGK2 BQG2 CAC2 CJY2 CTU2 DDQ2 DNM2 DXI2 EHE2 ERA2 FAW2 FKS2 FUO2 GEK2 GOG2 GYC2 HHY2 HRU2 IBQ2 ILM2 IVI2 JFE2 JPA2 JYW2 KIS2 KSO2 LCK2 LMG2 LWC2 MFY2 MPU2 MZQ2 NJM2 NTI2 ODE2 ONA2 OWW2 PGS2 PQO2 QAK2 QKG2 QUC2 RDY2 RNU2 RXQ2 SHM2 SRI2 TBE2 TLA2 TUW2 UES2 UOO2 UYK2 VIG2 VSC2 WBY2 WLU2 WVQ2 I65571 JE65571 TA65571 ACW65571 AMS65571 AWO65571 BGK65571 BQG65571 CAC65571 CJY65571 CTU65571 DDQ65571 DNM65571 DXI65571 EHE65571 ERA65571 FAW65571 FKS65571 FUO65571 GEK65571 GOG65571 GYC65571 HHY65571 HRU65571 IBQ65571 ILM65571 IVI65571 JFE65571 JPA65571 JYW65571 KIS65571 KSO65571 LCK65571 LMG65571 LWC65571 MFY65571 MPU65571 MZQ65571 NJM65571 NTI65571 ODE65571 ONA65571 OWW65571 PGS65571 PQO65571 QAK65571 QKG65571 QUC65571 RDY65571 RNU65571 RXQ65571 SHM65571 SRI65571 TBE65571 TLA65571 TUW65571 UES65571 UOO65571 UYK65571 VIG65571 VSC65571 WBY65571 WLU65571 WVQ65571 I131107 JE131107 TA131107 ACW131107 AMS131107 AWO131107 BGK131107 BQG131107 CAC131107 CJY131107 CTU131107 DDQ131107 DNM131107 DXI131107 EHE131107 ERA131107 FAW131107 FKS131107 FUO131107 GEK131107 GOG131107 GYC131107 HHY131107 HRU131107 IBQ131107 ILM131107 IVI131107 JFE131107 JPA131107 JYW131107 KIS131107 KSO131107 LCK131107 LMG131107 LWC131107 MFY131107 MPU131107 MZQ131107 NJM131107 NTI131107 ODE131107 ONA131107 OWW131107 PGS131107 PQO131107 QAK131107 QKG131107 QUC131107 RDY131107 RNU131107 RXQ131107 SHM131107 SRI131107 TBE131107 TLA131107 TUW131107 UES131107 UOO131107 UYK131107 VIG131107 VSC131107 WBY131107 WLU131107 WVQ131107 I196643 JE196643 TA196643 ACW196643 AMS196643 AWO196643 BGK196643 BQG196643 CAC196643 CJY196643 CTU196643 DDQ196643 DNM196643 DXI196643 EHE196643 ERA196643 FAW196643 FKS196643 FUO196643 GEK196643 GOG196643 GYC196643 HHY196643 HRU196643 IBQ196643 ILM196643 IVI196643 JFE196643 JPA196643 JYW196643 KIS196643 KSO196643 LCK196643 LMG196643 LWC196643 MFY196643 MPU196643 MZQ196643 NJM196643 NTI196643 ODE196643 ONA196643 OWW196643 PGS196643 PQO196643 QAK196643 QKG196643 QUC196643 RDY196643 RNU196643 RXQ196643 SHM196643 SRI196643 TBE196643 TLA196643 TUW196643 UES196643 UOO196643 UYK196643 VIG196643 VSC196643 WBY196643 WLU196643 WVQ196643 I262179 JE262179 TA262179 ACW262179 AMS262179 AWO262179 BGK262179 BQG262179 CAC262179 CJY262179 CTU262179 DDQ262179 DNM262179 DXI262179 EHE262179 ERA262179 FAW262179 FKS262179 FUO262179 GEK262179 GOG262179 GYC262179 HHY262179 HRU262179 IBQ262179 ILM262179 IVI262179 JFE262179 JPA262179 JYW262179 KIS262179 KSO262179 LCK262179 LMG262179 LWC262179 MFY262179 MPU262179 MZQ262179 NJM262179 NTI262179 ODE262179 ONA262179 OWW262179 PGS262179 PQO262179 QAK262179 QKG262179 QUC262179 RDY262179 RNU262179 RXQ262179 SHM262179 SRI262179 TBE262179 TLA262179 TUW262179 UES262179 UOO262179 UYK262179 VIG262179 VSC262179 WBY262179 WLU262179 WVQ262179 I327715 JE327715 TA327715 ACW327715 AMS327715 AWO327715 BGK327715 BQG327715 CAC327715 CJY327715 CTU327715 DDQ327715 DNM327715 DXI327715 EHE327715 ERA327715 FAW327715 FKS327715 FUO327715 GEK327715 GOG327715 GYC327715 HHY327715 HRU327715 IBQ327715 ILM327715 IVI327715 JFE327715 JPA327715 JYW327715 KIS327715 KSO327715 LCK327715 LMG327715 LWC327715 MFY327715 MPU327715 MZQ327715 NJM327715 NTI327715 ODE327715 ONA327715 OWW327715 PGS327715 PQO327715 QAK327715 QKG327715 QUC327715 RDY327715 RNU327715 RXQ327715 SHM327715 SRI327715 TBE327715 TLA327715 TUW327715 UES327715 UOO327715 UYK327715 VIG327715 VSC327715 WBY327715 WLU327715 WVQ327715 I393251 JE393251 TA393251 ACW393251 AMS393251 AWO393251 BGK393251 BQG393251 CAC393251 CJY393251 CTU393251 DDQ393251 DNM393251 DXI393251 EHE393251 ERA393251 FAW393251 FKS393251 FUO393251 GEK393251 GOG393251 GYC393251 HHY393251 HRU393251 IBQ393251 ILM393251 IVI393251 JFE393251 JPA393251 JYW393251 KIS393251 KSO393251 LCK393251 LMG393251 LWC393251 MFY393251 MPU393251 MZQ393251 NJM393251 NTI393251 ODE393251 ONA393251 OWW393251 PGS393251 PQO393251 QAK393251 QKG393251 QUC393251 RDY393251 RNU393251 RXQ393251 SHM393251 SRI393251 TBE393251 TLA393251 TUW393251 UES393251 UOO393251 UYK393251 VIG393251 VSC393251 WBY393251 WLU393251 WVQ393251 I458787 JE458787 TA458787 ACW458787 AMS458787 AWO458787 BGK458787 BQG458787 CAC458787 CJY458787 CTU458787 DDQ458787 DNM458787 DXI458787 EHE458787 ERA458787 FAW458787 FKS458787 FUO458787 GEK458787 GOG458787 GYC458787 HHY458787 HRU458787 IBQ458787 ILM458787 IVI458787 JFE458787 JPA458787 JYW458787 KIS458787 KSO458787 LCK458787 LMG458787 LWC458787 MFY458787 MPU458787 MZQ458787 NJM458787 NTI458787 ODE458787 ONA458787 OWW458787 PGS458787 PQO458787 QAK458787 QKG458787 QUC458787 RDY458787 RNU458787 RXQ458787 SHM458787 SRI458787 TBE458787 TLA458787 TUW458787 UES458787 UOO458787 UYK458787 VIG458787 VSC458787 WBY458787 WLU458787 WVQ458787 I524323 JE524323 TA524323 ACW524323 AMS524323 AWO524323 BGK524323 BQG524323 CAC524323 CJY524323 CTU524323 DDQ524323 DNM524323 DXI524323 EHE524323 ERA524323 FAW524323 FKS524323 FUO524323 GEK524323 GOG524323 GYC524323 HHY524323 HRU524323 IBQ524323 ILM524323 IVI524323 JFE524323 JPA524323 JYW524323 KIS524323 KSO524323 LCK524323 LMG524323 LWC524323 MFY524323 MPU524323 MZQ524323 NJM524323 NTI524323 ODE524323 ONA524323 OWW524323 PGS524323 PQO524323 QAK524323 QKG524323 QUC524323 RDY524323 RNU524323 RXQ524323 SHM524323 SRI524323 TBE524323 TLA524323 TUW524323 UES524323 UOO524323 UYK524323 VIG524323 VSC524323 WBY524323 WLU524323 WVQ524323 I589859 JE589859 TA589859 ACW589859 AMS589859 AWO589859 BGK589859 BQG589859 CAC589859 CJY589859 CTU589859 DDQ589859 DNM589859 DXI589859 EHE589859 ERA589859 FAW589859 FKS589859 FUO589859 GEK589859 GOG589859 GYC589859 HHY589859 HRU589859 IBQ589859 ILM589859 IVI589859 JFE589859 JPA589859 JYW589859 KIS589859 KSO589859 LCK589859 LMG589859 LWC589859 MFY589859 MPU589859 MZQ589859 NJM589859 NTI589859 ODE589859 ONA589859 OWW589859 PGS589859 PQO589859 QAK589859 QKG589859 QUC589859 RDY589859 RNU589859 RXQ589859 SHM589859 SRI589859 TBE589859 TLA589859 TUW589859 UES589859 UOO589859 UYK589859 VIG589859 VSC589859 WBY589859 WLU589859 WVQ589859 I655395 JE655395 TA655395 ACW655395 AMS655395 AWO655395 BGK655395 BQG655395 CAC655395 CJY655395 CTU655395 DDQ655395 DNM655395 DXI655395 EHE655395 ERA655395 FAW655395 FKS655395 FUO655395 GEK655395 GOG655395 GYC655395 HHY655395 HRU655395 IBQ655395 ILM655395 IVI655395 JFE655395 JPA655395 JYW655395 KIS655395 KSO655395 LCK655395 LMG655395 LWC655395 MFY655395 MPU655395 MZQ655395 NJM655395 NTI655395 ODE655395 ONA655395 OWW655395 PGS655395 PQO655395 QAK655395 QKG655395 QUC655395 RDY655395 RNU655395 RXQ655395 SHM655395 SRI655395 TBE655395 TLA655395 TUW655395 UES655395 UOO655395 UYK655395 VIG655395 VSC655395 WBY655395 WLU655395 WVQ655395 I720931 JE720931 TA720931 ACW720931 AMS720931 AWO720931 BGK720931 BQG720931 CAC720931 CJY720931 CTU720931 DDQ720931 DNM720931 DXI720931 EHE720931 ERA720931 FAW720931 FKS720931 FUO720931 GEK720931 GOG720931 GYC720931 HHY720931 HRU720931 IBQ720931 ILM720931 IVI720931 JFE720931 JPA720931 JYW720931 KIS720931 KSO720931 LCK720931 LMG720931 LWC720931 MFY720931 MPU720931 MZQ720931 NJM720931 NTI720931 ODE720931 ONA720931 OWW720931 PGS720931 PQO720931 QAK720931 QKG720931 QUC720931 RDY720931 RNU720931 RXQ720931 SHM720931 SRI720931 TBE720931 TLA720931 TUW720931 UES720931 UOO720931 UYK720931 VIG720931 VSC720931 WBY720931 WLU720931 WVQ720931 I786467 JE786467 TA786467 ACW786467 AMS786467 AWO786467 BGK786467 BQG786467 CAC786467 CJY786467 CTU786467 DDQ786467 DNM786467 DXI786467 EHE786467 ERA786467 FAW786467 FKS786467 FUO786467 GEK786467 GOG786467 GYC786467 HHY786467 HRU786467 IBQ786467 ILM786467 IVI786467 JFE786467 JPA786467 JYW786467 KIS786467 KSO786467 LCK786467 LMG786467 LWC786467 MFY786467 MPU786467 MZQ786467 NJM786467 NTI786467 ODE786467 ONA786467 OWW786467 PGS786467 PQO786467 QAK786467 QKG786467 QUC786467 RDY786467 RNU786467 RXQ786467 SHM786467 SRI786467 TBE786467 TLA786467 TUW786467 UES786467 UOO786467 UYK786467 VIG786467 VSC786467 WBY786467 WLU786467 WVQ786467 I852003 JE852003 TA852003 ACW852003 AMS852003 AWO852003 BGK852003 BQG852003 CAC852003 CJY852003 CTU852003 DDQ852003 DNM852003 DXI852003 EHE852003 ERA852003 FAW852003 FKS852003 FUO852003 GEK852003 GOG852003 GYC852003 HHY852003 HRU852003 IBQ852003 ILM852003 IVI852003 JFE852003 JPA852003 JYW852003 KIS852003 KSO852003 LCK852003 LMG852003 LWC852003 MFY852003 MPU852003 MZQ852003 NJM852003 NTI852003 ODE852003 ONA852003 OWW852003 PGS852003 PQO852003 QAK852003 QKG852003 QUC852003 RDY852003 RNU852003 RXQ852003 SHM852003 SRI852003 TBE852003 TLA852003 TUW852003 UES852003 UOO852003 UYK852003 VIG852003 VSC852003 WBY852003 WLU852003 WVQ852003 I917539 JE917539 TA917539 ACW917539 AMS917539 AWO917539 BGK917539 BQG917539 CAC917539 CJY917539 CTU917539 DDQ917539 DNM917539 DXI917539 EHE917539 ERA917539 FAW917539 FKS917539 FUO917539 GEK917539 GOG917539 GYC917539 HHY917539 HRU917539 IBQ917539 ILM917539 IVI917539 JFE917539 JPA917539 JYW917539 KIS917539 KSO917539 LCK917539 LMG917539 LWC917539 MFY917539 MPU917539 MZQ917539 NJM917539 NTI917539 ODE917539 ONA917539 OWW917539 PGS917539 PQO917539 QAK917539 QKG917539 QUC917539 RDY917539 RNU917539 RXQ917539 SHM917539 SRI917539 TBE917539 TLA917539 TUW917539 UES917539 UOO917539 UYK917539 VIG917539 VSC917539 WBY917539 WLU917539 WVQ917539 I983075 JE983075 TA983075 ACW983075 AMS983075 AWO983075 BGK983075 BQG983075 CAC983075 CJY983075 CTU983075 DDQ983075 DNM983075 DXI983075 EHE983075 ERA983075 FAW983075 FKS983075 FUO983075 GEK983075 GOG983075 GYC983075 HHY983075 HRU983075 IBQ983075 ILM983075 IVI983075 JFE983075 JPA983075 JYW983075 KIS983075 KSO983075 LCK983075 LMG983075 LWC983075 MFY983075 MPU983075 MZQ983075 NJM983075 NTI983075 ODE983075 ONA983075 OWW983075 PGS983075 PQO983075 QAK983075 QKG983075 QUC983075 RDY983075 RNU983075 RXQ983075 SHM983075 SRI983075 TBE983075 TLA983075 TUW983075 UES983075 UOO983075 UYK983075 VIG983075 VSC983075 WBY983075 WLU983075 WVQ983075" xr:uid="{20F0099D-4FA4-4460-96DE-5685D4F091E4}">
      <formula1>"2021,2022,2023,2024,2025"</formula1>
    </dataValidation>
    <dataValidation type="list" allowBlank="1" showInputMessage="1" showErrorMessage="1" sqref="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xr:uid="{E20AD925-6DCC-45C2-A45C-D4252BADAAF4}">
      <formula1>"Janeiro,Fevereiro,Março,Abril,Maio,Junho,Julho,Agosto,Setembro,Outubro,Novembro,Dezembro"</formula1>
    </dataValidation>
    <dataValidation type="list" allowBlank="1" showInputMessage="1" showErrorMessage="1" sqref="E2 JA2 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E65571 JA65571 SW65571 ACS65571 AMO65571 AWK65571 BGG65571 BQC65571 BZY65571 CJU65571 CTQ65571 DDM65571 DNI65571 DXE65571 EHA65571 EQW65571 FAS65571 FKO65571 FUK65571 GEG65571 GOC65571 GXY65571 HHU65571 HRQ65571 IBM65571 ILI65571 IVE65571 JFA65571 JOW65571 JYS65571 KIO65571 KSK65571 LCG65571 LMC65571 LVY65571 MFU65571 MPQ65571 MZM65571 NJI65571 NTE65571 ODA65571 OMW65571 OWS65571 PGO65571 PQK65571 QAG65571 QKC65571 QTY65571 RDU65571 RNQ65571 RXM65571 SHI65571 SRE65571 TBA65571 TKW65571 TUS65571 UEO65571 UOK65571 UYG65571 VIC65571 VRY65571 WBU65571 WLQ65571 WVM65571 E131107 JA131107 SW131107 ACS131107 AMO131107 AWK131107 BGG131107 BQC131107 BZY131107 CJU131107 CTQ131107 DDM131107 DNI131107 DXE131107 EHA131107 EQW131107 FAS131107 FKO131107 FUK131107 GEG131107 GOC131107 GXY131107 HHU131107 HRQ131107 IBM131107 ILI131107 IVE131107 JFA131107 JOW131107 JYS131107 KIO131107 KSK131107 LCG131107 LMC131107 LVY131107 MFU131107 MPQ131107 MZM131107 NJI131107 NTE131107 ODA131107 OMW131107 OWS131107 PGO131107 PQK131107 QAG131107 QKC131107 QTY131107 RDU131107 RNQ131107 RXM131107 SHI131107 SRE131107 TBA131107 TKW131107 TUS131107 UEO131107 UOK131107 UYG131107 VIC131107 VRY131107 WBU131107 WLQ131107 WVM131107 E196643 JA196643 SW196643 ACS196643 AMO196643 AWK196643 BGG196643 BQC196643 BZY196643 CJU196643 CTQ196643 DDM196643 DNI196643 DXE196643 EHA196643 EQW196643 FAS196643 FKO196643 FUK196643 GEG196643 GOC196643 GXY196643 HHU196643 HRQ196643 IBM196643 ILI196643 IVE196643 JFA196643 JOW196643 JYS196643 KIO196643 KSK196643 LCG196643 LMC196643 LVY196643 MFU196643 MPQ196643 MZM196643 NJI196643 NTE196643 ODA196643 OMW196643 OWS196643 PGO196643 PQK196643 QAG196643 QKC196643 QTY196643 RDU196643 RNQ196643 RXM196643 SHI196643 SRE196643 TBA196643 TKW196643 TUS196643 UEO196643 UOK196643 UYG196643 VIC196643 VRY196643 WBU196643 WLQ196643 WVM196643 E262179 JA262179 SW262179 ACS262179 AMO262179 AWK262179 BGG262179 BQC262179 BZY262179 CJU262179 CTQ262179 DDM262179 DNI262179 DXE262179 EHA262179 EQW262179 FAS262179 FKO262179 FUK262179 GEG262179 GOC262179 GXY262179 HHU262179 HRQ262179 IBM262179 ILI262179 IVE262179 JFA262179 JOW262179 JYS262179 KIO262179 KSK262179 LCG262179 LMC262179 LVY262179 MFU262179 MPQ262179 MZM262179 NJI262179 NTE262179 ODA262179 OMW262179 OWS262179 PGO262179 PQK262179 QAG262179 QKC262179 QTY262179 RDU262179 RNQ262179 RXM262179 SHI262179 SRE262179 TBA262179 TKW262179 TUS262179 UEO262179 UOK262179 UYG262179 VIC262179 VRY262179 WBU262179 WLQ262179 WVM262179 E327715 JA327715 SW327715 ACS327715 AMO327715 AWK327715 BGG327715 BQC327715 BZY327715 CJU327715 CTQ327715 DDM327715 DNI327715 DXE327715 EHA327715 EQW327715 FAS327715 FKO327715 FUK327715 GEG327715 GOC327715 GXY327715 HHU327715 HRQ327715 IBM327715 ILI327715 IVE327715 JFA327715 JOW327715 JYS327715 KIO327715 KSK327715 LCG327715 LMC327715 LVY327715 MFU327715 MPQ327715 MZM327715 NJI327715 NTE327715 ODA327715 OMW327715 OWS327715 PGO327715 PQK327715 QAG327715 QKC327715 QTY327715 RDU327715 RNQ327715 RXM327715 SHI327715 SRE327715 TBA327715 TKW327715 TUS327715 UEO327715 UOK327715 UYG327715 VIC327715 VRY327715 WBU327715 WLQ327715 WVM327715 E393251 JA393251 SW393251 ACS393251 AMO393251 AWK393251 BGG393251 BQC393251 BZY393251 CJU393251 CTQ393251 DDM393251 DNI393251 DXE393251 EHA393251 EQW393251 FAS393251 FKO393251 FUK393251 GEG393251 GOC393251 GXY393251 HHU393251 HRQ393251 IBM393251 ILI393251 IVE393251 JFA393251 JOW393251 JYS393251 KIO393251 KSK393251 LCG393251 LMC393251 LVY393251 MFU393251 MPQ393251 MZM393251 NJI393251 NTE393251 ODA393251 OMW393251 OWS393251 PGO393251 PQK393251 QAG393251 QKC393251 QTY393251 RDU393251 RNQ393251 RXM393251 SHI393251 SRE393251 TBA393251 TKW393251 TUS393251 UEO393251 UOK393251 UYG393251 VIC393251 VRY393251 WBU393251 WLQ393251 WVM393251 E458787 JA458787 SW458787 ACS458787 AMO458787 AWK458787 BGG458787 BQC458787 BZY458787 CJU458787 CTQ458787 DDM458787 DNI458787 DXE458787 EHA458787 EQW458787 FAS458787 FKO458787 FUK458787 GEG458787 GOC458787 GXY458787 HHU458787 HRQ458787 IBM458787 ILI458787 IVE458787 JFA458787 JOW458787 JYS458787 KIO458787 KSK458787 LCG458787 LMC458787 LVY458787 MFU458787 MPQ458787 MZM458787 NJI458787 NTE458787 ODA458787 OMW458787 OWS458787 PGO458787 PQK458787 QAG458787 QKC458787 QTY458787 RDU458787 RNQ458787 RXM458787 SHI458787 SRE458787 TBA458787 TKW458787 TUS458787 UEO458787 UOK458787 UYG458787 VIC458787 VRY458787 WBU458787 WLQ458787 WVM458787 E524323 JA524323 SW524323 ACS524323 AMO524323 AWK524323 BGG524323 BQC524323 BZY524323 CJU524323 CTQ524323 DDM524323 DNI524323 DXE524323 EHA524323 EQW524323 FAS524323 FKO524323 FUK524323 GEG524323 GOC524323 GXY524323 HHU524323 HRQ524323 IBM524323 ILI524323 IVE524323 JFA524323 JOW524323 JYS524323 KIO524323 KSK524323 LCG524323 LMC524323 LVY524323 MFU524323 MPQ524323 MZM524323 NJI524323 NTE524323 ODA524323 OMW524323 OWS524323 PGO524323 PQK524323 QAG524323 QKC524323 QTY524323 RDU524323 RNQ524323 RXM524323 SHI524323 SRE524323 TBA524323 TKW524323 TUS524323 UEO524323 UOK524323 UYG524323 VIC524323 VRY524323 WBU524323 WLQ524323 WVM524323 E589859 JA589859 SW589859 ACS589859 AMO589859 AWK589859 BGG589859 BQC589859 BZY589859 CJU589859 CTQ589859 DDM589859 DNI589859 DXE589859 EHA589859 EQW589859 FAS589859 FKO589859 FUK589859 GEG589859 GOC589859 GXY589859 HHU589859 HRQ589859 IBM589859 ILI589859 IVE589859 JFA589859 JOW589859 JYS589859 KIO589859 KSK589859 LCG589859 LMC589859 LVY589859 MFU589859 MPQ589859 MZM589859 NJI589859 NTE589859 ODA589859 OMW589859 OWS589859 PGO589859 PQK589859 QAG589859 QKC589859 QTY589859 RDU589859 RNQ589859 RXM589859 SHI589859 SRE589859 TBA589859 TKW589859 TUS589859 UEO589859 UOK589859 UYG589859 VIC589859 VRY589859 WBU589859 WLQ589859 WVM589859 E655395 JA655395 SW655395 ACS655395 AMO655395 AWK655395 BGG655395 BQC655395 BZY655395 CJU655395 CTQ655395 DDM655395 DNI655395 DXE655395 EHA655395 EQW655395 FAS655395 FKO655395 FUK655395 GEG655395 GOC655395 GXY655395 HHU655395 HRQ655395 IBM655395 ILI655395 IVE655395 JFA655395 JOW655395 JYS655395 KIO655395 KSK655395 LCG655395 LMC655395 LVY655395 MFU655395 MPQ655395 MZM655395 NJI655395 NTE655395 ODA655395 OMW655395 OWS655395 PGO655395 PQK655395 QAG655395 QKC655395 QTY655395 RDU655395 RNQ655395 RXM655395 SHI655395 SRE655395 TBA655395 TKW655395 TUS655395 UEO655395 UOK655395 UYG655395 VIC655395 VRY655395 WBU655395 WLQ655395 WVM655395 E720931 JA720931 SW720931 ACS720931 AMO720931 AWK720931 BGG720931 BQC720931 BZY720931 CJU720931 CTQ720931 DDM720931 DNI720931 DXE720931 EHA720931 EQW720931 FAS720931 FKO720931 FUK720931 GEG720931 GOC720931 GXY720931 HHU720931 HRQ720931 IBM720931 ILI720931 IVE720931 JFA720931 JOW720931 JYS720931 KIO720931 KSK720931 LCG720931 LMC720931 LVY720931 MFU720931 MPQ720931 MZM720931 NJI720931 NTE720931 ODA720931 OMW720931 OWS720931 PGO720931 PQK720931 QAG720931 QKC720931 QTY720931 RDU720931 RNQ720931 RXM720931 SHI720931 SRE720931 TBA720931 TKW720931 TUS720931 UEO720931 UOK720931 UYG720931 VIC720931 VRY720931 WBU720931 WLQ720931 WVM720931 E786467 JA786467 SW786467 ACS786467 AMO786467 AWK786467 BGG786467 BQC786467 BZY786467 CJU786467 CTQ786467 DDM786467 DNI786467 DXE786467 EHA786467 EQW786467 FAS786467 FKO786467 FUK786467 GEG786467 GOC786467 GXY786467 HHU786467 HRQ786467 IBM786467 ILI786467 IVE786467 JFA786467 JOW786467 JYS786467 KIO786467 KSK786467 LCG786467 LMC786467 LVY786467 MFU786467 MPQ786467 MZM786467 NJI786467 NTE786467 ODA786467 OMW786467 OWS786467 PGO786467 PQK786467 QAG786467 QKC786467 QTY786467 RDU786467 RNQ786467 RXM786467 SHI786467 SRE786467 TBA786467 TKW786467 TUS786467 UEO786467 UOK786467 UYG786467 VIC786467 VRY786467 WBU786467 WLQ786467 WVM786467 E852003 JA852003 SW852003 ACS852003 AMO852003 AWK852003 BGG852003 BQC852003 BZY852003 CJU852003 CTQ852003 DDM852003 DNI852003 DXE852003 EHA852003 EQW852003 FAS852003 FKO852003 FUK852003 GEG852003 GOC852003 GXY852003 HHU852003 HRQ852003 IBM852003 ILI852003 IVE852003 JFA852003 JOW852003 JYS852003 KIO852003 KSK852003 LCG852003 LMC852003 LVY852003 MFU852003 MPQ852003 MZM852003 NJI852003 NTE852003 ODA852003 OMW852003 OWS852003 PGO852003 PQK852003 QAG852003 QKC852003 QTY852003 RDU852003 RNQ852003 RXM852003 SHI852003 SRE852003 TBA852003 TKW852003 TUS852003 UEO852003 UOK852003 UYG852003 VIC852003 VRY852003 WBU852003 WLQ852003 WVM852003 E917539 JA917539 SW917539 ACS917539 AMO917539 AWK917539 BGG917539 BQC917539 BZY917539 CJU917539 CTQ917539 DDM917539 DNI917539 DXE917539 EHA917539 EQW917539 FAS917539 FKO917539 FUK917539 GEG917539 GOC917539 GXY917539 HHU917539 HRQ917539 IBM917539 ILI917539 IVE917539 JFA917539 JOW917539 JYS917539 KIO917539 KSK917539 LCG917539 LMC917539 LVY917539 MFU917539 MPQ917539 MZM917539 NJI917539 NTE917539 ODA917539 OMW917539 OWS917539 PGO917539 PQK917539 QAG917539 QKC917539 QTY917539 RDU917539 RNQ917539 RXM917539 SHI917539 SRE917539 TBA917539 TKW917539 TUS917539 UEO917539 UOK917539 UYG917539 VIC917539 VRY917539 WBU917539 WLQ917539 WVM917539 E983075 JA983075 SW983075 ACS983075 AMO983075 AWK983075 BGG983075 BQC983075 BZY983075 CJU983075 CTQ983075 DDM983075 DNI983075 DXE983075 EHA983075 EQW983075 FAS983075 FKO983075 FUK983075 GEG983075 GOC983075 GXY983075 HHU983075 HRQ983075 IBM983075 ILI983075 IVE983075 JFA983075 JOW983075 JYS983075 KIO983075 KSK983075 LCG983075 LMC983075 LVY983075 MFU983075 MPQ983075 MZM983075 NJI983075 NTE983075 ODA983075 OMW983075 OWS983075 PGO983075 PQK983075 QAG983075 QKC983075 QTY983075 RDU983075 RNQ983075 RXM983075 SHI983075 SRE983075 TBA983075 TKW983075 TUS983075 UEO983075 UOK983075 UYG983075 VIC983075 VRY983075 WBU983075 WLQ983075 WVM983075" xr:uid="{707F00D2-0B14-47D4-A5D6-EE5144CC2AFC}">
      <formula1>"1,2,3,4,5,6,7,8,9,10,11,12,13,14,15,16,17,18,19,20,21,22,23,24,25,26,27,28,29,30,31"</formula1>
    </dataValidation>
    <dataValidation type="list" allowBlank="1" showInputMessage="1" showErrorMessage="1" sqref="D18:D19 IZ18:IZ19 SV18:SV19 ACR18:ACR19 AMN18:AMN19 AWJ18:AWJ19 BGF18:BGF19 BQB18:BQB19 BZX18:BZX19 CJT18:CJT19 CTP18:CTP19 DDL18:DDL19 DNH18:DNH19 DXD18:DXD19 EGZ18:EGZ19 EQV18:EQV19 FAR18:FAR19 FKN18:FKN19 FUJ18:FUJ19 GEF18:GEF19 GOB18:GOB19 GXX18:GXX19 HHT18:HHT19 HRP18:HRP19 IBL18:IBL19 ILH18:ILH19 IVD18:IVD19 JEZ18:JEZ19 JOV18:JOV19 JYR18:JYR19 KIN18:KIN19 KSJ18:KSJ19 LCF18:LCF19 LMB18:LMB19 LVX18:LVX19 MFT18:MFT19 MPP18:MPP19 MZL18:MZL19 NJH18:NJH19 NTD18:NTD19 OCZ18:OCZ19 OMV18:OMV19 OWR18:OWR19 PGN18:PGN19 PQJ18:PQJ19 QAF18:QAF19 QKB18:QKB19 QTX18:QTX19 RDT18:RDT19 RNP18:RNP19 RXL18:RXL19 SHH18:SHH19 SRD18:SRD19 TAZ18:TAZ19 TKV18:TKV19 TUR18:TUR19 UEN18:UEN19 UOJ18:UOJ19 UYF18:UYF19 VIB18:VIB19 VRX18:VRX19 WBT18:WBT19 WLP18:WLP19 WVL18:WVL19 D65587:D65588 IZ65587:IZ65588 SV65587:SV65588 ACR65587:ACR65588 AMN65587:AMN65588 AWJ65587:AWJ65588 BGF65587:BGF65588 BQB65587:BQB65588 BZX65587:BZX65588 CJT65587:CJT65588 CTP65587:CTP65588 DDL65587:DDL65588 DNH65587:DNH65588 DXD65587:DXD65588 EGZ65587:EGZ65588 EQV65587:EQV65588 FAR65587:FAR65588 FKN65587:FKN65588 FUJ65587:FUJ65588 GEF65587:GEF65588 GOB65587:GOB65588 GXX65587:GXX65588 HHT65587:HHT65588 HRP65587:HRP65588 IBL65587:IBL65588 ILH65587:ILH65588 IVD65587:IVD65588 JEZ65587:JEZ65588 JOV65587:JOV65588 JYR65587:JYR65588 KIN65587:KIN65588 KSJ65587:KSJ65588 LCF65587:LCF65588 LMB65587:LMB65588 LVX65587:LVX65588 MFT65587:MFT65588 MPP65587:MPP65588 MZL65587:MZL65588 NJH65587:NJH65588 NTD65587:NTD65588 OCZ65587:OCZ65588 OMV65587:OMV65588 OWR65587:OWR65588 PGN65587:PGN65588 PQJ65587:PQJ65588 QAF65587:QAF65588 QKB65587:QKB65588 QTX65587:QTX65588 RDT65587:RDT65588 RNP65587:RNP65588 RXL65587:RXL65588 SHH65587:SHH65588 SRD65587:SRD65588 TAZ65587:TAZ65588 TKV65587:TKV65588 TUR65587:TUR65588 UEN65587:UEN65588 UOJ65587:UOJ65588 UYF65587:UYF65588 VIB65587:VIB65588 VRX65587:VRX65588 WBT65587:WBT65588 WLP65587:WLP65588 WVL65587:WVL65588 D131123:D131124 IZ131123:IZ131124 SV131123:SV131124 ACR131123:ACR131124 AMN131123:AMN131124 AWJ131123:AWJ131124 BGF131123:BGF131124 BQB131123:BQB131124 BZX131123:BZX131124 CJT131123:CJT131124 CTP131123:CTP131124 DDL131123:DDL131124 DNH131123:DNH131124 DXD131123:DXD131124 EGZ131123:EGZ131124 EQV131123:EQV131124 FAR131123:FAR131124 FKN131123:FKN131124 FUJ131123:FUJ131124 GEF131123:GEF131124 GOB131123:GOB131124 GXX131123:GXX131124 HHT131123:HHT131124 HRP131123:HRP131124 IBL131123:IBL131124 ILH131123:ILH131124 IVD131123:IVD131124 JEZ131123:JEZ131124 JOV131123:JOV131124 JYR131123:JYR131124 KIN131123:KIN131124 KSJ131123:KSJ131124 LCF131123:LCF131124 LMB131123:LMB131124 LVX131123:LVX131124 MFT131123:MFT131124 MPP131123:MPP131124 MZL131123:MZL131124 NJH131123:NJH131124 NTD131123:NTD131124 OCZ131123:OCZ131124 OMV131123:OMV131124 OWR131123:OWR131124 PGN131123:PGN131124 PQJ131123:PQJ131124 QAF131123:QAF131124 QKB131123:QKB131124 QTX131123:QTX131124 RDT131123:RDT131124 RNP131123:RNP131124 RXL131123:RXL131124 SHH131123:SHH131124 SRD131123:SRD131124 TAZ131123:TAZ131124 TKV131123:TKV131124 TUR131123:TUR131124 UEN131123:UEN131124 UOJ131123:UOJ131124 UYF131123:UYF131124 VIB131123:VIB131124 VRX131123:VRX131124 WBT131123:WBT131124 WLP131123:WLP131124 WVL131123:WVL131124 D196659:D196660 IZ196659:IZ196660 SV196659:SV196660 ACR196659:ACR196660 AMN196659:AMN196660 AWJ196659:AWJ196660 BGF196659:BGF196660 BQB196659:BQB196660 BZX196659:BZX196660 CJT196659:CJT196660 CTP196659:CTP196660 DDL196659:DDL196660 DNH196659:DNH196660 DXD196659:DXD196660 EGZ196659:EGZ196660 EQV196659:EQV196660 FAR196659:FAR196660 FKN196659:FKN196660 FUJ196659:FUJ196660 GEF196659:GEF196660 GOB196659:GOB196660 GXX196659:GXX196660 HHT196659:HHT196660 HRP196659:HRP196660 IBL196659:IBL196660 ILH196659:ILH196660 IVD196659:IVD196660 JEZ196659:JEZ196660 JOV196659:JOV196660 JYR196659:JYR196660 KIN196659:KIN196660 KSJ196659:KSJ196660 LCF196659:LCF196660 LMB196659:LMB196660 LVX196659:LVX196660 MFT196659:MFT196660 MPP196659:MPP196660 MZL196659:MZL196660 NJH196659:NJH196660 NTD196659:NTD196660 OCZ196659:OCZ196660 OMV196659:OMV196660 OWR196659:OWR196660 PGN196659:PGN196660 PQJ196659:PQJ196660 QAF196659:QAF196660 QKB196659:QKB196660 QTX196659:QTX196660 RDT196659:RDT196660 RNP196659:RNP196660 RXL196659:RXL196660 SHH196659:SHH196660 SRD196659:SRD196660 TAZ196659:TAZ196660 TKV196659:TKV196660 TUR196659:TUR196660 UEN196659:UEN196660 UOJ196659:UOJ196660 UYF196659:UYF196660 VIB196659:VIB196660 VRX196659:VRX196660 WBT196659:WBT196660 WLP196659:WLP196660 WVL196659:WVL196660 D262195:D262196 IZ262195:IZ262196 SV262195:SV262196 ACR262195:ACR262196 AMN262195:AMN262196 AWJ262195:AWJ262196 BGF262195:BGF262196 BQB262195:BQB262196 BZX262195:BZX262196 CJT262195:CJT262196 CTP262195:CTP262196 DDL262195:DDL262196 DNH262195:DNH262196 DXD262195:DXD262196 EGZ262195:EGZ262196 EQV262195:EQV262196 FAR262195:FAR262196 FKN262195:FKN262196 FUJ262195:FUJ262196 GEF262195:GEF262196 GOB262195:GOB262196 GXX262195:GXX262196 HHT262195:HHT262196 HRP262195:HRP262196 IBL262195:IBL262196 ILH262195:ILH262196 IVD262195:IVD262196 JEZ262195:JEZ262196 JOV262195:JOV262196 JYR262195:JYR262196 KIN262195:KIN262196 KSJ262195:KSJ262196 LCF262195:LCF262196 LMB262195:LMB262196 LVX262195:LVX262196 MFT262195:MFT262196 MPP262195:MPP262196 MZL262195:MZL262196 NJH262195:NJH262196 NTD262195:NTD262196 OCZ262195:OCZ262196 OMV262195:OMV262196 OWR262195:OWR262196 PGN262195:PGN262196 PQJ262195:PQJ262196 QAF262195:QAF262196 QKB262195:QKB262196 QTX262195:QTX262196 RDT262195:RDT262196 RNP262195:RNP262196 RXL262195:RXL262196 SHH262195:SHH262196 SRD262195:SRD262196 TAZ262195:TAZ262196 TKV262195:TKV262196 TUR262195:TUR262196 UEN262195:UEN262196 UOJ262195:UOJ262196 UYF262195:UYF262196 VIB262195:VIB262196 VRX262195:VRX262196 WBT262195:WBT262196 WLP262195:WLP262196 WVL262195:WVL262196 D327731:D327732 IZ327731:IZ327732 SV327731:SV327732 ACR327731:ACR327732 AMN327731:AMN327732 AWJ327731:AWJ327732 BGF327731:BGF327732 BQB327731:BQB327732 BZX327731:BZX327732 CJT327731:CJT327732 CTP327731:CTP327732 DDL327731:DDL327732 DNH327731:DNH327732 DXD327731:DXD327732 EGZ327731:EGZ327732 EQV327731:EQV327732 FAR327731:FAR327732 FKN327731:FKN327732 FUJ327731:FUJ327732 GEF327731:GEF327732 GOB327731:GOB327732 GXX327731:GXX327732 HHT327731:HHT327732 HRP327731:HRP327732 IBL327731:IBL327732 ILH327731:ILH327732 IVD327731:IVD327732 JEZ327731:JEZ327732 JOV327731:JOV327732 JYR327731:JYR327732 KIN327731:KIN327732 KSJ327731:KSJ327732 LCF327731:LCF327732 LMB327731:LMB327732 LVX327731:LVX327732 MFT327731:MFT327732 MPP327731:MPP327732 MZL327731:MZL327732 NJH327731:NJH327732 NTD327731:NTD327732 OCZ327731:OCZ327732 OMV327731:OMV327732 OWR327731:OWR327732 PGN327731:PGN327732 PQJ327731:PQJ327732 QAF327731:QAF327732 QKB327731:QKB327732 QTX327731:QTX327732 RDT327731:RDT327732 RNP327731:RNP327732 RXL327731:RXL327732 SHH327731:SHH327732 SRD327731:SRD327732 TAZ327731:TAZ327732 TKV327731:TKV327732 TUR327731:TUR327732 UEN327731:UEN327732 UOJ327731:UOJ327732 UYF327731:UYF327732 VIB327731:VIB327732 VRX327731:VRX327732 WBT327731:WBT327732 WLP327731:WLP327732 WVL327731:WVL327732 D393267:D393268 IZ393267:IZ393268 SV393267:SV393268 ACR393267:ACR393268 AMN393267:AMN393268 AWJ393267:AWJ393268 BGF393267:BGF393268 BQB393267:BQB393268 BZX393267:BZX393268 CJT393267:CJT393268 CTP393267:CTP393268 DDL393267:DDL393268 DNH393267:DNH393268 DXD393267:DXD393268 EGZ393267:EGZ393268 EQV393267:EQV393268 FAR393267:FAR393268 FKN393267:FKN393268 FUJ393267:FUJ393268 GEF393267:GEF393268 GOB393267:GOB393268 GXX393267:GXX393268 HHT393267:HHT393268 HRP393267:HRP393268 IBL393267:IBL393268 ILH393267:ILH393268 IVD393267:IVD393268 JEZ393267:JEZ393268 JOV393267:JOV393268 JYR393267:JYR393268 KIN393267:KIN393268 KSJ393267:KSJ393268 LCF393267:LCF393268 LMB393267:LMB393268 LVX393267:LVX393268 MFT393267:MFT393268 MPP393267:MPP393268 MZL393267:MZL393268 NJH393267:NJH393268 NTD393267:NTD393268 OCZ393267:OCZ393268 OMV393267:OMV393268 OWR393267:OWR393268 PGN393267:PGN393268 PQJ393267:PQJ393268 QAF393267:QAF393268 QKB393267:QKB393268 QTX393267:QTX393268 RDT393267:RDT393268 RNP393267:RNP393268 RXL393267:RXL393268 SHH393267:SHH393268 SRD393267:SRD393268 TAZ393267:TAZ393268 TKV393267:TKV393268 TUR393267:TUR393268 UEN393267:UEN393268 UOJ393267:UOJ393268 UYF393267:UYF393268 VIB393267:VIB393268 VRX393267:VRX393268 WBT393267:WBT393268 WLP393267:WLP393268 WVL393267:WVL393268 D458803:D458804 IZ458803:IZ458804 SV458803:SV458804 ACR458803:ACR458804 AMN458803:AMN458804 AWJ458803:AWJ458804 BGF458803:BGF458804 BQB458803:BQB458804 BZX458803:BZX458804 CJT458803:CJT458804 CTP458803:CTP458804 DDL458803:DDL458804 DNH458803:DNH458804 DXD458803:DXD458804 EGZ458803:EGZ458804 EQV458803:EQV458804 FAR458803:FAR458804 FKN458803:FKN458804 FUJ458803:FUJ458804 GEF458803:GEF458804 GOB458803:GOB458804 GXX458803:GXX458804 HHT458803:HHT458804 HRP458803:HRP458804 IBL458803:IBL458804 ILH458803:ILH458804 IVD458803:IVD458804 JEZ458803:JEZ458804 JOV458803:JOV458804 JYR458803:JYR458804 KIN458803:KIN458804 KSJ458803:KSJ458804 LCF458803:LCF458804 LMB458803:LMB458804 LVX458803:LVX458804 MFT458803:MFT458804 MPP458803:MPP458804 MZL458803:MZL458804 NJH458803:NJH458804 NTD458803:NTD458804 OCZ458803:OCZ458804 OMV458803:OMV458804 OWR458803:OWR458804 PGN458803:PGN458804 PQJ458803:PQJ458804 QAF458803:QAF458804 QKB458803:QKB458804 QTX458803:QTX458804 RDT458803:RDT458804 RNP458803:RNP458804 RXL458803:RXL458804 SHH458803:SHH458804 SRD458803:SRD458804 TAZ458803:TAZ458804 TKV458803:TKV458804 TUR458803:TUR458804 UEN458803:UEN458804 UOJ458803:UOJ458804 UYF458803:UYF458804 VIB458803:VIB458804 VRX458803:VRX458804 WBT458803:WBT458804 WLP458803:WLP458804 WVL458803:WVL458804 D524339:D524340 IZ524339:IZ524340 SV524339:SV524340 ACR524339:ACR524340 AMN524339:AMN524340 AWJ524339:AWJ524340 BGF524339:BGF524340 BQB524339:BQB524340 BZX524339:BZX524340 CJT524339:CJT524340 CTP524339:CTP524340 DDL524339:DDL524340 DNH524339:DNH524340 DXD524339:DXD524340 EGZ524339:EGZ524340 EQV524339:EQV524340 FAR524339:FAR524340 FKN524339:FKN524340 FUJ524339:FUJ524340 GEF524339:GEF524340 GOB524339:GOB524340 GXX524339:GXX524340 HHT524339:HHT524340 HRP524339:HRP524340 IBL524339:IBL524340 ILH524339:ILH524340 IVD524339:IVD524340 JEZ524339:JEZ524340 JOV524339:JOV524340 JYR524339:JYR524340 KIN524339:KIN524340 KSJ524339:KSJ524340 LCF524339:LCF524340 LMB524339:LMB524340 LVX524339:LVX524340 MFT524339:MFT524340 MPP524339:MPP524340 MZL524339:MZL524340 NJH524339:NJH524340 NTD524339:NTD524340 OCZ524339:OCZ524340 OMV524339:OMV524340 OWR524339:OWR524340 PGN524339:PGN524340 PQJ524339:PQJ524340 QAF524339:QAF524340 QKB524339:QKB524340 QTX524339:QTX524340 RDT524339:RDT524340 RNP524339:RNP524340 RXL524339:RXL524340 SHH524339:SHH524340 SRD524339:SRD524340 TAZ524339:TAZ524340 TKV524339:TKV524340 TUR524339:TUR524340 UEN524339:UEN524340 UOJ524339:UOJ524340 UYF524339:UYF524340 VIB524339:VIB524340 VRX524339:VRX524340 WBT524339:WBT524340 WLP524339:WLP524340 WVL524339:WVL524340 D589875:D589876 IZ589875:IZ589876 SV589875:SV589876 ACR589875:ACR589876 AMN589875:AMN589876 AWJ589875:AWJ589876 BGF589875:BGF589876 BQB589875:BQB589876 BZX589875:BZX589876 CJT589875:CJT589876 CTP589875:CTP589876 DDL589875:DDL589876 DNH589875:DNH589876 DXD589875:DXD589876 EGZ589875:EGZ589876 EQV589875:EQV589876 FAR589875:FAR589876 FKN589875:FKN589876 FUJ589875:FUJ589876 GEF589875:GEF589876 GOB589875:GOB589876 GXX589875:GXX589876 HHT589875:HHT589876 HRP589875:HRP589876 IBL589875:IBL589876 ILH589875:ILH589876 IVD589875:IVD589876 JEZ589875:JEZ589876 JOV589875:JOV589876 JYR589875:JYR589876 KIN589875:KIN589876 KSJ589875:KSJ589876 LCF589875:LCF589876 LMB589875:LMB589876 LVX589875:LVX589876 MFT589875:MFT589876 MPP589875:MPP589876 MZL589875:MZL589876 NJH589875:NJH589876 NTD589875:NTD589876 OCZ589875:OCZ589876 OMV589875:OMV589876 OWR589875:OWR589876 PGN589875:PGN589876 PQJ589875:PQJ589876 QAF589875:QAF589876 QKB589875:QKB589876 QTX589875:QTX589876 RDT589875:RDT589876 RNP589875:RNP589876 RXL589875:RXL589876 SHH589875:SHH589876 SRD589875:SRD589876 TAZ589875:TAZ589876 TKV589875:TKV589876 TUR589875:TUR589876 UEN589875:UEN589876 UOJ589875:UOJ589876 UYF589875:UYF589876 VIB589875:VIB589876 VRX589875:VRX589876 WBT589875:WBT589876 WLP589875:WLP589876 WVL589875:WVL589876 D655411:D655412 IZ655411:IZ655412 SV655411:SV655412 ACR655411:ACR655412 AMN655411:AMN655412 AWJ655411:AWJ655412 BGF655411:BGF655412 BQB655411:BQB655412 BZX655411:BZX655412 CJT655411:CJT655412 CTP655411:CTP655412 DDL655411:DDL655412 DNH655411:DNH655412 DXD655411:DXD655412 EGZ655411:EGZ655412 EQV655411:EQV655412 FAR655411:FAR655412 FKN655411:FKN655412 FUJ655411:FUJ655412 GEF655411:GEF655412 GOB655411:GOB655412 GXX655411:GXX655412 HHT655411:HHT655412 HRP655411:HRP655412 IBL655411:IBL655412 ILH655411:ILH655412 IVD655411:IVD655412 JEZ655411:JEZ655412 JOV655411:JOV655412 JYR655411:JYR655412 KIN655411:KIN655412 KSJ655411:KSJ655412 LCF655411:LCF655412 LMB655411:LMB655412 LVX655411:LVX655412 MFT655411:MFT655412 MPP655411:MPP655412 MZL655411:MZL655412 NJH655411:NJH655412 NTD655411:NTD655412 OCZ655411:OCZ655412 OMV655411:OMV655412 OWR655411:OWR655412 PGN655411:PGN655412 PQJ655411:PQJ655412 QAF655411:QAF655412 QKB655411:QKB655412 QTX655411:QTX655412 RDT655411:RDT655412 RNP655411:RNP655412 RXL655411:RXL655412 SHH655411:SHH655412 SRD655411:SRD655412 TAZ655411:TAZ655412 TKV655411:TKV655412 TUR655411:TUR655412 UEN655411:UEN655412 UOJ655411:UOJ655412 UYF655411:UYF655412 VIB655411:VIB655412 VRX655411:VRX655412 WBT655411:WBT655412 WLP655411:WLP655412 WVL655411:WVL655412 D720947:D720948 IZ720947:IZ720948 SV720947:SV720948 ACR720947:ACR720948 AMN720947:AMN720948 AWJ720947:AWJ720948 BGF720947:BGF720948 BQB720947:BQB720948 BZX720947:BZX720948 CJT720947:CJT720948 CTP720947:CTP720948 DDL720947:DDL720948 DNH720947:DNH720948 DXD720947:DXD720948 EGZ720947:EGZ720948 EQV720947:EQV720948 FAR720947:FAR720948 FKN720947:FKN720948 FUJ720947:FUJ720948 GEF720947:GEF720948 GOB720947:GOB720948 GXX720947:GXX720948 HHT720947:HHT720948 HRP720947:HRP720948 IBL720947:IBL720948 ILH720947:ILH720948 IVD720947:IVD720948 JEZ720947:JEZ720948 JOV720947:JOV720948 JYR720947:JYR720948 KIN720947:KIN720948 KSJ720947:KSJ720948 LCF720947:LCF720948 LMB720947:LMB720948 LVX720947:LVX720948 MFT720947:MFT720948 MPP720947:MPP720948 MZL720947:MZL720948 NJH720947:NJH720948 NTD720947:NTD720948 OCZ720947:OCZ720948 OMV720947:OMV720948 OWR720947:OWR720948 PGN720947:PGN720948 PQJ720947:PQJ720948 QAF720947:QAF720948 QKB720947:QKB720948 QTX720947:QTX720948 RDT720947:RDT720948 RNP720947:RNP720948 RXL720947:RXL720948 SHH720947:SHH720948 SRD720947:SRD720948 TAZ720947:TAZ720948 TKV720947:TKV720948 TUR720947:TUR720948 UEN720947:UEN720948 UOJ720947:UOJ720948 UYF720947:UYF720948 VIB720947:VIB720948 VRX720947:VRX720948 WBT720947:WBT720948 WLP720947:WLP720948 WVL720947:WVL720948 D786483:D786484 IZ786483:IZ786484 SV786483:SV786484 ACR786483:ACR786484 AMN786483:AMN786484 AWJ786483:AWJ786484 BGF786483:BGF786484 BQB786483:BQB786484 BZX786483:BZX786484 CJT786483:CJT786484 CTP786483:CTP786484 DDL786483:DDL786484 DNH786483:DNH786484 DXD786483:DXD786484 EGZ786483:EGZ786484 EQV786483:EQV786484 FAR786483:FAR786484 FKN786483:FKN786484 FUJ786483:FUJ786484 GEF786483:GEF786484 GOB786483:GOB786484 GXX786483:GXX786484 HHT786483:HHT786484 HRP786483:HRP786484 IBL786483:IBL786484 ILH786483:ILH786484 IVD786483:IVD786484 JEZ786483:JEZ786484 JOV786483:JOV786484 JYR786483:JYR786484 KIN786483:KIN786484 KSJ786483:KSJ786484 LCF786483:LCF786484 LMB786483:LMB786484 LVX786483:LVX786484 MFT786483:MFT786484 MPP786483:MPP786484 MZL786483:MZL786484 NJH786483:NJH786484 NTD786483:NTD786484 OCZ786483:OCZ786484 OMV786483:OMV786484 OWR786483:OWR786484 PGN786483:PGN786484 PQJ786483:PQJ786484 QAF786483:QAF786484 QKB786483:QKB786484 QTX786483:QTX786484 RDT786483:RDT786484 RNP786483:RNP786484 RXL786483:RXL786484 SHH786483:SHH786484 SRD786483:SRD786484 TAZ786483:TAZ786484 TKV786483:TKV786484 TUR786483:TUR786484 UEN786483:UEN786484 UOJ786483:UOJ786484 UYF786483:UYF786484 VIB786483:VIB786484 VRX786483:VRX786484 WBT786483:WBT786484 WLP786483:WLP786484 WVL786483:WVL786484 D852019:D852020 IZ852019:IZ852020 SV852019:SV852020 ACR852019:ACR852020 AMN852019:AMN852020 AWJ852019:AWJ852020 BGF852019:BGF852020 BQB852019:BQB852020 BZX852019:BZX852020 CJT852019:CJT852020 CTP852019:CTP852020 DDL852019:DDL852020 DNH852019:DNH852020 DXD852019:DXD852020 EGZ852019:EGZ852020 EQV852019:EQV852020 FAR852019:FAR852020 FKN852019:FKN852020 FUJ852019:FUJ852020 GEF852019:GEF852020 GOB852019:GOB852020 GXX852019:GXX852020 HHT852019:HHT852020 HRP852019:HRP852020 IBL852019:IBL852020 ILH852019:ILH852020 IVD852019:IVD852020 JEZ852019:JEZ852020 JOV852019:JOV852020 JYR852019:JYR852020 KIN852019:KIN852020 KSJ852019:KSJ852020 LCF852019:LCF852020 LMB852019:LMB852020 LVX852019:LVX852020 MFT852019:MFT852020 MPP852019:MPP852020 MZL852019:MZL852020 NJH852019:NJH852020 NTD852019:NTD852020 OCZ852019:OCZ852020 OMV852019:OMV852020 OWR852019:OWR852020 PGN852019:PGN852020 PQJ852019:PQJ852020 QAF852019:QAF852020 QKB852019:QKB852020 QTX852019:QTX852020 RDT852019:RDT852020 RNP852019:RNP852020 RXL852019:RXL852020 SHH852019:SHH852020 SRD852019:SRD852020 TAZ852019:TAZ852020 TKV852019:TKV852020 TUR852019:TUR852020 UEN852019:UEN852020 UOJ852019:UOJ852020 UYF852019:UYF852020 VIB852019:VIB852020 VRX852019:VRX852020 WBT852019:WBT852020 WLP852019:WLP852020 WVL852019:WVL852020 D917555:D917556 IZ917555:IZ917556 SV917555:SV917556 ACR917555:ACR917556 AMN917555:AMN917556 AWJ917555:AWJ917556 BGF917555:BGF917556 BQB917555:BQB917556 BZX917555:BZX917556 CJT917555:CJT917556 CTP917555:CTP917556 DDL917555:DDL917556 DNH917555:DNH917556 DXD917555:DXD917556 EGZ917555:EGZ917556 EQV917555:EQV917556 FAR917555:FAR917556 FKN917555:FKN917556 FUJ917555:FUJ917556 GEF917555:GEF917556 GOB917555:GOB917556 GXX917555:GXX917556 HHT917555:HHT917556 HRP917555:HRP917556 IBL917555:IBL917556 ILH917555:ILH917556 IVD917555:IVD917556 JEZ917555:JEZ917556 JOV917555:JOV917556 JYR917555:JYR917556 KIN917555:KIN917556 KSJ917555:KSJ917556 LCF917555:LCF917556 LMB917555:LMB917556 LVX917555:LVX917556 MFT917555:MFT917556 MPP917555:MPP917556 MZL917555:MZL917556 NJH917555:NJH917556 NTD917555:NTD917556 OCZ917555:OCZ917556 OMV917555:OMV917556 OWR917555:OWR917556 PGN917555:PGN917556 PQJ917555:PQJ917556 QAF917555:QAF917556 QKB917555:QKB917556 QTX917555:QTX917556 RDT917555:RDT917556 RNP917555:RNP917556 RXL917555:RXL917556 SHH917555:SHH917556 SRD917555:SRD917556 TAZ917555:TAZ917556 TKV917555:TKV917556 TUR917555:TUR917556 UEN917555:UEN917556 UOJ917555:UOJ917556 UYF917555:UYF917556 VIB917555:VIB917556 VRX917555:VRX917556 WBT917555:WBT917556 WLP917555:WLP917556 WVL917555:WVL917556 D983091:D983092 IZ983091:IZ983092 SV983091:SV983092 ACR983091:ACR983092 AMN983091:AMN983092 AWJ983091:AWJ983092 BGF983091:BGF983092 BQB983091:BQB983092 BZX983091:BZX983092 CJT983091:CJT983092 CTP983091:CTP983092 DDL983091:DDL983092 DNH983091:DNH983092 DXD983091:DXD983092 EGZ983091:EGZ983092 EQV983091:EQV983092 FAR983091:FAR983092 FKN983091:FKN983092 FUJ983091:FUJ983092 GEF983091:GEF983092 GOB983091:GOB983092 GXX983091:GXX983092 HHT983091:HHT983092 HRP983091:HRP983092 IBL983091:IBL983092 ILH983091:ILH983092 IVD983091:IVD983092 JEZ983091:JEZ983092 JOV983091:JOV983092 JYR983091:JYR983092 KIN983091:KIN983092 KSJ983091:KSJ983092 LCF983091:LCF983092 LMB983091:LMB983092 LVX983091:LVX983092 MFT983091:MFT983092 MPP983091:MPP983092 MZL983091:MZL983092 NJH983091:NJH983092 NTD983091:NTD983092 OCZ983091:OCZ983092 OMV983091:OMV983092 OWR983091:OWR983092 PGN983091:PGN983092 PQJ983091:PQJ983092 QAF983091:QAF983092 QKB983091:QKB983092 QTX983091:QTX983092 RDT983091:RDT983092 RNP983091:RNP983092 RXL983091:RXL983092 SHH983091:SHH983092 SRD983091:SRD983092 TAZ983091:TAZ983092 TKV983091:TKV983092 TUR983091:TUR983092 UEN983091:UEN983092 UOJ983091:UOJ983092 UYF983091:UYF983092 VIB983091:VIB983092 VRX983091:VRX983092 WBT983091:WBT983092 WLP983091:WLP983092 WVL983091:WVL983092" xr:uid="{1BFCE6F6-B1C7-4586-8000-4791CD00D150}">
      <formula1>"0,1,2,3,4,5,6,7,8,9,10,11,12,13,14,15,16,17,18,19,20"</formula1>
    </dataValidation>
    <dataValidation type="list" allowBlank="1" showInputMessage="1" showErrorMessage="1" sqref="D12:D13 IZ12:IZ13 SV12:SV13 ACR12:ACR13 AMN12:AMN13 AWJ12:AWJ13 BGF12:BGF13 BQB12:BQB13 BZX12:BZX13 CJT12:CJT13 CTP12:CTP13 DDL12:DDL13 DNH12:DNH13 DXD12:DXD13 EGZ12:EGZ13 EQV12:EQV13 FAR12:FAR13 FKN12:FKN13 FUJ12:FUJ13 GEF12:GEF13 GOB12:GOB13 GXX12:GXX13 HHT12:HHT13 HRP12:HRP13 IBL12:IBL13 ILH12:ILH13 IVD12:IVD13 JEZ12:JEZ13 JOV12:JOV13 JYR12:JYR13 KIN12:KIN13 KSJ12:KSJ13 LCF12:LCF13 LMB12:LMB13 LVX12:LVX13 MFT12:MFT13 MPP12:MPP13 MZL12:MZL13 NJH12:NJH13 NTD12:NTD13 OCZ12:OCZ13 OMV12:OMV13 OWR12:OWR13 PGN12:PGN13 PQJ12:PQJ13 QAF12:QAF13 QKB12:QKB13 QTX12:QTX13 RDT12:RDT13 RNP12:RNP13 RXL12:RXL13 SHH12:SHH13 SRD12:SRD13 TAZ12:TAZ13 TKV12:TKV13 TUR12:TUR13 UEN12:UEN13 UOJ12:UOJ13 UYF12:UYF13 VIB12:VIB13 VRX12:VRX13 WBT12:WBT13 WLP12:WLP13 WVL12:WVL13 D65581:D65582 IZ65581:IZ65582 SV65581:SV65582 ACR65581:ACR65582 AMN65581:AMN65582 AWJ65581:AWJ65582 BGF65581:BGF65582 BQB65581:BQB65582 BZX65581:BZX65582 CJT65581:CJT65582 CTP65581:CTP65582 DDL65581:DDL65582 DNH65581:DNH65582 DXD65581:DXD65582 EGZ65581:EGZ65582 EQV65581:EQV65582 FAR65581:FAR65582 FKN65581:FKN65582 FUJ65581:FUJ65582 GEF65581:GEF65582 GOB65581:GOB65582 GXX65581:GXX65582 HHT65581:HHT65582 HRP65581:HRP65582 IBL65581:IBL65582 ILH65581:ILH65582 IVD65581:IVD65582 JEZ65581:JEZ65582 JOV65581:JOV65582 JYR65581:JYR65582 KIN65581:KIN65582 KSJ65581:KSJ65582 LCF65581:LCF65582 LMB65581:LMB65582 LVX65581:LVX65582 MFT65581:MFT65582 MPP65581:MPP65582 MZL65581:MZL65582 NJH65581:NJH65582 NTD65581:NTD65582 OCZ65581:OCZ65582 OMV65581:OMV65582 OWR65581:OWR65582 PGN65581:PGN65582 PQJ65581:PQJ65582 QAF65581:QAF65582 QKB65581:QKB65582 QTX65581:QTX65582 RDT65581:RDT65582 RNP65581:RNP65582 RXL65581:RXL65582 SHH65581:SHH65582 SRD65581:SRD65582 TAZ65581:TAZ65582 TKV65581:TKV65582 TUR65581:TUR65582 UEN65581:UEN65582 UOJ65581:UOJ65582 UYF65581:UYF65582 VIB65581:VIB65582 VRX65581:VRX65582 WBT65581:WBT65582 WLP65581:WLP65582 WVL65581:WVL65582 D131117:D131118 IZ131117:IZ131118 SV131117:SV131118 ACR131117:ACR131118 AMN131117:AMN131118 AWJ131117:AWJ131118 BGF131117:BGF131118 BQB131117:BQB131118 BZX131117:BZX131118 CJT131117:CJT131118 CTP131117:CTP131118 DDL131117:DDL131118 DNH131117:DNH131118 DXD131117:DXD131118 EGZ131117:EGZ131118 EQV131117:EQV131118 FAR131117:FAR131118 FKN131117:FKN131118 FUJ131117:FUJ131118 GEF131117:GEF131118 GOB131117:GOB131118 GXX131117:GXX131118 HHT131117:HHT131118 HRP131117:HRP131118 IBL131117:IBL131118 ILH131117:ILH131118 IVD131117:IVD131118 JEZ131117:JEZ131118 JOV131117:JOV131118 JYR131117:JYR131118 KIN131117:KIN131118 KSJ131117:KSJ131118 LCF131117:LCF131118 LMB131117:LMB131118 LVX131117:LVX131118 MFT131117:MFT131118 MPP131117:MPP131118 MZL131117:MZL131118 NJH131117:NJH131118 NTD131117:NTD131118 OCZ131117:OCZ131118 OMV131117:OMV131118 OWR131117:OWR131118 PGN131117:PGN131118 PQJ131117:PQJ131118 QAF131117:QAF131118 QKB131117:QKB131118 QTX131117:QTX131118 RDT131117:RDT131118 RNP131117:RNP131118 RXL131117:RXL131118 SHH131117:SHH131118 SRD131117:SRD131118 TAZ131117:TAZ131118 TKV131117:TKV131118 TUR131117:TUR131118 UEN131117:UEN131118 UOJ131117:UOJ131118 UYF131117:UYF131118 VIB131117:VIB131118 VRX131117:VRX131118 WBT131117:WBT131118 WLP131117:WLP131118 WVL131117:WVL131118 D196653:D196654 IZ196653:IZ196654 SV196653:SV196654 ACR196653:ACR196654 AMN196653:AMN196654 AWJ196653:AWJ196654 BGF196653:BGF196654 BQB196653:BQB196654 BZX196653:BZX196654 CJT196653:CJT196654 CTP196653:CTP196654 DDL196653:DDL196654 DNH196653:DNH196654 DXD196653:DXD196654 EGZ196653:EGZ196654 EQV196653:EQV196654 FAR196653:FAR196654 FKN196653:FKN196654 FUJ196653:FUJ196654 GEF196653:GEF196654 GOB196653:GOB196654 GXX196653:GXX196654 HHT196653:HHT196654 HRP196653:HRP196654 IBL196653:IBL196654 ILH196653:ILH196654 IVD196653:IVD196654 JEZ196653:JEZ196654 JOV196653:JOV196654 JYR196653:JYR196654 KIN196653:KIN196654 KSJ196653:KSJ196654 LCF196653:LCF196654 LMB196653:LMB196654 LVX196653:LVX196654 MFT196653:MFT196654 MPP196653:MPP196654 MZL196653:MZL196654 NJH196653:NJH196654 NTD196653:NTD196654 OCZ196653:OCZ196654 OMV196653:OMV196654 OWR196653:OWR196654 PGN196653:PGN196654 PQJ196653:PQJ196654 QAF196653:QAF196654 QKB196653:QKB196654 QTX196653:QTX196654 RDT196653:RDT196654 RNP196653:RNP196654 RXL196653:RXL196654 SHH196653:SHH196654 SRD196653:SRD196654 TAZ196653:TAZ196654 TKV196653:TKV196654 TUR196653:TUR196654 UEN196653:UEN196654 UOJ196653:UOJ196654 UYF196653:UYF196654 VIB196653:VIB196654 VRX196653:VRX196654 WBT196653:WBT196654 WLP196653:WLP196654 WVL196653:WVL196654 D262189:D262190 IZ262189:IZ262190 SV262189:SV262190 ACR262189:ACR262190 AMN262189:AMN262190 AWJ262189:AWJ262190 BGF262189:BGF262190 BQB262189:BQB262190 BZX262189:BZX262190 CJT262189:CJT262190 CTP262189:CTP262190 DDL262189:DDL262190 DNH262189:DNH262190 DXD262189:DXD262190 EGZ262189:EGZ262190 EQV262189:EQV262190 FAR262189:FAR262190 FKN262189:FKN262190 FUJ262189:FUJ262190 GEF262189:GEF262190 GOB262189:GOB262190 GXX262189:GXX262190 HHT262189:HHT262190 HRP262189:HRP262190 IBL262189:IBL262190 ILH262189:ILH262190 IVD262189:IVD262190 JEZ262189:JEZ262190 JOV262189:JOV262190 JYR262189:JYR262190 KIN262189:KIN262190 KSJ262189:KSJ262190 LCF262189:LCF262190 LMB262189:LMB262190 LVX262189:LVX262190 MFT262189:MFT262190 MPP262189:MPP262190 MZL262189:MZL262190 NJH262189:NJH262190 NTD262189:NTD262190 OCZ262189:OCZ262190 OMV262189:OMV262190 OWR262189:OWR262190 PGN262189:PGN262190 PQJ262189:PQJ262190 QAF262189:QAF262190 QKB262189:QKB262190 QTX262189:QTX262190 RDT262189:RDT262190 RNP262189:RNP262190 RXL262189:RXL262190 SHH262189:SHH262190 SRD262189:SRD262190 TAZ262189:TAZ262190 TKV262189:TKV262190 TUR262189:TUR262190 UEN262189:UEN262190 UOJ262189:UOJ262190 UYF262189:UYF262190 VIB262189:VIB262190 VRX262189:VRX262190 WBT262189:WBT262190 WLP262189:WLP262190 WVL262189:WVL262190 D327725:D327726 IZ327725:IZ327726 SV327725:SV327726 ACR327725:ACR327726 AMN327725:AMN327726 AWJ327725:AWJ327726 BGF327725:BGF327726 BQB327725:BQB327726 BZX327725:BZX327726 CJT327725:CJT327726 CTP327725:CTP327726 DDL327725:DDL327726 DNH327725:DNH327726 DXD327725:DXD327726 EGZ327725:EGZ327726 EQV327725:EQV327726 FAR327725:FAR327726 FKN327725:FKN327726 FUJ327725:FUJ327726 GEF327725:GEF327726 GOB327725:GOB327726 GXX327725:GXX327726 HHT327725:HHT327726 HRP327725:HRP327726 IBL327725:IBL327726 ILH327725:ILH327726 IVD327725:IVD327726 JEZ327725:JEZ327726 JOV327725:JOV327726 JYR327725:JYR327726 KIN327725:KIN327726 KSJ327725:KSJ327726 LCF327725:LCF327726 LMB327725:LMB327726 LVX327725:LVX327726 MFT327725:MFT327726 MPP327725:MPP327726 MZL327725:MZL327726 NJH327725:NJH327726 NTD327725:NTD327726 OCZ327725:OCZ327726 OMV327725:OMV327726 OWR327725:OWR327726 PGN327725:PGN327726 PQJ327725:PQJ327726 QAF327725:QAF327726 QKB327725:QKB327726 QTX327725:QTX327726 RDT327725:RDT327726 RNP327725:RNP327726 RXL327725:RXL327726 SHH327725:SHH327726 SRD327725:SRD327726 TAZ327725:TAZ327726 TKV327725:TKV327726 TUR327725:TUR327726 UEN327725:UEN327726 UOJ327725:UOJ327726 UYF327725:UYF327726 VIB327725:VIB327726 VRX327725:VRX327726 WBT327725:WBT327726 WLP327725:WLP327726 WVL327725:WVL327726 D393261:D393262 IZ393261:IZ393262 SV393261:SV393262 ACR393261:ACR393262 AMN393261:AMN393262 AWJ393261:AWJ393262 BGF393261:BGF393262 BQB393261:BQB393262 BZX393261:BZX393262 CJT393261:CJT393262 CTP393261:CTP393262 DDL393261:DDL393262 DNH393261:DNH393262 DXD393261:DXD393262 EGZ393261:EGZ393262 EQV393261:EQV393262 FAR393261:FAR393262 FKN393261:FKN393262 FUJ393261:FUJ393262 GEF393261:GEF393262 GOB393261:GOB393262 GXX393261:GXX393262 HHT393261:HHT393262 HRP393261:HRP393262 IBL393261:IBL393262 ILH393261:ILH393262 IVD393261:IVD393262 JEZ393261:JEZ393262 JOV393261:JOV393262 JYR393261:JYR393262 KIN393261:KIN393262 KSJ393261:KSJ393262 LCF393261:LCF393262 LMB393261:LMB393262 LVX393261:LVX393262 MFT393261:MFT393262 MPP393261:MPP393262 MZL393261:MZL393262 NJH393261:NJH393262 NTD393261:NTD393262 OCZ393261:OCZ393262 OMV393261:OMV393262 OWR393261:OWR393262 PGN393261:PGN393262 PQJ393261:PQJ393262 QAF393261:QAF393262 QKB393261:QKB393262 QTX393261:QTX393262 RDT393261:RDT393262 RNP393261:RNP393262 RXL393261:RXL393262 SHH393261:SHH393262 SRD393261:SRD393262 TAZ393261:TAZ393262 TKV393261:TKV393262 TUR393261:TUR393262 UEN393261:UEN393262 UOJ393261:UOJ393262 UYF393261:UYF393262 VIB393261:VIB393262 VRX393261:VRX393262 WBT393261:WBT393262 WLP393261:WLP393262 WVL393261:WVL393262 D458797:D458798 IZ458797:IZ458798 SV458797:SV458798 ACR458797:ACR458798 AMN458797:AMN458798 AWJ458797:AWJ458798 BGF458797:BGF458798 BQB458797:BQB458798 BZX458797:BZX458798 CJT458797:CJT458798 CTP458797:CTP458798 DDL458797:DDL458798 DNH458797:DNH458798 DXD458797:DXD458798 EGZ458797:EGZ458798 EQV458797:EQV458798 FAR458797:FAR458798 FKN458797:FKN458798 FUJ458797:FUJ458798 GEF458797:GEF458798 GOB458797:GOB458798 GXX458797:GXX458798 HHT458797:HHT458798 HRP458797:HRP458798 IBL458797:IBL458798 ILH458797:ILH458798 IVD458797:IVD458798 JEZ458797:JEZ458798 JOV458797:JOV458798 JYR458797:JYR458798 KIN458797:KIN458798 KSJ458797:KSJ458798 LCF458797:LCF458798 LMB458797:LMB458798 LVX458797:LVX458798 MFT458797:MFT458798 MPP458797:MPP458798 MZL458797:MZL458798 NJH458797:NJH458798 NTD458797:NTD458798 OCZ458797:OCZ458798 OMV458797:OMV458798 OWR458797:OWR458798 PGN458797:PGN458798 PQJ458797:PQJ458798 QAF458797:QAF458798 QKB458797:QKB458798 QTX458797:QTX458798 RDT458797:RDT458798 RNP458797:RNP458798 RXL458797:RXL458798 SHH458797:SHH458798 SRD458797:SRD458798 TAZ458797:TAZ458798 TKV458797:TKV458798 TUR458797:TUR458798 UEN458797:UEN458798 UOJ458797:UOJ458798 UYF458797:UYF458798 VIB458797:VIB458798 VRX458797:VRX458798 WBT458797:WBT458798 WLP458797:WLP458798 WVL458797:WVL458798 D524333:D524334 IZ524333:IZ524334 SV524333:SV524334 ACR524333:ACR524334 AMN524333:AMN524334 AWJ524333:AWJ524334 BGF524333:BGF524334 BQB524333:BQB524334 BZX524333:BZX524334 CJT524333:CJT524334 CTP524333:CTP524334 DDL524333:DDL524334 DNH524333:DNH524334 DXD524333:DXD524334 EGZ524333:EGZ524334 EQV524333:EQV524334 FAR524333:FAR524334 FKN524333:FKN524334 FUJ524333:FUJ524334 GEF524333:GEF524334 GOB524333:GOB524334 GXX524333:GXX524334 HHT524333:HHT524334 HRP524333:HRP524334 IBL524333:IBL524334 ILH524333:ILH524334 IVD524333:IVD524334 JEZ524333:JEZ524334 JOV524333:JOV524334 JYR524333:JYR524334 KIN524333:KIN524334 KSJ524333:KSJ524334 LCF524333:LCF524334 LMB524333:LMB524334 LVX524333:LVX524334 MFT524333:MFT524334 MPP524333:MPP524334 MZL524333:MZL524334 NJH524333:NJH524334 NTD524333:NTD524334 OCZ524333:OCZ524334 OMV524333:OMV524334 OWR524333:OWR524334 PGN524333:PGN524334 PQJ524333:PQJ524334 QAF524333:QAF524334 QKB524333:QKB524334 QTX524333:QTX524334 RDT524333:RDT524334 RNP524333:RNP524334 RXL524333:RXL524334 SHH524333:SHH524334 SRD524333:SRD524334 TAZ524333:TAZ524334 TKV524333:TKV524334 TUR524333:TUR524334 UEN524333:UEN524334 UOJ524333:UOJ524334 UYF524333:UYF524334 VIB524333:VIB524334 VRX524333:VRX524334 WBT524333:WBT524334 WLP524333:WLP524334 WVL524333:WVL524334 D589869:D589870 IZ589869:IZ589870 SV589869:SV589870 ACR589869:ACR589870 AMN589869:AMN589870 AWJ589869:AWJ589870 BGF589869:BGF589870 BQB589869:BQB589870 BZX589869:BZX589870 CJT589869:CJT589870 CTP589869:CTP589870 DDL589869:DDL589870 DNH589869:DNH589870 DXD589869:DXD589870 EGZ589869:EGZ589870 EQV589869:EQV589870 FAR589869:FAR589870 FKN589869:FKN589870 FUJ589869:FUJ589870 GEF589869:GEF589870 GOB589869:GOB589870 GXX589869:GXX589870 HHT589869:HHT589870 HRP589869:HRP589870 IBL589869:IBL589870 ILH589869:ILH589870 IVD589869:IVD589870 JEZ589869:JEZ589870 JOV589869:JOV589870 JYR589869:JYR589870 KIN589869:KIN589870 KSJ589869:KSJ589870 LCF589869:LCF589870 LMB589869:LMB589870 LVX589869:LVX589870 MFT589869:MFT589870 MPP589869:MPP589870 MZL589869:MZL589870 NJH589869:NJH589870 NTD589869:NTD589870 OCZ589869:OCZ589870 OMV589869:OMV589870 OWR589869:OWR589870 PGN589869:PGN589870 PQJ589869:PQJ589870 QAF589869:QAF589870 QKB589869:QKB589870 QTX589869:QTX589870 RDT589869:RDT589870 RNP589869:RNP589870 RXL589869:RXL589870 SHH589869:SHH589870 SRD589869:SRD589870 TAZ589869:TAZ589870 TKV589869:TKV589870 TUR589869:TUR589870 UEN589869:UEN589870 UOJ589869:UOJ589870 UYF589869:UYF589870 VIB589869:VIB589870 VRX589869:VRX589870 WBT589869:WBT589870 WLP589869:WLP589870 WVL589869:WVL589870 D655405:D655406 IZ655405:IZ655406 SV655405:SV655406 ACR655405:ACR655406 AMN655405:AMN655406 AWJ655405:AWJ655406 BGF655405:BGF655406 BQB655405:BQB655406 BZX655405:BZX655406 CJT655405:CJT655406 CTP655405:CTP655406 DDL655405:DDL655406 DNH655405:DNH655406 DXD655405:DXD655406 EGZ655405:EGZ655406 EQV655405:EQV655406 FAR655405:FAR655406 FKN655405:FKN655406 FUJ655405:FUJ655406 GEF655405:GEF655406 GOB655405:GOB655406 GXX655405:GXX655406 HHT655405:HHT655406 HRP655405:HRP655406 IBL655405:IBL655406 ILH655405:ILH655406 IVD655405:IVD655406 JEZ655405:JEZ655406 JOV655405:JOV655406 JYR655405:JYR655406 KIN655405:KIN655406 KSJ655405:KSJ655406 LCF655405:LCF655406 LMB655405:LMB655406 LVX655405:LVX655406 MFT655405:MFT655406 MPP655405:MPP655406 MZL655405:MZL655406 NJH655405:NJH655406 NTD655405:NTD655406 OCZ655405:OCZ655406 OMV655405:OMV655406 OWR655405:OWR655406 PGN655405:PGN655406 PQJ655405:PQJ655406 QAF655405:QAF655406 QKB655405:QKB655406 QTX655405:QTX655406 RDT655405:RDT655406 RNP655405:RNP655406 RXL655405:RXL655406 SHH655405:SHH655406 SRD655405:SRD655406 TAZ655405:TAZ655406 TKV655405:TKV655406 TUR655405:TUR655406 UEN655405:UEN655406 UOJ655405:UOJ655406 UYF655405:UYF655406 VIB655405:VIB655406 VRX655405:VRX655406 WBT655405:WBT655406 WLP655405:WLP655406 WVL655405:WVL655406 D720941:D720942 IZ720941:IZ720942 SV720941:SV720942 ACR720941:ACR720942 AMN720941:AMN720942 AWJ720941:AWJ720942 BGF720941:BGF720942 BQB720941:BQB720942 BZX720941:BZX720942 CJT720941:CJT720942 CTP720941:CTP720942 DDL720941:DDL720942 DNH720941:DNH720942 DXD720941:DXD720942 EGZ720941:EGZ720942 EQV720941:EQV720942 FAR720941:FAR720942 FKN720941:FKN720942 FUJ720941:FUJ720942 GEF720941:GEF720942 GOB720941:GOB720942 GXX720941:GXX720942 HHT720941:HHT720942 HRP720941:HRP720942 IBL720941:IBL720942 ILH720941:ILH720942 IVD720941:IVD720942 JEZ720941:JEZ720942 JOV720941:JOV720942 JYR720941:JYR720942 KIN720941:KIN720942 KSJ720941:KSJ720942 LCF720941:LCF720942 LMB720941:LMB720942 LVX720941:LVX720942 MFT720941:MFT720942 MPP720941:MPP720942 MZL720941:MZL720942 NJH720941:NJH720942 NTD720941:NTD720942 OCZ720941:OCZ720942 OMV720941:OMV720942 OWR720941:OWR720942 PGN720941:PGN720942 PQJ720941:PQJ720942 QAF720941:QAF720942 QKB720941:QKB720942 QTX720941:QTX720942 RDT720941:RDT720942 RNP720941:RNP720942 RXL720941:RXL720942 SHH720941:SHH720942 SRD720941:SRD720942 TAZ720941:TAZ720942 TKV720941:TKV720942 TUR720941:TUR720942 UEN720941:UEN720942 UOJ720941:UOJ720942 UYF720941:UYF720942 VIB720941:VIB720942 VRX720941:VRX720942 WBT720941:WBT720942 WLP720941:WLP720942 WVL720941:WVL720942 D786477:D786478 IZ786477:IZ786478 SV786477:SV786478 ACR786477:ACR786478 AMN786477:AMN786478 AWJ786477:AWJ786478 BGF786477:BGF786478 BQB786477:BQB786478 BZX786477:BZX786478 CJT786477:CJT786478 CTP786477:CTP786478 DDL786477:DDL786478 DNH786477:DNH786478 DXD786477:DXD786478 EGZ786477:EGZ786478 EQV786477:EQV786478 FAR786477:FAR786478 FKN786477:FKN786478 FUJ786477:FUJ786478 GEF786477:GEF786478 GOB786477:GOB786478 GXX786477:GXX786478 HHT786477:HHT786478 HRP786477:HRP786478 IBL786477:IBL786478 ILH786477:ILH786478 IVD786477:IVD786478 JEZ786477:JEZ786478 JOV786477:JOV786478 JYR786477:JYR786478 KIN786477:KIN786478 KSJ786477:KSJ786478 LCF786477:LCF786478 LMB786477:LMB786478 LVX786477:LVX786478 MFT786477:MFT786478 MPP786477:MPP786478 MZL786477:MZL786478 NJH786477:NJH786478 NTD786477:NTD786478 OCZ786477:OCZ786478 OMV786477:OMV786478 OWR786477:OWR786478 PGN786477:PGN786478 PQJ786477:PQJ786478 QAF786477:QAF786478 QKB786477:QKB786478 QTX786477:QTX786478 RDT786477:RDT786478 RNP786477:RNP786478 RXL786477:RXL786478 SHH786477:SHH786478 SRD786477:SRD786478 TAZ786477:TAZ786478 TKV786477:TKV786478 TUR786477:TUR786478 UEN786477:UEN786478 UOJ786477:UOJ786478 UYF786477:UYF786478 VIB786477:VIB786478 VRX786477:VRX786478 WBT786477:WBT786478 WLP786477:WLP786478 WVL786477:WVL786478 D852013:D852014 IZ852013:IZ852014 SV852013:SV852014 ACR852013:ACR852014 AMN852013:AMN852014 AWJ852013:AWJ852014 BGF852013:BGF852014 BQB852013:BQB852014 BZX852013:BZX852014 CJT852013:CJT852014 CTP852013:CTP852014 DDL852013:DDL852014 DNH852013:DNH852014 DXD852013:DXD852014 EGZ852013:EGZ852014 EQV852013:EQV852014 FAR852013:FAR852014 FKN852013:FKN852014 FUJ852013:FUJ852014 GEF852013:GEF852014 GOB852013:GOB852014 GXX852013:GXX852014 HHT852013:HHT852014 HRP852013:HRP852014 IBL852013:IBL852014 ILH852013:ILH852014 IVD852013:IVD852014 JEZ852013:JEZ852014 JOV852013:JOV852014 JYR852013:JYR852014 KIN852013:KIN852014 KSJ852013:KSJ852014 LCF852013:LCF852014 LMB852013:LMB852014 LVX852013:LVX852014 MFT852013:MFT852014 MPP852013:MPP852014 MZL852013:MZL852014 NJH852013:NJH852014 NTD852013:NTD852014 OCZ852013:OCZ852014 OMV852013:OMV852014 OWR852013:OWR852014 PGN852013:PGN852014 PQJ852013:PQJ852014 QAF852013:QAF852014 QKB852013:QKB852014 QTX852013:QTX852014 RDT852013:RDT852014 RNP852013:RNP852014 RXL852013:RXL852014 SHH852013:SHH852014 SRD852013:SRD852014 TAZ852013:TAZ852014 TKV852013:TKV852014 TUR852013:TUR852014 UEN852013:UEN852014 UOJ852013:UOJ852014 UYF852013:UYF852014 VIB852013:VIB852014 VRX852013:VRX852014 WBT852013:WBT852014 WLP852013:WLP852014 WVL852013:WVL852014 D917549:D917550 IZ917549:IZ917550 SV917549:SV917550 ACR917549:ACR917550 AMN917549:AMN917550 AWJ917549:AWJ917550 BGF917549:BGF917550 BQB917549:BQB917550 BZX917549:BZX917550 CJT917549:CJT917550 CTP917549:CTP917550 DDL917549:DDL917550 DNH917549:DNH917550 DXD917549:DXD917550 EGZ917549:EGZ917550 EQV917549:EQV917550 FAR917549:FAR917550 FKN917549:FKN917550 FUJ917549:FUJ917550 GEF917549:GEF917550 GOB917549:GOB917550 GXX917549:GXX917550 HHT917549:HHT917550 HRP917549:HRP917550 IBL917549:IBL917550 ILH917549:ILH917550 IVD917549:IVD917550 JEZ917549:JEZ917550 JOV917549:JOV917550 JYR917549:JYR917550 KIN917549:KIN917550 KSJ917549:KSJ917550 LCF917549:LCF917550 LMB917549:LMB917550 LVX917549:LVX917550 MFT917549:MFT917550 MPP917549:MPP917550 MZL917549:MZL917550 NJH917549:NJH917550 NTD917549:NTD917550 OCZ917549:OCZ917550 OMV917549:OMV917550 OWR917549:OWR917550 PGN917549:PGN917550 PQJ917549:PQJ917550 QAF917549:QAF917550 QKB917549:QKB917550 QTX917549:QTX917550 RDT917549:RDT917550 RNP917549:RNP917550 RXL917549:RXL917550 SHH917549:SHH917550 SRD917549:SRD917550 TAZ917549:TAZ917550 TKV917549:TKV917550 TUR917549:TUR917550 UEN917549:UEN917550 UOJ917549:UOJ917550 UYF917549:UYF917550 VIB917549:VIB917550 VRX917549:VRX917550 WBT917549:WBT917550 WLP917549:WLP917550 WVL917549:WVL917550 D983085:D983086 IZ983085:IZ983086 SV983085:SV983086 ACR983085:ACR983086 AMN983085:AMN983086 AWJ983085:AWJ983086 BGF983085:BGF983086 BQB983085:BQB983086 BZX983085:BZX983086 CJT983085:CJT983086 CTP983085:CTP983086 DDL983085:DDL983086 DNH983085:DNH983086 DXD983085:DXD983086 EGZ983085:EGZ983086 EQV983085:EQV983086 FAR983085:FAR983086 FKN983085:FKN983086 FUJ983085:FUJ983086 GEF983085:GEF983086 GOB983085:GOB983086 GXX983085:GXX983086 HHT983085:HHT983086 HRP983085:HRP983086 IBL983085:IBL983086 ILH983085:ILH983086 IVD983085:IVD983086 JEZ983085:JEZ983086 JOV983085:JOV983086 JYR983085:JYR983086 KIN983085:KIN983086 KSJ983085:KSJ983086 LCF983085:LCF983086 LMB983085:LMB983086 LVX983085:LVX983086 MFT983085:MFT983086 MPP983085:MPP983086 MZL983085:MZL983086 NJH983085:NJH983086 NTD983085:NTD983086 OCZ983085:OCZ983086 OMV983085:OMV983086 OWR983085:OWR983086 PGN983085:PGN983086 PQJ983085:PQJ983086 QAF983085:QAF983086 QKB983085:QKB983086 QTX983085:QTX983086 RDT983085:RDT983086 RNP983085:RNP983086 RXL983085:RXL983086 SHH983085:SHH983086 SRD983085:SRD983086 TAZ983085:TAZ983086 TKV983085:TKV983086 TUR983085:TUR983086 UEN983085:UEN983086 UOJ983085:UOJ983086 UYF983085:UYF983086 VIB983085:VIB983086 VRX983085:VRX983086 WBT983085:WBT983086 WLP983085:WLP983086 WVL983085:WVL983086" xr:uid="{0EF10638-05E7-46B5-87AD-0B3697DB5BBA}">
      <formula1>"Não se Aplica,A,B,C,D,E,F,G"</formula1>
    </dataValidation>
    <dataValidation type="decimal" allowBlank="1" showInputMessage="1" showErrorMessage="1" sqref="D14:D16 IZ14:IZ16 SV14:SV16 ACR14:ACR16 AMN14:AMN16 AWJ14:AWJ16 BGF14:BGF16 BQB14:BQB16 BZX14:BZX16 CJT14:CJT16 CTP14:CTP16 DDL14:DDL16 DNH14:DNH16 DXD14:DXD16 EGZ14:EGZ16 EQV14:EQV16 FAR14:FAR16 FKN14:FKN16 FUJ14:FUJ16 GEF14:GEF16 GOB14:GOB16 GXX14:GXX16 HHT14:HHT16 HRP14:HRP16 IBL14:IBL16 ILH14:ILH16 IVD14:IVD16 JEZ14:JEZ16 JOV14:JOV16 JYR14:JYR16 KIN14:KIN16 KSJ14:KSJ16 LCF14:LCF16 LMB14:LMB16 LVX14:LVX16 MFT14:MFT16 MPP14:MPP16 MZL14:MZL16 NJH14:NJH16 NTD14:NTD16 OCZ14:OCZ16 OMV14:OMV16 OWR14:OWR16 PGN14:PGN16 PQJ14:PQJ16 QAF14:QAF16 QKB14:QKB16 QTX14:QTX16 RDT14:RDT16 RNP14:RNP16 RXL14:RXL16 SHH14:SHH16 SRD14:SRD16 TAZ14:TAZ16 TKV14:TKV16 TUR14:TUR16 UEN14:UEN16 UOJ14:UOJ16 UYF14:UYF16 VIB14:VIB16 VRX14:VRX16 WBT14:WBT16 WLP14:WLP16 WVL14:WVL16 D65583:D65585 IZ65583:IZ65585 SV65583:SV65585 ACR65583:ACR65585 AMN65583:AMN65585 AWJ65583:AWJ65585 BGF65583:BGF65585 BQB65583:BQB65585 BZX65583:BZX65585 CJT65583:CJT65585 CTP65583:CTP65585 DDL65583:DDL65585 DNH65583:DNH65585 DXD65583:DXD65585 EGZ65583:EGZ65585 EQV65583:EQV65585 FAR65583:FAR65585 FKN65583:FKN65585 FUJ65583:FUJ65585 GEF65583:GEF65585 GOB65583:GOB65585 GXX65583:GXX65585 HHT65583:HHT65585 HRP65583:HRP65585 IBL65583:IBL65585 ILH65583:ILH65585 IVD65583:IVD65585 JEZ65583:JEZ65585 JOV65583:JOV65585 JYR65583:JYR65585 KIN65583:KIN65585 KSJ65583:KSJ65585 LCF65583:LCF65585 LMB65583:LMB65585 LVX65583:LVX65585 MFT65583:MFT65585 MPP65583:MPP65585 MZL65583:MZL65585 NJH65583:NJH65585 NTD65583:NTD65585 OCZ65583:OCZ65585 OMV65583:OMV65585 OWR65583:OWR65585 PGN65583:PGN65585 PQJ65583:PQJ65585 QAF65583:QAF65585 QKB65583:QKB65585 QTX65583:QTX65585 RDT65583:RDT65585 RNP65583:RNP65585 RXL65583:RXL65585 SHH65583:SHH65585 SRD65583:SRD65585 TAZ65583:TAZ65585 TKV65583:TKV65585 TUR65583:TUR65585 UEN65583:UEN65585 UOJ65583:UOJ65585 UYF65583:UYF65585 VIB65583:VIB65585 VRX65583:VRX65585 WBT65583:WBT65585 WLP65583:WLP65585 WVL65583:WVL65585 D131119:D131121 IZ131119:IZ131121 SV131119:SV131121 ACR131119:ACR131121 AMN131119:AMN131121 AWJ131119:AWJ131121 BGF131119:BGF131121 BQB131119:BQB131121 BZX131119:BZX131121 CJT131119:CJT131121 CTP131119:CTP131121 DDL131119:DDL131121 DNH131119:DNH131121 DXD131119:DXD131121 EGZ131119:EGZ131121 EQV131119:EQV131121 FAR131119:FAR131121 FKN131119:FKN131121 FUJ131119:FUJ131121 GEF131119:GEF131121 GOB131119:GOB131121 GXX131119:GXX131121 HHT131119:HHT131121 HRP131119:HRP131121 IBL131119:IBL131121 ILH131119:ILH131121 IVD131119:IVD131121 JEZ131119:JEZ131121 JOV131119:JOV131121 JYR131119:JYR131121 KIN131119:KIN131121 KSJ131119:KSJ131121 LCF131119:LCF131121 LMB131119:LMB131121 LVX131119:LVX131121 MFT131119:MFT131121 MPP131119:MPP131121 MZL131119:MZL131121 NJH131119:NJH131121 NTD131119:NTD131121 OCZ131119:OCZ131121 OMV131119:OMV131121 OWR131119:OWR131121 PGN131119:PGN131121 PQJ131119:PQJ131121 QAF131119:QAF131121 QKB131119:QKB131121 QTX131119:QTX131121 RDT131119:RDT131121 RNP131119:RNP131121 RXL131119:RXL131121 SHH131119:SHH131121 SRD131119:SRD131121 TAZ131119:TAZ131121 TKV131119:TKV131121 TUR131119:TUR131121 UEN131119:UEN131121 UOJ131119:UOJ131121 UYF131119:UYF131121 VIB131119:VIB131121 VRX131119:VRX131121 WBT131119:WBT131121 WLP131119:WLP131121 WVL131119:WVL131121 D196655:D196657 IZ196655:IZ196657 SV196655:SV196657 ACR196655:ACR196657 AMN196655:AMN196657 AWJ196655:AWJ196657 BGF196655:BGF196657 BQB196655:BQB196657 BZX196655:BZX196657 CJT196655:CJT196657 CTP196655:CTP196657 DDL196655:DDL196657 DNH196655:DNH196657 DXD196655:DXD196657 EGZ196655:EGZ196657 EQV196655:EQV196657 FAR196655:FAR196657 FKN196655:FKN196657 FUJ196655:FUJ196657 GEF196655:GEF196657 GOB196655:GOB196657 GXX196655:GXX196657 HHT196655:HHT196657 HRP196655:HRP196657 IBL196655:IBL196657 ILH196655:ILH196657 IVD196655:IVD196657 JEZ196655:JEZ196657 JOV196655:JOV196657 JYR196655:JYR196657 KIN196655:KIN196657 KSJ196655:KSJ196657 LCF196655:LCF196657 LMB196655:LMB196657 LVX196655:LVX196657 MFT196655:MFT196657 MPP196655:MPP196657 MZL196655:MZL196657 NJH196655:NJH196657 NTD196655:NTD196657 OCZ196655:OCZ196657 OMV196655:OMV196657 OWR196655:OWR196657 PGN196655:PGN196657 PQJ196655:PQJ196657 QAF196655:QAF196657 QKB196655:QKB196657 QTX196655:QTX196657 RDT196655:RDT196657 RNP196655:RNP196657 RXL196655:RXL196657 SHH196655:SHH196657 SRD196655:SRD196657 TAZ196655:TAZ196657 TKV196655:TKV196657 TUR196655:TUR196657 UEN196655:UEN196657 UOJ196655:UOJ196657 UYF196655:UYF196657 VIB196655:VIB196657 VRX196655:VRX196657 WBT196655:WBT196657 WLP196655:WLP196657 WVL196655:WVL196657 D262191:D262193 IZ262191:IZ262193 SV262191:SV262193 ACR262191:ACR262193 AMN262191:AMN262193 AWJ262191:AWJ262193 BGF262191:BGF262193 BQB262191:BQB262193 BZX262191:BZX262193 CJT262191:CJT262193 CTP262191:CTP262193 DDL262191:DDL262193 DNH262191:DNH262193 DXD262191:DXD262193 EGZ262191:EGZ262193 EQV262191:EQV262193 FAR262191:FAR262193 FKN262191:FKN262193 FUJ262191:FUJ262193 GEF262191:GEF262193 GOB262191:GOB262193 GXX262191:GXX262193 HHT262191:HHT262193 HRP262191:HRP262193 IBL262191:IBL262193 ILH262191:ILH262193 IVD262191:IVD262193 JEZ262191:JEZ262193 JOV262191:JOV262193 JYR262191:JYR262193 KIN262191:KIN262193 KSJ262191:KSJ262193 LCF262191:LCF262193 LMB262191:LMB262193 LVX262191:LVX262193 MFT262191:MFT262193 MPP262191:MPP262193 MZL262191:MZL262193 NJH262191:NJH262193 NTD262191:NTD262193 OCZ262191:OCZ262193 OMV262191:OMV262193 OWR262191:OWR262193 PGN262191:PGN262193 PQJ262191:PQJ262193 QAF262191:QAF262193 QKB262191:QKB262193 QTX262191:QTX262193 RDT262191:RDT262193 RNP262191:RNP262193 RXL262191:RXL262193 SHH262191:SHH262193 SRD262191:SRD262193 TAZ262191:TAZ262193 TKV262191:TKV262193 TUR262191:TUR262193 UEN262191:UEN262193 UOJ262191:UOJ262193 UYF262191:UYF262193 VIB262191:VIB262193 VRX262191:VRX262193 WBT262191:WBT262193 WLP262191:WLP262193 WVL262191:WVL262193 D327727:D327729 IZ327727:IZ327729 SV327727:SV327729 ACR327727:ACR327729 AMN327727:AMN327729 AWJ327727:AWJ327729 BGF327727:BGF327729 BQB327727:BQB327729 BZX327727:BZX327729 CJT327727:CJT327729 CTP327727:CTP327729 DDL327727:DDL327729 DNH327727:DNH327729 DXD327727:DXD327729 EGZ327727:EGZ327729 EQV327727:EQV327729 FAR327727:FAR327729 FKN327727:FKN327729 FUJ327727:FUJ327729 GEF327727:GEF327729 GOB327727:GOB327729 GXX327727:GXX327729 HHT327727:HHT327729 HRP327727:HRP327729 IBL327727:IBL327729 ILH327727:ILH327729 IVD327727:IVD327729 JEZ327727:JEZ327729 JOV327727:JOV327729 JYR327727:JYR327729 KIN327727:KIN327729 KSJ327727:KSJ327729 LCF327727:LCF327729 LMB327727:LMB327729 LVX327727:LVX327729 MFT327727:MFT327729 MPP327727:MPP327729 MZL327727:MZL327729 NJH327727:NJH327729 NTD327727:NTD327729 OCZ327727:OCZ327729 OMV327727:OMV327729 OWR327727:OWR327729 PGN327727:PGN327729 PQJ327727:PQJ327729 QAF327727:QAF327729 QKB327727:QKB327729 QTX327727:QTX327729 RDT327727:RDT327729 RNP327727:RNP327729 RXL327727:RXL327729 SHH327727:SHH327729 SRD327727:SRD327729 TAZ327727:TAZ327729 TKV327727:TKV327729 TUR327727:TUR327729 UEN327727:UEN327729 UOJ327727:UOJ327729 UYF327727:UYF327729 VIB327727:VIB327729 VRX327727:VRX327729 WBT327727:WBT327729 WLP327727:WLP327729 WVL327727:WVL327729 D393263:D393265 IZ393263:IZ393265 SV393263:SV393265 ACR393263:ACR393265 AMN393263:AMN393265 AWJ393263:AWJ393265 BGF393263:BGF393265 BQB393263:BQB393265 BZX393263:BZX393265 CJT393263:CJT393265 CTP393263:CTP393265 DDL393263:DDL393265 DNH393263:DNH393265 DXD393263:DXD393265 EGZ393263:EGZ393265 EQV393263:EQV393265 FAR393263:FAR393265 FKN393263:FKN393265 FUJ393263:FUJ393265 GEF393263:GEF393265 GOB393263:GOB393265 GXX393263:GXX393265 HHT393263:HHT393265 HRP393263:HRP393265 IBL393263:IBL393265 ILH393263:ILH393265 IVD393263:IVD393265 JEZ393263:JEZ393265 JOV393263:JOV393265 JYR393263:JYR393265 KIN393263:KIN393265 KSJ393263:KSJ393265 LCF393263:LCF393265 LMB393263:LMB393265 LVX393263:LVX393265 MFT393263:MFT393265 MPP393263:MPP393265 MZL393263:MZL393265 NJH393263:NJH393265 NTD393263:NTD393265 OCZ393263:OCZ393265 OMV393263:OMV393265 OWR393263:OWR393265 PGN393263:PGN393265 PQJ393263:PQJ393265 QAF393263:QAF393265 QKB393263:QKB393265 QTX393263:QTX393265 RDT393263:RDT393265 RNP393263:RNP393265 RXL393263:RXL393265 SHH393263:SHH393265 SRD393263:SRD393265 TAZ393263:TAZ393265 TKV393263:TKV393265 TUR393263:TUR393265 UEN393263:UEN393265 UOJ393263:UOJ393265 UYF393263:UYF393265 VIB393263:VIB393265 VRX393263:VRX393265 WBT393263:WBT393265 WLP393263:WLP393265 WVL393263:WVL393265 D458799:D458801 IZ458799:IZ458801 SV458799:SV458801 ACR458799:ACR458801 AMN458799:AMN458801 AWJ458799:AWJ458801 BGF458799:BGF458801 BQB458799:BQB458801 BZX458799:BZX458801 CJT458799:CJT458801 CTP458799:CTP458801 DDL458799:DDL458801 DNH458799:DNH458801 DXD458799:DXD458801 EGZ458799:EGZ458801 EQV458799:EQV458801 FAR458799:FAR458801 FKN458799:FKN458801 FUJ458799:FUJ458801 GEF458799:GEF458801 GOB458799:GOB458801 GXX458799:GXX458801 HHT458799:HHT458801 HRP458799:HRP458801 IBL458799:IBL458801 ILH458799:ILH458801 IVD458799:IVD458801 JEZ458799:JEZ458801 JOV458799:JOV458801 JYR458799:JYR458801 KIN458799:KIN458801 KSJ458799:KSJ458801 LCF458799:LCF458801 LMB458799:LMB458801 LVX458799:LVX458801 MFT458799:MFT458801 MPP458799:MPP458801 MZL458799:MZL458801 NJH458799:NJH458801 NTD458799:NTD458801 OCZ458799:OCZ458801 OMV458799:OMV458801 OWR458799:OWR458801 PGN458799:PGN458801 PQJ458799:PQJ458801 QAF458799:QAF458801 QKB458799:QKB458801 QTX458799:QTX458801 RDT458799:RDT458801 RNP458799:RNP458801 RXL458799:RXL458801 SHH458799:SHH458801 SRD458799:SRD458801 TAZ458799:TAZ458801 TKV458799:TKV458801 TUR458799:TUR458801 UEN458799:UEN458801 UOJ458799:UOJ458801 UYF458799:UYF458801 VIB458799:VIB458801 VRX458799:VRX458801 WBT458799:WBT458801 WLP458799:WLP458801 WVL458799:WVL458801 D524335:D524337 IZ524335:IZ524337 SV524335:SV524337 ACR524335:ACR524337 AMN524335:AMN524337 AWJ524335:AWJ524337 BGF524335:BGF524337 BQB524335:BQB524337 BZX524335:BZX524337 CJT524335:CJT524337 CTP524335:CTP524337 DDL524335:DDL524337 DNH524335:DNH524337 DXD524335:DXD524337 EGZ524335:EGZ524337 EQV524335:EQV524337 FAR524335:FAR524337 FKN524335:FKN524337 FUJ524335:FUJ524337 GEF524335:GEF524337 GOB524335:GOB524337 GXX524335:GXX524337 HHT524335:HHT524337 HRP524335:HRP524337 IBL524335:IBL524337 ILH524335:ILH524337 IVD524335:IVD524337 JEZ524335:JEZ524337 JOV524335:JOV524337 JYR524335:JYR524337 KIN524335:KIN524337 KSJ524335:KSJ524337 LCF524335:LCF524337 LMB524335:LMB524337 LVX524335:LVX524337 MFT524335:MFT524337 MPP524335:MPP524337 MZL524335:MZL524337 NJH524335:NJH524337 NTD524335:NTD524337 OCZ524335:OCZ524337 OMV524335:OMV524337 OWR524335:OWR524337 PGN524335:PGN524337 PQJ524335:PQJ524337 QAF524335:QAF524337 QKB524335:QKB524337 QTX524335:QTX524337 RDT524335:RDT524337 RNP524335:RNP524337 RXL524335:RXL524337 SHH524335:SHH524337 SRD524335:SRD524337 TAZ524335:TAZ524337 TKV524335:TKV524337 TUR524335:TUR524337 UEN524335:UEN524337 UOJ524335:UOJ524337 UYF524335:UYF524337 VIB524335:VIB524337 VRX524335:VRX524337 WBT524335:WBT524337 WLP524335:WLP524337 WVL524335:WVL524337 D589871:D589873 IZ589871:IZ589873 SV589871:SV589873 ACR589871:ACR589873 AMN589871:AMN589873 AWJ589871:AWJ589873 BGF589871:BGF589873 BQB589871:BQB589873 BZX589871:BZX589873 CJT589871:CJT589873 CTP589871:CTP589873 DDL589871:DDL589873 DNH589871:DNH589873 DXD589871:DXD589873 EGZ589871:EGZ589873 EQV589871:EQV589873 FAR589871:FAR589873 FKN589871:FKN589873 FUJ589871:FUJ589873 GEF589871:GEF589873 GOB589871:GOB589873 GXX589871:GXX589873 HHT589871:HHT589873 HRP589871:HRP589873 IBL589871:IBL589873 ILH589871:ILH589873 IVD589871:IVD589873 JEZ589871:JEZ589873 JOV589871:JOV589873 JYR589871:JYR589873 KIN589871:KIN589873 KSJ589871:KSJ589873 LCF589871:LCF589873 LMB589871:LMB589873 LVX589871:LVX589873 MFT589871:MFT589873 MPP589871:MPP589873 MZL589871:MZL589873 NJH589871:NJH589873 NTD589871:NTD589873 OCZ589871:OCZ589873 OMV589871:OMV589873 OWR589871:OWR589873 PGN589871:PGN589873 PQJ589871:PQJ589873 QAF589871:QAF589873 QKB589871:QKB589873 QTX589871:QTX589873 RDT589871:RDT589873 RNP589871:RNP589873 RXL589871:RXL589873 SHH589871:SHH589873 SRD589871:SRD589873 TAZ589871:TAZ589873 TKV589871:TKV589873 TUR589871:TUR589873 UEN589871:UEN589873 UOJ589871:UOJ589873 UYF589871:UYF589873 VIB589871:VIB589873 VRX589871:VRX589873 WBT589871:WBT589873 WLP589871:WLP589873 WVL589871:WVL589873 D655407:D655409 IZ655407:IZ655409 SV655407:SV655409 ACR655407:ACR655409 AMN655407:AMN655409 AWJ655407:AWJ655409 BGF655407:BGF655409 BQB655407:BQB655409 BZX655407:BZX655409 CJT655407:CJT655409 CTP655407:CTP655409 DDL655407:DDL655409 DNH655407:DNH655409 DXD655407:DXD655409 EGZ655407:EGZ655409 EQV655407:EQV655409 FAR655407:FAR655409 FKN655407:FKN655409 FUJ655407:FUJ655409 GEF655407:GEF655409 GOB655407:GOB655409 GXX655407:GXX655409 HHT655407:HHT655409 HRP655407:HRP655409 IBL655407:IBL655409 ILH655407:ILH655409 IVD655407:IVD655409 JEZ655407:JEZ655409 JOV655407:JOV655409 JYR655407:JYR655409 KIN655407:KIN655409 KSJ655407:KSJ655409 LCF655407:LCF655409 LMB655407:LMB655409 LVX655407:LVX655409 MFT655407:MFT655409 MPP655407:MPP655409 MZL655407:MZL655409 NJH655407:NJH655409 NTD655407:NTD655409 OCZ655407:OCZ655409 OMV655407:OMV655409 OWR655407:OWR655409 PGN655407:PGN655409 PQJ655407:PQJ655409 QAF655407:QAF655409 QKB655407:QKB655409 QTX655407:QTX655409 RDT655407:RDT655409 RNP655407:RNP655409 RXL655407:RXL655409 SHH655407:SHH655409 SRD655407:SRD655409 TAZ655407:TAZ655409 TKV655407:TKV655409 TUR655407:TUR655409 UEN655407:UEN655409 UOJ655407:UOJ655409 UYF655407:UYF655409 VIB655407:VIB655409 VRX655407:VRX655409 WBT655407:WBT655409 WLP655407:WLP655409 WVL655407:WVL655409 D720943:D720945 IZ720943:IZ720945 SV720943:SV720945 ACR720943:ACR720945 AMN720943:AMN720945 AWJ720943:AWJ720945 BGF720943:BGF720945 BQB720943:BQB720945 BZX720943:BZX720945 CJT720943:CJT720945 CTP720943:CTP720945 DDL720943:DDL720945 DNH720943:DNH720945 DXD720943:DXD720945 EGZ720943:EGZ720945 EQV720943:EQV720945 FAR720943:FAR720945 FKN720943:FKN720945 FUJ720943:FUJ720945 GEF720943:GEF720945 GOB720943:GOB720945 GXX720943:GXX720945 HHT720943:HHT720945 HRP720943:HRP720945 IBL720943:IBL720945 ILH720943:ILH720945 IVD720943:IVD720945 JEZ720943:JEZ720945 JOV720943:JOV720945 JYR720943:JYR720945 KIN720943:KIN720945 KSJ720943:KSJ720945 LCF720943:LCF720945 LMB720943:LMB720945 LVX720943:LVX720945 MFT720943:MFT720945 MPP720943:MPP720945 MZL720943:MZL720945 NJH720943:NJH720945 NTD720943:NTD720945 OCZ720943:OCZ720945 OMV720943:OMV720945 OWR720943:OWR720945 PGN720943:PGN720945 PQJ720943:PQJ720945 QAF720943:QAF720945 QKB720943:QKB720945 QTX720943:QTX720945 RDT720943:RDT720945 RNP720943:RNP720945 RXL720943:RXL720945 SHH720943:SHH720945 SRD720943:SRD720945 TAZ720943:TAZ720945 TKV720943:TKV720945 TUR720943:TUR720945 UEN720943:UEN720945 UOJ720943:UOJ720945 UYF720943:UYF720945 VIB720943:VIB720945 VRX720943:VRX720945 WBT720943:WBT720945 WLP720943:WLP720945 WVL720943:WVL720945 D786479:D786481 IZ786479:IZ786481 SV786479:SV786481 ACR786479:ACR786481 AMN786479:AMN786481 AWJ786479:AWJ786481 BGF786479:BGF786481 BQB786479:BQB786481 BZX786479:BZX786481 CJT786479:CJT786481 CTP786479:CTP786481 DDL786479:DDL786481 DNH786479:DNH786481 DXD786479:DXD786481 EGZ786479:EGZ786481 EQV786479:EQV786481 FAR786479:FAR786481 FKN786479:FKN786481 FUJ786479:FUJ786481 GEF786479:GEF786481 GOB786479:GOB786481 GXX786479:GXX786481 HHT786479:HHT786481 HRP786479:HRP786481 IBL786479:IBL786481 ILH786479:ILH786481 IVD786479:IVD786481 JEZ786479:JEZ786481 JOV786479:JOV786481 JYR786479:JYR786481 KIN786479:KIN786481 KSJ786479:KSJ786481 LCF786479:LCF786481 LMB786479:LMB786481 LVX786479:LVX786481 MFT786479:MFT786481 MPP786479:MPP786481 MZL786479:MZL786481 NJH786479:NJH786481 NTD786479:NTD786481 OCZ786479:OCZ786481 OMV786479:OMV786481 OWR786479:OWR786481 PGN786479:PGN786481 PQJ786479:PQJ786481 QAF786479:QAF786481 QKB786479:QKB786481 QTX786479:QTX786481 RDT786479:RDT786481 RNP786479:RNP786481 RXL786479:RXL786481 SHH786479:SHH786481 SRD786479:SRD786481 TAZ786479:TAZ786481 TKV786479:TKV786481 TUR786479:TUR786481 UEN786479:UEN786481 UOJ786479:UOJ786481 UYF786479:UYF786481 VIB786479:VIB786481 VRX786479:VRX786481 WBT786479:WBT786481 WLP786479:WLP786481 WVL786479:WVL786481 D852015:D852017 IZ852015:IZ852017 SV852015:SV852017 ACR852015:ACR852017 AMN852015:AMN852017 AWJ852015:AWJ852017 BGF852015:BGF852017 BQB852015:BQB852017 BZX852015:BZX852017 CJT852015:CJT852017 CTP852015:CTP852017 DDL852015:DDL852017 DNH852015:DNH852017 DXD852015:DXD852017 EGZ852015:EGZ852017 EQV852015:EQV852017 FAR852015:FAR852017 FKN852015:FKN852017 FUJ852015:FUJ852017 GEF852015:GEF852017 GOB852015:GOB852017 GXX852015:GXX852017 HHT852015:HHT852017 HRP852015:HRP852017 IBL852015:IBL852017 ILH852015:ILH852017 IVD852015:IVD852017 JEZ852015:JEZ852017 JOV852015:JOV852017 JYR852015:JYR852017 KIN852015:KIN852017 KSJ852015:KSJ852017 LCF852015:LCF852017 LMB852015:LMB852017 LVX852015:LVX852017 MFT852015:MFT852017 MPP852015:MPP852017 MZL852015:MZL852017 NJH852015:NJH852017 NTD852015:NTD852017 OCZ852015:OCZ852017 OMV852015:OMV852017 OWR852015:OWR852017 PGN852015:PGN852017 PQJ852015:PQJ852017 QAF852015:QAF852017 QKB852015:QKB852017 QTX852015:QTX852017 RDT852015:RDT852017 RNP852015:RNP852017 RXL852015:RXL852017 SHH852015:SHH852017 SRD852015:SRD852017 TAZ852015:TAZ852017 TKV852015:TKV852017 TUR852015:TUR852017 UEN852015:UEN852017 UOJ852015:UOJ852017 UYF852015:UYF852017 VIB852015:VIB852017 VRX852015:VRX852017 WBT852015:WBT852017 WLP852015:WLP852017 WVL852015:WVL852017 D917551:D917553 IZ917551:IZ917553 SV917551:SV917553 ACR917551:ACR917553 AMN917551:AMN917553 AWJ917551:AWJ917553 BGF917551:BGF917553 BQB917551:BQB917553 BZX917551:BZX917553 CJT917551:CJT917553 CTP917551:CTP917553 DDL917551:DDL917553 DNH917551:DNH917553 DXD917551:DXD917553 EGZ917551:EGZ917553 EQV917551:EQV917553 FAR917551:FAR917553 FKN917551:FKN917553 FUJ917551:FUJ917553 GEF917551:GEF917553 GOB917551:GOB917553 GXX917551:GXX917553 HHT917551:HHT917553 HRP917551:HRP917553 IBL917551:IBL917553 ILH917551:ILH917553 IVD917551:IVD917553 JEZ917551:JEZ917553 JOV917551:JOV917553 JYR917551:JYR917553 KIN917551:KIN917553 KSJ917551:KSJ917553 LCF917551:LCF917553 LMB917551:LMB917553 LVX917551:LVX917553 MFT917551:MFT917553 MPP917551:MPP917553 MZL917551:MZL917553 NJH917551:NJH917553 NTD917551:NTD917553 OCZ917551:OCZ917553 OMV917551:OMV917553 OWR917551:OWR917553 PGN917551:PGN917553 PQJ917551:PQJ917553 QAF917551:QAF917553 QKB917551:QKB917553 QTX917551:QTX917553 RDT917551:RDT917553 RNP917551:RNP917553 RXL917551:RXL917553 SHH917551:SHH917553 SRD917551:SRD917553 TAZ917551:TAZ917553 TKV917551:TKV917553 TUR917551:TUR917553 UEN917551:UEN917553 UOJ917551:UOJ917553 UYF917551:UYF917553 VIB917551:VIB917553 VRX917551:VRX917553 WBT917551:WBT917553 WLP917551:WLP917553 WVL917551:WVL917553 D983087:D983089 IZ983087:IZ983089 SV983087:SV983089 ACR983087:ACR983089 AMN983087:AMN983089 AWJ983087:AWJ983089 BGF983087:BGF983089 BQB983087:BQB983089 BZX983087:BZX983089 CJT983087:CJT983089 CTP983087:CTP983089 DDL983087:DDL983089 DNH983087:DNH983089 DXD983087:DXD983089 EGZ983087:EGZ983089 EQV983087:EQV983089 FAR983087:FAR983089 FKN983087:FKN983089 FUJ983087:FUJ983089 GEF983087:GEF983089 GOB983087:GOB983089 GXX983087:GXX983089 HHT983087:HHT983089 HRP983087:HRP983089 IBL983087:IBL983089 ILH983087:ILH983089 IVD983087:IVD983089 JEZ983087:JEZ983089 JOV983087:JOV983089 JYR983087:JYR983089 KIN983087:KIN983089 KSJ983087:KSJ983089 LCF983087:LCF983089 LMB983087:LMB983089 LVX983087:LVX983089 MFT983087:MFT983089 MPP983087:MPP983089 MZL983087:MZL983089 NJH983087:NJH983089 NTD983087:NTD983089 OCZ983087:OCZ983089 OMV983087:OMV983089 OWR983087:OWR983089 PGN983087:PGN983089 PQJ983087:PQJ983089 QAF983087:QAF983089 QKB983087:QKB983089 QTX983087:QTX983089 RDT983087:RDT983089 RNP983087:RNP983089 RXL983087:RXL983089 SHH983087:SHH983089 SRD983087:SRD983089 TAZ983087:TAZ983089 TKV983087:TKV983089 TUR983087:TUR983089 UEN983087:UEN983089 UOJ983087:UOJ983089 UYF983087:UYF983089 VIB983087:VIB983089 VRX983087:VRX983089 WBT983087:WBT983089 WLP983087:WLP983089 WVL983087:WVL983089" xr:uid="{E0D75BF3-CD26-4D9F-B4B3-4F7BDAAA1BC2}">
      <formula1>0</formula1>
      <formula2>850</formula2>
    </dataValidation>
    <dataValidation type="decimal" allowBlank="1" showInputMessage="1" showErrorMessage="1" sqref="D17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D65586 IZ65586 SV65586 ACR65586 AMN65586 AWJ65586 BGF65586 BQB65586 BZX65586 CJT65586 CTP65586 DDL65586 DNH65586 DXD65586 EGZ65586 EQV65586 FAR65586 FKN65586 FUJ65586 GEF65586 GOB65586 GXX65586 HHT65586 HRP65586 IBL65586 ILH65586 IVD65586 JEZ65586 JOV65586 JYR65586 KIN65586 KSJ65586 LCF65586 LMB65586 LVX65586 MFT65586 MPP65586 MZL65586 NJH65586 NTD65586 OCZ65586 OMV65586 OWR65586 PGN65586 PQJ65586 QAF65586 QKB65586 QTX65586 RDT65586 RNP65586 RXL65586 SHH65586 SRD65586 TAZ65586 TKV65586 TUR65586 UEN65586 UOJ65586 UYF65586 VIB65586 VRX65586 WBT65586 WLP65586 WVL65586 D131122 IZ131122 SV131122 ACR131122 AMN131122 AWJ131122 BGF131122 BQB131122 BZX131122 CJT131122 CTP131122 DDL131122 DNH131122 DXD131122 EGZ131122 EQV131122 FAR131122 FKN131122 FUJ131122 GEF131122 GOB131122 GXX131122 HHT131122 HRP131122 IBL131122 ILH131122 IVD131122 JEZ131122 JOV131122 JYR131122 KIN131122 KSJ131122 LCF131122 LMB131122 LVX131122 MFT131122 MPP131122 MZL131122 NJH131122 NTD131122 OCZ131122 OMV131122 OWR131122 PGN131122 PQJ131122 QAF131122 QKB131122 QTX131122 RDT131122 RNP131122 RXL131122 SHH131122 SRD131122 TAZ131122 TKV131122 TUR131122 UEN131122 UOJ131122 UYF131122 VIB131122 VRX131122 WBT131122 WLP131122 WVL131122 D196658 IZ196658 SV196658 ACR196658 AMN196658 AWJ196658 BGF196658 BQB196658 BZX196658 CJT196658 CTP196658 DDL196658 DNH196658 DXD196658 EGZ196658 EQV196658 FAR196658 FKN196658 FUJ196658 GEF196658 GOB196658 GXX196658 HHT196658 HRP196658 IBL196658 ILH196658 IVD196658 JEZ196658 JOV196658 JYR196658 KIN196658 KSJ196658 LCF196658 LMB196658 LVX196658 MFT196658 MPP196658 MZL196658 NJH196658 NTD196658 OCZ196658 OMV196658 OWR196658 PGN196658 PQJ196658 QAF196658 QKB196658 QTX196658 RDT196658 RNP196658 RXL196658 SHH196658 SRD196658 TAZ196658 TKV196658 TUR196658 UEN196658 UOJ196658 UYF196658 VIB196658 VRX196658 WBT196658 WLP196658 WVL196658 D262194 IZ262194 SV262194 ACR262194 AMN262194 AWJ262194 BGF262194 BQB262194 BZX262194 CJT262194 CTP262194 DDL262194 DNH262194 DXD262194 EGZ262194 EQV262194 FAR262194 FKN262194 FUJ262194 GEF262194 GOB262194 GXX262194 HHT262194 HRP262194 IBL262194 ILH262194 IVD262194 JEZ262194 JOV262194 JYR262194 KIN262194 KSJ262194 LCF262194 LMB262194 LVX262194 MFT262194 MPP262194 MZL262194 NJH262194 NTD262194 OCZ262194 OMV262194 OWR262194 PGN262194 PQJ262194 QAF262194 QKB262194 QTX262194 RDT262194 RNP262194 RXL262194 SHH262194 SRD262194 TAZ262194 TKV262194 TUR262194 UEN262194 UOJ262194 UYF262194 VIB262194 VRX262194 WBT262194 WLP262194 WVL262194 D327730 IZ327730 SV327730 ACR327730 AMN327730 AWJ327730 BGF327730 BQB327730 BZX327730 CJT327730 CTP327730 DDL327730 DNH327730 DXD327730 EGZ327730 EQV327730 FAR327730 FKN327730 FUJ327730 GEF327730 GOB327730 GXX327730 HHT327730 HRP327730 IBL327730 ILH327730 IVD327730 JEZ327730 JOV327730 JYR327730 KIN327730 KSJ327730 LCF327730 LMB327730 LVX327730 MFT327730 MPP327730 MZL327730 NJH327730 NTD327730 OCZ327730 OMV327730 OWR327730 PGN327730 PQJ327730 QAF327730 QKB327730 QTX327730 RDT327730 RNP327730 RXL327730 SHH327730 SRD327730 TAZ327730 TKV327730 TUR327730 UEN327730 UOJ327730 UYF327730 VIB327730 VRX327730 WBT327730 WLP327730 WVL327730 D393266 IZ393266 SV393266 ACR393266 AMN393266 AWJ393266 BGF393266 BQB393266 BZX393266 CJT393266 CTP393266 DDL393266 DNH393266 DXD393266 EGZ393266 EQV393266 FAR393266 FKN393266 FUJ393266 GEF393266 GOB393266 GXX393266 HHT393266 HRP393266 IBL393266 ILH393266 IVD393266 JEZ393266 JOV393266 JYR393266 KIN393266 KSJ393266 LCF393266 LMB393266 LVX393266 MFT393266 MPP393266 MZL393266 NJH393266 NTD393266 OCZ393266 OMV393266 OWR393266 PGN393266 PQJ393266 QAF393266 QKB393266 QTX393266 RDT393266 RNP393266 RXL393266 SHH393266 SRD393266 TAZ393266 TKV393266 TUR393266 UEN393266 UOJ393266 UYF393266 VIB393266 VRX393266 WBT393266 WLP393266 WVL393266 D458802 IZ458802 SV458802 ACR458802 AMN458802 AWJ458802 BGF458802 BQB458802 BZX458802 CJT458802 CTP458802 DDL458802 DNH458802 DXD458802 EGZ458802 EQV458802 FAR458802 FKN458802 FUJ458802 GEF458802 GOB458802 GXX458802 HHT458802 HRP458802 IBL458802 ILH458802 IVD458802 JEZ458802 JOV458802 JYR458802 KIN458802 KSJ458802 LCF458802 LMB458802 LVX458802 MFT458802 MPP458802 MZL458802 NJH458802 NTD458802 OCZ458802 OMV458802 OWR458802 PGN458802 PQJ458802 QAF458802 QKB458802 QTX458802 RDT458802 RNP458802 RXL458802 SHH458802 SRD458802 TAZ458802 TKV458802 TUR458802 UEN458802 UOJ458802 UYF458802 VIB458802 VRX458802 WBT458802 WLP458802 WVL458802 D524338 IZ524338 SV524338 ACR524338 AMN524338 AWJ524338 BGF524338 BQB524338 BZX524338 CJT524338 CTP524338 DDL524338 DNH524338 DXD524338 EGZ524338 EQV524338 FAR524338 FKN524338 FUJ524338 GEF524338 GOB524338 GXX524338 HHT524338 HRP524338 IBL524338 ILH524338 IVD524338 JEZ524338 JOV524338 JYR524338 KIN524338 KSJ524338 LCF524338 LMB524338 LVX524338 MFT524338 MPP524338 MZL524338 NJH524338 NTD524338 OCZ524338 OMV524338 OWR524338 PGN524338 PQJ524338 QAF524338 QKB524338 QTX524338 RDT524338 RNP524338 RXL524338 SHH524338 SRD524338 TAZ524338 TKV524338 TUR524338 UEN524338 UOJ524338 UYF524338 VIB524338 VRX524338 WBT524338 WLP524338 WVL524338 D589874 IZ589874 SV589874 ACR589874 AMN589874 AWJ589874 BGF589874 BQB589874 BZX589874 CJT589874 CTP589874 DDL589874 DNH589874 DXD589874 EGZ589874 EQV589874 FAR589874 FKN589874 FUJ589874 GEF589874 GOB589874 GXX589874 HHT589874 HRP589874 IBL589874 ILH589874 IVD589874 JEZ589874 JOV589874 JYR589874 KIN589874 KSJ589874 LCF589874 LMB589874 LVX589874 MFT589874 MPP589874 MZL589874 NJH589874 NTD589874 OCZ589874 OMV589874 OWR589874 PGN589874 PQJ589874 QAF589874 QKB589874 QTX589874 RDT589874 RNP589874 RXL589874 SHH589874 SRD589874 TAZ589874 TKV589874 TUR589874 UEN589874 UOJ589874 UYF589874 VIB589874 VRX589874 WBT589874 WLP589874 WVL589874 D655410 IZ655410 SV655410 ACR655410 AMN655410 AWJ655410 BGF655410 BQB655410 BZX655410 CJT655410 CTP655410 DDL655410 DNH655410 DXD655410 EGZ655410 EQV655410 FAR655410 FKN655410 FUJ655410 GEF655410 GOB655410 GXX655410 HHT655410 HRP655410 IBL655410 ILH655410 IVD655410 JEZ655410 JOV655410 JYR655410 KIN655410 KSJ655410 LCF655410 LMB655410 LVX655410 MFT655410 MPP655410 MZL655410 NJH655410 NTD655410 OCZ655410 OMV655410 OWR655410 PGN655410 PQJ655410 QAF655410 QKB655410 QTX655410 RDT655410 RNP655410 RXL655410 SHH655410 SRD655410 TAZ655410 TKV655410 TUR655410 UEN655410 UOJ655410 UYF655410 VIB655410 VRX655410 WBT655410 WLP655410 WVL655410 D720946 IZ720946 SV720946 ACR720946 AMN720946 AWJ720946 BGF720946 BQB720946 BZX720946 CJT720946 CTP720946 DDL720946 DNH720946 DXD720946 EGZ720946 EQV720946 FAR720946 FKN720946 FUJ720946 GEF720946 GOB720946 GXX720946 HHT720946 HRP720946 IBL720946 ILH720946 IVD720946 JEZ720946 JOV720946 JYR720946 KIN720946 KSJ720946 LCF720946 LMB720946 LVX720946 MFT720946 MPP720946 MZL720946 NJH720946 NTD720946 OCZ720946 OMV720946 OWR720946 PGN720946 PQJ720946 QAF720946 QKB720946 QTX720946 RDT720946 RNP720946 RXL720946 SHH720946 SRD720946 TAZ720946 TKV720946 TUR720946 UEN720946 UOJ720946 UYF720946 VIB720946 VRX720946 WBT720946 WLP720946 WVL720946 D786482 IZ786482 SV786482 ACR786482 AMN786482 AWJ786482 BGF786482 BQB786482 BZX786482 CJT786482 CTP786482 DDL786482 DNH786482 DXD786482 EGZ786482 EQV786482 FAR786482 FKN786482 FUJ786482 GEF786482 GOB786482 GXX786482 HHT786482 HRP786482 IBL786482 ILH786482 IVD786482 JEZ786482 JOV786482 JYR786482 KIN786482 KSJ786482 LCF786482 LMB786482 LVX786482 MFT786482 MPP786482 MZL786482 NJH786482 NTD786482 OCZ786482 OMV786482 OWR786482 PGN786482 PQJ786482 QAF786482 QKB786482 QTX786482 RDT786482 RNP786482 RXL786482 SHH786482 SRD786482 TAZ786482 TKV786482 TUR786482 UEN786482 UOJ786482 UYF786482 VIB786482 VRX786482 WBT786482 WLP786482 WVL786482 D852018 IZ852018 SV852018 ACR852018 AMN852018 AWJ852018 BGF852018 BQB852018 BZX852018 CJT852018 CTP852018 DDL852018 DNH852018 DXD852018 EGZ852018 EQV852018 FAR852018 FKN852018 FUJ852018 GEF852018 GOB852018 GXX852018 HHT852018 HRP852018 IBL852018 ILH852018 IVD852018 JEZ852018 JOV852018 JYR852018 KIN852018 KSJ852018 LCF852018 LMB852018 LVX852018 MFT852018 MPP852018 MZL852018 NJH852018 NTD852018 OCZ852018 OMV852018 OWR852018 PGN852018 PQJ852018 QAF852018 QKB852018 QTX852018 RDT852018 RNP852018 RXL852018 SHH852018 SRD852018 TAZ852018 TKV852018 TUR852018 UEN852018 UOJ852018 UYF852018 VIB852018 VRX852018 WBT852018 WLP852018 WVL852018 D917554 IZ917554 SV917554 ACR917554 AMN917554 AWJ917554 BGF917554 BQB917554 BZX917554 CJT917554 CTP917554 DDL917554 DNH917554 DXD917554 EGZ917554 EQV917554 FAR917554 FKN917554 FUJ917554 GEF917554 GOB917554 GXX917554 HHT917554 HRP917554 IBL917554 ILH917554 IVD917554 JEZ917554 JOV917554 JYR917554 KIN917554 KSJ917554 LCF917554 LMB917554 LVX917554 MFT917554 MPP917554 MZL917554 NJH917554 NTD917554 OCZ917554 OMV917554 OWR917554 PGN917554 PQJ917554 QAF917554 QKB917554 QTX917554 RDT917554 RNP917554 RXL917554 SHH917554 SRD917554 TAZ917554 TKV917554 TUR917554 UEN917554 UOJ917554 UYF917554 VIB917554 VRX917554 WBT917554 WLP917554 WVL917554 D983090 IZ983090 SV983090 ACR983090 AMN983090 AWJ983090 BGF983090 BQB983090 BZX983090 CJT983090 CTP983090 DDL983090 DNH983090 DXD983090 EGZ983090 EQV983090 FAR983090 FKN983090 FUJ983090 GEF983090 GOB983090 GXX983090 HHT983090 HRP983090 IBL983090 ILH983090 IVD983090 JEZ983090 JOV983090 JYR983090 KIN983090 KSJ983090 LCF983090 LMB983090 LVX983090 MFT983090 MPP983090 MZL983090 NJH983090 NTD983090 OCZ983090 OMV983090 OWR983090 PGN983090 PQJ983090 QAF983090 QKB983090 QTX983090 RDT983090 RNP983090 RXL983090 SHH983090 SRD983090 TAZ983090 TKV983090 TUR983090 UEN983090 UOJ983090 UYF983090 VIB983090 VRX983090 WBT983090 WLP983090 WVL983090" xr:uid="{ED3F4F15-754F-48DF-8B94-C3E5DEF6AE8A}">
      <formula1>0</formula1>
      <formula2>30</formula2>
    </dataValidation>
    <dataValidation type="list" allowBlank="1" showInputMessage="1" showErrorMessage="1" sqref="IZ20:IZ22 SV20:SV22 ACR20:ACR22 AMN20:AMN22 AWJ20:AWJ22 BGF20:BGF22 BQB20:BQB22 BZX20:BZX22 CJT20:CJT22 CTP20:CTP22 DDL20:DDL22 DNH20:DNH22 DXD20:DXD22 EGZ20:EGZ22 EQV20:EQV22 FAR20:FAR22 FKN20:FKN22 FUJ20:FUJ22 GEF20:GEF22 GOB20:GOB22 GXX20:GXX22 HHT20:HHT22 HRP20:HRP22 IBL20:IBL22 ILH20:ILH22 IVD20:IVD22 JEZ20:JEZ22 JOV20:JOV22 JYR20:JYR22 KIN20:KIN22 KSJ20:KSJ22 LCF20:LCF22 LMB20:LMB22 LVX20:LVX22 MFT20:MFT22 MPP20:MPP22 MZL20:MZL22 NJH20:NJH22 NTD20:NTD22 OCZ20:OCZ22 OMV20:OMV22 OWR20:OWR22 PGN20:PGN22 PQJ20:PQJ22 QAF20:QAF22 QKB20:QKB22 QTX20:QTX22 RDT20:RDT22 RNP20:RNP22 RXL20:RXL22 SHH20:SHH22 SRD20:SRD22 TAZ20:TAZ22 TKV20:TKV22 TUR20:TUR22 UEN20:UEN22 UOJ20:UOJ22 UYF20:UYF22 VIB20:VIB22 VRX20:VRX22 WBT20:WBT22 WLP20:WLP22 WVL20:WVL22 WVL983093:WVL983095 D65589:D65591 IZ65589:IZ65591 SV65589:SV65591 ACR65589:ACR65591 AMN65589:AMN65591 AWJ65589:AWJ65591 BGF65589:BGF65591 BQB65589:BQB65591 BZX65589:BZX65591 CJT65589:CJT65591 CTP65589:CTP65591 DDL65589:DDL65591 DNH65589:DNH65591 DXD65589:DXD65591 EGZ65589:EGZ65591 EQV65589:EQV65591 FAR65589:FAR65591 FKN65589:FKN65591 FUJ65589:FUJ65591 GEF65589:GEF65591 GOB65589:GOB65591 GXX65589:GXX65591 HHT65589:HHT65591 HRP65589:HRP65591 IBL65589:IBL65591 ILH65589:ILH65591 IVD65589:IVD65591 JEZ65589:JEZ65591 JOV65589:JOV65591 JYR65589:JYR65591 KIN65589:KIN65591 KSJ65589:KSJ65591 LCF65589:LCF65591 LMB65589:LMB65591 LVX65589:LVX65591 MFT65589:MFT65591 MPP65589:MPP65591 MZL65589:MZL65591 NJH65589:NJH65591 NTD65589:NTD65591 OCZ65589:OCZ65591 OMV65589:OMV65591 OWR65589:OWR65591 PGN65589:PGN65591 PQJ65589:PQJ65591 QAF65589:QAF65591 QKB65589:QKB65591 QTX65589:QTX65591 RDT65589:RDT65591 RNP65589:RNP65591 RXL65589:RXL65591 SHH65589:SHH65591 SRD65589:SRD65591 TAZ65589:TAZ65591 TKV65589:TKV65591 TUR65589:TUR65591 UEN65589:UEN65591 UOJ65589:UOJ65591 UYF65589:UYF65591 VIB65589:VIB65591 VRX65589:VRX65591 WBT65589:WBT65591 WLP65589:WLP65591 WVL65589:WVL65591 D131125:D131127 IZ131125:IZ131127 SV131125:SV131127 ACR131125:ACR131127 AMN131125:AMN131127 AWJ131125:AWJ131127 BGF131125:BGF131127 BQB131125:BQB131127 BZX131125:BZX131127 CJT131125:CJT131127 CTP131125:CTP131127 DDL131125:DDL131127 DNH131125:DNH131127 DXD131125:DXD131127 EGZ131125:EGZ131127 EQV131125:EQV131127 FAR131125:FAR131127 FKN131125:FKN131127 FUJ131125:FUJ131127 GEF131125:GEF131127 GOB131125:GOB131127 GXX131125:GXX131127 HHT131125:HHT131127 HRP131125:HRP131127 IBL131125:IBL131127 ILH131125:ILH131127 IVD131125:IVD131127 JEZ131125:JEZ131127 JOV131125:JOV131127 JYR131125:JYR131127 KIN131125:KIN131127 KSJ131125:KSJ131127 LCF131125:LCF131127 LMB131125:LMB131127 LVX131125:LVX131127 MFT131125:MFT131127 MPP131125:MPP131127 MZL131125:MZL131127 NJH131125:NJH131127 NTD131125:NTD131127 OCZ131125:OCZ131127 OMV131125:OMV131127 OWR131125:OWR131127 PGN131125:PGN131127 PQJ131125:PQJ131127 QAF131125:QAF131127 QKB131125:QKB131127 QTX131125:QTX131127 RDT131125:RDT131127 RNP131125:RNP131127 RXL131125:RXL131127 SHH131125:SHH131127 SRD131125:SRD131127 TAZ131125:TAZ131127 TKV131125:TKV131127 TUR131125:TUR131127 UEN131125:UEN131127 UOJ131125:UOJ131127 UYF131125:UYF131127 VIB131125:VIB131127 VRX131125:VRX131127 WBT131125:WBT131127 WLP131125:WLP131127 WVL131125:WVL131127 D196661:D196663 IZ196661:IZ196663 SV196661:SV196663 ACR196661:ACR196663 AMN196661:AMN196663 AWJ196661:AWJ196663 BGF196661:BGF196663 BQB196661:BQB196663 BZX196661:BZX196663 CJT196661:CJT196663 CTP196661:CTP196663 DDL196661:DDL196663 DNH196661:DNH196663 DXD196661:DXD196663 EGZ196661:EGZ196663 EQV196661:EQV196663 FAR196661:FAR196663 FKN196661:FKN196663 FUJ196661:FUJ196663 GEF196661:GEF196663 GOB196661:GOB196663 GXX196661:GXX196663 HHT196661:HHT196663 HRP196661:HRP196663 IBL196661:IBL196663 ILH196661:ILH196663 IVD196661:IVD196663 JEZ196661:JEZ196663 JOV196661:JOV196663 JYR196661:JYR196663 KIN196661:KIN196663 KSJ196661:KSJ196663 LCF196661:LCF196663 LMB196661:LMB196663 LVX196661:LVX196663 MFT196661:MFT196663 MPP196661:MPP196663 MZL196661:MZL196663 NJH196661:NJH196663 NTD196661:NTD196663 OCZ196661:OCZ196663 OMV196661:OMV196663 OWR196661:OWR196663 PGN196661:PGN196663 PQJ196661:PQJ196663 QAF196661:QAF196663 QKB196661:QKB196663 QTX196661:QTX196663 RDT196661:RDT196663 RNP196661:RNP196663 RXL196661:RXL196663 SHH196661:SHH196663 SRD196661:SRD196663 TAZ196661:TAZ196663 TKV196661:TKV196663 TUR196661:TUR196663 UEN196661:UEN196663 UOJ196661:UOJ196663 UYF196661:UYF196663 VIB196661:VIB196663 VRX196661:VRX196663 WBT196661:WBT196663 WLP196661:WLP196663 WVL196661:WVL196663 D262197:D262199 IZ262197:IZ262199 SV262197:SV262199 ACR262197:ACR262199 AMN262197:AMN262199 AWJ262197:AWJ262199 BGF262197:BGF262199 BQB262197:BQB262199 BZX262197:BZX262199 CJT262197:CJT262199 CTP262197:CTP262199 DDL262197:DDL262199 DNH262197:DNH262199 DXD262197:DXD262199 EGZ262197:EGZ262199 EQV262197:EQV262199 FAR262197:FAR262199 FKN262197:FKN262199 FUJ262197:FUJ262199 GEF262197:GEF262199 GOB262197:GOB262199 GXX262197:GXX262199 HHT262197:HHT262199 HRP262197:HRP262199 IBL262197:IBL262199 ILH262197:ILH262199 IVD262197:IVD262199 JEZ262197:JEZ262199 JOV262197:JOV262199 JYR262197:JYR262199 KIN262197:KIN262199 KSJ262197:KSJ262199 LCF262197:LCF262199 LMB262197:LMB262199 LVX262197:LVX262199 MFT262197:MFT262199 MPP262197:MPP262199 MZL262197:MZL262199 NJH262197:NJH262199 NTD262197:NTD262199 OCZ262197:OCZ262199 OMV262197:OMV262199 OWR262197:OWR262199 PGN262197:PGN262199 PQJ262197:PQJ262199 QAF262197:QAF262199 QKB262197:QKB262199 QTX262197:QTX262199 RDT262197:RDT262199 RNP262197:RNP262199 RXL262197:RXL262199 SHH262197:SHH262199 SRD262197:SRD262199 TAZ262197:TAZ262199 TKV262197:TKV262199 TUR262197:TUR262199 UEN262197:UEN262199 UOJ262197:UOJ262199 UYF262197:UYF262199 VIB262197:VIB262199 VRX262197:VRX262199 WBT262197:WBT262199 WLP262197:WLP262199 WVL262197:WVL262199 D327733:D327735 IZ327733:IZ327735 SV327733:SV327735 ACR327733:ACR327735 AMN327733:AMN327735 AWJ327733:AWJ327735 BGF327733:BGF327735 BQB327733:BQB327735 BZX327733:BZX327735 CJT327733:CJT327735 CTP327733:CTP327735 DDL327733:DDL327735 DNH327733:DNH327735 DXD327733:DXD327735 EGZ327733:EGZ327735 EQV327733:EQV327735 FAR327733:FAR327735 FKN327733:FKN327735 FUJ327733:FUJ327735 GEF327733:GEF327735 GOB327733:GOB327735 GXX327733:GXX327735 HHT327733:HHT327735 HRP327733:HRP327735 IBL327733:IBL327735 ILH327733:ILH327735 IVD327733:IVD327735 JEZ327733:JEZ327735 JOV327733:JOV327735 JYR327733:JYR327735 KIN327733:KIN327735 KSJ327733:KSJ327735 LCF327733:LCF327735 LMB327733:LMB327735 LVX327733:LVX327735 MFT327733:MFT327735 MPP327733:MPP327735 MZL327733:MZL327735 NJH327733:NJH327735 NTD327733:NTD327735 OCZ327733:OCZ327735 OMV327733:OMV327735 OWR327733:OWR327735 PGN327733:PGN327735 PQJ327733:PQJ327735 QAF327733:QAF327735 QKB327733:QKB327735 QTX327733:QTX327735 RDT327733:RDT327735 RNP327733:RNP327735 RXL327733:RXL327735 SHH327733:SHH327735 SRD327733:SRD327735 TAZ327733:TAZ327735 TKV327733:TKV327735 TUR327733:TUR327735 UEN327733:UEN327735 UOJ327733:UOJ327735 UYF327733:UYF327735 VIB327733:VIB327735 VRX327733:VRX327735 WBT327733:WBT327735 WLP327733:WLP327735 WVL327733:WVL327735 D393269:D393271 IZ393269:IZ393271 SV393269:SV393271 ACR393269:ACR393271 AMN393269:AMN393271 AWJ393269:AWJ393271 BGF393269:BGF393271 BQB393269:BQB393271 BZX393269:BZX393271 CJT393269:CJT393271 CTP393269:CTP393271 DDL393269:DDL393271 DNH393269:DNH393271 DXD393269:DXD393271 EGZ393269:EGZ393271 EQV393269:EQV393271 FAR393269:FAR393271 FKN393269:FKN393271 FUJ393269:FUJ393271 GEF393269:GEF393271 GOB393269:GOB393271 GXX393269:GXX393271 HHT393269:HHT393271 HRP393269:HRP393271 IBL393269:IBL393271 ILH393269:ILH393271 IVD393269:IVD393271 JEZ393269:JEZ393271 JOV393269:JOV393271 JYR393269:JYR393271 KIN393269:KIN393271 KSJ393269:KSJ393271 LCF393269:LCF393271 LMB393269:LMB393271 LVX393269:LVX393271 MFT393269:MFT393271 MPP393269:MPP393271 MZL393269:MZL393271 NJH393269:NJH393271 NTD393269:NTD393271 OCZ393269:OCZ393271 OMV393269:OMV393271 OWR393269:OWR393271 PGN393269:PGN393271 PQJ393269:PQJ393271 QAF393269:QAF393271 QKB393269:QKB393271 QTX393269:QTX393271 RDT393269:RDT393271 RNP393269:RNP393271 RXL393269:RXL393271 SHH393269:SHH393271 SRD393269:SRD393271 TAZ393269:TAZ393271 TKV393269:TKV393271 TUR393269:TUR393271 UEN393269:UEN393271 UOJ393269:UOJ393271 UYF393269:UYF393271 VIB393269:VIB393271 VRX393269:VRX393271 WBT393269:WBT393271 WLP393269:WLP393271 WVL393269:WVL393271 D458805:D458807 IZ458805:IZ458807 SV458805:SV458807 ACR458805:ACR458807 AMN458805:AMN458807 AWJ458805:AWJ458807 BGF458805:BGF458807 BQB458805:BQB458807 BZX458805:BZX458807 CJT458805:CJT458807 CTP458805:CTP458807 DDL458805:DDL458807 DNH458805:DNH458807 DXD458805:DXD458807 EGZ458805:EGZ458807 EQV458805:EQV458807 FAR458805:FAR458807 FKN458805:FKN458807 FUJ458805:FUJ458807 GEF458805:GEF458807 GOB458805:GOB458807 GXX458805:GXX458807 HHT458805:HHT458807 HRP458805:HRP458807 IBL458805:IBL458807 ILH458805:ILH458807 IVD458805:IVD458807 JEZ458805:JEZ458807 JOV458805:JOV458807 JYR458805:JYR458807 KIN458805:KIN458807 KSJ458805:KSJ458807 LCF458805:LCF458807 LMB458805:LMB458807 LVX458805:LVX458807 MFT458805:MFT458807 MPP458805:MPP458807 MZL458805:MZL458807 NJH458805:NJH458807 NTD458805:NTD458807 OCZ458805:OCZ458807 OMV458805:OMV458807 OWR458805:OWR458807 PGN458805:PGN458807 PQJ458805:PQJ458807 QAF458805:QAF458807 QKB458805:QKB458807 QTX458805:QTX458807 RDT458805:RDT458807 RNP458805:RNP458807 RXL458805:RXL458807 SHH458805:SHH458807 SRD458805:SRD458807 TAZ458805:TAZ458807 TKV458805:TKV458807 TUR458805:TUR458807 UEN458805:UEN458807 UOJ458805:UOJ458807 UYF458805:UYF458807 VIB458805:VIB458807 VRX458805:VRX458807 WBT458805:WBT458807 WLP458805:WLP458807 WVL458805:WVL458807 D524341:D524343 IZ524341:IZ524343 SV524341:SV524343 ACR524341:ACR524343 AMN524341:AMN524343 AWJ524341:AWJ524343 BGF524341:BGF524343 BQB524341:BQB524343 BZX524341:BZX524343 CJT524341:CJT524343 CTP524341:CTP524343 DDL524341:DDL524343 DNH524341:DNH524343 DXD524341:DXD524343 EGZ524341:EGZ524343 EQV524341:EQV524343 FAR524341:FAR524343 FKN524341:FKN524343 FUJ524341:FUJ524343 GEF524341:GEF524343 GOB524341:GOB524343 GXX524341:GXX524343 HHT524341:HHT524343 HRP524341:HRP524343 IBL524341:IBL524343 ILH524341:ILH524343 IVD524341:IVD524343 JEZ524341:JEZ524343 JOV524341:JOV524343 JYR524341:JYR524343 KIN524341:KIN524343 KSJ524341:KSJ524343 LCF524341:LCF524343 LMB524341:LMB524343 LVX524341:LVX524343 MFT524341:MFT524343 MPP524341:MPP524343 MZL524341:MZL524343 NJH524341:NJH524343 NTD524341:NTD524343 OCZ524341:OCZ524343 OMV524341:OMV524343 OWR524341:OWR524343 PGN524341:PGN524343 PQJ524341:PQJ524343 QAF524341:QAF524343 QKB524341:QKB524343 QTX524341:QTX524343 RDT524341:RDT524343 RNP524341:RNP524343 RXL524341:RXL524343 SHH524341:SHH524343 SRD524341:SRD524343 TAZ524341:TAZ524343 TKV524341:TKV524343 TUR524341:TUR524343 UEN524341:UEN524343 UOJ524341:UOJ524343 UYF524341:UYF524343 VIB524341:VIB524343 VRX524341:VRX524343 WBT524341:WBT524343 WLP524341:WLP524343 WVL524341:WVL524343 D589877:D589879 IZ589877:IZ589879 SV589877:SV589879 ACR589877:ACR589879 AMN589877:AMN589879 AWJ589877:AWJ589879 BGF589877:BGF589879 BQB589877:BQB589879 BZX589877:BZX589879 CJT589877:CJT589879 CTP589877:CTP589879 DDL589877:DDL589879 DNH589877:DNH589879 DXD589877:DXD589879 EGZ589877:EGZ589879 EQV589877:EQV589879 FAR589877:FAR589879 FKN589877:FKN589879 FUJ589877:FUJ589879 GEF589877:GEF589879 GOB589877:GOB589879 GXX589877:GXX589879 HHT589877:HHT589879 HRP589877:HRP589879 IBL589877:IBL589879 ILH589877:ILH589879 IVD589877:IVD589879 JEZ589877:JEZ589879 JOV589877:JOV589879 JYR589877:JYR589879 KIN589877:KIN589879 KSJ589877:KSJ589879 LCF589877:LCF589879 LMB589877:LMB589879 LVX589877:LVX589879 MFT589877:MFT589879 MPP589877:MPP589879 MZL589877:MZL589879 NJH589877:NJH589879 NTD589877:NTD589879 OCZ589877:OCZ589879 OMV589877:OMV589879 OWR589877:OWR589879 PGN589877:PGN589879 PQJ589877:PQJ589879 QAF589877:QAF589879 QKB589877:QKB589879 QTX589877:QTX589879 RDT589877:RDT589879 RNP589877:RNP589879 RXL589877:RXL589879 SHH589877:SHH589879 SRD589877:SRD589879 TAZ589877:TAZ589879 TKV589877:TKV589879 TUR589877:TUR589879 UEN589877:UEN589879 UOJ589877:UOJ589879 UYF589877:UYF589879 VIB589877:VIB589879 VRX589877:VRX589879 WBT589877:WBT589879 WLP589877:WLP589879 WVL589877:WVL589879 D655413:D655415 IZ655413:IZ655415 SV655413:SV655415 ACR655413:ACR655415 AMN655413:AMN655415 AWJ655413:AWJ655415 BGF655413:BGF655415 BQB655413:BQB655415 BZX655413:BZX655415 CJT655413:CJT655415 CTP655413:CTP655415 DDL655413:DDL655415 DNH655413:DNH655415 DXD655413:DXD655415 EGZ655413:EGZ655415 EQV655413:EQV655415 FAR655413:FAR655415 FKN655413:FKN655415 FUJ655413:FUJ655415 GEF655413:GEF655415 GOB655413:GOB655415 GXX655413:GXX655415 HHT655413:HHT655415 HRP655413:HRP655415 IBL655413:IBL655415 ILH655413:ILH655415 IVD655413:IVD655415 JEZ655413:JEZ655415 JOV655413:JOV655415 JYR655413:JYR655415 KIN655413:KIN655415 KSJ655413:KSJ655415 LCF655413:LCF655415 LMB655413:LMB655415 LVX655413:LVX655415 MFT655413:MFT655415 MPP655413:MPP655415 MZL655413:MZL655415 NJH655413:NJH655415 NTD655413:NTD655415 OCZ655413:OCZ655415 OMV655413:OMV655415 OWR655413:OWR655415 PGN655413:PGN655415 PQJ655413:PQJ655415 QAF655413:QAF655415 QKB655413:QKB655415 QTX655413:QTX655415 RDT655413:RDT655415 RNP655413:RNP655415 RXL655413:RXL655415 SHH655413:SHH655415 SRD655413:SRD655415 TAZ655413:TAZ655415 TKV655413:TKV655415 TUR655413:TUR655415 UEN655413:UEN655415 UOJ655413:UOJ655415 UYF655413:UYF655415 VIB655413:VIB655415 VRX655413:VRX655415 WBT655413:WBT655415 WLP655413:WLP655415 WVL655413:WVL655415 D720949:D720951 IZ720949:IZ720951 SV720949:SV720951 ACR720949:ACR720951 AMN720949:AMN720951 AWJ720949:AWJ720951 BGF720949:BGF720951 BQB720949:BQB720951 BZX720949:BZX720951 CJT720949:CJT720951 CTP720949:CTP720951 DDL720949:DDL720951 DNH720949:DNH720951 DXD720949:DXD720951 EGZ720949:EGZ720951 EQV720949:EQV720951 FAR720949:FAR720951 FKN720949:FKN720951 FUJ720949:FUJ720951 GEF720949:GEF720951 GOB720949:GOB720951 GXX720949:GXX720951 HHT720949:HHT720951 HRP720949:HRP720951 IBL720949:IBL720951 ILH720949:ILH720951 IVD720949:IVD720951 JEZ720949:JEZ720951 JOV720949:JOV720951 JYR720949:JYR720951 KIN720949:KIN720951 KSJ720949:KSJ720951 LCF720949:LCF720951 LMB720949:LMB720951 LVX720949:LVX720951 MFT720949:MFT720951 MPP720949:MPP720951 MZL720949:MZL720951 NJH720949:NJH720951 NTD720949:NTD720951 OCZ720949:OCZ720951 OMV720949:OMV720951 OWR720949:OWR720951 PGN720949:PGN720951 PQJ720949:PQJ720951 QAF720949:QAF720951 QKB720949:QKB720951 QTX720949:QTX720951 RDT720949:RDT720951 RNP720949:RNP720951 RXL720949:RXL720951 SHH720949:SHH720951 SRD720949:SRD720951 TAZ720949:TAZ720951 TKV720949:TKV720951 TUR720949:TUR720951 UEN720949:UEN720951 UOJ720949:UOJ720951 UYF720949:UYF720951 VIB720949:VIB720951 VRX720949:VRX720951 WBT720949:WBT720951 WLP720949:WLP720951 WVL720949:WVL720951 D786485:D786487 IZ786485:IZ786487 SV786485:SV786487 ACR786485:ACR786487 AMN786485:AMN786487 AWJ786485:AWJ786487 BGF786485:BGF786487 BQB786485:BQB786487 BZX786485:BZX786487 CJT786485:CJT786487 CTP786485:CTP786487 DDL786485:DDL786487 DNH786485:DNH786487 DXD786485:DXD786487 EGZ786485:EGZ786487 EQV786485:EQV786487 FAR786485:FAR786487 FKN786485:FKN786487 FUJ786485:FUJ786487 GEF786485:GEF786487 GOB786485:GOB786487 GXX786485:GXX786487 HHT786485:HHT786487 HRP786485:HRP786487 IBL786485:IBL786487 ILH786485:ILH786487 IVD786485:IVD786487 JEZ786485:JEZ786487 JOV786485:JOV786487 JYR786485:JYR786487 KIN786485:KIN786487 KSJ786485:KSJ786487 LCF786485:LCF786487 LMB786485:LMB786487 LVX786485:LVX786487 MFT786485:MFT786487 MPP786485:MPP786487 MZL786485:MZL786487 NJH786485:NJH786487 NTD786485:NTD786487 OCZ786485:OCZ786487 OMV786485:OMV786487 OWR786485:OWR786487 PGN786485:PGN786487 PQJ786485:PQJ786487 QAF786485:QAF786487 QKB786485:QKB786487 QTX786485:QTX786487 RDT786485:RDT786487 RNP786485:RNP786487 RXL786485:RXL786487 SHH786485:SHH786487 SRD786485:SRD786487 TAZ786485:TAZ786487 TKV786485:TKV786487 TUR786485:TUR786487 UEN786485:UEN786487 UOJ786485:UOJ786487 UYF786485:UYF786487 VIB786485:VIB786487 VRX786485:VRX786487 WBT786485:WBT786487 WLP786485:WLP786487 WVL786485:WVL786487 D852021:D852023 IZ852021:IZ852023 SV852021:SV852023 ACR852021:ACR852023 AMN852021:AMN852023 AWJ852021:AWJ852023 BGF852021:BGF852023 BQB852021:BQB852023 BZX852021:BZX852023 CJT852021:CJT852023 CTP852021:CTP852023 DDL852021:DDL852023 DNH852021:DNH852023 DXD852021:DXD852023 EGZ852021:EGZ852023 EQV852021:EQV852023 FAR852021:FAR852023 FKN852021:FKN852023 FUJ852021:FUJ852023 GEF852021:GEF852023 GOB852021:GOB852023 GXX852021:GXX852023 HHT852021:HHT852023 HRP852021:HRP852023 IBL852021:IBL852023 ILH852021:ILH852023 IVD852021:IVD852023 JEZ852021:JEZ852023 JOV852021:JOV852023 JYR852021:JYR852023 KIN852021:KIN852023 KSJ852021:KSJ852023 LCF852021:LCF852023 LMB852021:LMB852023 LVX852021:LVX852023 MFT852021:MFT852023 MPP852021:MPP852023 MZL852021:MZL852023 NJH852021:NJH852023 NTD852021:NTD852023 OCZ852021:OCZ852023 OMV852021:OMV852023 OWR852021:OWR852023 PGN852021:PGN852023 PQJ852021:PQJ852023 QAF852021:QAF852023 QKB852021:QKB852023 QTX852021:QTX852023 RDT852021:RDT852023 RNP852021:RNP852023 RXL852021:RXL852023 SHH852021:SHH852023 SRD852021:SRD852023 TAZ852021:TAZ852023 TKV852021:TKV852023 TUR852021:TUR852023 UEN852021:UEN852023 UOJ852021:UOJ852023 UYF852021:UYF852023 VIB852021:VIB852023 VRX852021:VRX852023 WBT852021:WBT852023 WLP852021:WLP852023 WVL852021:WVL852023 D917557:D917559 IZ917557:IZ917559 SV917557:SV917559 ACR917557:ACR917559 AMN917557:AMN917559 AWJ917557:AWJ917559 BGF917557:BGF917559 BQB917557:BQB917559 BZX917557:BZX917559 CJT917557:CJT917559 CTP917557:CTP917559 DDL917557:DDL917559 DNH917557:DNH917559 DXD917557:DXD917559 EGZ917557:EGZ917559 EQV917557:EQV917559 FAR917557:FAR917559 FKN917557:FKN917559 FUJ917557:FUJ917559 GEF917557:GEF917559 GOB917557:GOB917559 GXX917557:GXX917559 HHT917557:HHT917559 HRP917557:HRP917559 IBL917557:IBL917559 ILH917557:ILH917559 IVD917557:IVD917559 JEZ917557:JEZ917559 JOV917557:JOV917559 JYR917557:JYR917559 KIN917557:KIN917559 KSJ917557:KSJ917559 LCF917557:LCF917559 LMB917557:LMB917559 LVX917557:LVX917559 MFT917557:MFT917559 MPP917557:MPP917559 MZL917557:MZL917559 NJH917557:NJH917559 NTD917557:NTD917559 OCZ917557:OCZ917559 OMV917557:OMV917559 OWR917557:OWR917559 PGN917557:PGN917559 PQJ917557:PQJ917559 QAF917557:QAF917559 QKB917557:QKB917559 QTX917557:QTX917559 RDT917557:RDT917559 RNP917557:RNP917559 RXL917557:RXL917559 SHH917557:SHH917559 SRD917557:SRD917559 TAZ917557:TAZ917559 TKV917557:TKV917559 TUR917557:TUR917559 UEN917557:UEN917559 UOJ917557:UOJ917559 UYF917557:UYF917559 VIB917557:VIB917559 VRX917557:VRX917559 WBT917557:WBT917559 WLP917557:WLP917559 WVL917557:WVL917559 D983093:D983095 IZ983093:IZ983095 SV983093:SV983095 ACR983093:ACR983095 AMN983093:AMN983095 AWJ983093:AWJ983095 BGF983093:BGF983095 BQB983093:BQB983095 BZX983093:BZX983095 CJT983093:CJT983095 CTP983093:CTP983095 DDL983093:DDL983095 DNH983093:DNH983095 DXD983093:DXD983095 EGZ983093:EGZ983095 EQV983093:EQV983095 FAR983093:FAR983095 FKN983093:FKN983095 FUJ983093:FUJ983095 GEF983093:GEF983095 GOB983093:GOB983095 GXX983093:GXX983095 HHT983093:HHT983095 HRP983093:HRP983095 IBL983093:IBL983095 ILH983093:ILH983095 IVD983093:IVD983095 JEZ983093:JEZ983095 JOV983093:JOV983095 JYR983093:JYR983095 KIN983093:KIN983095 KSJ983093:KSJ983095 LCF983093:LCF983095 LMB983093:LMB983095 LVX983093:LVX983095 MFT983093:MFT983095 MPP983093:MPP983095 MZL983093:MZL983095 NJH983093:NJH983095 NTD983093:NTD983095 OCZ983093:OCZ983095 OMV983093:OMV983095 OWR983093:OWR983095 PGN983093:PGN983095 PQJ983093:PQJ983095 QAF983093:QAF983095 QKB983093:QKB983095 QTX983093:QTX983095 RDT983093:RDT983095 RNP983093:RNP983095 RXL983093:RXL983095 SHH983093:SHH983095 SRD983093:SRD983095 TAZ983093:TAZ983095 TKV983093:TKV983095 TUR983093:TUR983095 UEN983093:UEN983095 UOJ983093:UOJ983095 UYF983093:UYF983095 VIB983093:VIB983095 VRX983093:VRX983095 WBT983093:WBT983095 WLP983093:WLP983095 D20:D22" xr:uid="{7455F9C0-0431-4756-A3E8-ACFB6BE2EEAD}">
      <formula1>"SIM,NÃO"</formula1>
    </dataValidation>
    <dataValidation type="list" allowBlank="1" showInputMessage="1" showErrorMessage="1" sqref="D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D65580 IZ65580 SV65580 ACR65580 AMN65580 AWJ65580 BGF65580 BQB65580 BZX65580 CJT65580 CTP65580 DDL65580 DNH65580 DXD65580 EGZ65580 EQV65580 FAR65580 FKN65580 FUJ65580 GEF65580 GOB65580 GXX65580 HHT65580 HRP65580 IBL65580 ILH65580 IVD65580 JEZ65580 JOV65580 JYR65580 KIN65580 KSJ65580 LCF65580 LMB65580 LVX65580 MFT65580 MPP65580 MZL65580 NJH65580 NTD65580 OCZ65580 OMV65580 OWR65580 PGN65580 PQJ65580 QAF65580 QKB65580 QTX65580 RDT65580 RNP65580 RXL65580 SHH65580 SRD65580 TAZ65580 TKV65580 TUR65580 UEN65580 UOJ65580 UYF65580 VIB65580 VRX65580 WBT65580 WLP65580 WVL65580 D131116 IZ131116 SV131116 ACR131116 AMN131116 AWJ131116 BGF131116 BQB131116 BZX131116 CJT131116 CTP131116 DDL131116 DNH131116 DXD131116 EGZ131116 EQV131116 FAR131116 FKN131116 FUJ131116 GEF131116 GOB131116 GXX131116 HHT131116 HRP131116 IBL131116 ILH131116 IVD131116 JEZ131116 JOV131116 JYR131116 KIN131116 KSJ131116 LCF131116 LMB131116 LVX131116 MFT131116 MPP131116 MZL131116 NJH131116 NTD131116 OCZ131116 OMV131116 OWR131116 PGN131116 PQJ131116 QAF131116 QKB131116 QTX131116 RDT131116 RNP131116 RXL131116 SHH131116 SRD131116 TAZ131116 TKV131116 TUR131116 UEN131116 UOJ131116 UYF131116 VIB131116 VRX131116 WBT131116 WLP131116 WVL131116 D196652 IZ196652 SV196652 ACR196652 AMN196652 AWJ196652 BGF196652 BQB196652 BZX196652 CJT196652 CTP196652 DDL196652 DNH196652 DXD196652 EGZ196652 EQV196652 FAR196652 FKN196652 FUJ196652 GEF196652 GOB196652 GXX196652 HHT196652 HRP196652 IBL196652 ILH196652 IVD196652 JEZ196652 JOV196652 JYR196652 KIN196652 KSJ196652 LCF196652 LMB196652 LVX196652 MFT196652 MPP196652 MZL196652 NJH196652 NTD196652 OCZ196652 OMV196652 OWR196652 PGN196652 PQJ196652 QAF196652 QKB196652 QTX196652 RDT196652 RNP196652 RXL196652 SHH196652 SRD196652 TAZ196652 TKV196652 TUR196652 UEN196652 UOJ196652 UYF196652 VIB196652 VRX196652 WBT196652 WLP196652 WVL196652 D262188 IZ262188 SV262188 ACR262188 AMN262188 AWJ262188 BGF262188 BQB262188 BZX262188 CJT262188 CTP262188 DDL262188 DNH262188 DXD262188 EGZ262188 EQV262188 FAR262188 FKN262188 FUJ262188 GEF262188 GOB262188 GXX262188 HHT262188 HRP262188 IBL262188 ILH262188 IVD262188 JEZ262188 JOV262188 JYR262188 KIN262188 KSJ262188 LCF262188 LMB262188 LVX262188 MFT262188 MPP262188 MZL262188 NJH262188 NTD262188 OCZ262188 OMV262188 OWR262188 PGN262188 PQJ262188 QAF262188 QKB262188 QTX262188 RDT262188 RNP262188 RXL262188 SHH262188 SRD262188 TAZ262188 TKV262188 TUR262188 UEN262188 UOJ262188 UYF262188 VIB262188 VRX262188 WBT262188 WLP262188 WVL262188 D327724 IZ327724 SV327724 ACR327724 AMN327724 AWJ327724 BGF327724 BQB327724 BZX327724 CJT327724 CTP327724 DDL327724 DNH327724 DXD327724 EGZ327724 EQV327724 FAR327724 FKN327724 FUJ327724 GEF327724 GOB327724 GXX327724 HHT327724 HRP327724 IBL327724 ILH327724 IVD327724 JEZ327724 JOV327724 JYR327724 KIN327724 KSJ327724 LCF327724 LMB327724 LVX327724 MFT327724 MPP327724 MZL327724 NJH327724 NTD327724 OCZ327724 OMV327724 OWR327724 PGN327724 PQJ327724 QAF327724 QKB327724 QTX327724 RDT327724 RNP327724 RXL327724 SHH327724 SRD327724 TAZ327724 TKV327724 TUR327724 UEN327724 UOJ327724 UYF327724 VIB327724 VRX327724 WBT327724 WLP327724 WVL327724 D393260 IZ393260 SV393260 ACR393260 AMN393260 AWJ393260 BGF393260 BQB393260 BZX393260 CJT393260 CTP393260 DDL393260 DNH393260 DXD393260 EGZ393260 EQV393260 FAR393260 FKN393260 FUJ393260 GEF393260 GOB393260 GXX393260 HHT393260 HRP393260 IBL393260 ILH393260 IVD393260 JEZ393260 JOV393260 JYR393260 KIN393260 KSJ393260 LCF393260 LMB393260 LVX393260 MFT393260 MPP393260 MZL393260 NJH393260 NTD393260 OCZ393260 OMV393260 OWR393260 PGN393260 PQJ393260 QAF393260 QKB393260 QTX393260 RDT393260 RNP393260 RXL393260 SHH393260 SRD393260 TAZ393260 TKV393260 TUR393260 UEN393260 UOJ393260 UYF393260 VIB393260 VRX393260 WBT393260 WLP393260 WVL393260 D458796 IZ458796 SV458796 ACR458796 AMN458796 AWJ458796 BGF458796 BQB458796 BZX458796 CJT458796 CTP458796 DDL458796 DNH458796 DXD458796 EGZ458796 EQV458796 FAR458796 FKN458796 FUJ458796 GEF458796 GOB458796 GXX458796 HHT458796 HRP458796 IBL458796 ILH458796 IVD458796 JEZ458796 JOV458796 JYR458796 KIN458796 KSJ458796 LCF458796 LMB458796 LVX458796 MFT458796 MPP458796 MZL458796 NJH458796 NTD458796 OCZ458796 OMV458796 OWR458796 PGN458796 PQJ458796 QAF458796 QKB458796 QTX458796 RDT458796 RNP458796 RXL458796 SHH458796 SRD458796 TAZ458796 TKV458796 TUR458796 UEN458796 UOJ458796 UYF458796 VIB458796 VRX458796 WBT458796 WLP458796 WVL458796 D524332 IZ524332 SV524332 ACR524332 AMN524332 AWJ524332 BGF524332 BQB524332 BZX524332 CJT524332 CTP524332 DDL524332 DNH524332 DXD524332 EGZ524332 EQV524332 FAR524332 FKN524332 FUJ524332 GEF524332 GOB524332 GXX524332 HHT524332 HRP524332 IBL524332 ILH524332 IVD524332 JEZ524332 JOV524332 JYR524332 KIN524332 KSJ524332 LCF524332 LMB524332 LVX524332 MFT524332 MPP524332 MZL524332 NJH524332 NTD524332 OCZ524332 OMV524332 OWR524332 PGN524332 PQJ524332 QAF524332 QKB524332 QTX524332 RDT524332 RNP524332 RXL524332 SHH524332 SRD524332 TAZ524332 TKV524332 TUR524332 UEN524332 UOJ524332 UYF524332 VIB524332 VRX524332 WBT524332 WLP524332 WVL524332 D589868 IZ589868 SV589868 ACR589868 AMN589868 AWJ589868 BGF589868 BQB589868 BZX589868 CJT589868 CTP589868 DDL589868 DNH589868 DXD589868 EGZ589868 EQV589868 FAR589868 FKN589868 FUJ589868 GEF589868 GOB589868 GXX589868 HHT589868 HRP589868 IBL589868 ILH589868 IVD589868 JEZ589868 JOV589868 JYR589868 KIN589868 KSJ589868 LCF589868 LMB589868 LVX589868 MFT589868 MPP589868 MZL589868 NJH589868 NTD589868 OCZ589868 OMV589868 OWR589868 PGN589868 PQJ589868 QAF589868 QKB589868 QTX589868 RDT589868 RNP589868 RXL589868 SHH589868 SRD589868 TAZ589868 TKV589868 TUR589868 UEN589868 UOJ589868 UYF589868 VIB589868 VRX589868 WBT589868 WLP589868 WVL589868 D655404 IZ655404 SV655404 ACR655404 AMN655404 AWJ655404 BGF655404 BQB655404 BZX655404 CJT655404 CTP655404 DDL655404 DNH655404 DXD655404 EGZ655404 EQV655404 FAR655404 FKN655404 FUJ655404 GEF655404 GOB655404 GXX655404 HHT655404 HRP655404 IBL655404 ILH655404 IVD655404 JEZ655404 JOV655404 JYR655404 KIN655404 KSJ655404 LCF655404 LMB655404 LVX655404 MFT655404 MPP655404 MZL655404 NJH655404 NTD655404 OCZ655404 OMV655404 OWR655404 PGN655404 PQJ655404 QAF655404 QKB655404 QTX655404 RDT655404 RNP655404 RXL655404 SHH655404 SRD655404 TAZ655404 TKV655404 TUR655404 UEN655404 UOJ655404 UYF655404 VIB655404 VRX655404 WBT655404 WLP655404 WVL655404 D720940 IZ720940 SV720940 ACR720940 AMN720940 AWJ720940 BGF720940 BQB720940 BZX720940 CJT720940 CTP720940 DDL720940 DNH720940 DXD720940 EGZ720940 EQV720940 FAR720940 FKN720940 FUJ720940 GEF720940 GOB720940 GXX720940 HHT720940 HRP720940 IBL720940 ILH720940 IVD720940 JEZ720940 JOV720940 JYR720940 KIN720940 KSJ720940 LCF720940 LMB720940 LVX720940 MFT720940 MPP720940 MZL720940 NJH720940 NTD720940 OCZ720940 OMV720940 OWR720940 PGN720940 PQJ720940 QAF720940 QKB720940 QTX720940 RDT720940 RNP720940 RXL720940 SHH720940 SRD720940 TAZ720940 TKV720940 TUR720940 UEN720940 UOJ720940 UYF720940 VIB720940 VRX720940 WBT720940 WLP720940 WVL720940 D786476 IZ786476 SV786476 ACR786476 AMN786476 AWJ786476 BGF786476 BQB786476 BZX786476 CJT786476 CTP786476 DDL786476 DNH786476 DXD786476 EGZ786476 EQV786476 FAR786476 FKN786476 FUJ786476 GEF786476 GOB786476 GXX786476 HHT786476 HRP786476 IBL786476 ILH786476 IVD786476 JEZ786476 JOV786476 JYR786476 KIN786476 KSJ786476 LCF786476 LMB786476 LVX786476 MFT786476 MPP786476 MZL786476 NJH786476 NTD786476 OCZ786476 OMV786476 OWR786476 PGN786476 PQJ786476 QAF786476 QKB786476 QTX786476 RDT786476 RNP786476 RXL786476 SHH786476 SRD786476 TAZ786476 TKV786476 TUR786476 UEN786476 UOJ786476 UYF786476 VIB786476 VRX786476 WBT786476 WLP786476 WVL786476 D852012 IZ852012 SV852012 ACR852012 AMN852012 AWJ852012 BGF852012 BQB852012 BZX852012 CJT852012 CTP852012 DDL852012 DNH852012 DXD852012 EGZ852012 EQV852012 FAR852012 FKN852012 FUJ852012 GEF852012 GOB852012 GXX852012 HHT852012 HRP852012 IBL852012 ILH852012 IVD852012 JEZ852012 JOV852012 JYR852012 KIN852012 KSJ852012 LCF852012 LMB852012 LVX852012 MFT852012 MPP852012 MZL852012 NJH852012 NTD852012 OCZ852012 OMV852012 OWR852012 PGN852012 PQJ852012 QAF852012 QKB852012 QTX852012 RDT852012 RNP852012 RXL852012 SHH852012 SRD852012 TAZ852012 TKV852012 TUR852012 UEN852012 UOJ852012 UYF852012 VIB852012 VRX852012 WBT852012 WLP852012 WVL852012 D917548 IZ917548 SV917548 ACR917548 AMN917548 AWJ917548 BGF917548 BQB917548 BZX917548 CJT917548 CTP917548 DDL917548 DNH917548 DXD917548 EGZ917548 EQV917548 FAR917548 FKN917548 FUJ917548 GEF917548 GOB917548 GXX917548 HHT917548 HRP917548 IBL917548 ILH917548 IVD917548 JEZ917548 JOV917548 JYR917548 KIN917548 KSJ917548 LCF917548 LMB917548 LVX917548 MFT917548 MPP917548 MZL917548 NJH917548 NTD917548 OCZ917548 OMV917548 OWR917548 PGN917548 PQJ917548 QAF917548 QKB917548 QTX917548 RDT917548 RNP917548 RXL917548 SHH917548 SRD917548 TAZ917548 TKV917548 TUR917548 UEN917548 UOJ917548 UYF917548 VIB917548 VRX917548 WBT917548 WLP917548 WVL917548 D983084 IZ983084 SV983084 ACR983084 AMN983084 AWJ983084 BGF983084 BQB983084 BZX983084 CJT983084 CTP983084 DDL983084 DNH983084 DXD983084 EGZ983084 EQV983084 FAR983084 FKN983084 FUJ983084 GEF983084 GOB983084 GXX983084 HHT983084 HRP983084 IBL983084 ILH983084 IVD983084 JEZ983084 JOV983084 JYR983084 KIN983084 KSJ983084 LCF983084 LMB983084 LVX983084 MFT983084 MPP983084 MZL983084 NJH983084 NTD983084 OCZ983084 OMV983084 OWR983084 PGN983084 PQJ983084 QAF983084 QKB983084 QTX983084 RDT983084 RNP983084 RXL983084 SHH983084 SRD983084 TAZ983084 TKV983084 TUR983084 UEN983084 UOJ983084 UYF983084 VIB983084 VRX983084 WBT983084 WLP983084 WVL983084" xr:uid="{E4272B36-3260-4C50-A124-B512FAAC1B85}">
      <formula1>"A,B,C,D,E,F,G"</formula1>
    </dataValidation>
    <dataValidation type="list" allowBlank="1" showInputMessage="1" showErrorMessage="1" sqref="C68 IY68 SU68 ACQ68 AMM68 AWI68 BGE68 BQA68 BZW68 CJS68 CTO68 DDK68 DNG68 DXC68 EGY68 EQU68 FAQ68 FKM68 FUI68 GEE68 GOA68 GXW68 HHS68 HRO68 IBK68 ILG68 IVC68 JEY68 JOU68 JYQ68 KIM68 KSI68 LCE68 LMA68 LVW68 MFS68 MPO68 MZK68 NJG68 NTC68 OCY68 OMU68 OWQ68 PGM68 PQI68 QAE68 QKA68 QTW68 RDS68 RNO68 RXK68 SHG68 SRC68 TAY68 TKU68 TUQ68 UEM68 UOI68 UYE68 VIA68 VRW68 WBS68 WLO68 WVK68" xr:uid="{3B7C68D9-CABE-4D88-84D9-90869047ACFF}">
      <formula1>"NÃO SE APLICA,INTERNO,EXTERNO"</formula1>
    </dataValidation>
    <dataValidation type="list" allowBlank="1" showInputMessage="1" showErrorMessage="1" sqref="E63 JA63 SW63 ACS63 AMO63 AWK63 BGG63 BQC63 BZY63 CJU63 CTQ63 DDM63 DNI63 DXE63 EHA63 EQW63 FAS63 FKO63 FUK63 GEG63 GOC63 GXY63 HHU63 HRQ63 IBM63 ILI63 IVE63 JFA63 JOW63 JYS63 KIO63 KSK63 LCG63 LMC63 LVY63 MFU63 MPQ63 MZM63 NJI63 NTE63 ODA63 OMW63 OWS63 PGO63 PQK63 QAG63 QKC63 QTY63 RDU63 RNQ63 RXM63 SHI63 SRE63 TBA63 TKW63 TUS63 UEO63 UOK63 UYG63 VIC63 VRY63 WBU63 WLQ63 WVM63" xr:uid="{03CD2251-DCCA-42D2-A2DC-C58E45202A44}">
      <formula1>"NÃO SE APLICA,ALUMINIO FUNDIDO,ALUMINIO USINADO,CHAPA DE AÇO"</formula1>
    </dataValidation>
    <dataValidation type="list" allowBlank="1" showInputMessage="1" showErrorMessage="1" sqref="E64 JA64 SW64 ACS64 AMO64 AWK64 BGG64 BQC64 BZY64 CJU64 CTQ64 DDM64 DNI64 DXE64 EHA64 EQW64 FAS64 FKO64 FUK64 GEG64 GOC64 GXY64 HHU64 HRQ64 IBM64 ILI64 IVE64 JFA64 JOW64 JYS64 KIO64 KSK64 LCG64 LMC64 LVY64 MFU64 MPQ64 MZM64 NJI64 NTE64 ODA64 OMW64 OWS64 PGO64 PQK64 QAG64 QKC64 QTY64 RDU64 RNQ64 RXM64 SHI64 SRE64 TBA64 TKW64 TUS64 UEO64 UOK64 UYG64 VIC64 VRY64 WBU64 WLQ64 WVM64" xr:uid="{4AC4AD95-E64B-4EBA-B540-8BB6CF0A725A}">
      <formula1>"01,02,03,04,05,06,07,08,09,10"</formula1>
    </dataValidation>
  </dataValidations>
  <pageMargins left="0.511811024" right="0.511811024" top="0.78740157499999996" bottom="0.78740157499999996" header="0.31496062000000002" footer="0.31496062000000002"/>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CAAC6-86B6-4498-B470-780A773B0D92}">
  <sheetPr>
    <tabColor theme="7"/>
  </sheetPr>
  <dimension ref="A1:I31"/>
  <sheetViews>
    <sheetView zoomScale="55" zoomScaleNormal="55" workbookViewId="0">
      <selection activeCell="E5" sqref="E5"/>
    </sheetView>
  </sheetViews>
  <sheetFormatPr defaultRowHeight="14.25" x14ac:dyDescent="0.2"/>
  <cols>
    <col min="1" max="1" width="9.140625" style="39"/>
    <col min="2" max="2" width="34.85546875" style="39" customWidth="1"/>
    <col min="3" max="3" width="71.140625" style="39" customWidth="1"/>
    <col min="4" max="4" width="29.85546875" style="39" customWidth="1"/>
    <col min="5" max="5" width="49.85546875" style="39" customWidth="1"/>
    <col min="6" max="6" width="18.42578125" style="39" customWidth="1"/>
    <col min="7" max="7" width="36.140625" style="39" customWidth="1"/>
    <col min="8" max="8" width="12.5703125" style="39" customWidth="1"/>
    <col min="9" max="9" width="14.85546875" style="39" customWidth="1"/>
    <col min="10" max="10" width="11.85546875" style="39" customWidth="1"/>
    <col min="11" max="11" width="9.140625" style="39"/>
    <col min="12" max="12" width="20" style="39" customWidth="1"/>
    <col min="13" max="13" width="70.140625" style="39" customWidth="1"/>
    <col min="14" max="14" width="30.140625" style="39" customWidth="1"/>
    <col min="15" max="15" width="15.85546875" style="39" customWidth="1"/>
    <col min="16" max="16" width="17" style="39" customWidth="1"/>
    <col min="17" max="257" width="9.140625" style="39"/>
    <col min="258" max="258" width="63" style="39" bestFit="1" customWidth="1"/>
    <col min="259" max="259" width="57.140625" style="39" customWidth="1"/>
    <col min="260" max="260" width="25.5703125" style="39" bestFit="1" customWidth="1"/>
    <col min="261" max="261" width="24.140625" style="39" bestFit="1" customWidth="1"/>
    <col min="262" max="262" width="0" style="39" hidden="1" customWidth="1"/>
    <col min="263" max="513" width="9.140625" style="39"/>
    <col min="514" max="514" width="63" style="39" bestFit="1" customWidth="1"/>
    <col min="515" max="515" width="57.140625" style="39" customWidth="1"/>
    <col min="516" max="516" width="25.5703125" style="39" bestFit="1" customWidth="1"/>
    <col min="517" max="517" width="24.140625" style="39" bestFit="1" customWidth="1"/>
    <col min="518" max="518" width="0" style="39" hidden="1" customWidth="1"/>
    <col min="519" max="769" width="9.140625" style="39"/>
    <col min="770" max="770" width="63" style="39" bestFit="1" customWidth="1"/>
    <col min="771" max="771" width="57.140625" style="39" customWidth="1"/>
    <col min="772" max="772" width="25.5703125" style="39" bestFit="1" customWidth="1"/>
    <col min="773" max="773" width="24.140625" style="39" bestFit="1" customWidth="1"/>
    <col min="774" max="774" width="0" style="39" hidden="1" customWidth="1"/>
    <col min="775" max="1025" width="9.140625" style="39"/>
    <col min="1026" max="1026" width="63" style="39" bestFit="1" customWidth="1"/>
    <col min="1027" max="1027" width="57.140625" style="39" customWidth="1"/>
    <col min="1028" max="1028" width="25.5703125" style="39" bestFit="1" customWidth="1"/>
    <col min="1029" max="1029" width="24.140625" style="39" bestFit="1" customWidth="1"/>
    <col min="1030" max="1030" width="0" style="39" hidden="1" customWidth="1"/>
    <col min="1031" max="1281" width="9.140625" style="39"/>
    <col min="1282" max="1282" width="63" style="39" bestFit="1" customWidth="1"/>
    <col min="1283" max="1283" width="57.140625" style="39" customWidth="1"/>
    <col min="1284" max="1284" width="25.5703125" style="39" bestFit="1" customWidth="1"/>
    <col min="1285" max="1285" width="24.140625" style="39" bestFit="1" customWidth="1"/>
    <col min="1286" max="1286" width="0" style="39" hidden="1" customWidth="1"/>
    <col min="1287" max="1537" width="9.140625" style="39"/>
    <col min="1538" max="1538" width="63" style="39" bestFit="1" customWidth="1"/>
    <col min="1539" max="1539" width="57.140625" style="39" customWidth="1"/>
    <col min="1540" max="1540" width="25.5703125" style="39" bestFit="1" customWidth="1"/>
    <col min="1541" max="1541" width="24.140625" style="39" bestFit="1" customWidth="1"/>
    <col min="1542" max="1542" width="0" style="39" hidden="1" customWidth="1"/>
    <col min="1543" max="1793" width="9.140625" style="39"/>
    <col min="1794" max="1794" width="63" style="39" bestFit="1" customWidth="1"/>
    <col min="1795" max="1795" width="57.140625" style="39" customWidth="1"/>
    <col min="1796" max="1796" width="25.5703125" style="39" bestFit="1" customWidth="1"/>
    <col min="1797" max="1797" width="24.140625" style="39" bestFit="1" customWidth="1"/>
    <col min="1798" max="1798" width="0" style="39" hidden="1" customWidth="1"/>
    <col min="1799" max="2049" width="9.140625" style="39"/>
    <col min="2050" max="2050" width="63" style="39" bestFit="1" customWidth="1"/>
    <col min="2051" max="2051" width="57.140625" style="39" customWidth="1"/>
    <col min="2052" max="2052" width="25.5703125" style="39" bestFit="1" customWidth="1"/>
    <col min="2053" max="2053" width="24.140625" style="39" bestFit="1" customWidth="1"/>
    <col min="2054" max="2054" width="0" style="39" hidden="1" customWidth="1"/>
    <col min="2055" max="2305" width="9.140625" style="39"/>
    <col min="2306" max="2306" width="63" style="39" bestFit="1" customWidth="1"/>
    <col min="2307" max="2307" width="57.140625" style="39" customWidth="1"/>
    <col min="2308" max="2308" width="25.5703125" style="39" bestFit="1" customWidth="1"/>
    <col min="2309" max="2309" width="24.140625" style="39" bestFit="1" customWidth="1"/>
    <col min="2310" max="2310" width="0" style="39" hidden="1" customWidth="1"/>
    <col min="2311" max="2561" width="9.140625" style="39"/>
    <col min="2562" max="2562" width="63" style="39" bestFit="1" customWidth="1"/>
    <col min="2563" max="2563" width="57.140625" style="39" customWidth="1"/>
    <col min="2564" max="2564" width="25.5703125" style="39" bestFit="1" customWidth="1"/>
    <col min="2565" max="2565" width="24.140625" style="39" bestFit="1" customWidth="1"/>
    <col min="2566" max="2566" width="0" style="39" hidden="1" customWidth="1"/>
    <col min="2567" max="2817" width="9.140625" style="39"/>
    <col min="2818" max="2818" width="63" style="39" bestFit="1" customWidth="1"/>
    <col min="2819" max="2819" width="57.140625" style="39" customWidth="1"/>
    <col min="2820" max="2820" width="25.5703125" style="39" bestFit="1" customWidth="1"/>
    <col min="2821" max="2821" width="24.140625" style="39" bestFit="1" customWidth="1"/>
    <col min="2822" max="2822" width="0" style="39" hidden="1" customWidth="1"/>
    <col min="2823" max="3073" width="9.140625" style="39"/>
    <col min="3074" max="3074" width="63" style="39" bestFit="1" customWidth="1"/>
    <col min="3075" max="3075" width="57.140625" style="39" customWidth="1"/>
    <col min="3076" max="3076" width="25.5703125" style="39" bestFit="1" customWidth="1"/>
    <col min="3077" max="3077" width="24.140625" style="39" bestFit="1" customWidth="1"/>
    <col min="3078" max="3078" width="0" style="39" hidden="1" customWidth="1"/>
    <col min="3079" max="3329" width="9.140625" style="39"/>
    <col min="3330" max="3330" width="63" style="39" bestFit="1" customWidth="1"/>
    <col min="3331" max="3331" width="57.140625" style="39" customWidth="1"/>
    <col min="3332" max="3332" width="25.5703125" style="39" bestFit="1" customWidth="1"/>
    <col min="3333" max="3333" width="24.140625" style="39" bestFit="1" customWidth="1"/>
    <col min="3334" max="3334" width="0" style="39" hidden="1" customWidth="1"/>
    <col min="3335" max="3585" width="9.140625" style="39"/>
    <col min="3586" max="3586" width="63" style="39" bestFit="1" customWidth="1"/>
    <col min="3587" max="3587" width="57.140625" style="39" customWidth="1"/>
    <col min="3588" max="3588" width="25.5703125" style="39" bestFit="1" customWidth="1"/>
    <col min="3589" max="3589" width="24.140625" style="39" bestFit="1" customWidth="1"/>
    <col min="3590" max="3590" width="0" style="39" hidden="1" customWidth="1"/>
    <col min="3591" max="3841" width="9.140625" style="39"/>
    <col min="3842" max="3842" width="63" style="39" bestFit="1" customWidth="1"/>
    <col min="3843" max="3843" width="57.140625" style="39" customWidth="1"/>
    <col min="3844" max="3844" width="25.5703125" style="39" bestFit="1" customWidth="1"/>
    <col min="3845" max="3845" width="24.140625" style="39" bestFit="1" customWidth="1"/>
    <col min="3846" max="3846" width="0" style="39" hidden="1" customWidth="1"/>
    <col min="3847" max="4097" width="9.140625" style="39"/>
    <col min="4098" max="4098" width="63" style="39" bestFit="1" customWidth="1"/>
    <col min="4099" max="4099" width="57.140625" style="39" customWidth="1"/>
    <col min="4100" max="4100" width="25.5703125" style="39" bestFit="1" customWidth="1"/>
    <col min="4101" max="4101" width="24.140625" style="39" bestFit="1" customWidth="1"/>
    <col min="4102" max="4102" width="0" style="39" hidden="1" customWidth="1"/>
    <col min="4103" max="4353" width="9.140625" style="39"/>
    <col min="4354" max="4354" width="63" style="39" bestFit="1" customWidth="1"/>
    <col min="4355" max="4355" width="57.140625" style="39" customWidth="1"/>
    <col min="4356" max="4356" width="25.5703125" style="39" bestFit="1" customWidth="1"/>
    <col min="4357" max="4357" width="24.140625" style="39" bestFit="1" customWidth="1"/>
    <col min="4358" max="4358" width="0" style="39" hidden="1" customWidth="1"/>
    <col min="4359" max="4609" width="9.140625" style="39"/>
    <col min="4610" max="4610" width="63" style="39" bestFit="1" customWidth="1"/>
    <col min="4611" max="4611" width="57.140625" style="39" customWidth="1"/>
    <col min="4612" max="4612" width="25.5703125" style="39" bestFit="1" customWidth="1"/>
    <col min="4613" max="4613" width="24.140625" style="39" bestFit="1" customWidth="1"/>
    <col min="4614" max="4614" width="0" style="39" hidden="1" customWidth="1"/>
    <col min="4615" max="4865" width="9.140625" style="39"/>
    <col min="4866" max="4866" width="63" style="39" bestFit="1" customWidth="1"/>
    <col min="4867" max="4867" width="57.140625" style="39" customWidth="1"/>
    <col min="4868" max="4868" width="25.5703125" style="39" bestFit="1" customWidth="1"/>
    <col min="4869" max="4869" width="24.140625" style="39" bestFit="1" customWidth="1"/>
    <col min="4870" max="4870" width="0" style="39" hidden="1" customWidth="1"/>
    <col min="4871" max="5121" width="9.140625" style="39"/>
    <col min="5122" max="5122" width="63" style="39" bestFit="1" customWidth="1"/>
    <col min="5123" max="5123" width="57.140625" style="39" customWidth="1"/>
    <col min="5124" max="5124" width="25.5703125" style="39" bestFit="1" customWidth="1"/>
    <col min="5125" max="5125" width="24.140625" style="39" bestFit="1" customWidth="1"/>
    <col min="5126" max="5126" width="0" style="39" hidden="1" customWidth="1"/>
    <col min="5127" max="5377" width="9.140625" style="39"/>
    <col min="5378" max="5378" width="63" style="39" bestFit="1" customWidth="1"/>
    <col min="5379" max="5379" width="57.140625" style="39" customWidth="1"/>
    <col min="5380" max="5380" width="25.5703125" style="39" bestFit="1" customWidth="1"/>
    <col min="5381" max="5381" width="24.140625" style="39" bestFit="1" customWidth="1"/>
    <col min="5382" max="5382" width="0" style="39" hidden="1" customWidth="1"/>
    <col min="5383" max="5633" width="9.140625" style="39"/>
    <col min="5634" max="5634" width="63" style="39" bestFit="1" customWidth="1"/>
    <col min="5635" max="5635" width="57.140625" style="39" customWidth="1"/>
    <col min="5636" max="5636" width="25.5703125" style="39" bestFit="1" customWidth="1"/>
    <col min="5637" max="5637" width="24.140625" style="39" bestFit="1" customWidth="1"/>
    <col min="5638" max="5638" width="0" style="39" hidden="1" customWidth="1"/>
    <col min="5639" max="5889" width="9.140625" style="39"/>
    <col min="5890" max="5890" width="63" style="39" bestFit="1" customWidth="1"/>
    <col min="5891" max="5891" width="57.140625" style="39" customWidth="1"/>
    <col min="5892" max="5892" width="25.5703125" style="39" bestFit="1" customWidth="1"/>
    <col min="5893" max="5893" width="24.140625" style="39" bestFit="1" customWidth="1"/>
    <col min="5894" max="5894" width="0" style="39" hidden="1" customWidth="1"/>
    <col min="5895" max="6145" width="9.140625" style="39"/>
    <col min="6146" max="6146" width="63" style="39" bestFit="1" customWidth="1"/>
    <col min="6147" max="6147" width="57.140625" style="39" customWidth="1"/>
    <col min="6148" max="6148" width="25.5703125" style="39" bestFit="1" customWidth="1"/>
    <col min="6149" max="6149" width="24.140625" style="39" bestFit="1" customWidth="1"/>
    <col min="6150" max="6150" width="0" style="39" hidden="1" customWidth="1"/>
    <col min="6151" max="6401" width="9.140625" style="39"/>
    <col min="6402" max="6402" width="63" style="39" bestFit="1" customWidth="1"/>
    <col min="6403" max="6403" width="57.140625" style="39" customWidth="1"/>
    <col min="6404" max="6404" width="25.5703125" style="39" bestFit="1" customWidth="1"/>
    <col min="6405" max="6405" width="24.140625" style="39" bestFit="1" customWidth="1"/>
    <col min="6406" max="6406" width="0" style="39" hidden="1" customWidth="1"/>
    <col min="6407" max="6657" width="9.140625" style="39"/>
    <col min="6658" max="6658" width="63" style="39" bestFit="1" customWidth="1"/>
    <col min="6659" max="6659" width="57.140625" style="39" customWidth="1"/>
    <col min="6660" max="6660" width="25.5703125" style="39" bestFit="1" customWidth="1"/>
    <col min="6661" max="6661" width="24.140625" style="39" bestFit="1" customWidth="1"/>
    <col min="6662" max="6662" width="0" style="39" hidden="1" customWidth="1"/>
    <col min="6663" max="6913" width="9.140625" style="39"/>
    <col min="6914" max="6914" width="63" style="39" bestFit="1" customWidth="1"/>
    <col min="6915" max="6915" width="57.140625" style="39" customWidth="1"/>
    <col min="6916" max="6916" width="25.5703125" style="39" bestFit="1" customWidth="1"/>
    <col min="6917" max="6917" width="24.140625" style="39" bestFit="1" customWidth="1"/>
    <col min="6918" max="6918" width="0" style="39" hidden="1" customWidth="1"/>
    <col min="6919" max="7169" width="9.140625" style="39"/>
    <col min="7170" max="7170" width="63" style="39" bestFit="1" customWidth="1"/>
    <col min="7171" max="7171" width="57.140625" style="39" customWidth="1"/>
    <col min="7172" max="7172" width="25.5703125" style="39" bestFit="1" customWidth="1"/>
    <col min="7173" max="7173" width="24.140625" style="39" bestFit="1" customWidth="1"/>
    <col min="7174" max="7174" width="0" style="39" hidden="1" customWidth="1"/>
    <col min="7175" max="7425" width="9.140625" style="39"/>
    <col min="7426" max="7426" width="63" style="39" bestFit="1" customWidth="1"/>
    <col min="7427" max="7427" width="57.140625" style="39" customWidth="1"/>
    <col min="7428" max="7428" width="25.5703125" style="39" bestFit="1" customWidth="1"/>
    <col min="7429" max="7429" width="24.140625" style="39" bestFit="1" customWidth="1"/>
    <col min="7430" max="7430" width="0" style="39" hidden="1" customWidth="1"/>
    <col min="7431" max="7681" width="9.140625" style="39"/>
    <col min="7682" max="7682" width="63" style="39" bestFit="1" customWidth="1"/>
    <col min="7683" max="7683" width="57.140625" style="39" customWidth="1"/>
    <col min="7684" max="7684" width="25.5703125" style="39" bestFit="1" customWidth="1"/>
    <col min="7685" max="7685" width="24.140625" style="39" bestFit="1" customWidth="1"/>
    <col min="7686" max="7686" width="0" style="39" hidden="1" customWidth="1"/>
    <col min="7687" max="7937" width="9.140625" style="39"/>
    <col min="7938" max="7938" width="63" style="39" bestFit="1" customWidth="1"/>
    <col min="7939" max="7939" width="57.140625" style="39" customWidth="1"/>
    <col min="7940" max="7940" width="25.5703125" style="39" bestFit="1" customWidth="1"/>
    <col min="7941" max="7941" width="24.140625" style="39" bestFit="1" customWidth="1"/>
    <col min="7942" max="7942" width="0" style="39" hidden="1" customWidth="1"/>
    <col min="7943" max="8193" width="9.140625" style="39"/>
    <col min="8194" max="8194" width="63" style="39" bestFit="1" customWidth="1"/>
    <col min="8195" max="8195" width="57.140625" style="39" customWidth="1"/>
    <col min="8196" max="8196" width="25.5703125" style="39" bestFit="1" customWidth="1"/>
    <col min="8197" max="8197" width="24.140625" style="39" bestFit="1" customWidth="1"/>
    <col min="8198" max="8198" width="0" style="39" hidden="1" customWidth="1"/>
    <col min="8199" max="8449" width="9.140625" style="39"/>
    <col min="8450" max="8450" width="63" style="39" bestFit="1" customWidth="1"/>
    <col min="8451" max="8451" width="57.140625" style="39" customWidth="1"/>
    <col min="8452" max="8452" width="25.5703125" style="39" bestFit="1" customWidth="1"/>
    <col min="8453" max="8453" width="24.140625" style="39" bestFit="1" customWidth="1"/>
    <col min="8454" max="8454" width="0" style="39" hidden="1" customWidth="1"/>
    <col min="8455" max="8705" width="9.140625" style="39"/>
    <col min="8706" max="8706" width="63" style="39" bestFit="1" customWidth="1"/>
    <col min="8707" max="8707" width="57.140625" style="39" customWidth="1"/>
    <col min="8708" max="8708" width="25.5703125" style="39" bestFit="1" customWidth="1"/>
    <col min="8709" max="8709" width="24.140625" style="39" bestFit="1" customWidth="1"/>
    <col min="8710" max="8710" width="0" style="39" hidden="1" customWidth="1"/>
    <col min="8711" max="8961" width="9.140625" style="39"/>
    <col min="8962" max="8962" width="63" style="39" bestFit="1" customWidth="1"/>
    <col min="8963" max="8963" width="57.140625" style="39" customWidth="1"/>
    <col min="8964" max="8964" width="25.5703125" style="39" bestFit="1" customWidth="1"/>
    <col min="8965" max="8965" width="24.140625" style="39" bestFit="1" customWidth="1"/>
    <col min="8966" max="8966" width="0" style="39" hidden="1" customWidth="1"/>
    <col min="8967" max="9217" width="9.140625" style="39"/>
    <col min="9218" max="9218" width="63" style="39" bestFit="1" customWidth="1"/>
    <col min="9219" max="9219" width="57.140625" style="39" customWidth="1"/>
    <col min="9220" max="9220" width="25.5703125" style="39" bestFit="1" customWidth="1"/>
    <col min="9221" max="9221" width="24.140625" style="39" bestFit="1" customWidth="1"/>
    <col min="9222" max="9222" width="0" style="39" hidden="1" customWidth="1"/>
    <col min="9223" max="9473" width="9.140625" style="39"/>
    <col min="9474" max="9474" width="63" style="39" bestFit="1" customWidth="1"/>
    <col min="9475" max="9475" width="57.140625" style="39" customWidth="1"/>
    <col min="9476" max="9476" width="25.5703125" style="39" bestFit="1" customWidth="1"/>
    <col min="9477" max="9477" width="24.140625" style="39" bestFit="1" customWidth="1"/>
    <col min="9478" max="9478" width="0" style="39" hidden="1" customWidth="1"/>
    <col min="9479" max="9729" width="9.140625" style="39"/>
    <col min="9730" max="9730" width="63" style="39" bestFit="1" customWidth="1"/>
    <col min="9731" max="9731" width="57.140625" style="39" customWidth="1"/>
    <col min="9732" max="9732" width="25.5703125" style="39" bestFit="1" customWidth="1"/>
    <col min="9733" max="9733" width="24.140625" style="39" bestFit="1" customWidth="1"/>
    <col min="9734" max="9734" width="0" style="39" hidden="1" customWidth="1"/>
    <col min="9735" max="9985" width="9.140625" style="39"/>
    <col min="9986" max="9986" width="63" style="39" bestFit="1" customWidth="1"/>
    <col min="9987" max="9987" width="57.140625" style="39" customWidth="1"/>
    <col min="9988" max="9988" width="25.5703125" style="39" bestFit="1" customWidth="1"/>
    <col min="9989" max="9989" width="24.140625" style="39" bestFit="1" customWidth="1"/>
    <col min="9990" max="9990" width="0" style="39" hidden="1" customWidth="1"/>
    <col min="9991" max="10241" width="9.140625" style="39"/>
    <col min="10242" max="10242" width="63" style="39" bestFit="1" customWidth="1"/>
    <col min="10243" max="10243" width="57.140625" style="39" customWidth="1"/>
    <col min="10244" max="10244" width="25.5703125" style="39" bestFit="1" customWidth="1"/>
    <col min="10245" max="10245" width="24.140625" style="39" bestFit="1" customWidth="1"/>
    <col min="10246" max="10246" width="0" style="39" hidden="1" customWidth="1"/>
    <col min="10247" max="10497" width="9.140625" style="39"/>
    <col min="10498" max="10498" width="63" style="39" bestFit="1" customWidth="1"/>
    <col min="10499" max="10499" width="57.140625" style="39" customWidth="1"/>
    <col min="10500" max="10500" width="25.5703125" style="39" bestFit="1" customWidth="1"/>
    <col min="10501" max="10501" width="24.140625" style="39" bestFit="1" customWidth="1"/>
    <col min="10502" max="10502" width="0" style="39" hidden="1" customWidth="1"/>
    <col min="10503" max="10753" width="9.140625" style="39"/>
    <col min="10754" max="10754" width="63" style="39" bestFit="1" customWidth="1"/>
    <col min="10755" max="10755" width="57.140625" style="39" customWidth="1"/>
    <col min="10756" max="10756" width="25.5703125" style="39" bestFit="1" customWidth="1"/>
    <col min="10757" max="10757" width="24.140625" style="39" bestFit="1" customWidth="1"/>
    <col min="10758" max="10758" width="0" style="39" hidden="1" customWidth="1"/>
    <col min="10759" max="11009" width="9.140625" style="39"/>
    <col min="11010" max="11010" width="63" style="39" bestFit="1" customWidth="1"/>
    <col min="11011" max="11011" width="57.140625" style="39" customWidth="1"/>
    <col min="11012" max="11012" width="25.5703125" style="39" bestFit="1" customWidth="1"/>
    <col min="11013" max="11013" width="24.140625" style="39" bestFit="1" customWidth="1"/>
    <col min="11014" max="11014" width="0" style="39" hidden="1" customWidth="1"/>
    <col min="11015" max="11265" width="9.140625" style="39"/>
    <col min="11266" max="11266" width="63" style="39" bestFit="1" customWidth="1"/>
    <col min="11267" max="11267" width="57.140625" style="39" customWidth="1"/>
    <col min="11268" max="11268" width="25.5703125" style="39" bestFit="1" customWidth="1"/>
    <col min="11269" max="11269" width="24.140625" style="39" bestFit="1" customWidth="1"/>
    <col min="11270" max="11270" width="0" style="39" hidden="1" customWidth="1"/>
    <col min="11271" max="11521" width="9.140625" style="39"/>
    <col min="11522" max="11522" width="63" style="39" bestFit="1" customWidth="1"/>
    <col min="11523" max="11523" width="57.140625" style="39" customWidth="1"/>
    <col min="11524" max="11524" width="25.5703125" style="39" bestFit="1" customWidth="1"/>
    <col min="11525" max="11525" width="24.140625" style="39" bestFit="1" customWidth="1"/>
    <col min="11526" max="11526" width="0" style="39" hidden="1" customWidth="1"/>
    <col min="11527" max="11777" width="9.140625" style="39"/>
    <col min="11778" max="11778" width="63" style="39" bestFit="1" customWidth="1"/>
    <col min="11779" max="11779" width="57.140625" style="39" customWidth="1"/>
    <col min="11780" max="11780" width="25.5703125" style="39" bestFit="1" customWidth="1"/>
    <col min="11781" max="11781" width="24.140625" style="39" bestFit="1" customWidth="1"/>
    <col min="11782" max="11782" width="0" style="39" hidden="1" customWidth="1"/>
    <col min="11783" max="12033" width="9.140625" style="39"/>
    <col min="12034" max="12034" width="63" style="39" bestFit="1" customWidth="1"/>
    <col min="12035" max="12035" width="57.140625" style="39" customWidth="1"/>
    <col min="12036" max="12036" width="25.5703125" style="39" bestFit="1" customWidth="1"/>
    <col min="12037" max="12037" width="24.140625" style="39" bestFit="1" customWidth="1"/>
    <col min="12038" max="12038" width="0" style="39" hidden="1" customWidth="1"/>
    <col min="12039" max="12289" width="9.140625" style="39"/>
    <col min="12290" max="12290" width="63" style="39" bestFit="1" customWidth="1"/>
    <col min="12291" max="12291" width="57.140625" style="39" customWidth="1"/>
    <col min="12292" max="12292" width="25.5703125" style="39" bestFit="1" customWidth="1"/>
    <col min="12293" max="12293" width="24.140625" style="39" bestFit="1" customWidth="1"/>
    <col min="12294" max="12294" width="0" style="39" hidden="1" customWidth="1"/>
    <col min="12295" max="12545" width="9.140625" style="39"/>
    <col min="12546" max="12546" width="63" style="39" bestFit="1" customWidth="1"/>
    <col min="12547" max="12547" width="57.140625" style="39" customWidth="1"/>
    <col min="12548" max="12548" width="25.5703125" style="39" bestFit="1" customWidth="1"/>
    <col min="12549" max="12549" width="24.140625" style="39" bestFit="1" customWidth="1"/>
    <col min="12550" max="12550" width="0" style="39" hidden="1" customWidth="1"/>
    <col min="12551" max="12801" width="9.140625" style="39"/>
    <col min="12802" max="12802" width="63" style="39" bestFit="1" customWidth="1"/>
    <col min="12803" max="12803" width="57.140625" style="39" customWidth="1"/>
    <col min="12804" max="12804" width="25.5703125" style="39" bestFit="1" customWidth="1"/>
    <col min="12805" max="12805" width="24.140625" style="39" bestFit="1" customWidth="1"/>
    <col min="12806" max="12806" width="0" style="39" hidden="1" customWidth="1"/>
    <col min="12807" max="13057" width="9.140625" style="39"/>
    <col min="13058" max="13058" width="63" style="39" bestFit="1" customWidth="1"/>
    <col min="13059" max="13059" width="57.140625" style="39" customWidth="1"/>
    <col min="13060" max="13060" width="25.5703125" style="39" bestFit="1" customWidth="1"/>
    <col min="13061" max="13061" width="24.140625" style="39" bestFit="1" customWidth="1"/>
    <col min="13062" max="13062" width="0" style="39" hidden="1" customWidth="1"/>
    <col min="13063" max="13313" width="9.140625" style="39"/>
    <col min="13314" max="13314" width="63" style="39" bestFit="1" customWidth="1"/>
    <col min="13315" max="13315" width="57.140625" style="39" customWidth="1"/>
    <col min="13316" max="13316" width="25.5703125" style="39" bestFit="1" customWidth="1"/>
    <col min="13317" max="13317" width="24.140625" style="39" bestFit="1" customWidth="1"/>
    <col min="13318" max="13318" width="0" style="39" hidden="1" customWidth="1"/>
    <col min="13319" max="13569" width="9.140625" style="39"/>
    <col min="13570" max="13570" width="63" style="39" bestFit="1" customWidth="1"/>
    <col min="13571" max="13571" width="57.140625" style="39" customWidth="1"/>
    <col min="13572" max="13572" width="25.5703125" style="39" bestFit="1" customWidth="1"/>
    <col min="13573" max="13573" width="24.140625" style="39" bestFit="1" customWidth="1"/>
    <col min="13574" max="13574" width="0" style="39" hidden="1" customWidth="1"/>
    <col min="13575" max="13825" width="9.140625" style="39"/>
    <col min="13826" max="13826" width="63" style="39" bestFit="1" customWidth="1"/>
    <col min="13827" max="13827" width="57.140625" style="39" customWidth="1"/>
    <col min="13828" max="13828" width="25.5703125" style="39" bestFit="1" customWidth="1"/>
    <col min="13829" max="13829" width="24.140625" style="39" bestFit="1" customWidth="1"/>
    <col min="13830" max="13830" width="0" style="39" hidden="1" customWidth="1"/>
    <col min="13831" max="14081" width="9.140625" style="39"/>
    <col min="14082" max="14082" width="63" style="39" bestFit="1" customWidth="1"/>
    <col min="14083" max="14083" width="57.140625" style="39" customWidth="1"/>
    <col min="14084" max="14084" width="25.5703125" style="39" bestFit="1" customWidth="1"/>
    <col min="14085" max="14085" width="24.140625" style="39" bestFit="1" customWidth="1"/>
    <col min="14086" max="14086" width="0" style="39" hidden="1" customWidth="1"/>
    <col min="14087" max="14337" width="9.140625" style="39"/>
    <col min="14338" max="14338" width="63" style="39" bestFit="1" customWidth="1"/>
    <col min="14339" max="14339" width="57.140625" style="39" customWidth="1"/>
    <col min="14340" max="14340" width="25.5703125" style="39" bestFit="1" customWidth="1"/>
    <col min="14341" max="14341" width="24.140625" style="39" bestFit="1" customWidth="1"/>
    <col min="14342" max="14342" width="0" style="39" hidden="1" customWidth="1"/>
    <col min="14343" max="14593" width="9.140625" style="39"/>
    <col min="14594" max="14594" width="63" style="39" bestFit="1" customWidth="1"/>
    <col min="14595" max="14595" width="57.140625" style="39" customWidth="1"/>
    <col min="14596" max="14596" width="25.5703125" style="39" bestFit="1" customWidth="1"/>
    <col min="14597" max="14597" width="24.140625" style="39" bestFit="1" customWidth="1"/>
    <col min="14598" max="14598" width="0" style="39" hidden="1" customWidth="1"/>
    <col min="14599" max="14849" width="9.140625" style="39"/>
    <col min="14850" max="14850" width="63" style="39" bestFit="1" customWidth="1"/>
    <col min="14851" max="14851" width="57.140625" style="39" customWidth="1"/>
    <col min="14852" max="14852" width="25.5703125" style="39" bestFit="1" customWidth="1"/>
    <col min="14853" max="14853" width="24.140625" style="39" bestFit="1" customWidth="1"/>
    <col min="14854" max="14854" width="0" style="39" hidden="1" customWidth="1"/>
    <col min="14855" max="15105" width="9.140625" style="39"/>
    <col min="15106" max="15106" width="63" style="39" bestFit="1" customWidth="1"/>
    <col min="15107" max="15107" width="57.140625" style="39" customWidth="1"/>
    <col min="15108" max="15108" width="25.5703125" style="39" bestFit="1" customWidth="1"/>
    <col min="15109" max="15109" width="24.140625" style="39" bestFit="1" customWidth="1"/>
    <col min="15110" max="15110" width="0" style="39" hidden="1" customWidth="1"/>
    <col min="15111" max="15361" width="9.140625" style="39"/>
    <col min="15362" max="15362" width="63" style="39" bestFit="1" customWidth="1"/>
    <col min="15363" max="15363" width="57.140625" style="39" customWidth="1"/>
    <col min="15364" max="15364" width="25.5703125" style="39" bestFit="1" customWidth="1"/>
    <col min="15365" max="15365" width="24.140625" style="39" bestFit="1" customWidth="1"/>
    <col min="15366" max="15366" width="0" style="39" hidden="1" customWidth="1"/>
    <col min="15367" max="15617" width="9.140625" style="39"/>
    <col min="15618" max="15618" width="63" style="39" bestFit="1" customWidth="1"/>
    <col min="15619" max="15619" width="57.140625" style="39" customWidth="1"/>
    <col min="15620" max="15620" width="25.5703125" style="39" bestFit="1" customWidth="1"/>
    <col min="15621" max="15621" width="24.140625" style="39" bestFit="1" customWidth="1"/>
    <col min="15622" max="15622" width="0" style="39" hidden="1" customWidth="1"/>
    <col min="15623" max="15873" width="9.140625" style="39"/>
    <col min="15874" max="15874" width="63" style="39" bestFit="1" customWidth="1"/>
    <col min="15875" max="15875" width="57.140625" style="39" customWidth="1"/>
    <col min="15876" max="15876" width="25.5703125" style="39" bestFit="1" customWidth="1"/>
    <col min="15877" max="15877" width="24.140625" style="39" bestFit="1" customWidth="1"/>
    <col min="15878" max="15878" width="0" style="39" hidden="1" customWidth="1"/>
    <col min="15879" max="16129" width="9.140625" style="39"/>
    <col min="16130" max="16130" width="63" style="39" bestFit="1" customWidth="1"/>
    <col min="16131" max="16131" width="57.140625" style="39" customWidth="1"/>
    <col min="16132" max="16132" width="25.5703125" style="39" bestFit="1" customWidth="1"/>
    <col min="16133" max="16133" width="24.140625" style="39" bestFit="1" customWidth="1"/>
    <col min="16134" max="16134" width="0" style="39" hidden="1" customWidth="1"/>
    <col min="16135" max="16384" width="9.140625" style="39"/>
  </cols>
  <sheetData>
    <row r="1" spans="1:9" s="100" customFormat="1" ht="24.6" customHeight="1" x14ac:dyDescent="0.25">
      <c r="A1" s="493" t="s">
        <v>69</v>
      </c>
      <c r="B1" s="493"/>
      <c r="C1" s="97"/>
      <c r="D1" s="98" t="s">
        <v>100</v>
      </c>
      <c r="E1" s="97"/>
      <c r="F1" s="99"/>
      <c r="G1" s="99"/>
      <c r="H1" s="99"/>
    </row>
    <row r="2" spans="1:9" s="60" customFormat="1" ht="12.75" thickBot="1" x14ac:dyDescent="0.3">
      <c r="D2" s="14"/>
      <c r="E2" s="65"/>
      <c r="F2" s="65"/>
      <c r="G2" s="65"/>
      <c r="H2" s="65"/>
      <c r="I2" s="65"/>
    </row>
    <row r="3" spans="1:9" ht="20.100000000000001" customHeight="1" x14ac:dyDescent="0.2">
      <c r="A3" s="494" t="s">
        <v>175</v>
      </c>
      <c r="B3" s="497" t="s">
        <v>176</v>
      </c>
      <c r="C3" s="497"/>
      <c r="D3" s="497"/>
      <c r="E3" s="498"/>
    </row>
    <row r="4" spans="1:9" ht="20.100000000000001" customHeight="1" x14ac:dyDescent="0.2">
      <c r="A4" s="495"/>
      <c r="B4" s="492" t="s">
        <v>177</v>
      </c>
      <c r="C4" s="492"/>
      <c r="D4" s="492"/>
      <c r="E4" s="298" t="s">
        <v>178</v>
      </c>
    </row>
    <row r="5" spans="1:9" ht="20.100000000000001" customHeight="1" x14ac:dyDescent="0.2">
      <c r="A5" s="495"/>
      <c r="B5" s="492" t="s">
        <v>179</v>
      </c>
      <c r="C5" s="492"/>
      <c r="D5" s="492"/>
      <c r="E5" s="298">
        <v>0</v>
      </c>
    </row>
    <row r="6" spans="1:9" ht="20.100000000000001" customHeight="1" x14ac:dyDescent="0.2">
      <c r="A6" s="495"/>
      <c r="B6" s="492" t="s">
        <v>180</v>
      </c>
      <c r="C6" s="492"/>
      <c r="D6" s="492"/>
      <c r="E6" s="298" t="s">
        <v>181</v>
      </c>
    </row>
    <row r="7" spans="1:9" s="90" customFormat="1" ht="20.100000000000001" customHeight="1" x14ac:dyDescent="0.25">
      <c r="A7" s="495"/>
      <c r="B7" s="499" t="s">
        <v>182</v>
      </c>
      <c r="C7" s="499"/>
      <c r="D7" s="499"/>
      <c r="E7" s="500"/>
    </row>
    <row r="8" spans="1:9" ht="20.100000000000001" customHeight="1" x14ac:dyDescent="0.2">
      <c r="A8" s="495"/>
      <c r="B8" s="492" t="s">
        <v>183</v>
      </c>
      <c r="C8" s="492"/>
      <c r="D8" s="492"/>
      <c r="E8" s="298" t="s">
        <v>184</v>
      </c>
    </row>
    <row r="9" spans="1:9" ht="20.100000000000001" customHeight="1" x14ac:dyDescent="0.2">
      <c r="A9" s="495"/>
      <c r="B9" s="492" t="s">
        <v>179</v>
      </c>
      <c r="C9" s="492"/>
      <c r="D9" s="492"/>
      <c r="E9" s="298">
        <v>0</v>
      </c>
    </row>
    <row r="10" spans="1:9" ht="20.100000000000001" customHeight="1" x14ac:dyDescent="0.2">
      <c r="A10" s="495"/>
      <c r="B10" s="492" t="s">
        <v>180</v>
      </c>
      <c r="C10" s="492"/>
      <c r="D10" s="492"/>
      <c r="E10" s="298" t="s">
        <v>181</v>
      </c>
    </row>
    <row r="11" spans="1:9" ht="20.100000000000001" customHeight="1" x14ac:dyDescent="0.2">
      <c r="A11" s="495"/>
      <c r="B11" s="499" t="s">
        <v>185</v>
      </c>
      <c r="C11" s="499"/>
      <c r="D11" s="499"/>
      <c r="E11" s="500"/>
    </row>
    <row r="12" spans="1:9" ht="20.100000000000001" customHeight="1" x14ac:dyDescent="0.2">
      <c r="A12" s="495"/>
      <c r="B12" s="492" t="s">
        <v>186</v>
      </c>
      <c r="C12" s="492"/>
      <c r="D12" s="492"/>
      <c r="E12" s="298" t="s">
        <v>112</v>
      </c>
    </row>
    <row r="13" spans="1:9" ht="20.100000000000001" customHeight="1" x14ac:dyDescent="0.2">
      <c r="A13" s="495"/>
      <c r="B13" s="492" t="s">
        <v>179</v>
      </c>
      <c r="C13" s="492"/>
      <c r="D13" s="492"/>
      <c r="E13" s="298">
        <v>0</v>
      </c>
    </row>
    <row r="14" spans="1:9" ht="20.100000000000001" customHeight="1" x14ac:dyDescent="0.2">
      <c r="A14" s="495"/>
      <c r="B14" s="499" t="s">
        <v>187</v>
      </c>
      <c r="C14" s="499"/>
      <c r="D14" s="499"/>
      <c r="E14" s="500"/>
    </row>
    <row r="15" spans="1:9" ht="20.100000000000001" customHeight="1" x14ac:dyDescent="0.2">
      <c r="A15" s="495"/>
      <c r="B15" s="492" t="s">
        <v>188</v>
      </c>
      <c r="C15" s="492"/>
      <c r="D15" s="492"/>
      <c r="E15" s="298" t="s">
        <v>189</v>
      </c>
    </row>
    <row r="16" spans="1:9" ht="20.100000000000001" customHeight="1" thickBot="1" x14ac:dyDescent="0.25">
      <c r="A16" s="496"/>
      <c r="B16" s="501" t="s">
        <v>179</v>
      </c>
      <c r="C16" s="501"/>
      <c r="D16" s="501"/>
      <c r="E16" s="299">
        <v>0</v>
      </c>
    </row>
    <row r="17" spans="1:7" ht="14.1" customHeight="1" x14ac:dyDescent="0.2"/>
    <row r="18" spans="1:7" s="35" customFormat="1" ht="33" customHeight="1" x14ac:dyDescent="0.25">
      <c r="A18" s="487" t="s">
        <v>190</v>
      </c>
      <c r="B18" s="502" t="s">
        <v>191</v>
      </c>
      <c r="C18" s="503"/>
      <c r="D18" s="503"/>
      <c r="E18" s="301">
        <f>(('ENGENHARIA PRODUTO'!D4+300)*('ENGENHARIA PRODUTO'!D5+300))*1.3</f>
        <v>117000</v>
      </c>
    </row>
    <row r="19" spans="1:7" ht="20.100000000000001" customHeight="1" x14ac:dyDescent="0.25">
      <c r="A19" s="487"/>
      <c r="B19" s="300"/>
      <c r="C19" s="300"/>
      <c r="D19" s="305" t="s">
        <v>192</v>
      </c>
      <c r="E19" s="306" t="s">
        <v>193</v>
      </c>
    </row>
    <row r="20" spans="1:7" ht="20.100000000000001" customHeight="1" x14ac:dyDescent="0.2">
      <c r="A20" s="487"/>
      <c r="B20" s="307" t="s">
        <v>178</v>
      </c>
      <c r="C20" s="308" t="s">
        <v>194</v>
      </c>
      <c r="D20" s="301">
        <f>(2100*2100)*3.14</f>
        <v>13847400</v>
      </c>
      <c r="E20" s="302">
        <f>((D20/'ENGENHARIA PROCESSO'!$E$18)*2)*0.7</f>
        <v>165.6953846153846</v>
      </c>
    </row>
    <row r="21" spans="1:7" ht="20.100000000000001" customHeight="1" x14ac:dyDescent="0.2">
      <c r="A21" s="487"/>
      <c r="B21" s="307" t="s">
        <v>195</v>
      </c>
      <c r="C21" s="308" t="s">
        <v>196</v>
      </c>
      <c r="D21" s="301">
        <f>(1600*1600)*3.14</f>
        <v>8038400</v>
      </c>
      <c r="E21" s="302">
        <f>((D21/'ENGENHARIA PROCESSO'!$E$18)*2)*0.7</f>
        <v>96.185982905982897</v>
      </c>
    </row>
    <row r="22" spans="1:7" ht="20.100000000000001" customHeight="1" x14ac:dyDescent="0.2">
      <c r="A22" s="487"/>
      <c r="B22" s="307" t="s">
        <v>197</v>
      </c>
      <c r="C22" s="308" t="s">
        <v>198</v>
      </c>
      <c r="D22" s="301">
        <f>(1150*1150)*3.14</f>
        <v>4152650</v>
      </c>
      <c r="E22" s="302">
        <f>((D22/'ENGENHARIA PROCESSO'!$E$18)*2)*0.7</f>
        <v>49.689829059829059</v>
      </c>
    </row>
    <row r="23" spans="1:7" ht="20.100000000000001" customHeight="1" x14ac:dyDescent="0.2">
      <c r="A23" s="487"/>
      <c r="B23" s="307" t="s">
        <v>199</v>
      </c>
      <c r="C23" s="308" t="s">
        <v>200</v>
      </c>
      <c r="D23" s="301">
        <f>(1400*1400)*3.14</f>
        <v>6154400</v>
      </c>
      <c r="E23" s="302">
        <f>((D23/'ENGENHARIA PROCESSO'!$E$18)*2)*0.7</f>
        <v>73.642393162393148</v>
      </c>
    </row>
    <row r="24" spans="1:7" ht="20.100000000000001" customHeight="1" x14ac:dyDescent="0.2">
      <c r="A24" s="487"/>
      <c r="B24" s="307" t="s">
        <v>201</v>
      </c>
      <c r="C24" s="308" t="s">
        <v>202</v>
      </c>
      <c r="D24" s="301">
        <f>(1800*1800)*3.14</f>
        <v>10173600</v>
      </c>
      <c r="E24" s="302">
        <f>((D24/'ENGENHARIA PROCESSO'!$E$18)*2)*0.7</f>
        <v>121.73538461538462</v>
      </c>
    </row>
    <row r="25" spans="1:7" ht="18.75" thickBot="1" x14ac:dyDescent="0.25">
      <c r="A25" s="487"/>
      <c r="B25" s="309" t="s">
        <v>203</v>
      </c>
      <c r="C25" s="310" t="s">
        <v>204</v>
      </c>
      <c r="D25" s="303">
        <f>(1550*1550)*3.14</f>
        <v>7543850</v>
      </c>
      <c r="E25" s="304">
        <f>((D25/'ENGENHARIA PROCESSO'!$E$18)*2)*0.7</f>
        <v>90.268290598290591</v>
      </c>
    </row>
    <row r="27" spans="1:7" ht="27" x14ac:dyDescent="0.2">
      <c r="A27" s="90"/>
      <c r="B27" s="90"/>
      <c r="C27" s="297"/>
      <c r="D27" s="297"/>
      <c r="E27" s="297"/>
      <c r="F27" s="297"/>
      <c r="G27" s="296"/>
    </row>
    <row r="28" spans="1:7" ht="27" x14ac:dyDescent="0.2">
      <c r="A28" s="90"/>
      <c r="B28" s="90"/>
      <c r="G28" s="296"/>
    </row>
    <row r="29" spans="1:7" x14ac:dyDescent="0.2">
      <c r="A29" s="90"/>
      <c r="B29" s="90"/>
    </row>
    <row r="30" spans="1:7" x14ac:dyDescent="0.2">
      <c r="A30" s="90"/>
      <c r="B30" s="90"/>
    </row>
    <row r="31" spans="1:7" x14ac:dyDescent="0.2">
      <c r="A31" s="90"/>
      <c r="B31" s="90"/>
      <c r="G31" s="297"/>
    </row>
  </sheetData>
  <mergeCells count="18">
    <mergeCell ref="B18:D18"/>
    <mergeCell ref="B14:E14"/>
    <mergeCell ref="B12:D12"/>
    <mergeCell ref="B13:D13"/>
    <mergeCell ref="A1:B1"/>
    <mergeCell ref="A18:A25"/>
    <mergeCell ref="A3:A16"/>
    <mergeCell ref="B3:E3"/>
    <mergeCell ref="B4:D4"/>
    <mergeCell ref="B5:D5"/>
    <mergeCell ref="B6:D6"/>
    <mergeCell ref="B7:E7"/>
    <mergeCell ref="B8:D8"/>
    <mergeCell ref="B9:D9"/>
    <mergeCell ref="B10:D10"/>
    <mergeCell ref="B11:E11"/>
    <mergeCell ref="B15:D15"/>
    <mergeCell ref="B16:D16"/>
  </mergeCells>
  <dataValidations count="12">
    <dataValidation type="decimal" allowBlank="1" showInputMessage="1" showErrorMessage="1"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E65486 JA65481 SW65481 ACS65481 AMO65481 AWK65481 BGG65481 BQC65481 BZY65481 CJU65481 CTQ65481 DDM65481 DNI65481 DXE65481 EHA65481 EQW65481 FAS65481 FKO65481 FUK65481 GEG65481 GOC65481 GXY65481 HHU65481 HRQ65481 IBM65481 ILI65481 IVE65481 JFA65481 JOW65481 JYS65481 KIO65481 KSK65481 LCG65481 LMC65481 LVY65481 MFU65481 MPQ65481 MZM65481 NJI65481 NTE65481 ODA65481 OMW65481 OWS65481 PGO65481 PQK65481 QAG65481 QKC65481 QTY65481 RDU65481 RNQ65481 RXM65481 SHI65481 SRE65481 TBA65481 TKW65481 TUS65481 UEO65481 UOK65481 UYG65481 VIC65481 VRY65481 WBU65481 WLQ65481 WVM65481 E131022 JA131017 SW131017 ACS131017 AMO131017 AWK131017 BGG131017 BQC131017 BZY131017 CJU131017 CTQ131017 DDM131017 DNI131017 DXE131017 EHA131017 EQW131017 FAS131017 FKO131017 FUK131017 GEG131017 GOC131017 GXY131017 HHU131017 HRQ131017 IBM131017 ILI131017 IVE131017 JFA131017 JOW131017 JYS131017 KIO131017 KSK131017 LCG131017 LMC131017 LVY131017 MFU131017 MPQ131017 MZM131017 NJI131017 NTE131017 ODA131017 OMW131017 OWS131017 PGO131017 PQK131017 QAG131017 QKC131017 QTY131017 RDU131017 RNQ131017 RXM131017 SHI131017 SRE131017 TBA131017 TKW131017 TUS131017 UEO131017 UOK131017 UYG131017 VIC131017 VRY131017 WBU131017 WLQ131017 WVM131017 E196558 JA196553 SW196553 ACS196553 AMO196553 AWK196553 BGG196553 BQC196553 BZY196553 CJU196553 CTQ196553 DDM196553 DNI196553 DXE196553 EHA196553 EQW196553 FAS196553 FKO196553 FUK196553 GEG196553 GOC196553 GXY196553 HHU196553 HRQ196553 IBM196553 ILI196553 IVE196553 JFA196553 JOW196553 JYS196553 KIO196553 KSK196553 LCG196553 LMC196553 LVY196553 MFU196553 MPQ196553 MZM196553 NJI196553 NTE196553 ODA196553 OMW196553 OWS196553 PGO196553 PQK196553 QAG196553 QKC196553 QTY196553 RDU196553 RNQ196553 RXM196553 SHI196553 SRE196553 TBA196553 TKW196553 TUS196553 UEO196553 UOK196553 UYG196553 VIC196553 VRY196553 WBU196553 WLQ196553 WVM196553 E262094 JA262089 SW262089 ACS262089 AMO262089 AWK262089 BGG262089 BQC262089 BZY262089 CJU262089 CTQ262089 DDM262089 DNI262089 DXE262089 EHA262089 EQW262089 FAS262089 FKO262089 FUK262089 GEG262089 GOC262089 GXY262089 HHU262089 HRQ262089 IBM262089 ILI262089 IVE262089 JFA262089 JOW262089 JYS262089 KIO262089 KSK262089 LCG262089 LMC262089 LVY262089 MFU262089 MPQ262089 MZM262089 NJI262089 NTE262089 ODA262089 OMW262089 OWS262089 PGO262089 PQK262089 QAG262089 QKC262089 QTY262089 RDU262089 RNQ262089 RXM262089 SHI262089 SRE262089 TBA262089 TKW262089 TUS262089 UEO262089 UOK262089 UYG262089 VIC262089 VRY262089 WBU262089 WLQ262089 WVM262089 E327630 JA327625 SW327625 ACS327625 AMO327625 AWK327625 BGG327625 BQC327625 BZY327625 CJU327625 CTQ327625 DDM327625 DNI327625 DXE327625 EHA327625 EQW327625 FAS327625 FKO327625 FUK327625 GEG327625 GOC327625 GXY327625 HHU327625 HRQ327625 IBM327625 ILI327625 IVE327625 JFA327625 JOW327625 JYS327625 KIO327625 KSK327625 LCG327625 LMC327625 LVY327625 MFU327625 MPQ327625 MZM327625 NJI327625 NTE327625 ODA327625 OMW327625 OWS327625 PGO327625 PQK327625 QAG327625 QKC327625 QTY327625 RDU327625 RNQ327625 RXM327625 SHI327625 SRE327625 TBA327625 TKW327625 TUS327625 UEO327625 UOK327625 UYG327625 VIC327625 VRY327625 WBU327625 WLQ327625 WVM327625 E393166 JA393161 SW393161 ACS393161 AMO393161 AWK393161 BGG393161 BQC393161 BZY393161 CJU393161 CTQ393161 DDM393161 DNI393161 DXE393161 EHA393161 EQW393161 FAS393161 FKO393161 FUK393161 GEG393161 GOC393161 GXY393161 HHU393161 HRQ393161 IBM393161 ILI393161 IVE393161 JFA393161 JOW393161 JYS393161 KIO393161 KSK393161 LCG393161 LMC393161 LVY393161 MFU393161 MPQ393161 MZM393161 NJI393161 NTE393161 ODA393161 OMW393161 OWS393161 PGO393161 PQK393161 QAG393161 QKC393161 QTY393161 RDU393161 RNQ393161 RXM393161 SHI393161 SRE393161 TBA393161 TKW393161 TUS393161 UEO393161 UOK393161 UYG393161 VIC393161 VRY393161 WBU393161 WLQ393161 WVM393161 E458702 JA458697 SW458697 ACS458697 AMO458697 AWK458697 BGG458697 BQC458697 BZY458697 CJU458697 CTQ458697 DDM458697 DNI458697 DXE458697 EHA458697 EQW458697 FAS458697 FKO458697 FUK458697 GEG458697 GOC458697 GXY458697 HHU458697 HRQ458697 IBM458697 ILI458697 IVE458697 JFA458697 JOW458697 JYS458697 KIO458697 KSK458697 LCG458697 LMC458697 LVY458697 MFU458697 MPQ458697 MZM458697 NJI458697 NTE458697 ODA458697 OMW458697 OWS458697 PGO458697 PQK458697 QAG458697 QKC458697 QTY458697 RDU458697 RNQ458697 RXM458697 SHI458697 SRE458697 TBA458697 TKW458697 TUS458697 UEO458697 UOK458697 UYG458697 VIC458697 VRY458697 WBU458697 WLQ458697 WVM458697 E524238 JA524233 SW524233 ACS524233 AMO524233 AWK524233 BGG524233 BQC524233 BZY524233 CJU524233 CTQ524233 DDM524233 DNI524233 DXE524233 EHA524233 EQW524233 FAS524233 FKO524233 FUK524233 GEG524233 GOC524233 GXY524233 HHU524233 HRQ524233 IBM524233 ILI524233 IVE524233 JFA524233 JOW524233 JYS524233 KIO524233 KSK524233 LCG524233 LMC524233 LVY524233 MFU524233 MPQ524233 MZM524233 NJI524233 NTE524233 ODA524233 OMW524233 OWS524233 PGO524233 PQK524233 QAG524233 QKC524233 QTY524233 RDU524233 RNQ524233 RXM524233 SHI524233 SRE524233 TBA524233 TKW524233 TUS524233 UEO524233 UOK524233 UYG524233 VIC524233 VRY524233 WBU524233 WLQ524233 WVM524233 E589774 JA589769 SW589769 ACS589769 AMO589769 AWK589769 BGG589769 BQC589769 BZY589769 CJU589769 CTQ589769 DDM589769 DNI589769 DXE589769 EHA589769 EQW589769 FAS589769 FKO589769 FUK589769 GEG589769 GOC589769 GXY589769 HHU589769 HRQ589769 IBM589769 ILI589769 IVE589769 JFA589769 JOW589769 JYS589769 KIO589769 KSK589769 LCG589769 LMC589769 LVY589769 MFU589769 MPQ589769 MZM589769 NJI589769 NTE589769 ODA589769 OMW589769 OWS589769 PGO589769 PQK589769 QAG589769 QKC589769 QTY589769 RDU589769 RNQ589769 RXM589769 SHI589769 SRE589769 TBA589769 TKW589769 TUS589769 UEO589769 UOK589769 UYG589769 VIC589769 VRY589769 WBU589769 WLQ589769 WVM589769 E655310 JA655305 SW655305 ACS655305 AMO655305 AWK655305 BGG655305 BQC655305 BZY655305 CJU655305 CTQ655305 DDM655305 DNI655305 DXE655305 EHA655305 EQW655305 FAS655305 FKO655305 FUK655305 GEG655305 GOC655305 GXY655305 HHU655305 HRQ655305 IBM655305 ILI655305 IVE655305 JFA655305 JOW655305 JYS655305 KIO655305 KSK655305 LCG655305 LMC655305 LVY655305 MFU655305 MPQ655305 MZM655305 NJI655305 NTE655305 ODA655305 OMW655305 OWS655305 PGO655305 PQK655305 QAG655305 QKC655305 QTY655305 RDU655305 RNQ655305 RXM655305 SHI655305 SRE655305 TBA655305 TKW655305 TUS655305 UEO655305 UOK655305 UYG655305 VIC655305 VRY655305 WBU655305 WLQ655305 WVM655305 E720846 JA720841 SW720841 ACS720841 AMO720841 AWK720841 BGG720841 BQC720841 BZY720841 CJU720841 CTQ720841 DDM720841 DNI720841 DXE720841 EHA720841 EQW720841 FAS720841 FKO720841 FUK720841 GEG720841 GOC720841 GXY720841 HHU720841 HRQ720841 IBM720841 ILI720841 IVE720841 JFA720841 JOW720841 JYS720841 KIO720841 KSK720841 LCG720841 LMC720841 LVY720841 MFU720841 MPQ720841 MZM720841 NJI720841 NTE720841 ODA720841 OMW720841 OWS720841 PGO720841 PQK720841 QAG720841 QKC720841 QTY720841 RDU720841 RNQ720841 RXM720841 SHI720841 SRE720841 TBA720841 TKW720841 TUS720841 UEO720841 UOK720841 UYG720841 VIC720841 VRY720841 WBU720841 WLQ720841 WVM720841 E786382 JA786377 SW786377 ACS786377 AMO786377 AWK786377 BGG786377 BQC786377 BZY786377 CJU786377 CTQ786377 DDM786377 DNI786377 DXE786377 EHA786377 EQW786377 FAS786377 FKO786377 FUK786377 GEG786377 GOC786377 GXY786377 HHU786377 HRQ786377 IBM786377 ILI786377 IVE786377 JFA786377 JOW786377 JYS786377 KIO786377 KSK786377 LCG786377 LMC786377 LVY786377 MFU786377 MPQ786377 MZM786377 NJI786377 NTE786377 ODA786377 OMW786377 OWS786377 PGO786377 PQK786377 QAG786377 QKC786377 QTY786377 RDU786377 RNQ786377 RXM786377 SHI786377 SRE786377 TBA786377 TKW786377 TUS786377 UEO786377 UOK786377 UYG786377 VIC786377 VRY786377 WBU786377 WLQ786377 WVM786377 E851918 JA851913 SW851913 ACS851913 AMO851913 AWK851913 BGG851913 BQC851913 BZY851913 CJU851913 CTQ851913 DDM851913 DNI851913 DXE851913 EHA851913 EQW851913 FAS851913 FKO851913 FUK851913 GEG851913 GOC851913 GXY851913 HHU851913 HRQ851913 IBM851913 ILI851913 IVE851913 JFA851913 JOW851913 JYS851913 KIO851913 KSK851913 LCG851913 LMC851913 LVY851913 MFU851913 MPQ851913 MZM851913 NJI851913 NTE851913 ODA851913 OMW851913 OWS851913 PGO851913 PQK851913 QAG851913 QKC851913 QTY851913 RDU851913 RNQ851913 RXM851913 SHI851913 SRE851913 TBA851913 TKW851913 TUS851913 UEO851913 UOK851913 UYG851913 VIC851913 VRY851913 WBU851913 WLQ851913 WVM851913 E917454 JA917449 SW917449 ACS917449 AMO917449 AWK917449 BGG917449 BQC917449 BZY917449 CJU917449 CTQ917449 DDM917449 DNI917449 DXE917449 EHA917449 EQW917449 FAS917449 FKO917449 FUK917449 GEG917449 GOC917449 GXY917449 HHU917449 HRQ917449 IBM917449 ILI917449 IVE917449 JFA917449 JOW917449 JYS917449 KIO917449 KSK917449 LCG917449 LMC917449 LVY917449 MFU917449 MPQ917449 MZM917449 NJI917449 NTE917449 ODA917449 OMW917449 OWS917449 PGO917449 PQK917449 QAG917449 QKC917449 QTY917449 RDU917449 RNQ917449 RXM917449 SHI917449 SRE917449 TBA917449 TKW917449 TUS917449 UEO917449 UOK917449 UYG917449 VIC917449 VRY917449 WBU917449 WLQ917449 WVM917449 E982990 JA982985 SW982985 ACS982985 AMO982985 AWK982985 BGG982985 BQC982985 BZY982985 CJU982985 CTQ982985 DDM982985 DNI982985 DXE982985 EHA982985 EQW982985 FAS982985 FKO982985 FUK982985 GEG982985 GOC982985 GXY982985 HHU982985 HRQ982985 IBM982985 ILI982985 IVE982985 JFA982985 JOW982985 JYS982985 KIO982985 KSK982985 LCG982985 LMC982985 LVY982985 MFU982985 MPQ982985 MZM982985 NJI982985 NTE982985 ODA982985 OMW982985 OWS982985 PGO982985 PQK982985 QAG982985 QKC982985 QTY982985 RDU982985 RNQ982985 RXM982985 SHI982985 SRE982985 TBA982985 TKW982985 TUS982985 UEO982985 UOK982985 UYG982985 VIC982985 VRY982985 WBU982985 WLQ982985 WVM982985 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E65494 JA65489 SW65489 ACS65489 AMO65489 AWK65489 BGG65489 BQC65489 BZY65489 CJU65489 CTQ65489 DDM65489 DNI65489 DXE65489 EHA65489 EQW65489 FAS65489 FKO65489 FUK65489 GEG65489 GOC65489 GXY65489 HHU65489 HRQ65489 IBM65489 ILI65489 IVE65489 JFA65489 JOW65489 JYS65489 KIO65489 KSK65489 LCG65489 LMC65489 LVY65489 MFU65489 MPQ65489 MZM65489 NJI65489 NTE65489 ODA65489 OMW65489 OWS65489 PGO65489 PQK65489 QAG65489 QKC65489 QTY65489 RDU65489 RNQ65489 RXM65489 SHI65489 SRE65489 TBA65489 TKW65489 TUS65489 UEO65489 UOK65489 UYG65489 VIC65489 VRY65489 WBU65489 WLQ65489 WVM65489 E131030 JA131025 SW131025 ACS131025 AMO131025 AWK131025 BGG131025 BQC131025 BZY131025 CJU131025 CTQ131025 DDM131025 DNI131025 DXE131025 EHA131025 EQW131025 FAS131025 FKO131025 FUK131025 GEG131025 GOC131025 GXY131025 HHU131025 HRQ131025 IBM131025 ILI131025 IVE131025 JFA131025 JOW131025 JYS131025 KIO131025 KSK131025 LCG131025 LMC131025 LVY131025 MFU131025 MPQ131025 MZM131025 NJI131025 NTE131025 ODA131025 OMW131025 OWS131025 PGO131025 PQK131025 QAG131025 QKC131025 QTY131025 RDU131025 RNQ131025 RXM131025 SHI131025 SRE131025 TBA131025 TKW131025 TUS131025 UEO131025 UOK131025 UYG131025 VIC131025 VRY131025 WBU131025 WLQ131025 WVM131025 E196566 JA196561 SW196561 ACS196561 AMO196561 AWK196561 BGG196561 BQC196561 BZY196561 CJU196561 CTQ196561 DDM196561 DNI196561 DXE196561 EHA196561 EQW196561 FAS196561 FKO196561 FUK196561 GEG196561 GOC196561 GXY196561 HHU196561 HRQ196561 IBM196561 ILI196561 IVE196561 JFA196561 JOW196561 JYS196561 KIO196561 KSK196561 LCG196561 LMC196561 LVY196561 MFU196561 MPQ196561 MZM196561 NJI196561 NTE196561 ODA196561 OMW196561 OWS196561 PGO196561 PQK196561 QAG196561 QKC196561 QTY196561 RDU196561 RNQ196561 RXM196561 SHI196561 SRE196561 TBA196561 TKW196561 TUS196561 UEO196561 UOK196561 UYG196561 VIC196561 VRY196561 WBU196561 WLQ196561 WVM196561 E262102 JA262097 SW262097 ACS262097 AMO262097 AWK262097 BGG262097 BQC262097 BZY262097 CJU262097 CTQ262097 DDM262097 DNI262097 DXE262097 EHA262097 EQW262097 FAS262097 FKO262097 FUK262097 GEG262097 GOC262097 GXY262097 HHU262097 HRQ262097 IBM262097 ILI262097 IVE262097 JFA262097 JOW262097 JYS262097 KIO262097 KSK262097 LCG262097 LMC262097 LVY262097 MFU262097 MPQ262097 MZM262097 NJI262097 NTE262097 ODA262097 OMW262097 OWS262097 PGO262097 PQK262097 QAG262097 QKC262097 QTY262097 RDU262097 RNQ262097 RXM262097 SHI262097 SRE262097 TBA262097 TKW262097 TUS262097 UEO262097 UOK262097 UYG262097 VIC262097 VRY262097 WBU262097 WLQ262097 WVM262097 E327638 JA327633 SW327633 ACS327633 AMO327633 AWK327633 BGG327633 BQC327633 BZY327633 CJU327633 CTQ327633 DDM327633 DNI327633 DXE327633 EHA327633 EQW327633 FAS327633 FKO327633 FUK327633 GEG327633 GOC327633 GXY327633 HHU327633 HRQ327633 IBM327633 ILI327633 IVE327633 JFA327633 JOW327633 JYS327633 KIO327633 KSK327633 LCG327633 LMC327633 LVY327633 MFU327633 MPQ327633 MZM327633 NJI327633 NTE327633 ODA327633 OMW327633 OWS327633 PGO327633 PQK327633 QAG327633 QKC327633 QTY327633 RDU327633 RNQ327633 RXM327633 SHI327633 SRE327633 TBA327633 TKW327633 TUS327633 UEO327633 UOK327633 UYG327633 VIC327633 VRY327633 WBU327633 WLQ327633 WVM327633 E393174 JA393169 SW393169 ACS393169 AMO393169 AWK393169 BGG393169 BQC393169 BZY393169 CJU393169 CTQ393169 DDM393169 DNI393169 DXE393169 EHA393169 EQW393169 FAS393169 FKO393169 FUK393169 GEG393169 GOC393169 GXY393169 HHU393169 HRQ393169 IBM393169 ILI393169 IVE393169 JFA393169 JOW393169 JYS393169 KIO393169 KSK393169 LCG393169 LMC393169 LVY393169 MFU393169 MPQ393169 MZM393169 NJI393169 NTE393169 ODA393169 OMW393169 OWS393169 PGO393169 PQK393169 QAG393169 QKC393169 QTY393169 RDU393169 RNQ393169 RXM393169 SHI393169 SRE393169 TBA393169 TKW393169 TUS393169 UEO393169 UOK393169 UYG393169 VIC393169 VRY393169 WBU393169 WLQ393169 WVM393169 E458710 JA458705 SW458705 ACS458705 AMO458705 AWK458705 BGG458705 BQC458705 BZY458705 CJU458705 CTQ458705 DDM458705 DNI458705 DXE458705 EHA458705 EQW458705 FAS458705 FKO458705 FUK458705 GEG458705 GOC458705 GXY458705 HHU458705 HRQ458705 IBM458705 ILI458705 IVE458705 JFA458705 JOW458705 JYS458705 KIO458705 KSK458705 LCG458705 LMC458705 LVY458705 MFU458705 MPQ458705 MZM458705 NJI458705 NTE458705 ODA458705 OMW458705 OWS458705 PGO458705 PQK458705 QAG458705 QKC458705 QTY458705 RDU458705 RNQ458705 RXM458705 SHI458705 SRE458705 TBA458705 TKW458705 TUS458705 UEO458705 UOK458705 UYG458705 VIC458705 VRY458705 WBU458705 WLQ458705 WVM458705 E524246 JA524241 SW524241 ACS524241 AMO524241 AWK524241 BGG524241 BQC524241 BZY524241 CJU524241 CTQ524241 DDM524241 DNI524241 DXE524241 EHA524241 EQW524241 FAS524241 FKO524241 FUK524241 GEG524241 GOC524241 GXY524241 HHU524241 HRQ524241 IBM524241 ILI524241 IVE524241 JFA524241 JOW524241 JYS524241 KIO524241 KSK524241 LCG524241 LMC524241 LVY524241 MFU524241 MPQ524241 MZM524241 NJI524241 NTE524241 ODA524241 OMW524241 OWS524241 PGO524241 PQK524241 QAG524241 QKC524241 QTY524241 RDU524241 RNQ524241 RXM524241 SHI524241 SRE524241 TBA524241 TKW524241 TUS524241 UEO524241 UOK524241 UYG524241 VIC524241 VRY524241 WBU524241 WLQ524241 WVM524241 E589782 JA589777 SW589777 ACS589777 AMO589777 AWK589777 BGG589777 BQC589777 BZY589777 CJU589777 CTQ589777 DDM589777 DNI589777 DXE589777 EHA589777 EQW589777 FAS589777 FKO589777 FUK589777 GEG589777 GOC589777 GXY589777 HHU589777 HRQ589777 IBM589777 ILI589777 IVE589777 JFA589777 JOW589777 JYS589777 KIO589777 KSK589777 LCG589777 LMC589777 LVY589777 MFU589777 MPQ589777 MZM589777 NJI589777 NTE589777 ODA589777 OMW589777 OWS589777 PGO589777 PQK589777 QAG589777 QKC589777 QTY589777 RDU589777 RNQ589777 RXM589777 SHI589777 SRE589777 TBA589777 TKW589777 TUS589777 UEO589777 UOK589777 UYG589777 VIC589777 VRY589777 WBU589777 WLQ589777 WVM589777 E655318 JA655313 SW655313 ACS655313 AMO655313 AWK655313 BGG655313 BQC655313 BZY655313 CJU655313 CTQ655313 DDM655313 DNI655313 DXE655313 EHA655313 EQW655313 FAS655313 FKO655313 FUK655313 GEG655313 GOC655313 GXY655313 HHU655313 HRQ655313 IBM655313 ILI655313 IVE655313 JFA655313 JOW655313 JYS655313 KIO655313 KSK655313 LCG655313 LMC655313 LVY655313 MFU655313 MPQ655313 MZM655313 NJI655313 NTE655313 ODA655313 OMW655313 OWS655313 PGO655313 PQK655313 QAG655313 QKC655313 QTY655313 RDU655313 RNQ655313 RXM655313 SHI655313 SRE655313 TBA655313 TKW655313 TUS655313 UEO655313 UOK655313 UYG655313 VIC655313 VRY655313 WBU655313 WLQ655313 WVM655313 E720854 JA720849 SW720849 ACS720849 AMO720849 AWK720849 BGG720849 BQC720849 BZY720849 CJU720849 CTQ720849 DDM720849 DNI720849 DXE720849 EHA720849 EQW720849 FAS720849 FKO720849 FUK720849 GEG720849 GOC720849 GXY720849 HHU720849 HRQ720849 IBM720849 ILI720849 IVE720849 JFA720849 JOW720849 JYS720849 KIO720849 KSK720849 LCG720849 LMC720849 LVY720849 MFU720849 MPQ720849 MZM720849 NJI720849 NTE720849 ODA720849 OMW720849 OWS720849 PGO720849 PQK720849 QAG720849 QKC720849 QTY720849 RDU720849 RNQ720849 RXM720849 SHI720849 SRE720849 TBA720849 TKW720849 TUS720849 UEO720849 UOK720849 UYG720849 VIC720849 VRY720849 WBU720849 WLQ720849 WVM720849 E786390 JA786385 SW786385 ACS786385 AMO786385 AWK786385 BGG786385 BQC786385 BZY786385 CJU786385 CTQ786385 DDM786385 DNI786385 DXE786385 EHA786385 EQW786385 FAS786385 FKO786385 FUK786385 GEG786385 GOC786385 GXY786385 HHU786385 HRQ786385 IBM786385 ILI786385 IVE786385 JFA786385 JOW786385 JYS786385 KIO786385 KSK786385 LCG786385 LMC786385 LVY786385 MFU786385 MPQ786385 MZM786385 NJI786385 NTE786385 ODA786385 OMW786385 OWS786385 PGO786385 PQK786385 QAG786385 QKC786385 QTY786385 RDU786385 RNQ786385 RXM786385 SHI786385 SRE786385 TBA786385 TKW786385 TUS786385 UEO786385 UOK786385 UYG786385 VIC786385 VRY786385 WBU786385 WLQ786385 WVM786385 E851926 JA851921 SW851921 ACS851921 AMO851921 AWK851921 BGG851921 BQC851921 BZY851921 CJU851921 CTQ851921 DDM851921 DNI851921 DXE851921 EHA851921 EQW851921 FAS851921 FKO851921 FUK851921 GEG851921 GOC851921 GXY851921 HHU851921 HRQ851921 IBM851921 ILI851921 IVE851921 JFA851921 JOW851921 JYS851921 KIO851921 KSK851921 LCG851921 LMC851921 LVY851921 MFU851921 MPQ851921 MZM851921 NJI851921 NTE851921 ODA851921 OMW851921 OWS851921 PGO851921 PQK851921 QAG851921 QKC851921 QTY851921 RDU851921 RNQ851921 RXM851921 SHI851921 SRE851921 TBA851921 TKW851921 TUS851921 UEO851921 UOK851921 UYG851921 VIC851921 VRY851921 WBU851921 WLQ851921 WVM851921 E917462 JA917457 SW917457 ACS917457 AMO917457 AWK917457 BGG917457 BQC917457 BZY917457 CJU917457 CTQ917457 DDM917457 DNI917457 DXE917457 EHA917457 EQW917457 FAS917457 FKO917457 FUK917457 GEG917457 GOC917457 GXY917457 HHU917457 HRQ917457 IBM917457 ILI917457 IVE917457 JFA917457 JOW917457 JYS917457 KIO917457 KSK917457 LCG917457 LMC917457 LVY917457 MFU917457 MPQ917457 MZM917457 NJI917457 NTE917457 ODA917457 OMW917457 OWS917457 PGO917457 PQK917457 QAG917457 QKC917457 QTY917457 RDU917457 RNQ917457 RXM917457 SHI917457 SRE917457 TBA917457 TKW917457 TUS917457 UEO917457 UOK917457 UYG917457 VIC917457 VRY917457 WBU917457 WLQ917457 WVM917457 E982998 JA982993 SW982993 ACS982993 AMO982993 AWK982993 BGG982993 BQC982993 BZY982993 CJU982993 CTQ982993 DDM982993 DNI982993 DXE982993 EHA982993 EQW982993 FAS982993 FKO982993 FUK982993 GEG982993 GOC982993 GXY982993 HHU982993 HRQ982993 IBM982993 ILI982993 IVE982993 JFA982993 JOW982993 JYS982993 KIO982993 KSK982993 LCG982993 LMC982993 LVY982993 MFU982993 MPQ982993 MZM982993 NJI982993 NTE982993 ODA982993 OMW982993 OWS982993 PGO982993 PQK982993 QAG982993 QKC982993 QTY982993 RDU982993 RNQ982993 RXM982993 SHI982993 SRE982993 TBA982993 TKW982993 TUS982993 UEO982993 UOK982993 UYG982993 VIC982993 VRY982993 WBU982993 WLQ982993 WVM982993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65490 JA65485 SW65485 ACS65485 AMO65485 AWK65485 BGG65485 BQC65485 BZY65485 CJU65485 CTQ65485 DDM65485 DNI65485 DXE65485 EHA65485 EQW65485 FAS65485 FKO65485 FUK65485 GEG65485 GOC65485 GXY65485 HHU65485 HRQ65485 IBM65485 ILI65485 IVE65485 JFA65485 JOW65485 JYS65485 KIO65485 KSK65485 LCG65485 LMC65485 LVY65485 MFU65485 MPQ65485 MZM65485 NJI65485 NTE65485 ODA65485 OMW65485 OWS65485 PGO65485 PQK65485 QAG65485 QKC65485 QTY65485 RDU65485 RNQ65485 RXM65485 SHI65485 SRE65485 TBA65485 TKW65485 TUS65485 UEO65485 UOK65485 UYG65485 VIC65485 VRY65485 WBU65485 WLQ65485 WVM65485 E131026 JA131021 SW131021 ACS131021 AMO131021 AWK131021 BGG131021 BQC131021 BZY131021 CJU131021 CTQ131021 DDM131021 DNI131021 DXE131021 EHA131021 EQW131021 FAS131021 FKO131021 FUK131021 GEG131021 GOC131021 GXY131021 HHU131021 HRQ131021 IBM131021 ILI131021 IVE131021 JFA131021 JOW131021 JYS131021 KIO131021 KSK131021 LCG131021 LMC131021 LVY131021 MFU131021 MPQ131021 MZM131021 NJI131021 NTE131021 ODA131021 OMW131021 OWS131021 PGO131021 PQK131021 QAG131021 QKC131021 QTY131021 RDU131021 RNQ131021 RXM131021 SHI131021 SRE131021 TBA131021 TKW131021 TUS131021 UEO131021 UOK131021 UYG131021 VIC131021 VRY131021 WBU131021 WLQ131021 WVM131021 E196562 JA196557 SW196557 ACS196557 AMO196557 AWK196557 BGG196557 BQC196557 BZY196557 CJU196557 CTQ196557 DDM196557 DNI196557 DXE196557 EHA196557 EQW196557 FAS196557 FKO196557 FUK196557 GEG196557 GOC196557 GXY196557 HHU196557 HRQ196557 IBM196557 ILI196557 IVE196557 JFA196557 JOW196557 JYS196557 KIO196557 KSK196557 LCG196557 LMC196557 LVY196557 MFU196557 MPQ196557 MZM196557 NJI196557 NTE196557 ODA196557 OMW196557 OWS196557 PGO196557 PQK196557 QAG196557 QKC196557 QTY196557 RDU196557 RNQ196557 RXM196557 SHI196557 SRE196557 TBA196557 TKW196557 TUS196557 UEO196557 UOK196557 UYG196557 VIC196557 VRY196557 WBU196557 WLQ196557 WVM196557 E262098 JA262093 SW262093 ACS262093 AMO262093 AWK262093 BGG262093 BQC262093 BZY262093 CJU262093 CTQ262093 DDM262093 DNI262093 DXE262093 EHA262093 EQW262093 FAS262093 FKO262093 FUK262093 GEG262093 GOC262093 GXY262093 HHU262093 HRQ262093 IBM262093 ILI262093 IVE262093 JFA262093 JOW262093 JYS262093 KIO262093 KSK262093 LCG262093 LMC262093 LVY262093 MFU262093 MPQ262093 MZM262093 NJI262093 NTE262093 ODA262093 OMW262093 OWS262093 PGO262093 PQK262093 QAG262093 QKC262093 QTY262093 RDU262093 RNQ262093 RXM262093 SHI262093 SRE262093 TBA262093 TKW262093 TUS262093 UEO262093 UOK262093 UYG262093 VIC262093 VRY262093 WBU262093 WLQ262093 WVM262093 E327634 JA327629 SW327629 ACS327629 AMO327629 AWK327629 BGG327629 BQC327629 BZY327629 CJU327629 CTQ327629 DDM327629 DNI327629 DXE327629 EHA327629 EQW327629 FAS327629 FKO327629 FUK327629 GEG327629 GOC327629 GXY327629 HHU327629 HRQ327629 IBM327629 ILI327629 IVE327629 JFA327629 JOW327629 JYS327629 KIO327629 KSK327629 LCG327629 LMC327629 LVY327629 MFU327629 MPQ327629 MZM327629 NJI327629 NTE327629 ODA327629 OMW327629 OWS327629 PGO327629 PQK327629 QAG327629 QKC327629 QTY327629 RDU327629 RNQ327629 RXM327629 SHI327629 SRE327629 TBA327629 TKW327629 TUS327629 UEO327629 UOK327629 UYG327629 VIC327629 VRY327629 WBU327629 WLQ327629 WVM327629 E393170 JA393165 SW393165 ACS393165 AMO393165 AWK393165 BGG393165 BQC393165 BZY393165 CJU393165 CTQ393165 DDM393165 DNI393165 DXE393165 EHA393165 EQW393165 FAS393165 FKO393165 FUK393165 GEG393165 GOC393165 GXY393165 HHU393165 HRQ393165 IBM393165 ILI393165 IVE393165 JFA393165 JOW393165 JYS393165 KIO393165 KSK393165 LCG393165 LMC393165 LVY393165 MFU393165 MPQ393165 MZM393165 NJI393165 NTE393165 ODA393165 OMW393165 OWS393165 PGO393165 PQK393165 QAG393165 QKC393165 QTY393165 RDU393165 RNQ393165 RXM393165 SHI393165 SRE393165 TBA393165 TKW393165 TUS393165 UEO393165 UOK393165 UYG393165 VIC393165 VRY393165 WBU393165 WLQ393165 WVM393165 E458706 JA458701 SW458701 ACS458701 AMO458701 AWK458701 BGG458701 BQC458701 BZY458701 CJU458701 CTQ458701 DDM458701 DNI458701 DXE458701 EHA458701 EQW458701 FAS458701 FKO458701 FUK458701 GEG458701 GOC458701 GXY458701 HHU458701 HRQ458701 IBM458701 ILI458701 IVE458701 JFA458701 JOW458701 JYS458701 KIO458701 KSK458701 LCG458701 LMC458701 LVY458701 MFU458701 MPQ458701 MZM458701 NJI458701 NTE458701 ODA458701 OMW458701 OWS458701 PGO458701 PQK458701 QAG458701 QKC458701 QTY458701 RDU458701 RNQ458701 RXM458701 SHI458701 SRE458701 TBA458701 TKW458701 TUS458701 UEO458701 UOK458701 UYG458701 VIC458701 VRY458701 WBU458701 WLQ458701 WVM458701 E524242 JA524237 SW524237 ACS524237 AMO524237 AWK524237 BGG524237 BQC524237 BZY524237 CJU524237 CTQ524237 DDM524237 DNI524237 DXE524237 EHA524237 EQW524237 FAS524237 FKO524237 FUK524237 GEG524237 GOC524237 GXY524237 HHU524237 HRQ524237 IBM524237 ILI524237 IVE524237 JFA524237 JOW524237 JYS524237 KIO524237 KSK524237 LCG524237 LMC524237 LVY524237 MFU524237 MPQ524237 MZM524237 NJI524237 NTE524237 ODA524237 OMW524237 OWS524237 PGO524237 PQK524237 QAG524237 QKC524237 QTY524237 RDU524237 RNQ524237 RXM524237 SHI524237 SRE524237 TBA524237 TKW524237 TUS524237 UEO524237 UOK524237 UYG524237 VIC524237 VRY524237 WBU524237 WLQ524237 WVM524237 E589778 JA589773 SW589773 ACS589773 AMO589773 AWK589773 BGG589773 BQC589773 BZY589773 CJU589773 CTQ589773 DDM589773 DNI589773 DXE589773 EHA589773 EQW589773 FAS589773 FKO589773 FUK589773 GEG589773 GOC589773 GXY589773 HHU589773 HRQ589773 IBM589773 ILI589773 IVE589773 JFA589773 JOW589773 JYS589773 KIO589773 KSK589773 LCG589773 LMC589773 LVY589773 MFU589773 MPQ589773 MZM589773 NJI589773 NTE589773 ODA589773 OMW589773 OWS589773 PGO589773 PQK589773 QAG589773 QKC589773 QTY589773 RDU589773 RNQ589773 RXM589773 SHI589773 SRE589773 TBA589773 TKW589773 TUS589773 UEO589773 UOK589773 UYG589773 VIC589773 VRY589773 WBU589773 WLQ589773 WVM589773 E655314 JA655309 SW655309 ACS655309 AMO655309 AWK655309 BGG655309 BQC655309 BZY655309 CJU655309 CTQ655309 DDM655309 DNI655309 DXE655309 EHA655309 EQW655309 FAS655309 FKO655309 FUK655309 GEG655309 GOC655309 GXY655309 HHU655309 HRQ655309 IBM655309 ILI655309 IVE655309 JFA655309 JOW655309 JYS655309 KIO655309 KSK655309 LCG655309 LMC655309 LVY655309 MFU655309 MPQ655309 MZM655309 NJI655309 NTE655309 ODA655309 OMW655309 OWS655309 PGO655309 PQK655309 QAG655309 QKC655309 QTY655309 RDU655309 RNQ655309 RXM655309 SHI655309 SRE655309 TBA655309 TKW655309 TUS655309 UEO655309 UOK655309 UYG655309 VIC655309 VRY655309 WBU655309 WLQ655309 WVM655309 E720850 JA720845 SW720845 ACS720845 AMO720845 AWK720845 BGG720845 BQC720845 BZY720845 CJU720845 CTQ720845 DDM720845 DNI720845 DXE720845 EHA720845 EQW720845 FAS720845 FKO720845 FUK720845 GEG720845 GOC720845 GXY720845 HHU720845 HRQ720845 IBM720845 ILI720845 IVE720845 JFA720845 JOW720845 JYS720845 KIO720845 KSK720845 LCG720845 LMC720845 LVY720845 MFU720845 MPQ720845 MZM720845 NJI720845 NTE720845 ODA720845 OMW720845 OWS720845 PGO720845 PQK720845 QAG720845 QKC720845 QTY720845 RDU720845 RNQ720845 RXM720845 SHI720845 SRE720845 TBA720845 TKW720845 TUS720845 UEO720845 UOK720845 UYG720845 VIC720845 VRY720845 WBU720845 WLQ720845 WVM720845 E786386 JA786381 SW786381 ACS786381 AMO786381 AWK786381 BGG786381 BQC786381 BZY786381 CJU786381 CTQ786381 DDM786381 DNI786381 DXE786381 EHA786381 EQW786381 FAS786381 FKO786381 FUK786381 GEG786381 GOC786381 GXY786381 HHU786381 HRQ786381 IBM786381 ILI786381 IVE786381 JFA786381 JOW786381 JYS786381 KIO786381 KSK786381 LCG786381 LMC786381 LVY786381 MFU786381 MPQ786381 MZM786381 NJI786381 NTE786381 ODA786381 OMW786381 OWS786381 PGO786381 PQK786381 QAG786381 QKC786381 QTY786381 RDU786381 RNQ786381 RXM786381 SHI786381 SRE786381 TBA786381 TKW786381 TUS786381 UEO786381 UOK786381 UYG786381 VIC786381 VRY786381 WBU786381 WLQ786381 WVM786381 E851922 JA851917 SW851917 ACS851917 AMO851917 AWK851917 BGG851917 BQC851917 BZY851917 CJU851917 CTQ851917 DDM851917 DNI851917 DXE851917 EHA851917 EQW851917 FAS851917 FKO851917 FUK851917 GEG851917 GOC851917 GXY851917 HHU851917 HRQ851917 IBM851917 ILI851917 IVE851917 JFA851917 JOW851917 JYS851917 KIO851917 KSK851917 LCG851917 LMC851917 LVY851917 MFU851917 MPQ851917 MZM851917 NJI851917 NTE851917 ODA851917 OMW851917 OWS851917 PGO851917 PQK851917 QAG851917 QKC851917 QTY851917 RDU851917 RNQ851917 RXM851917 SHI851917 SRE851917 TBA851917 TKW851917 TUS851917 UEO851917 UOK851917 UYG851917 VIC851917 VRY851917 WBU851917 WLQ851917 WVM851917 E917458 JA917453 SW917453 ACS917453 AMO917453 AWK917453 BGG917453 BQC917453 BZY917453 CJU917453 CTQ917453 DDM917453 DNI917453 DXE917453 EHA917453 EQW917453 FAS917453 FKO917453 FUK917453 GEG917453 GOC917453 GXY917453 HHU917453 HRQ917453 IBM917453 ILI917453 IVE917453 JFA917453 JOW917453 JYS917453 KIO917453 KSK917453 LCG917453 LMC917453 LVY917453 MFU917453 MPQ917453 MZM917453 NJI917453 NTE917453 ODA917453 OMW917453 OWS917453 PGO917453 PQK917453 QAG917453 QKC917453 QTY917453 RDU917453 RNQ917453 RXM917453 SHI917453 SRE917453 TBA917453 TKW917453 TUS917453 UEO917453 UOK917453 UYG917453 VIC917453 VRY917453 WBU917453 WLQ917453 WVM917453 E982994 JA982989 SW982989 ACS982989 AMO982989 AWK982989 BGG982989 BQC982989 BZY982989 CJU982989 CTQ982989 DDM982989 DNI982989 DXE982989 EHA982989 EQW982989 FAS982989 FKO982989 FUK982989 GEG982989 GOC982989 GXY982989 HHU982989 HRQ982989 IBM982989 ILI982989 IVE982989 JFA982989 JOW982989 JYS982989 KIO982989 KSK982989 LCG982989 LMC982989 LVY982989 MFU982989 MPQ982989 MZM982989 NJI982989 NTE982989 ODA982989 OMW982989 OWS982989 PGO982989 PQK982989 QAG982989 QKC982989 QTY982989 RDU982989 RNQ982989 RXM982989 SHI982989 SRE982989 TBA982989 TKW982989 TUS982989 UEO982989 UOK982989 UYG982989 VIC982989 VRY982989 WBU982989 WLQ982989 WVM982989 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497 JA65492 SW65492 ACS65492 AMO65492 AWK65492 BGG65492 BQC65492 BZY65492 CJU65492 CTQ65492 DDM65492 DNI65492 DXE65492 EHA65492 EQW65492 FAS65492 FKO65492 FUK65492 GEG65492 GOC65492 GXY65492 HHU65492 HRQ65492 IBM65492 ILI65492 IVE65492 JFA65492 JOW65492 JYS65492 KIO65492 KSK65492 LCG65492 LMC65492 LVY65492 MFU65492 MPQ65492 MZM65492 NJI65492 NTE65492 ODA65492 OMW65492 OWS65492 PGO65492 PQK65492 QAG65492 QKC65492 QTY65492 RDU65492 RNQ65492 RXM65492 SHI65492 SRE65492 TBA65492 TKW65492 TUS65492 UEO65492 UOK65492 UYG65492 VIC65492 VRY65492 WBU65492 WLQ65492 WVM65492 E131033 JA131028 SW131028 ACS131028 AMO131028 AWK131028 BGG131028 BQC131028 BZY131028 CJU131028 CTQ131028 DDM131028 DNI131028 DXE131028 EHA131028 EQW131028 FAS131028 FKO131028 FUK131028 GEG131028 GOC131028 GXY131028 HHU131028 HRQ131028 IBM131028 ILI131028 IVE131028 JFA131028 JOW131028 JYS131028 KIO131028 KSK131028 LCG131028 LMC131028 LVY131028 MFU131028 MPQ131028 MZM131028 NJI131028 NTE131028 ODA131028 OMW131028 OWS131028 PGO131028 PQK131028 QAG131028 QKC131028 QTY131028 RDU131028 RNQ131028 RXM131028 SHI131028 SRE131028 TBA131028 TKW131028 TUS131028 UEO131028 UOK131028 UYG131028 VIC131028 VRY131028 WBU131028 WLQ131028 WVM131028 E196569 JA196564 SW196564 ACS196564 AMO196564 AWK196564 BGG196564 BQC196564 BZY196564 CJU196564 CTQ196564 DDM196564 DNI196564 DXE196564 EHA196564 EQW196564 FAS196564 FKO196564 FUK196564 GEG196564 GOC196564 GXY196564 HHU196564 HRQ196564 IBM196564 ILI196564 IVE196564 JFA196564 JOW196564 JYS196564 KIO196564 KSK196564 LCG196564 LMC196564 LVY196564 MFU196564 MPQ196564 MZM196564 NJI196564 NTE196564 ODA196564 OMW196564 OWS196564 PGO196564 PQK196564 QAG196564 QKC196564 QTY196564 RDU196564 RNQ196564 RXM196564 SHI196564 SRE196564 TBA196564 TKW196564 TUS196564 UEO196564 UOK196564 UYG196564 VIC196564 VRY196564 WBU196564 WLQ196564 WVM196564 E262105 JA262100 SW262100 ACS262100 AMO262100 AWK262100 BGG262100 BQC262100 BZY262100 CJU262100 CTQ262100 DDM262100 DNI262100 DXE262100 EHA262100 EQW262100 FAS262100 FKO262100 FUK262100 GEG262100 GOC262100 GXY262100 HHU262100 HRQ262100 IBM262100 ILI262100 IVE262100 JFA262100 JOW262100 JYS262100 KIO262100 KSK262100 LCG262100 LMC262100 LVY262100 MFU262100 MPQ262100 MZM262100 NJI262100 NTE262100 ODA262100 OMW262100 OWS262100 PGO262100 PQK262100 QAG262100 QKC262100 QTY262100 RDU262100 RNQ262100 RXM262100 SHI262100 SRE262100 TBA262100 TKW262100 TUS262100 UEO262100 UOK262100 UYG262100 VIC262100 VRY262100 WBU262100 WLQ262100 WVM262100 E327641 JA327636 SW327636 ACS327636 AMO327636 AWK327636 BGG327636 BQC327636 BZY327636 CJU327636 CTQ327636 DDM327636 DNI327636 DXE327636 EHA327636 EQW327636 FAS327636 FKO327636 FUK327636 GEG327636 GOC327636 GXY327636 HHU327636 HRQ327636 IBM327636 ILI327636 IVE327636 JFA327636 JOW327636 JYS327636 KIO327636 KSK327636 LCG327636 LMC327636 LVY327636 MFU327636 MPQ327636 MZM327636 NJI327636 NTE327636 ODA327636 OMW327636 OWS327636 PGO327636 PQK327636 QAG327636 QKC327636 QTY327636 RDU327636 RNQ327636 RXM327636 SHI327636 SRE327636 TBA327636 TKW327636 TUS327636 UEO327636 UOK327636 UYG327636 VIC327636 VRY327636 WBU327636 WLQ327636 WVM327636 E393177 JA393172 SW393172 ACS393172 AMO393172 AWK393172 BGG393172 BQC393172 BZY393172 CJU393172 CTQ393172 DDM393172 DNI393172 DXE393172 EHA393172 EQW393172 FAS393172 FKO393172 FUK393172 GEG393172 GOC393172 GXY393172 HHU393172 HRQ393172 IBM393172 ILI393172 IVE393172 JFA393172 JOW393172 JYS393172 KIO393172 KSK393172 LCG393172 LMC393172 LVY393172 MFU393172 MPQ393172 MZM393172 NJI393172 NTE393172 ODA393172 OMW393172 OWS393172 PGO393172 PQK393172 QAG393172 QKC393172 QTY393172 RDU393172 RNQ393172 RXM393172 SHI393172 SRE393172 TBA393172 TKW393172 TUS393172 UEO393172 UOK393172 UYG393172 VIC393172 VRY393172 WBU393172 WLQ393172 WVM393172 E458713 JA458708 SW458708 ACS458708 AMO458708 AWK458708 BGG458708 BQC458708 BZY458708 CJU458708 CTQ458708 DDM458708 DNI458708 DXE458708 EHA458708 EQW458708 FAS458708 FKO458708 FUK458708 GEG458708 GOC458708 GXY458708 HHU458708 HRQ458708 IBM458708 ILI458708 IVE458708 JFA458708 JOW458708 JYS458708 KIO458708 KSK458708 LCG458708 LMC458708 LVY458708 MFU458708 MPQ458708 MZM458708 NJI458708 NTE458708 ODA458708 OMW458708 OWS458708 PGO458708 PQK458708 QAG458708 QKC458708 QTY458708 RDU458708 RNQ458708 RXM458708 SHI458708 SRE458708 TBA458708 TKW458708 TUS458708 UEO458708 UOK458708 UYG458708 VIC458708 VRY458708 WBU458708 WLQ458708 WVM458708 E524249 JA524244 SW524244 ACS524244 AMO524244 AWK524244 BGG524244 BQC524244 BZY524244 CJU524244 CTQ524244 DDM524244 DNI524244 DXE524244 EHA524244 EQW524244 FAS524244 FKO524244 FUK524244 GEG524244 GOC524244 GXY524244 HHU524244 HRQ524244 IBM524244 ILI524244 IVE524244 JFA524244 JOW524244 JYS524244 KIO524244 KSK524244 LCG524244 LMC524244 LVY524244 MFU524244 MPQ524244 MZM524244 NJI524244 NTE524244 ODA524244 OMW524244 OWS524244 PGO524244 PQK524244 QAG524244 QKC524244 QTY524244 RDU524244 RNQ524244 RXM524244 SHI524244 SRE524244 TBA524244 TKW524244 TUS524244 UEO524244 UOK524244 UYG524244 VIC524244 VRY524244 WBU524244 WLQ524244 WVM524244 E589785 JA589780 SW589780 ACS589780 AMO589780 AWK589780 BGG589780 BQC589780 BZY589780 CJU589780 CTQ589780 DDM589780 DNI589780 DXE589780 EHA589780 EQW589780 FAS589780 FKO589780 FUK589780 GEG589780 GOC589780 GXY589780 HHU589780 HRQ589780 IBM589780 ILI589780 IVE589780 JFA589780 JOW589780 JYS589780 KIO589780 KSK589780 LCG589780 LMC589780 LVY589780 MFU589780 MPQ589780 MZM589780 NJI589780 NTE589780 ODA589780 OMW589780 OWS589780 PGO589780 PQK589780 QAG589780 QKC589780 QTY589780 RDU589780 RNQ589780 RXM589780 SHI589780 SRE589780 TBA589780 TKW589780 TUS589780 UEO589780 UOK589780 UYG589780 VIC589780 VRY589780 WBU589780 WLQ589780 WVM589780 E655321 JA655316 SW655316 ACS655316 AMO655316 AWK655316 BGG655316 BQC655316 BZY655316 CJU655316 CTQ655316 DDM655316 DNI655316 DXE655316 EHA655316 EQW655316 FAS655316 FKO655316 FUK655316 GEG655316 GOC655316 GXY655316 HHU655316 HRQ655316 IBM655316 ILI655316 IVE655316 JFA655316 JOW655316 JYS655316 KIO655316 KSK655316 LCG655316 LMC655316 LVY655316 MFU655316 MPQ655316 MZM655316 NJI655316 NTE655316 ODA655316 OMW655316 OWS655316 PGO655316 PQK655316 QAG655316 QKC655316 QTY655316 RDU655316 RNQ655316 RXM655316 SHI655316 SRE655316 TBA655316 TKW655316 TUS655316 UEO655316 UOK655316 UYG655316 VIC655316 VRY655316 WBU655316 WLQ655316 WVM655316 E720857 JA720852 SW720852 ACS720852 AMO720852 AWK720852 BGG720852 BQC720852 BZY720852 CJU720852 CTQ720852 DDM720852 DNI720852 DXE720852 EHA720852 EQW720852 FAS720852 FKO720852 FUK720852 GEG720852 GOC720852 GXY720852 HHU720852 HRQ720852 IBM720852 ILI720852 IVE720852 JFA720852 JOW720852 JYS720852 KIO720852 KSK720852 LCG720852 LMC720852 LVY720852 MFU720852 MPQ720852 MZM720852 NJI720852 NTE720852 ODA720852 OMW720852 OWS720852 PGO720852 PQK720852 QAG720852 QKC720852 QTY720852 RDU720852 RNQ720852 RXM720852 SHI720852 SRE720852 TBA720852 TKW720852 TUS720852 UEO720852 UOK720852 UYG720852 VIC720852 VRY720852 WBU720852 WLQ720852 WVM720852 E786393 JA786388 SW786388 ACS786388 AMO786388 AWK786388 BGG786388 BQC786388 BZY786388 CJU786388 CTQ786388 DDM786388 DNI786388 DXE786388 EHA786388 EQW786388 FAS786388 FKO786388 FUK786388 GEG786388 GOC786388 GXY786388 HHU786388 HRQ786388 IBM786388 ILI786388 IVE786388 JFA786388 JOW786388 JYS786388 KIO786388 KSK786388 LCG786388 LMC786388 LVY786388 MFU786388 MPQ786388 MZM786388 NJI786388 NTE786388 ODA786388 OMW786388 OWS786388 PGO786388 PQK786388 QAG786388 QKC786388 QTY786388 RDU786388 RNQ786388 RXM786388 SHI786388 SRE786388 TBA786388 TKW786388 TUS786388 UEO786388 UOK786388 UYG786388 VIC786388 VRY786388 WBU786388 WLQ786388 WVM786388 E851929 JA851924 SW851924 ACS851924 AMO851924 AWK851924 BGG851924 BQC851924 BZY851924 CJU851924 CTQ851924 DDM851924 DNI851924 DXE851924 EHA851924 EQW851924 FAS851924 FKO851924 FUK851924 GEG851924 GOC851924 GXY851924 HHU851924 HRQ851924 IBM851924 ILI851924 IVE851924 JFA851924 JOW851924 JYS851924 KIO851924 KSK851924 LCG851924 LMC851924 LVY851924 MFU851924 MPQ851924 MZM851924 NJI851924 NTE851924 ODA851924 OMW851924 OWS851924 PGO851924 PQK851924 QAG851924 QKC851924 QTY851924 RDU851924 RNQ851924 RXM851924 SHI851924 SRE851924 TBA851924 TKW851924 TUS851924 UEO851924 UOK851924 UYG851924 VIC851924 VRY851924 WBU851924 WLQ851924 WVM851924 E917465 JA917460 SW917460 ACS917460 AMO917460 AWK917460 BGG917460 BQC917460 BZY917460 CJU917460 CTQ917460 DDM917460 DNI917460 DXE917460 EHA917460 EQW917460 FAS917460 FKO917460 FUK917460 GEG917460 GOC917460 GXY917460 HHU917460 HRQ917460 IBM917460 ILI917460 IVE917460 JFA917460 JOW917460 JYS917460 KIO917460 KSK917460 LCG917460 LMC917460 LVY917460 MFU917460 MPQ917460 MZM917460 NJI917460 NTE917460 ODA917460 OMW917460 OWS917460 PGO917460 PQK917460 QAG917460 QKC917460 QTY917460 RDU917460 RNQ917460 RXM917460 SHI917460 SRE917460 TBA917460 TKW917460 TUS917460 UEO917460 UOK917460 UYG917460 VIC917460 VRY917460 WBU917460 WLQ917460 WVM917460 E983001 JA982996 SW982996 ACS982996 AMO982996 AWK982996 BGG982996 BQC982996 BZY982996 CJU982996 CTQ982996 DDM982996 DNI982996 DXE982996 EHA982996 EQW982996 FAS982996 FKO982996 FUK982996 GEG982996 GOC982996 GXY982996 HHU982996 HRQ982996 IBM982996 ILI982996 IVE982996 JFA982996 JOW982996 JYS982996 KIO982996 KSK982996 LCG982996 LMC982996 LVY982996 MFU982996 MPQ982996 MZM982996 NJI982996 NTE982996 ODA982996 OMW982996 OWS982996 PGO982996 PQK982996 QAG982996 QKC982996 QTY982996 RDU982996 RNQ982996 RXM982996 SHI982996 SRE982996 TBA982996 TKW982996 TUS982996 UEO982996 UOK982996 UYG982996 VIC982996 VRY982996 WBU982996 WLQ982996 WVM982996" xr:uid="{22BA2846-30EC-4CC1-B019-86583D08E01E}">
      <formula1>0</formula1>
      <formula2>300</formula2>
    </dataValidation>
    <dataValidation type="list" allowBlank="1" showInputMessage="1" showErrorMessage="1" sqref="E2 JA2 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E65446 JA65441 SW65441 ACS65441 AMO65441 AWK65441 BGG65441 BQC65441 BZY65441 CJU65441 CTQ65441 DDM65441 DNI65441 DXE65441 EHA65441 EQW65441 FAS65441 FKO65441 FUK65441 GEG65441 GOC65441 GXY65441 HHU65441 HRQ65441 IBM65441 ILI65441 IVE65441 JFA65441 JOW65441 JYS65441 KIO65441 KSK65441 LCG65441 LMC65441 LVY65441 MFU65441 MPQ65441 MZM65441 NJI65441 NTE65441 ODA65441 OMW65441 OWS65441 PGO65441 PQK65441 QAG65441 QKC65441 QTY65441 RDU65441 RNQ65441 RXM65441 SHI65441 SRE65441 TBA65441 TKW65441 TUS65441 UEO65441 UOK65441 UYG65441 VIC65441 VRY65441 WBU65441 WLQ65441 WVM65441 E130982 JA130977 SW130977 ACS130977 AMO130977 AWK130977 BGG130977 BQC130977 BZY130977 CJU130977 CTQ130977 DDM130977 DNI130977 DXE130977 EHA130977 EQW130977 FAS130977 FKO130977 FUK130977 GEG130977 GOC130977 GXY130977 HHU130977 HRQ130977 IBM130977 ILI130977 IVE130977 JFA130977 JOW130977 JYS130977 KIO130977 KSK130977 LCG130977 LMC130977 LVY130977 MFU130977 MPQ130977 MZM130977 NJI130977 NTE130977 ODA130977 OMW130977 OWS130977 PGO130977 PQK130977 QAG130977 QKC130977 QTY130977 RDU130977 RNQ130977 RXM130977 SHI130977 SRE130977 TBA130977 TKW130977 TUS130977 UEO130977 UOK130977 UYG130977 VIC130977 VRY130977 WBU130977 WLQ130977 WVM130977 E196518 JA196513 SW196513 ACS196513 AMO196513 AWK196513 BGG196513 BQC196513 BZY196513 CJU196513 CTQ196513 DDM196513 DNI196513 DXE196513 EHA196513 EQW196513 FAS196513 FKO196513 FUK196513 GEG196513 GOC196513 GXY196513 HHU196513 HRQ196513 IBM196513 ILI196513 IVE196513 JFA196513 JOW196513 JYS196513 KIO196513 KSK196513 LCG196513 LMC196513 LVY196513 MFU196513 MPQ196513 MZM196513 NJI196513 NTE196513 ODA196513 OMW196513 OWS196513 PGO196513 PQK196513 QAG196513 QKC196513 QTY196513 RDU196513 RNQ196513 RXM196513 SHI196513 SRE196513 TBA196513 TKW196513 TUS196513 UEO196513 UOK196513 UYG196513 VIC196513 VRY196513 WBU196513 WLQ196513 WVM196513 E262054 JA262049 SW262049 ACS262049 AMO262049 AWK262049 BGG262049 BQC262049 BZY262049 CJU262049 CTQ262049 DDM262049 DNI262049 DXE262049 EHA262049 EQW262049 FAS262049 FKO262049 FUK262049 GEG262049 GOC262049 GXY262049 HHU262049 HRQ262049 IBM262049 ILI262049 IVE262049 JFA262049 JOW262049 JYS262049 KIO262049 KSK262049 LCG262049 LMC262049 LVY262049 MFU262049 MPQ262049 MZM262049 NJI262049 NTE262049 ODA262049 OMW262049 OWS262049 PGO262049 PQK262049 QAG262049 QKC262049 QTY262049 RDU262049 RNQ262049 RXM262049 SHI262049 SRE262049 TBA262049 TKW262049 TUS262049 UEO262049 UOK262049 UYG262049 VIC262049 VRY262049 WBU262049 WLQ262049 WVM262049 E327590 JA327585 SW327585 ACS327585 AMO327585 AWK327585 BGG327585 BQC327585 BZY327585 CJU327585 CTQ327585 DDM327585 DNI327585 DXE327585 EHA327585 EQW327585 FAS327585 FKO327585 FUK327585 GEG327585 GOC327585 GXY327585 HHU327585 HRQ327585 IBM327585 ILI327585 IVE327585 JFA327585 JOW327585 JYS327585 KIO327585 KSK327585 LCG327585 LMC327585 LVY327585 MFU327585 MPQ327585 MZM327585 NJI327585 NTE327585 ODA327585 OMW327585 OWS327585 PGO327585 PQK327585 QAG327585 QKC327585 QTY327585 RDU327585 RNQ327585 RXM327585 SHI327585 SRE327585 TBA327585 TKW327585 TUS327585 UEO327585 UOK327585 UYG327585 VIC327585 VRY327585 WBU327585 WLQ327585 WVM327585 E393126 JA393121 SW393121 ACS393121 AMO393121 AWK393121 BGG393121 BQC393121 BZY393121 CJU393121 CTQ393121 DDM393121 DNI393121 DXE393121 EHA393121 EQW393121 FAS393121 FKO393121 FUK393121 GEG393121 GOC393121 GXY393121 HHU393121 HRQ393121 IBM393121 ILI393121 IVE393121 JFA393121 JOW393121 JYS393121 KIO393121 KSK393121 LCG393121 LMC393121 LVY393121 MFU393121 MPQ393121 MZM393121 NJI393121 NTE393121 ODA393121 OMW393121 OWS393121 PGO393121 PQK393121 QAG393121 QKC393121 QTY393121 RDU393121 RNQ393121 RXM393121 SHI393121 SRE393121 TBA393121 TKW393121 TUS393121 UEO393121 UOK393121 UYG393121 VIC393121 VRY393121 WBU393121 WLQ393121 WVM393121 E458662 JA458657 SW458657 ACS458657 AMO458657 AWK458657 BGG458657 BQC458657 BZY458657 CJU458657 CTQ458657 DDM458657 DNI458657 DXE458657 EHA458657 EQW458657 FAS458657 FKO458657 FUK458657 GEG458657 GOC458657 GXY458657 HHU458657 HRQ458657 IBM458657 ILI458657 IVE458657 JFA458657 JOW458657 JYS458657 KIO458657 KSK458657 LCG458657 LMC458657 LVY458657 MFU458657 MPQ458657 MZM458657 NJI458657 NTE458657 ODA458657 OMW458657 OWS458657 PGO458657 PQK458657 QAG458657 QKC458657 QTY458657 RDU458657 RNQ458657 RXM458657 SHI458657 SRE458657 TBA458657 TKW458657 TUS458657 UEO458657 UOK458657 UYG458657 VIC458657 VRY458657 WBU458657 WLQ458657 WVM458657 E524198 JA524193 SW524193 ACS524193 AMO524193 AWK524193 BGG524193 BQC524193 BZY524193 CJU524193 CTQ524193 DDM524193 DNI524193 DXE524193 EHA524193 EQW524193 FAS524193 FKO524193 FUK524193 GEG524193 GOC524193 GXY524193 HHU524193 HRQ524193 IBM524193 ILI524193 IVE524193 JFA524193 JOW524193 JYS524193 KIO524193 KSK524193 LCG524193 LMC524193 LVY524193 MFU524193 MPQ524193 MZM524193 NJI524193 NTE524193 ODA524193 OMW524193 OWS524193 PGO524193 PQK524193 QAG524193 QKC524193 QTY524193 RDU524193 RNQ524193 RXM524193 SHI524193 SRE524193 TBA524193 TKW524193 TUS524193 UEO524193 UOK524193 UYG524193 VIC524193 VRY524193 WBU524193 WLQ524193 WVM524193 E589734 JA589729 SW589729 ACS589729 AMO589729 AWK589729 BGG589729 BQC589729 BZY589729 CJU589729 CTQ589729 DDM589729 DNI589729 DXE589729 EHA589729 EQW589729 FAS589729 FKO589729 FUK589729 GEG589729 GOC589729 GXY589729 HHU589729 HRQ589729 IBM589729 ILI589729 IVE589729 JFA589729 JOW589729 JYS589729 KIO589729 KSK589729 LCG589729 LMC589729 LVY589729 MFU589729 MPQ589729 MZM589729 NJI589729 NTE589729 ODA589729 OMW589729 OWS589729 PGO589729 PQK589729 QAG589729 QKC589729 QTY589729 RDU589729 RNQ589729 RXM589729 SHI589729 SRE589729 TBA589729 TKW589729 TUS589729 UEO589729 UOK589729 UYG589729 VIC589729 VRY589729 WBU589729 WLQ589729 WVM589729 E655270 JA655265 SW655265 ACS655265 AMO655265 AWK655265 BGG655265 BQC655265 BZY655265 CJU655265 CTQ655265 DDM655265 DNI655265 DXE655265 EHA655265 EQW655265 FAS655265 FKO655265 FUK655265 GEG655265 GOC655265 GXY655265 HHU655265 HRQ655265 IBM655265 ILI655265 IVE655265 JFA655265 JOW655265 JYS655265 KIO655265 KSK655265 LCG655265 LMC655265 LVY655265 MFU655265 MPQ655265 MZM655265 NJI655265 NTE655265 ODA655265 OMW655265 OWS655265 PGO655265 PQK655265 QAG655265 QKC655265 QTY655265 RDU655265 RNQ655265 RXM655265 SHI655265 SRE655265 TBA655265 TKW655265 TUS655265 UEO655265 UOK655265 UYG655265 VIC655265 VRY655265 WBU655265 WLQ655265 WVM655265 E720806 JA720801 SW720801 ACS720801 AMO720801 AWK720801 BGG720801 BQC720801 BZY720801 CJU720801 CTQ720801 DDM720801 DNI720801 DXE720801 EHA720801 EQW720801 FAS720801 FKO720801 FUK720801 GEG720801 GOC720801 GXY720801 HHU720801 HRQ720801 IBM720801 ILI720801 IVE720801 JFA720801 JOW720801 JYS720801 KIO720801 KSK720801 LCG720801 LMC720801 LVY720801 MFU720801 MPQ720801 MZM720801 NJI720801 NTE720801 ODA720801 OMW720801 OWS720801 PGO720801 PQK720801 QAG720801 QKC720801 QTY720801 RDU720801 RNQ720801 RXM720801 SHI720801 SRE720801 TBA720801 TKW720801 TUS720801 UEO720801 UOK720801 UYG720801 VIC720801 VRY720801 WBU720801 WLQ720801 WVM720801 E786342 JA786337 SW786337 ACS786337 AMO786337 AWK786337 BGG786337 BQC786337 BZY786337 CJU786337 CTQ786337 DDM786337 DNI786337 DXE786337 EHA786337 EQW786337 FAS786337 FKO786337 FUK786337 GEG786337 GOC786337 GXY786337 HHU786337 HRQ786337 IBM786337 ILI786337 IVE786337 JFA786337 JOW786337 JYS786337 KIO786337 KSK786337 LCG786337 LMC786337 LVY786337 MFU786337 MPQ786337 MZM786337 NJI786337 NTE786337 ODA786337 OMW786337 OWS786337 PGO786337 PQK786337 QAG786337 QKC786337 QTY786337 RDU786337 RNQ786337 RXM786337 SHI786337 SRE786337 TBA786337 TKW786337 TUS786337 UEO786337 UOK786337 UYG786337 VIC786337 VRY786337 WBU786337 WLQ786337 WVM786337 E851878 JA851873 SW851873 ACS851873 AMO851873 AWK851873 BGG851873 BQC851873 BZY851873 CJU851873 CTQ851873 DDM851873 DNI851873 DXE851873 EHA851873 EQW851873 FAS851873 FKO851873 FUK851873 GEG851873 GOC851873 GXY851873 HHU851873 HRQ851873 IBM851873 ILI851873 IVE851873 JFA851873 JOW851873 JYS851873 KIO851873 KSK851873 LCG851873 LMC851873 LVY851873 MFU851873 MPQ851873 MZM851873 NJI851873 NTE851873 ODA851873 OMW851873 OWS851873 PGO851873 PQK851873 QAG851873 QKC851873 QTY851873 RDU851873 RNQ851873 RXM851873 SHI851873 SRE851873 TBA851873 TKW851873 TUS851873 UEO851873 UOK851873 UYG851873 VIC851873 VRY851873 WBU851873 WLQ851873 WVM851873 E917414 JA917409 SW917409 ACS917409 AMO917409 AWK917409 BGG917409 BQC917409 BZY917409 CJU917409 CTQ917409 DDM917409 DNI917409 DXE917409 EHA917409 EQW917409 FAS917409 FKO917409 FUK917409 GEG917409 GOC917409 GXY917409 HHU917409 HRQ917409 IBM917409 ILI917409 IVE917409 JFA917409 JOW917409 JYS917409 KIO917409 KSK917409 LCG917409 LMC917409 LVY917409 MFU917409 MPQ917409 MZM917409 NJI917409 NTE917409 ODA917409 OMW917409 OWS917409 PGO917409 PQK917409 QAG917409 QKC917409 QTY917409 RDU917409 RNQ917409 RXM917409 SHI917409 SRE917409 TBA917409 TKW917409 TUS917409 UEO917409 UOK917409 UYG917409 VIC917409 VRY917409 WBU917409 WLQ917409 WVM917409 E982950 JA982945 SW982945 ACS982945 AMO982945 AWK982945 BGG982945 BQC982945 BZY982945 CJU982945 CTQ982945 DDM982945 DNI982945 DXE982945 EHA982945 EQW982945 FAS982945 FKO982945 FUK982945 GEG982945 GOC982945 GXY982945 HHU982945 HRQ982945 IBM982945 ILI982945 IVE982945 JFA982945 JOW982945 JYS982945 KIO982945 KSK982945 LCG982945 LMC982945 LVY982945 MFU982945 MPQ982945 MZM982945 NJI982945 NTE982945 ODA982945 OMW982945 OWS982945 PGO982945 PQK982945 QAG982945 QKC982945 QTY982945 RDU982945 RNQ982945 RXM982945 SHI982945 SRE982945 TBA982945 TKW982945 TUS982945 UEO982945 UOK982945 UYG982945 VIC982945 VRY982945 WBU982945 WLQ982945 WVM982945" xr:uid="{E391D907-D35C-4F20-BDCD-BAAB0A68A30B}">
      <formula1>"1,2,3,4,5,6,7,8,9,10,11,12,13,14,15,16,17,18,19,20,21,22,23,24,25,26,27,28,29,30,31"</formula1>
    </dataValidation>
    <dataValidation type="list" allowBlank="1" showInputMessage="1" showErrorMessage="1" sqref="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65446 JC65441 SY65441 ACU65441 AMQ65441 AWM65441 BGI65441 BQE65441 CAA65441 CJW65441 CTS65441 DDO65441 DNK65441 DXG65441 EHC65441 EQY65441 FAU65441 FKQ65441 FUM65441 GEI65441 GOE65441 GYA65441 HHW65441 HRS65441 IBO65441 ILK65441 IVG65441 JFC65441 JOY65441 JYU65441 KIQ65441 KSM65441 LCI65441 LME65441 LWA65441 MFW65441 MPS65441 MZO65441 NJK65441 NTG65441 ODC65441 OMY65441 OWU65441 PGQ65441 PQM65441 QAI65441 QKE65441 QUA65441 RDW65441 RNS65441 RXO65441 SHK65441 SRG65441 TBC65441 TKY65441 TUU65441 UEQ65441 UOM65441 UYI65441 VIE65441 VSA65441 WBW65441 WLS65441 WVO65441 G130982 JC130977 SY130977 ACU130977 AMQ130977 AWM130977 BGI130977 BQE130977 CAA130977 CJW130977 CTS130977 DDO130977 DNK130977 DXG130977 EHC130977 EQY130977 FAU130977 FKQ130977 FUM130977 GEI130977 GOE130977 GYA130977 HHW130977 HRS130977 IBO130977 ILK130977 IVG130977 JFC130977 JOY130977 JYU130977 KIQ130977 KSM130977 LCI130977 LME130977 LWA130977 MFW130977 MPS130977 MZO130977 NJK130977 NTG130977 ODC130977 OMY130977 OWU130977 PGQ130977 PQM130977 QAI130977 QKE130977 QUA130977 RDW130977 RNS130977 RXO130977 SHK130977 SRG130977 TBC130977 TKY130977 TUU130977 UEQ130977 UOM130977 UYI130977 VIE130977 VSA130977 WBW130977 WLS130977 WVO130977 G196518 JC196513 SY196513 ACU196513 AMQ196513 AWM196513 BGI196513 BQE196513 CAA196513 CJW196513 CTS196513 DDO196513 DNK196513 DXG196513 EHC196513 EQY196513 FAU196513 FKQ196513 FUM196513 GEI196513 GOE196513 GYA196513 HHW196513 HRS196513 IBO196513 ILK196513 IVG196513 JFC196513 JOY196513 JYU196513 KIQ196513 KSM196513 LCI196513 LME196513 LWA196513 MFW196513 MPS196513 MZO196513 NJK196513 NTG196513 ODC196513 OMY196513 OWU196513 PGQ196513 PQM196513 QAI196513 QKE196513 QUA196513 RDW196513 RNS196513 RXO196513 SHK196513 SRG196513 TBC196513 TKY196513 TUU196513 UEQ196513 UOM196513 UYI196513 VIE196513 VSA196513 WBW196513 WLS196513 WVO196513 G262054 JC262049 SY262049 ACU262049 AMQ262049 AWM262049 BGI262049 BQE262049 CAA262049 CJW262049 CTS262049 DDO262049 DNK262049 DXG262049 EHC262049 EQY262049 FAU262049 FKQ262049 FUM262049 GEI262049 GOE262049 GYA262049 HHW262049 HRS262049 IBO262049 ILK262049 IVG262049 JFC262049 JOY262049 JYU262049 KIQ262049 KSM262049 LCI262049 LME262049 LWA262049 MFW262049 MPS262049 MZO262049 NJK262049 NTG262049 ODC262049 OMY262049 OWU262049 PGQ262049 PQM262049 QAI262049 QKE262049 QUA262049 RDW262049 RNS262049 RXO262049 SHK262049 SRG262049 TBC262049 TKY262049 TUU262049 UEQ262049 UOM262049 UYI262049 VIE262049 VSA262049 WBW262049 WLS262049 WVO262049 G327590 JC327585 SY327585 ACU327585 AMQ327585 AWM327585 BGI327585 BQE327585 CAA327585 CJW327585 CTS327585 DDO327585 DNK327585 DXG327585 EHC327585 EQY327585 FAU327585 FKQ327585 FUM327585 GEI327585 GOE327585 GYA327585 HHW327585 HRS327585 IBO327585 ILK327585 IVG327585 JFC327585 JOY327585 JYU327585 KIQ327585 KSM327585 LCI327585 LME327585 LWA327585 MFW327585 MPS327585 MZO327585 NJK327585 NTG327585 ODC327585 OMY327585 OWU327585 PGQ327585 PQM327585 QAI327585 QKE327585 QUA327585 RDW327585 RNS327585 RXO327585 SHK327585 SRG327585 TBC327585 TKY327585 TUU327585 UEQ327585 UOM327585 UYI327585 VIE327585 VSA327585 WBW327585 WLS327585 WVO327585 G393126 JC393121 SY393121 ACU393121 AMQ393121 AWM393121 BGI393121 BQE393121 CAA393121 CJW393121 CTS393121 DDO393121 DNK393121 DXG393121 EHC393121 EQY393121 FAU393121 FKQ393121 FUM393121 GEI393121 GOE393121 GYA393121 HHW393121 HRS393121 IBO393121 ILK393121 IVG393121 JFC393121 JOY393121 JYU393121 KIQ393121 KSM393121 LCI393121 LME393121 LWA393121 MFW393121 MPS393121 MZO393121 NJK393121 NTG393121 ODC393121 OMY393121 OWU393121 PGQ393121 PQM393121 QAI393121 QKE393121 QUA393121 RDW393121 RNS393121 RXO393121 SHK393121 SRG393121 TBC393121 TKY393121 TUU393121 UEQ393121 UOM393121 UYI393121 VIE393121 VSA393121 WBW393121 WLS393121 WVO393121 G458662 JC458657 SY458657 ACU458657 AMQ458657 AWM458657 BGI458657 BQE458657 CAA458657 CJW458657 CTS458657 DDO458657 DNK458657 DXG458657 EHC458657 EQY458657 FAU458657 FKQ458657 FUM458657 GEI458657 GOE458657 GYA458657 HHW458657 HRS458657 IBO458657 ILK458657 IVG458657 JFC458657 JOY458657 JYU458657 KIQ458657 KSM458657 LCI458657 LME458657 LWA458657 MFW458657 MPS458657 MZO458657 NJK458657 NTG458657 ODC458657 OMY458657 OWU458657 PGQ458657 PQM458657 QAI458657 QKE458657 QUA458657 RDW458657 RNS458657 RXO458657 SHK458657 SRG458657 TBC458657 TKY458657 TUU458657 UEQ458657 UOM458657 UYI458657 VIE458657 VSA458657 WBW458657 WLS458657 WVO458657 G524198 JC524193 SY524193 ACU524193 AMQ524193 AWM524193 BGI524193 BQE524193 CAA524193 CJW524193 CTS524193 DDO524193 DNK524193 DXG524193 EHC524193 EQY524193 FAU524193 FKQ524193 FUM524193 GEI524193 GOE524193 GYA524193 HHW524193 HRS524193 IBO524193 ILK524193 IVG524193 JFC524193 JOY524193 JYU524193 KIQ524193 KSM524193 LCI524193 LME524193 LWA524193 MFW524193 MPS524193 MZO524193 NJK524193 NTG524193 ODC524193 OMY524193 OWU524193 PGQ524193 PQM524193 QAI524193 QKE524193 QUA524193 RDW524193 RNS524193 RXO524193 SHK524193 SRG524193 TBC524193 TKY524193 TUU524193 UEQ524193 UOM524193 UYI524193 VIE524193 VSA524193 WBW524193 WLS524193 WVO524193 G589734 JC589729 SY589729 ACU589729 AMQ589729 AWM589729 BGI589729 BQE589729 CAA589729 CJW589729 CTS589729 DDO589729 DNK589729 DXG589729 EHC589729 EQY589729 FAU589729 FKQ589729 FUM589729 GEI589729 GOE589729 GYA589729 HHW589729 HRS589729 IBO589729 ILK589729 IVG589729 JFC589729 JOY589729 JYU589729 KIQ589729 KSM589729 LCI589729 LME589729 LWA589729 MFW589729 MPS589729 MZO589729 NJK589729 NTG589729 ODC589729 OMY589729 OWU589729 PGQ589729 PQM589729 QAI589729 QKE589729 QUA589729 RDW589729 RNS589729 RXO589729 SHK589729 SRG589729 TBC589729 TKY589729 TUU589729 UEQ589729 UOM589729 UYI589729 VIE589729 VSA589729 WBW589729 WLS589729 WVO589729 G655270 JC655265 SY655265 ACU655265 AMQ655265 AWM655265 BGI655265 BQE655265 CAA655265 CJW655265 CTS655265 DDO655265 DNK655265 DXG655265 EHC655265 EQY655265 FAU655265 FKQ655265 FUM655265 GEI655265 GOE655265 GYA655265 HHW655265 HRS655265 IBO655265 ILK655265 IVG655265 JFC655265 JOY655265 JYU655265 KIQ655265 KSM655265 LCI655265 LME655265 LWA655265 MFW655265 MPS655265 MZO655265 NJK655265 NTG655265 ODC655265 OMY655265 OWU655265 PGQ655265 PQM655265 QAI655265 QKE655265 QUA655265 RDW655265 RNS655265 RXO655265 SHK655265 SRG655265 TBC655265 TKY655265 TUU655265 UEQ655265 UOM655265 UYI655265 VIE655265 VSA655265 WBW655265 WLS655265 WVO655265 G720806 JC720801 SY720801 ACU720801 AMQ720801 AWM720801 BGI720801 BQE720801 CAA720801 CJW720801 CTS720801 DDO720801 DNK720801 DXG720801 EHC720801 EQY720801 FAU720801 FKQ720801 FUM720801 GEI720801 GOE720801 GYA720801 HHW720801 HRS720801 IBO720801 ILK720801 IVG720801 JFC720801 JOY720801 JYU720801 KIQ720801 KSM720801 LCI720801 LME720801 LWA720801 MFW720801 MPS720801 MZO720801 NJK720801 NTG720801 ODC720801 OMY720801 OWU720801 PGQ720801 PQM720801 QAI720801 QKE720801 QUA720801 RDW720801 RNS720801 RXO720801 SHK720801 SRG720801 TBC720801 TKY720801 TUU720801 UEQ720801 UOM720801 UYI720801 VIE720801 VSA720801 WBW720801 WLS720801 WVO720801 G786342 JC786337 SY786337 ACU786337 AMQ786337 AWM786337 BGI786337 BQE786337 CAA786337 CJW786337 CTS786337 DDO786337 DNK786337 DXG786337 EHC786337 EQY786337 FAU786337 FKQ786337 FUM786337 GEI786337 GOE786337 GYA786337 HHW786337 HRS786337 IBO786337 ILK786337 IVG786337 JFC786337 JOY786337 JYU786337 KIQ786337 KSM786337 LCI786337 LME786337 LWA786337 MFW786337 MPS786337 MZO786337 NJK786337 NTG786337 ODC786337 OMY786337 OWU786337 PGQ786337 PQM786337 QAI786337 QKE786337 QUA786337 RDW786337 RNS786337 RXO786337 SHK786337 SRG786337 TBC786337 TKY786337 TUU786337 UEQ786337 UOM786337 UYI786337 VIE786337 VSA786337 WBW786337 WLS786337 WVO786337 G851878 JC851873 SY851873 ACU851873 AMQ851873 AWM851873 BGI851873 BQE851873 CAA851873 CJW851873 CTS851873 DDO851873 DNK851873 DXG851873 EHC851873 EQY851873 FAU851873 FKQ851873 FUM851873 GEI851873 GOE851873 GYA851873 HHW851873 HRS851873 IBO851873 ILK851873 IVG851873 JFC851873 JOY851873 JYU851873 KIQ851873 KSM851873 LCI851873 LME851873 LWA851873 MFW851873 MPS851873 MZO851873 NJK851873 NTG851873 ODC851873 OMY851873 OWU851873 PGQ851873 PQM851873 QAI851873 QKE851873 QUA851873 RDW851873 RNS851873 RXO851873 SHK851873 SRG851873 TBC851873 TKY851873 TUU851873 UEQ851873 UOM851873 UYI851873 VIE851873 VSA851873 WBW851873 WLS851873 WVO851873 G917414 JC917409 SY917409 ACU917409 AMQ917409 AWM917409 BGI917409 BQE917409 CAA917409 CJW917409 CTS917409 DDO917409 DNK917409 DXG917409 EHC917409 EQY917409 FAU917409 FKQ917409 FUM917409 GEI917409 GOE917409 GYA917409 HHW917409 HRS917409 IBO917409 ILK917409 IVG917409 JFC917409 JOY917409 JYU917409 KIQ917409 KSM917409 LCI917409 LME917409 LWA917409 MFW917409 MPS917409 MZO917409 NJK917409 NTG917409 ODC917409 OMY917409 OWU917409 PGQ917409 PQM917409 QAI917409 QKE917409 QUA917409 RDW917409 RNS917409 RXO917409 SHK917409 SRG917409 TBC917409 TKY917409 TUU917409 UEQ917409 UOM917409 UYI917409 VIE917409 VSA917409 WBW917409 WLS917409 WVO917409 G982950 JC982945 SY982945 ACU982945 AMQ982945 AWM982945 BGI982945 BQE982945 CAA982945 CJW982945 CTS982945 DDO982945 DNK982945 DXG982945 EHC982945 EQY982945 FAU982945 FKQ982945 FUM982945 GEI982945 GOE982945 GYA982945 HHW982945 HRS982945 IBO982945 ILK982945 IVG982945 JFC982945 JOY982945 JYU982945 KIQ982945 KSM982945 LCI982945 LME982945 LWA982945 MFW982945 MPS982945 MZO982945 NJK982945 NTG982945 ODC982945 OMY982945 OWU982945 PGQ982945 PQM982945 QAI982945 QKE982945 QUA982945 RDW982945 RNS982945 RXO982945 SHK982945 SRG982945 TBC982945 TKY982945 TUU982945 UEQ982945 UOM982945 UYI982945 VIE982945 VSA982945 WBW982945 WLS982945 WVO982945" xr:uid="{C186215B-0A0E-4B7A-A325-ADC2AEE1F3B4}">
      <formula1>"Janeiro,Fevereiro,Março,Abril,Maio,Junho,Julho,Agosto,Setembro,Outubro,Novembro,Dezembro"</formula1>
    </dataValidation>
    <dataValidation type="list" allowBlank="1" showInputMessage="1" showErrorMessage="1" sqref="I2 JE2 TA2 ACW2 AMS2 AWO2 BGK2 BQG2 CAC2 CJY2 CTU2 DDQ2 DNM2 DXI2 EHE2 ERA2 FAW2 FKS2 FUO2 GEK2 GOG2 GYC2 HHY2 HRU2 IBQ2 ILM2 IVI2 JFE2 JPA2 JYW2 KIS2 KSO2 LCK2 LMG2 LWC2 MFY2 MPU2 MZQ2 NJM2 NTI2 ODE2 ONA2 OWW2 PGS2 PQO2 QAK2 QKG2 QUC2 RDY2 RNU2 RXQ2 SHM2 SRI2 TBE2 TLA2 TUW2 UES2 UOO2 UYK2 VIG2 VSC2 WBY2 WLU2 WVQ2 I65441 JE65441 TA65441 ACW65441 AMS65441 AWO65441 BGK65441 BQG65441 CAC65441 CJY65441 CTU65441 DDQ65441 DNM65441 DXI65441 EHE65441 ERA65441 FAW65441 FKS65441 FUO65441 GEK65441 GOG65441 GYC65441 HHY65441 HRU65441 IBQ65441 ILM65441 IVI65441 JFE65441 JPA65441 JYW65441 KIS65441 KSO65441 LCK65441 LMG65441 LWC65441 MFY65441 MPU65441 MZQ65441 NJM65441 NTI65441 ODE65441 ONA65441 OWW65441 PGS65441 PQO65441 QAK65441 QKG65441 QUC65441 RDY65441 RNU65441 RXQ65441 SHM65441 SRI65441 TBE65441 TLA65441 TUW65441 UES65441 UOO65441 UYK65441 VIG65441 VSC65441 WBY65441 WLU65441 WVQ65441 I130977 JE130977 TA130977 ACW130977 AMS130977 AWO130977 BGK130977 BQG130977 CAC130977 CJY130977 CTU130977 DDQ130977 DNM130977 DXI130977 EHE130977 ERA130977 FAW130977 FKS130977 FUO130977 GEK130977 GOG130977 GYC130977 HHY130977 HRU130977 IBQ130977 ILM130977 IVI130977 JFE130977 JPA130977 JYW130977 KIS130977 KSO130977 LCK130977 LMG130977 LWC130977 MFY130977 MPU130977 MZQ130977 NJM130977 NTI130977 ODE130977 ONA130977 OWW130977 PGS130977 PQO130977 QAK130977 QKG130977 QUC130977 RDY130977 RNU130977 RXQ130977 SHM130977 SRI130977 TBE130977 TLA130977 TUW130977 UES130977 UOO130977 UYK130977 VIG130977 VSC130977 WBY130977 WLU130977 WVQ130977 I196513 JE196513 TA196513 ACW196513 AMS196513 AWO196513 BGK196513 BQG196513 CAC196513 CJY196513 CTU196513 DDQ196513 DNM196513 DXI196513 EHE196513 ERA196513 FAW196513 FKS196513 FUO196513 GEK196513 GOG196513 GYC196513 HHY196513 HRU196513 IBQ196513 ILM196513 IVI196513 JFE196513 JPA196513 JYW196513 KIS196513 KSO196513 LCK196513 LMG196513 LWC196513 MFY196513 MPU196513 MZQ196513 NJM196513 NTI196513 ODE196513 ONA196513 OWW196513 PGS196513 PQO196513 QAK196513 QKG196513 QUC196513 RDY196513 RNU196513 RXQ196513 SHM196513 SRI196513 TBE196513 TLA196513 TUW196513 UES196513 UOO196513 UYK196513 VIG196513 VSC196513 WBY196513 WLU196513 WVQ196513 I262049 JE262049 TA262049 ACW262049 AMS262049 AWO262049 BGK262049 BQG262049 CAC262049 CJY262049 CTU262049 DDQ262049 DNM262049 DXI262049 EHE262049 ERA262049 FAW262049 FKS262049 FUO262049 GEK262049 GOG262049 GYC262049 HHY262049 HRU262049 IBQ262049 ILM262049 IVI262049 JFE262049 JPA262049 JYW262049 KIS262049 KSO262049 LCK262049 LMG262049 LWC262049 MFY262049 MPU262049 MZQ262049 NJM262049 NTI262049 ODE262049 ONA262049 OWW262049 PGS262049 PQO262049 QAK262049 QKG262049 QUC262049 RDY262049 RNU262049 RXQ262049 SHM262049 SRI262049 TBE262049 TLA262049 TUW262049 UES262049 UOO262049 UYK262049 VIG262049 VSC262049 WBY262049 WLU262049 WVQ262049 I327585 JE327585 TA327585 ACW327585 AMS327585 AWO327585 BGK327585 BQG327585 CAC327585 CJY327585 CTU327585 DDQ327585 DNM327585 DXI327585 EHE327585 ERA327585 FAW327585 FKS327585 FUO327585 GEK327585 GOG327585 GYC327585 HHY327585 HRU327585 IBQ327585 ILM327585 IVI327585 JFE327585 JPA327585 JYW327585 KIS327585 KSO327585 LCK327585 LMG327585 LWC327585 MFY327585 MPU327585 MZQ327585 NJM327585 NTI327585 ODE327585 ONA327585 OWW327585 PGS327585 PQO327585 QAK327585 QKG327585 QUC327585 RDY327585 RNU327585 RXQ327585 SHM327585 SRI327585 TBE327585 TLA327585 TUW327585 UES327585 UOO327585 UYK327585 VIG327585 VSC327585 WBY327585 WLU327585 WVQ327585 I393121 JE393121 TA393121 ACW393121 AMS393121 AWO393121 BGK393121 BQG393121 CAC393121 CJY393121 CTU393121 DDQ393121 DNM393121 DXI393121 EHE393121 ERA393121 FAW393121 FKS393121 FUO393121 GEK393121 GOG393121 GYC393121 HHY393121 HRU393121 IBQ393121 ILM393121 IVI393121 JFE393121 JPA393121 JYW393121 KIS393121 KSO393121 LCK393121 LMG393121 LWC393121 MFY393121 MPU393121 MZQ393121 NJM393121 NTI393121 ODE393121 ONA393121 OWW393121 PGS393121 PQO393121 QAK393121 QKG393121 QUC393121 RDY393121 RNU393121 RXQ393121 SHM393121 SRI393121 TBE393121 TLA393121 TUW393121 UES393121 UOO393121 UYK393121 VIG393121 VSC393121 WBY393121 WLU393121 WVQ393121 I458657 JE458657 TA458657 ACW458657 AMS458657 AWO458657 BGK458657 BQG458657 CAC458657 CJY458657 CTU458657 DDQ458657 DNM458657 DXI458657 EHE458657 ERA458657 FAW458657 FKS458657 FUO458657 GEK458657 GOG458657 GYC458657 HHY458657 HRU458657 IBQ458657 ILM458657 IVI458657 JFE458657 JPA458657 JYW458657 KIS458657 KSO458657 LCK458657 LMG458657 LWC458657 MFY458657 MPU458657 MZQ458657 NJM458657 NTI458657 ODE458657 ONA458657 OWW458657 PGS458657 PQO458657 QAK458657 QKG458657 QUC458657 RDY458657 RNU458657 RXQ458657 SHM458657 SRI458657 TBE458657 TLA458657 TUW458657 UES458657 UOO458657 UYK458657 VIG458657 VSC458657 WBY458657 WLU458657 WVQ458657 I524193 JE524193 TA524193 ACW524193 AMS524193 AWO524193 BGK524193 BQG524193 CAC524193 CJY524193 CTU524193 DDQ524193 DNM524193 DXI524193 EHE524193 ERA524193 FAW524193 FKS524193 FUO524193 GEK524193 GOG524193 GYC524193 HHY524193 HRU524193 IBQ524193 ILM524193 IVI524193 JFE524193 JPA524193 JYW524193 KIS524193 KSO524193 LCK524193 LMG524193 LWC524193 MFY524193 MPU524193 MZQ524193 NJM524193 NTI524193 ODE524193 ONA524193 OWW524193 PGS524193 PQO524193 QAK524193 QKG524193 QUC524193 RDY524193 RNU524193 RXQ524193 SHM524193 SRI524193 TBE524193 TLA524193 TUW524193 UES524193 UOO524193 UYK524193 VIG524193 VSC524193 WBY524193 WLU524193 WVQ524193 I589729 JE589729 TA589729 ACW589729 AMS589729 AWO589729 BGK589729 BQG589729 CAC589729 CJY589729 CTU589729 DDQ589729 DNM589729 DXI589729 EHE589729 ERA589729 FAW589729 FKS589729 FUO589729 GEK589729 GOG589729 GYC589729 HHY589729 HRU589729 IBQ589729 ILM589729 IVI589729 JFE589729 JPA589729 JYW589729 KIS589729 KSO589729 LCK589729 LMG589729 LWC589729 MFY589729 MPU589729 MZQ589729 NJM589729 NTI589729 ODE589729 ONA589729 OWW589729 PGS589729 PQO589729 QAK589729 QKG589729 QUC589729 RDY589729 RNU589729 RXQ589729 SHM589729 SRI589729 TBE589729 TLA589729 TUW589729 UES589729 UOO589729 UYK589729 VIG589729 VSC589729 WBY589729 WLU589729 WVQ589729 I655265 JE655265 TA655265 ACW655265 AMS655265 AWO655265 BGK655265 BQG655265 CAC655265 CJY655265 CTU655265 DDQ655265 DNM655265 DXI655265 EHE655265 ERA655265 FAW655265 FKS655265 FUO655265 GEK655265 GOG655265 GYC655265 HHY655265 HRU655265 IBQ655265 ILM655265 IVI655265 JFE655265 JPA655265 JYW655265 KIS655265 KSO655265 LCK655265 LMG655265 LWC655265 MFY655265 MPU655265 MZQ655265 NJM655265 NTI655265 ODE655265 ONA655265 OWW655265 PGS655265 PQO655265 QAK655265 QKG655265 QUC655265 RDY655265 RNU655265 RXQ655265 SHM655265 SRI655265 TBE655265 TLA655265 TUW655265 UES655265 UOO655265 UYK655265 VIG655265 VSC655265 WBY655265 WLU655265 WVQ655265 I720801 JE720801 TA720801 ACW720801 AMS720801 AWO720801 BGK720801 BQG720801 CAC720801 CJY720801 CTU720801 DDQ720801 DNM720801 DXI720801 EHE720801 ERA720801 FAW720801 FKS720801 FUO720801 GEK720801 GOG720801 GYC720801 HHY720801 HRU720801 IBQ720801 ILM720801 IVI720801 JFE720801 JPA720801 JYW720801 KIS720801 KSO720801 LCK720801 LMG720801 LWC720801 MFY720801 MPU720801 MZQ720801 NJM720801 NTI720801 ODE720801 ONA720801 OWW720801 PGS720801 PQO720801 QAK720801 QKG720801 QUC720801 RDY720801 RNU720801 RXQ720801 SHM720801 SRI720801 TBE720801 TLA720801 TUW720801 UES720801 UOO720801 UYK720801 VIG720801 VSC720801 WBY720801 WLU720801 WVQ720801 I786337 JE786337 TA786337 ACW786337 AMS786337 AWO786337 BGK786337 BQG786337 CAC786337 CJY786337 CTU786337 DDQ786337 DNM786337 DXI786337 EHE786337 ERA786337 FAW786337 FKS786337 FUO786337 GEK786337 GOG786337 GYC786337 HHY786337 HRU786337 IBQ786337 ILM786337 IVI786337 JFE786337 JPA786337 JYW786337 KIS786337 KSO786337 LCK786337 LMG786337 LWC786337 MFY786337 MPU786337 MZQ786337 NJM786337 NTI786337 ODE786337 ONA786337 OWW786337 PGS786337 PQO786337 QAK786337 QKG786337 QUC786337 RDY786337 RNU786337 RXQ786337 SHM786337 SRI786337 TBE786337 TLA786337 TUW786337 UES786337 UOO786337 UYK786337 VIG786337 VSC786337 WBY786337 WLU786337 WVQ786337 I851873 JE851873 TA851873 ACW851873 AMS851873 AWO851873 BGK851873 BQG851873 CAC851873 CJY851873 CTU851873 DDQ851873 DNM851873 DXI851873 EHE851873 ERA851873 FAW851873 FKS851873 FUO851873 GEK851873 GOG851873 GYC851873 HHY851873 HRU851873 IBQ851873 ILM851873 IVI851873 JFE851873 JPA851873 JYW851873 KIS851873 KSO851873 LCK851873 LMG851873 LWC851873 MFY851873 MPU851873 MZQ851873 NJM851873 NTI851873 ODE851873 ONA851873 OWW851873 PGS851873 PQO851873 QAK851873 QKG851873 QUC851873 RDY851873 RNU851873 RXQ851873 SHM851873 SRI851873 TBE851873 TLA851873 TUW851873 UES851873 UOO851873 UYK851873 VIG851873 VSC851873 WBY851873 WLU851873 WVQ851873 I917409 JE917409 TA917409 ACW917409 AMS917409 AWO917409 BGK917409 BQG917409 CAC917409 CJY917409 CTU917409 DDQ917409 DNM917409 DXI917409 EHE917409 ERA917409 FAW917409 FKS917409 FUO917409 GEK917409 GOG917409 GYC917409 HHY917409 HRU917409 IBQ917409 ILM917409 IVI917409 JFE917409 JPA917409 JYW917409 KIS917409 KSO917409 LCK917409 LMG917409 LWC917409 MFY917409 MPU917409 MZQ917409 NJM917409 NTI917409 ODE917409 ONA917409 OWW917409 PGS917409 PQO917409 QAK917409 QKG917409 QUC917409 RDY917409 RNU917409 RXQ917409 SHM917409 SRI917409 TBE917409 TLA917409 TUW917409 UES917409 UOO917409 UYK917409 VIG917409 VSC917409 WBY917409 WLU917409 WVQ917409 I982945 JE982945 TA982945 ACW982945 AMS982945 AWO982945 BGK982945 BQG982945 CAC982945 CJY982945 CTU982945 DDQ982945 DNM982945 DXI982945 EHE982945 ERA982945 FAW982945 FKS982945 FUO982945 GEK982945 GOG982945 GYC982945 HHY982945 HRU982945 IBQ982945 ILM982945 IVI982945 JFE982945 JPA982945 JYW982945 KIS982945 KSO982945 LCK982945 LMG982945 LWC982945 MFY982945 MPU982945 MZQ982945 NJM982945 NTI982945 ODE982945 ONA982945 OWW982945 PGS982945 PQO982945 QAK982945 QKG982945 QUC982945 RDY982945 RNU982945 RXQ982945 SHM982945 SRI982945 TBE982945 TLA982945 TUW982945 UES982945 UOO982945 UYK982945 VIG982945 VSC982945 WBY982945 WLU982945 WVQ982945" xr:uid="{B8199760-0B4D-416A-9DAE-04FEA1CD0D1F}">
      <formula1>"2021,2022,2023,2024,2025"</formula1>
    </dataValidation>
    <dataValidation type="list" allowBlank="1" showInputMessage="1" showErrorMessage="1" sqref="E65449 JA65444 SW65444 ACS65444 AMO65444 AWK65444 BGG65444 BQC65444 BZY65444 CJU65444 CTQ65444 DDM65444 DNI65444 DXE65444 EHA65444 EQW65444 FAS65444 FKO65444 FUK65444 GEG65444 GOC65444 GXY65444 HHU65444 HRQ65444 IBM65444 ILI65444 IVE65444 JFA65444 JOW65444 JYS65444 KIO65444 KSK65444 LCG65444 LMC65444 LVY65444 MFU65444 MPQ65444 MZM65444 NJI65444 NTE65444 ODA65444 OMW65444 OWS65444 PGO65444 PQK65444 QAG65444 QKC65444 QTY65444 RDU65444 RNQ65444 RXM65444 SHI65444 SRE65444 TBA65444 TKW65444 TUS65444 UEO65444 UOK65444 UYG65444 VIC65444 VRY65444 WBU65444 WLQ65444 WVM65444 E130985 JA130980 SW130980 ACS130980 AMO130980 AWK130980 BGG130980 BQC130980 BZY130980 CJU130980 CTQ130980 DDM130980 DNI130980 DXE130980 EHA130980 EQW130980 FAS130980 FKO130980 FUK130980 GEG130980 GOC130980 GXY130980 HHU130980 HRQ130980 IBM130980 ILI130980 IVE130980 JFA130980 JOW130980 JYS130980 KIO130980 KSK130980 LCG130980 LMC130980 LVY130980 MFU130980 MPQ130980 MZM130980 NJI130980 NTE130980 ODA130980 OMW130980 OWS130980 PGO130980 PQK130980 QAG130980 QKC130980 QTY130980 RDU130980 RNQ130980 RXM130980 SHI130980 SRE130980 TBA130980 TKW130980 TUS130980 UEO130980 UOK130980 UYG130980 VIC130980 VRY130980 WBU130980 WLQ130980 WVM130980 E196521 JA196516 SW196516 ACS196516 AMO196516 AWK196516 BGG196516 BQC196516 BZY196516 CJU196516 CTQ196516 DDM196516 DNI196516 DXE196516 EHA196516 EQW196516 FAS196516 FKO196516 FUK196516 GEG196516 GOC196516 GXY196516 HHU196516 HRQ196516 IBM196516 ILI196516 IVE196516 JFA196516 JOW196516 JYS196516 KIO196516 KSK196516 LCG196516 LMC196516 LVY196516 MFU196516 MPQ196516 MZM196516 NJI196516 NTE196516 ODA196516 OMW196516 OWS196516 PGO196516 PQK196516 QAG196516 QKC196516 QTY196516 RDU196516 RNQ196516 RXM196516 SHI196516 SRE196516 TBA196516 TKW196516 TUS196516 UEO196516 UOK196516 UYG196516 VIC196516 VRY196516 WBU196516 WLQ196516 WVM196516 E262057 JA262052 SW262052 ACS262052 AMO262052 AWK262052 BGG262052 BQC262052 BZY262052 CJU262052 CTQ262052 DDM262052 DNI262052 DXE262052 EHA262052 EQW262052 FAS262052 FKO262052 FUK262052 GEG262052 GOC262052 GXY262052 HHU262052 HRQ262052 IBM262052 ILI262052 IVE262052 JFA262052 JOW262052 JYS262052 KIO262052 KSK262052 LCG262052 LMC262052 LVY262052 MFU262052 MPQ262052 MZM262052 NJI262052 NTE262052 ODA262052 OMW262052 OWS262052 PGO262052 PQK262052 QAG262052 QKC262052 QTY262052 RDU262052 RNQ262052 RXM262052 SHI262052 SRE262052 TBA262052 TKW262052 TUS262052 UEO262052 UOK262052 UYG262052 VIC262052 VRY262052 WBU262052 WLQ262052 WVM262052 E327593 JA327588 SW327588 ACS327588 AMO327588 AWK327588 BGG327588 BQC327588 BZY327588 CJU327588 CTQ327588 DDM327588 DNI327588 DXE327588 EHA327588 EQW327588 FAS327588 FKO327588 FUK327588 GEG327588 GOC327588 GXY327588 HHU327588 HRQ327588 IBM327588 ILI327588 IVE327588 JFA327588 JOW327588 JYS327588 KIO327588 KSK327588 LCG327588 LMC327588 LVY327588 MFU327588 MPQ327588 MZM327588 NJI327588 NTE327588 ODA327588 OMW327588 OWS327588 PGO327588 PQK327588 QAG327588 QKC327588 QTY327588 RDU327588 RNQ327588 RXM327588 SHI327588 SRE327588 TBA327588 TKW327588 TUS327588 UEO327588 UOK327588 UYG327588 VIC327588 VRY327588 WBU327588 WLQ327588 WVM327588 E393129 JA393124 SW393124 ACS393124 AMO393124 AWK393124 BGG393124 BQC393124 BZY393124 CJU393124 CTQ393124 DDM393124 DNI393124 DXE393124 EHA393124 EQW393124 FAS393124 FKO393124 FUK393124 GEG393124 GOC393124 GXY393124 HHU393124 HRQ393124 IBM393124 ILI393124 IVE393124 JFA393124 JOW393124 JYS393124 KIO393124 KSK393124 LCG393124 LMC393124 LVY393124 MFU393124 MPQ393124 MZM393124 NJI393124 NTE393124 ODA393124 OMW393124 OWS393124 PGO393124 PQK393124 QAG393124 QKC393124 QTY393124 RDU393124 RNQ393124 RXM393124 SHI393124 SRE393124 TBA393124 TKW393124 TUS393124 UEO393124 UOK393124 UYG393124 VIC393124 VRY393124 WBU393124 WLQ393124 WVM393124 E458665 JA458660 SW458660 ACS458660 AMO458660 AWK458660 BGG458660 BQC458660 BZY458660 CJU458660 CTQ458660 DDM458660 DNI458660 DXE458660 EHA458660 EQW458660 FAS458660 FKO458660 FUK458660 GEG458660 GOC458660 GXY458660 HHU458660 HRQ458660 IBM458660 ILI458660 IVE458660 JFA458660 JOW458660 JYS458660 KIO458660 KSK458660 LCG458660 LMC458660 LVY458660 MFU458660 MPQ458660 MZM458660 NJI458660 NTE458660 ODA458660 OMW458660 OWS458660 PGO458660 PQK458660 QAG458660 QKC458660 QTY458660 RDU458660 RNQ458660 RXM458660 SHI458660 SRE458660 TBA458660 TKW458660 TUS458660 UEO458660 UOK458660 UYG458660 VIC458660 VRY458660 WBU458660 WLQ458660 WVM458660 E524201 JA524196 SW524196 ACS524196 AMO524196 AWK524196 BGG524196 BQC524196 BZY524196 CJU524196 CTQ524196 DDM524196 DNI524196 DXE524196 EHA524196 EQW524196 FAS524196 FKO524196 FUK524196 GEG524196 GOC524196 GXY524196 HHU524196 HRQ524196 IBM524196 ILI524196 IVE524196 JFA524196 JOW524196 JYS524196 KIO524196 KSK524196 LCG524196 LMC524196 LVY524196 MFU524196 MPQ524196 MZM524196 NJI524196 NTE524196 ODA524196 OMW524196 OWS524196 PGO524196 PQK524196 QAG524196 QKC524196 QTY524196 RDU524196 RNQ524196 RXM524196 SHI524196 SRE524196 TBA524196 TKW524196 TUS524196 UEO524196 UOK524196 UYG524196 VIC524196 VRY524196 WBU524196 WLQ524196 WVM524196 E589737 JA589732 SW589732 ACS589732 AMO589732 AWK589732 BGG589732 BQC589732 BZY589732 CJU589732 CTQ589732 DDM589732 DNI589732 DXE589732 EHA589732 EQW589732 FAS589732 FKO589732 FUK589732 GEG589732 GOC589732 GXY589732 HHU589732 HRQ589732 IBM589732 ILI589732 IVE589732 JFA589732 JOW589732 JYS589732 KIO589732 KSK589732 LCG589732 LMC589732 LVY589732 MFU589732 MPQ589732 MZM589732 NJI589732 NTE589732 ODA589732 OMW589732 OWS589732 PGO589732 PQK589732 QAG589732 QKC589732 QTY589732 RDU589732 RNQ589732 RXM589732 SHI589732 SRE589732 TBA589732 TKW589732 TUS589732 UEO589732 UOK589732 UYG589732 VIC589732 VRY589732 WBU589732 WLQ589732 WVM589732 E655273 JA655268 SW655268 ACS655268 AMO655268 AWK655268 BGG655268 BQC655268 BZY655268 CJU655268 CTQ655268 DDM655268 DNI655268 DXE655268 EHA655268 EQW655268 FAS655268 FKO655268 FUK655268 GEG655268 GOC655268 GXY655268 HHU655268 HRQ655268 IBM655268 ILI655268 IVE655268 JFA655268 JOW655268 JYS655268 KIO655268 KSK655268 LCG655268 LMC655268 LVY655268 MFU655268 MPQ655268 MZM655268 NJI655268 NTE655268 ODA655268 OMW655268 OWS655268 PGO655268 PQK655268 QAG655268 QKC655268 QTY655268 RDU655268 RNQ655268 RXM655268 SHI655268 SRE655268 TBA655268 TKW655268 TUS655268 UEO655268 UOK655268 UYG655268 VIC655268 VRY655268 WBU655268 WLQ655268 WVM655268 E720809 JA720804 SW720804 ACS720804 AMO720804 AWK720804 BGG720804 BQC720804 BZY720804 CJU720804 CTQ720804 DDM720804 DNI720804 DXE720804 EHA720804 EQW720804 FAS720804 FKO720804 FUK720804 GEG720804 GOC720804 GXY720804 HHU720804 HRQ720804 IBM720804 ILI720804 IVE720804 JFA720804 JOW720804 JYS720804 KIO720804 KSK720804 LCG720804 LMC720804 LVY720804 MFU720804 MPQ720804 MZM720804 NJI720804 NTE720804 ODA720804 OMW720804 OWS720804 PGO720804 PQK720804 QAG720804 QKC720804 QTY720804 RDU720804 RNQ720804 RXM720804 SHI720804 SRE720804 TBA720804 TKW720804 TUS720804 UEO720804 UOK720804 UYG720804 VIC720804 VRY720804 WBU720804 WLQ720804 WVM720804 E786345 JA786340 SW786340 ACS786340 AMO786340 AWK786340 BGG786340 BQC786340 BZY786340 CJU786340 CTQ786340 DDM786340 DNI786340 DXE786340 EHA786340 EQW786340 FAS786340 FKO786340 FUK786340 GEG786340 GOC786340 GXY786340 HHU786340 HRQ786340 IBM786340 ILI786340 IVE786340 JFA786340 JOW786340 JYS786340 KIO786340 KSK786340 LCG786340 LMC786340 LVY786340 MFU786340 MPQ786340 MZM786340 NJI786340 NTE786340 ODA786340 OMW786340 OWS786340 PGO786340 PQK786340 QAG786340 QKC786340 QTY786340 RDU786340 RNQ786340 RXM786340 SHI786340 SRE786340 TBA786340 TKW786340 TUS786340 UEO786340 UOK786340 UYG786340 VIC786340 VRY786340 WBU786340 WLQ786340 WVM786340 E851881 JA851876 SW851876 ACS851876 AMO851876 AWK851876 BGG851876 BQC851876 BZY851876 CJU851876 CTQ851876 DDM851876 DNI851876 DXE851876 EHA851876 EQW851876 FAS851876 FKO851876 FUK851876 GEG851876 GOC851876 GXY851876 HHU851876 HRQ851876 IBM851876 ILI851876 IVE851876 JFA851876 JOW851876 JYS851876 KIO851876 KSK851876 LCG851876 LMC851876 LVY851876 MFU851876 MPQ851876 MZM851876 NJI851876 NTE851876 ODA851876 OMW851876 OWS851876 PGO851876 PQK851876 QAG851876 QKC851876 QTY851876 RDU851876 RNQ851876 RXM851876 SHI851876 SRE851876 TBA851876 TKW851876 TUS851876 UEO851876 UOK851876 UYG851876 VIC851876 VRY851876 WBU851876 WLQ851876 WVM851876 E917417 JA917412 SW917412 ACS917412 AMO917412 AWK917412 BGG917412 BQC917412 BZY917412 CJU917412 CTQ917412 DDM917412 DNI917412 DXE917412 EHA917412 EQW917412 FAS917412 FKO917412 FUK917412 GEG917412 GOC917412 GXY917412 HHU917412 HRQ917412 IBM917412 ILI917412 IVE917412 JFA917412 JOW917412 JYS917412 KIO917412 KSK917412 LCG917412 LMC917412 LVY917412 MFU917412 MPQ917412 MZM917412 NJI917412 NTE917412 ODA917412 OMW917412 OWS917412 PGO917412 PQK917412 QAG917412 QKC917412 QTY917412 RDU917412 RNQ917412 RXM917412 SHI917412 SRE917412 TBA917412 TKW917412 TUS917412 UEO917412 UOK917412 UYG917412 VIC917412 VRY917412 WBU917412 WLQ917412 WVM917412 E982953 JA982948 SW982948 ACS982948 AMO982948 AWK982948 BGG982948 BQC982948 BZY982948 CJU982948 CTQ982948 DDM982948 DNI982948 DXE982948 EHA982948 EQW982948 FAS982948 FKO982948 FUK982948 GEG982948 GOC982948 GXY982948 HHU982948 HRQ982948 IBM982948 ILI982948 IVE982948 JFA982948 JOW982948 JYS982948 KIO982948 KSK982948 LCG982948 LMC982948 LVY982948 MFU982948 MPQ982948 MZM982948 NJI982948 NTE982948 ODA982948 OMW982948 OWS982948 PGO982948 PQK982948 QAG982948 QKC982948 QTY982948 RDU982948 RNQ982948 RXM982948 SHI982948 SRE982948 TBA982948 TKW982948 TUS982948 UEO982948 UOK982948 UYG982948 VIC982948 VRY982948 WBU982948 WLQ982948 WVM982948" xr:uid="{4AC4AD95-E64B-4EBA-B540-8BB6CF0A725A}">
      <formula1>"01,02,03,04,05,06,07,08,09,10"</formula1>
    </dataValidation>
    <dataValidation type="list" allowBlank="1" showInputMessage="1" showErrorMessage="1" sqref="E65448 JA65443 SW65443 ACS65443 AMO65443 AWK65443 BGG65443 BQC65443 BZY65443 CJU65443 CTQ65443 DDM65443 DNI65443 DXE65443 EHA65443 EQW65443 FAS65443 FKO65443 FUK65443 GEG65443 GOC65443 GXY65443 HHU65443 HRQ65443 IBM65443 ILI65443 IVE65443 JFA65443 JOW65443 JYS65443 KIO65443 KSK65443 LCG65443 LMC65443 LVY65443 MFU65443 MPQ65443 MZM65443 NJI65443 NTE65443 ODA65443 OMW65443 OWS65443 PGO65443 PQK65443 QAG65443 QKC65443 QTY65443 RDU65443 RNQ65443 RXM65443 SHI65443 SRE65443 TBA65443 TKW65443 TUS65443 UEO65443 UOK65443 UYG65443 VIC65443 VRY65443 WBU65443 WLQ65443 WVM65443 E130984 JA130979 SW130979 ACS130979 AMO130979 AWK130979 BGG130979 BQC130979 BZY130979 CJU130979 CTQ130979 DDM130979 DNI130979 DXE130979 EHA130979 EQW130979 FAS130979 FKO130979 FUK130979 GEG130979 GOC130979 GXY130979 HHU130979 HRQ130979 IBM130979 ILI130979 IVE130979 JFA130979 JOW130979 JYS130979 KIO130979 KSK130979 LCG130979 LMC130979 LVY130979 MFU130979 MPQ130979 MZM130979 NJI130979 NTE130979 ODA130979 OMW130979 OWS130979 PGO130979 PQK130979 QAG130979 QKC130979 QTY130979 RDU130979 RNQ130979 RXM130979 SHI130979 SRE130979 TBA130979 TKW130979 TUS130979 UEO130979 UOK130979 UYG130979 VIC130979 VRY130979 WBU130979 WLQ130979 WVM130979 E196520 JA196515 SW196515 ACS196515 AMO196515 AWK196515 BGG196515 BQC196515 BZY196515 CJU196515 CTQ196515 DDM196515 DNI196515 DXE196515 EHA196515 EQW196515 FAS196515 FKO196515 FUK196515 GEG196515 GOC196515 GXY196515 HHU196515 HRQ196515 IBM196515 ILI196515 IVE196515 JFA196515 JOW196515 JYS196515 KIO196515 KSK196515 LCG196515 LMC196515 LVY196515 MFU196515 MPQ196515 MZM196515 NJI196515 NTE196515 ODA196515 OMW196515 OWS196515 PGO196515 PQK196515 QAG196515 QKC196515 QTY196515 RDU196515 RNQ196515 RXM196515 SHI196515 SRE196515 TBA196515 TKW196515 TUS196515 UEO196515 UOK196515 UYG196515 VIC196515 VRY196515 WBU196515 WLQ196515 WVM196515 E262056 JA262051 SW262051 ACS262051 AMO262051 AWK262051 BGG262051 BQC262051 BZY262051 CJU262051 CTQ262051 DDM262051 DNI262051 DXE262051 EHA262051 EQW262051 FAS262051 FKO262051 FUK262051 GEG262051 GOC262051 GXY262051 HHU262051 HRQ262051 IBM262051 ILI262051 IVE262051 JFA262051 JOW262051 JYS262051 KIO262051 KSK262051 LCG262051 LMC262051 LVY262051 MFU262051 MPQ262051 MZM262051 NJI262051 NTE262051 ODA262051 OMW262051 OWS262051 PGO262051 PQK262051 QAG262051 QKC262051 QTY262051 RDU262051 RNQ262051 RXM262051 SHI262051 SRE262051 TBA262051 TKW262051 TUS262051 UEO262051 UOK262051 UYG262051 VIC262051 VRY262051 WBU262051 WLQ262051 WVM262051 E327592 JA327587 SW327587 ACS327587 AMO327587 AWK327587 BGG327587 BQC327587 BZY327587 CJU327587 CTQ327587 DDM327587 DNI327587 DXE327587 EHA327587 EQW327587 FAS327587 FKO327587 FUK327587 GEG327587 GOC327587 GXY327587 HHU327587 HRQ327587 IBM327587 ILI327587 IVE327587 JFA327587 JOW327587 JYS327587 KIO327587 KSK327587 LCG327587 LMC327587 LVY327587 MFU327587 MPQ327587 MZM327587 NJI327587 NTE327587 ODA327587 OMW327587 OWS327587 PGO327587 PQK327587 QAG327587 QKC327587 QTY327587 RDU327587 RNQ327587 RXM327587 SHI327587 SRE327587 TBA327587 TKW327587 TUS327587 UEO327587 UOK327587 UYG327587 VIC327587 VRY327587 WBU327587 WLQ327587 WVM327587 E393128 JA393123 SW393123 ACS393123 AMO393123 AWK393123 BGG393123 BQC393123 BZY393123 CJU393123 CTQ393123 DDM393123 DNI393123 DXE393123 EHA393123 EQW393123 FAS393123 FKO393123 FUK393123 GEG393123 GOC393123 GXY393123 HHU393123 HRQ393123 IBM393123 ILI393123 IVE393123 JFA393123 JOW393123 JYS393123 KIO393123 KSK393123 LCG393123 LMC393123 LVY393123 MFU393123 MPQ393123 MZM393123 NJI393123 NTE393123 ODA393123 OMW393123 OWS393123 PGO393123 PQK393123 QAG393123 QKC393123 QTY393123 RDU393123 RNQ393123 RXM393123 SHI393123 SRE393123 TBA393123 TKW393123 TUS393123 UEO393123 UOK393123 UYG393123 VIC393123 VRY393123 WBU393123 WLQ393123 WVM393123 E458664 JA458659 SW458659 ACS458659 AMO458659 AWK458659 BGG458659 BQC458659 BZY458659 CJU458659 CTQ458659 DDM458659 DNI458659 DXE458659 EHA458659 EQW458659 FAS458659 FKO458659 FUK458659 GEG458659 GOC458659 GXY458659 HHU458659 HRQ458659 IBM458659 ILI458659 IVE458659 JFA458659 JOW458659 JYS458659 KIO458659 KSK458659 LCG458659 LMC458659 LVY458659 MFU458659 MPQ458659 MZM458659 NJI458659 NTE458659 ODA458659 OMW458659 OWS458659 PGO458659 PQK458659 QAG458659 QKC458659 QTY458659 RDU458659 RNQ458659 RXM458659 SHI458659 SRE458659 TBA458659 TKW458659 TUS458659 UEO458659 UOK458659 UYG458659 VIC458659 VRY458659 WBU458659 WLQ458659 WVM458659 E524200 JA524195 SW524195 ACS524195 AMO524195 AWK524195 BGG524195 BQC524195 BZY524195 CJU524195 CTQ524195 DDM524195 DNI524195 DXE524195 EHA524195 EQW524195 FAS524195 FKO524195 FUK524195 GEG524195 GOC524195 GXY524195 HHU524195 HRQ524195 IBM524195 ILI524195 IVE524195 JFA524195 JOW524195 JYS524195 KIO524195 KSK524195 LCG524195 LMC524195 LVY524195 MFU524195 MPQ524195 MZM524195 NJI524195 NTE524195 ODA524195 OMW524195 OWS524195 PGO524195 PQK524195 QAG524195 QKC524195 QTY524195 RDU524195 RNQ524195 RXM524195 SHI524195 SRE524195 TBA524195 TKW524195 TUS524195 UEO524195 UOK524195 UYG524195 VIC524195 VRY524195 WBU524195 WLQ524195 WVM524195 E589736 JA589731 SW589731 ACS589731 AMO589731 AWK589731 BGG589731 BQC589731 BZY589731 CJU589731 CTQ589731 DDM589731 DNI589731 DXE589731 EHA589731 EQW589731 FAS589731 FKO589731 FUK589731 GEG589731 GOC589731 GXY589731 HHU589731 HRQ589731 IBM589731 ILI589731 IVE589731 JFA589731 JOW589731 JYS589731 KIO589731 KSK589731 LCG589731 LMC589731 LVY589731 MFU589731 MPQ589731 MZM589731 NJI589731 NTE589731 ODA589731 OMW589731 OWS589731 PGO589731 PQK589731 QAG589731 QKC589731 QTY589731 RDU589731 RNQ589731 RXM589731 SHI589731 SRE589731 TBA589731 TKW589731 TUS589731 UEO589731 UOK589731 UYG589731 VIC589731 VRY589731 WBU589731 WLQ589731 WVM589731 E655272 JA655267 SW655267 ACS655267 AMO655267 AWK655267 BGG655267 BQC655267 BZY655267 CJU655267 CTQ655267 DDM655267 DNI655267 DXE655267 EHA655267 EQW655267 FAS655267 FKO655267 FUK655267 GEG655267 GOC655267 GXY655267 HHU655267 HRQ655267 IBM655267 ILI655267 IVE655267 JFA655267 JOW655267 JYS655267 KIO655267 KSK655267 LCG655267 LMC655267 LVY655267 MFU655267 MPQ655267 MZM655267 NJI655267 NTE655267 ODA655267 OMW655267 OWS655267 PGO655267 PQK655267 QAG655267 QKC655267 QTY655267 RDU655267 RNQ655267 RXM655267 SHI655267 SRE655267 TBA655267 TKW655267 TUS655267 UEO655267 UOK655267 UYG655267 VIC655267 VRY655267 WBU655267 WLQ655267 WVM655267 E720808 JA720803 SW720803 ACS720803 AMO720803 AWK720803 BGG720803 BQC720803 BZY720803 CJU720803 CTQ720803 DDM720803 DNI720803 DXE720803 EHA720803 EQW720803 FAS720803 FKO720803 FUK720803 GEG720803 GOC720803 GXY720803 HHU720803 HRQ720803 IBM720803 ILI720803 IVE720803 JFA720803 JOW720803 JYS720803 KIO720803 KSK720803 LCG720803 LMC720803 LVY720803 MFU720803 MPQ720803 MZM720803 NJI720803 NTE720803 ODA720803 OMW720803 OWS720803 PGO720803 PQK720803 QAG720803 QKC720803 QTY720803 RDU720803 RNQ720803 RXM720803 SHI720803 SRE720803 TBA720803 TKW720803 TUS720803 UEO720803 UOK720803 UYG720803 VIC720803 VRY720803 WBU720803 WLQ720803 WVM720803 E786344 JA786339 SW786339 ACS786339 AMO786339 AWK786339 BGG786339 BQC786339 BZY786339 CJU786339 CTQ786339 DDM786339 DNI786339 DXE786339 EHA786339 EQW786339 FAS786339 FKO786339 FUK786339 GEG786339 GOC786339 GXY786339 HHU786339 HRQ786339 IBM786339 ILI786339 IVE786339 JFA786339 JOW786339 JYS786339 KIO786339 KSK786339 LCG786339 LMC786339 LVY786339 MFU786339 MPQ786339 MZM786339 NJI786339 NTE786339 ODA786339 OMW786339 OWS786339 PGO786339 PQK786339 QAG786339 QKC786339 QTY786339 RDU786339 RNQ786339 RXM786339 SHI786339 SRE786339 TBA786339 TKW786339 TUS786339 UEO786339 UOK786339 UYG786339 VIC786339 VRY786339 WBU786339 WLQ786339 WVM786339 E851880 JA851875 SW851875 ACS851875 AMO851875 AWK851875 BGG851875 BQC851875 BZY851875 CJU851875 CTQ851875 DDM851875 DNI851875 DXE851875 EHA851875 EQW851875 FAS851875 FKO851875 FUK851875 GEG851875 GOC851875 GXY851875 HHU851875 HRQ851875 IBM851875 ILI851875 IVE851875 JFA851875 JOW851875 JYS851875 KIO851875 KSK851875 LCG851875 LMC851875 LVY851875 MFU851875 MPQ851875 MZM851875 NJI851875 NTE851875 ODA851875 OMW851875 OWS851875 PGO851875 PQK851875 QAG851875 QKC851875 QTY851875 RDU851875 RNQ851875 RXM851875 SHI851875 SRE851875 TBA851875 TKW851875 TUS851875 UEO851875 UOK851875 UYG851875 VIC851875 VRY851875 WBU851875 WLQ851875 WVM851875 E917416 JA917411 SW917411 ACS917411 AMO917411 AWK917411 BGG917411 BQC917411 BZY917411 CJU917411 CTQ917411 DDM917411 DNI917411 DXE917411 EHA917411 EQW917411 FAS917411 FKO917411 FUK917411 GEG917411 GOC917411 GXY917411 HHU917411 HRQ917411 IBM917411 ILI917411 IVE917411 JFA917411 JOW917411 JYS917411 KIO917411 KSK917411 LCG917411 LMC917411 LVY917411 MFU917411 MPQ917411 MZM917411 NJI917411 NTE917411 ODA917411 OMW917411 OWS917411 PGO917411 PQK917411 QAG917411 QKC917411 QTY917411 RDU917411 RNQ917411 RXM917411 SHI917411 SRE917411 TBA917411 TKW917411 TUS917411 UEO917411 UOK917411 UYG917411 VIC917411 VRY917411 WBU917411 WLQ917411 WVM917411 E982952 JA982947 SW982947 ACS982947 AMO982947 AWK982947 BGG982947 BQC982947 BZY982947 CJU982947 CTQ982947 DDM982947 DNI982947 DXE982947 EHA982947 EQW982947 FAS982947 FKO982947 FUK982947 GEG982947 GOC982947 GXY982947 HHU982947 HRQ982947 IBM982947 ILI982947 IVE982947 JFA982947 JOW982947 JYS982947 KIO982947 KSK982947 LCG982947 LMC982947 LVY982947 MFU982947 MPQ982947 MZM982947 NJI982947 NTE982947 ODA982947 OMW982947 OWS982947 PGO982947 PQK982947 QAG982947 QKC982947 QTY982947 RDU982947 RNQ982947 RXM982947 SHI982947 SRE982947 TBA982947 TKW982947 TUS982947 UEO982947 UOK982947 UYG982947 VIC982947 VRY982947 WBU982947 WLQ982947 WVM982947" xr:uid="{03CD2251-DCCA-42D2-A2DC-C58E45202A44}">
      <formula1>"NÃO SE APLICA,ALUMINIO FUNDIDO,ALUMINIO USINADO,CHAPA DE AÇO"</formula1>
    </dataValidation>
    <dataValidation type="list" allowBlank="1" showInputMessage="1" showErrorMessage="1" sqref="E15 JA15 SW15 ACS15 AMO15 AWK15 BGG15 BQC15 BZY15 CJU15 CTQ15 DDM15 DNI15 DXE15 EHA15 EQW15 FAS15 FKO15 FUK15 GEG15 GOC15 GXY15 HHU15 HRQ15 IBM15 ILI15 IVE15 JFA15 JOW15 JYS15 KIO15 KSK15 LCG15 LMC15 LVY15 MFU15 MPQ15 MZM15 NJI15 NTE15 ODA15 OMW15 OWS15 PGO15 PQK15 QAG15 QKC15 QTY15 RDU15 RNQ15 RXM15 SHI15 SRE15 TBA15 TKW15 TUS15 UEO15 UOK15 UYG15 VIC15 VRY15 WBU15 WLQ15 WVM15 E65496 JA65491 SW65491 ACS65491 AMO65491 AWK65491 BGG65491 BQC65491 BZY65491 CJU65491 CTQ65491 DDM65491 DNI65491 DXE65491 EHA65491 EQW65491 FAS65491 FKO65491 FUK65491 GEG65491 GOC65491 GXY65491 HHU65491 HRQ65491 IBM65491 ILI65491 IVE65491 JFA65491 JOW65491 JYS65491 KIO65491 KSK65491 LCG65491 LMC65491 LVY65491 MFU65491 MPQ65491 MZM65491 NJI65491 NTE65491 ODA65491 OMW65491 OWS65491 PGO65491 PQK65491 QAG65491 QKC65491 QTY65491 RDU65491 RNQ65491 RXM65491 SHI65491 SRE65491 TBA65491 TKW65491 TUS65491 UEO65491 UOK65491 UYG65491 VIC65491 VRY65491 WBU65491 WLQ65491 WVM65491 E131032 JA131027 SW131027 ACS131027 AMO131027 AWK131027 BGG131027 BQC131027 BZY131027 CJU131027 CTQ131027 DDM131027 DNI131027 DXE131027 EHA131027 EQW131027 FAS131027 FKO131027 FUK131027 GEG131027 GOC131027 GXY131027 HHU131027 HRQ131027 IBM131027 ILI131027 IVE131027 JFA131027 JOW131027 JYS131027 KIO131027 KSK131027 LCG131027 LMC131027 LVY131027 MFU131027 MPQ131027 MZM131027 NJI131027 NTE131027 ODA131027 OMW131027 OWS131027 PGO131027 PQK131027 QAG131027 QKC131027 QTY131027 RDU131027 RNQ131027 RXM131027 SHI131027 SRE131027 TBA131027 TKW131027 TUS131027 UEO131027 UOK131027 UYG131027 VIC131027 VRY131027 WBU131027 WLQ131027 WVM131027 E196568 JA196563 SW196563 ACS196563 AMO196563 AWK196563 BGG196563 BQC196563 BZY196563 CJU196563 CTQ196563 DDM196563 DNI196563 DXE196563 EHA196563 EQW196563 FAS196563 FKO196563 FUK196563 GEG196563 GOC196563 GXY196563 HHU196563 HRQ196563 IBM196563 ILI196563 IVE196563 JFA196563 JOW196563 JYS196563 KIO196563 KSK196563 LCG196563 LMC196563 LVY196563 MFU196563 MPQ196563 MZM196563 NJI196563 NTE196563 ODA196563 OMW196563 OWS196563 PGO196563 PQK196563 QAG196563 QKC196563 QTY196563 RDU196563 RNQ196563 RXM196563 SHI196563 SRE196563 TBA196563 TKW196563 TUS196563 UEO196563 UOK196563 UYG196563 VIC196563 VRY196563 WBU196563 WLQ196563 WVM196563 E262104 JA262099 SW262099 ACS262099 AMO262099 AWK262099 BGG262099 BQC262099 BZY262099 CJU262099 CTQ262099 DDM262099 DNI262099 DXE262099 EHA262099 EQW262099 FAS262099 FKO262099 FUK262099 GEG262099 GOC262099 GXY262099 HHU262099 HRQ262099 IBM262099 ILI262099 IVE262099 JFA262099 JOW262099 JYS262099 KIO262099 KSK262099 LCG262099 LMC262099 LVY262099 MFU262099 MPQ262099 MZM262099 NJI262099 NTE262099 ODA262099 OMW262099 OWS262099 PGO262099 PQK262099 QAG262099 QKC262099 QTY262099 RDU262099 RNQ262099 RXM262099 SHI262099 SRE262099 TBA262099 TKW262099 TUS262099 UEO262099 UOK262099 UYG262099 VIC262099 VRY262099 WBU262099 WLQ262099 WVM262099 E327640 JA327635 SW327635 ACS327635 AMO327635 AWK327635 BGG327635 BQC327635 BZY327635 CJU327635 CTQ327635 DDM327635 DNI327635 DXE327635 EHA327635 EQW327635 FAS327635 FKO327635 FUK327635 GEG327635 GOC327635 GXY327635 HHU327635 HRQ327635 IBM327635 ILI327635 IVE327635 JFA327635 JOW327635 JYS327635 KIO327635 KSK327635 LCG327635 LMC327635 LVY327635 MFU327635 MPQ327635 MZM327635 NJI327635 NTE327635 ODA327635 OMW327635 OWS327635 PGO327635 PQK327635 QAG327635 QKC327635 QTY327635 RDU327635 RNQ327635 RXM327635 SHI327635 SRE327635 TBA327635 TKW327635 TUS327635 UEO327635 UOK327635 UYG327635 VIC327635 VRY327635 WBU327635 WLQ327635 WVM327635 E393176 JA393171 SW393171 ACS393171 AMO393171 AWK393171 BGG393171 BQC393171 BZY393171 CJU393171 CTQ393171 DDM393171 DNI393171 DXE393171 EHA393171 EQW393171 FAS393171 FKO393171 FUK393171 GEG393171 GOC393171 GXY393171 HHU393171 HRQ393171 IBM393171 ILI393171 IVE393171 JFA393171 JOW393171 JYS393171 KIO393171 KSK393171 LCG393171 LMC393171 LVY393171 MFU393171 MPQ393171 MZM393171 NJI393171 NTE393171 ODA393171 OMW393171 OWS393171 PGO393171 PQK393171 QAG393171 QKC393171 QTY393171 RDU393171 RNQ393171 RXM393171 SHI393171 SRE393171 TBA393171 TKW393171 TUS393171 UEO393171 UOK393171 UYG393171 VIC393171 VRY393171 WBU393171 WLQ393171 WVM393171 E458712 JA458707 SW458707 ACS458707 AMO458707 AWK458707 BGG458707 BQC458707 BZY458707 CJU458707 CTQ458707 DDM458707 DNI458707 DXE458707 EHA458707 EQW458707 FAS458707 FKO458707 FUK458707 GEG458707 GOC458707 GXY458707 HHU458707 HRQ458707 IBM458707 ILI458707 IVE458707 JFA458707 JOW458707 JYS458707 KIO458707 KSK458707 LCG458707 LMC458707 LVY458707 MFU458707 MPQ458707 MZM458707 NJI458707 NTE458707 ODA458707 OMW458707 OWS458707 PGO458707 PQK458707 QAG458707 QKC458707 QTY458707 RDU458707 RNQ458707 RXM458707 SHI458707 SRE458707 TBA458707 TKW458707 TUS458707 UEO458707 UOK458707 UYG458707 VIC458707 VRY458707 WBU458707 WLQ458707 WVM458707 E524248 JA524243 SW524243 ACS524243 AMO524243 AWK524243 BGG524243 BQC524243 BZY524243 CJU524243 CTQ524243 DDM524243 DNI524243 DXE524243 EHA524243 EQW524243 FAS524243 FKO524243 FUK524243 GEG524243 GOC524243 GXY524243 HHU524243 HRQ524243 IBM524243 ILI524243 IVE524243 JFA524243 JOW524243 JYS524243 KIO524243 KSK524243 LCG524243 LMC524243 LVY524243 MFU524243 MPQ524243 MZM524243 NJI524243 NTE524243 ODA524243 OMW524243 OWS524243 PGO524243 PQK524243 QAG524243 QKC524243 QTY524243 RDU524243 RNQ524243 RXM524243 SHI524243 SRE524243 TBA524243 TKW524243 TUS524243 UEO524243 UOK524243 UYG524243 VIC524243 VRY524243 WBU524243 WLQ524243 WVM524243 E589784 JA589779 SW589779 ACS589779 AMO589779 AWK589779 BGG589779 BQC589779 BZY589779 CJU589779 CTQ589779 DDM589779 DNI589779 DXE589779 EHA589779 EQW589779 FAS589779 FKO589779 FUK589779 GEG589779 GOC589779 GXY589779 HHU589779 HRQ589779 IBM589779 ILI589779 IVE589779 JFA589779 JOW589779 JYS589779 KIO589779 KSK589779 LCG589779 LMC589779 LVY589779 MFU589779 MPQ589779 MZM589779 NJI589779 NTE589779 ODA589779 OMW589779 OWS589779 PGO589779 PQK589779 QAG589779 QKC589779 QTY589779 RDU589779 RNQ589779 RXM589779 SHI589779 SRE589779 TBA589779 TKW589779 TUS589779 UEO589779 UOK589779 UYG589779 VIC589779 VRY589779 WBU589779 WLQ589779 WVM589779 E655320 JA655315 SW655315 ACS655315 AMO655315 AWK655315 BGG655315 BQC655315 BZY655315 CJU655315 CTQ655315 DDM655315 DNI655315 DXE655315 EHA655315 EQW655315 FAS655315 FKO655315 FUK655315 GEG655315 GOC655315 GXY655315 HHU655315 HRQ655315 IBM655315 ILI655315 IVE655315 JFA655315 JOW655315 JYS655315 KIO655315 KSK655315 LCG655315 LMC655315 LVY655315 MFU655315 MPQ655315 MZM655315 NJI655315 NTE655315 ODA655315 OMW655315 OWS655315 PGO655315 PQK655315 QAG655315 QKC655315 QTY655315 RDU655315 RNQ655315 RXM655315 SHI655315 SRE655315 TBA655315 TKW655315 TUS655315 UEO655315 UOK655315 UYG655315 VIC655315 VRY655315 WBU655315 WLQ655315 WVM655315 E720856 JA720851 SW720851 ACS720851 AMO720851 AWK720851 BGG720851 BQC720851 BZY720851 CJU720851 CTQ720851 DDM720851 DNI720851 DXE720851 EHA720851 EQW720851 FAS720851 FKO720851 FUK720851 GEG720851 GOC720851 GXY720851 HHU720851 HRQ720851 IBM720851 ILI720851 IVE720851 JFA720851 JOW720851 JYS720851 KIO720851 KSK720851 LCG720851 LMC720851 LVY720851 MFU720851 MPQ720851 MZM720851 NJI720851 NTE720851 ODA720851 OMW720851 OWS720851 PGO720851 PQK720851 QAG720851 QKC720851 QTY720851 RDU720851 RNQ720851 RXM720851 SHI720851 SRE720851 TBA720851 TKW720851 TUS720851 UEO720851 UOK720851 UYG720851 VIC720851 VRY720851 WBU720851 WLQ720851 WVM720851 E786392 JA786387 SW786387 ACS786387 AMO786387 AWK786387 BGG786387 BQC786387 BZY786387 CJU786387 CTQ786387 DDM786387 DNI786387 DXE786387 EHA786387 EQW786387 FAS786387 FKO786387 FUK786387 GEG786387 GOC786387 GXY786387 HHU786387 HRQ786387 IBM786387 ILI786387 IVE786387 JFA786387 JOW786387 JYS786387 KIO786387 KSK786387 LCG786387 LMC786387 LVY786387 MFU786387 MPQ786387 MZM786387 NJI786387 NTE786387 ODA786387 OMW786387 OWS786387 PGO786387 PQK786387 QAG786387 QKC786387 QTY786387 RDU786387 RNQ786387 RXM786387 SHI786387 SRE786387 TBA786387 TKW786387 TUS786387 UEO786387 UOK786387 UYG786387 VIC786387 VRY786387 WBU786387 WLQ786387 WVM786387 E851928 JA851923 SW851923 ACS851923 AMO851923 AWK851923 BGG851923 BQC851923 BZY851923 CJU851923 CTQ851923 DDM851923 DNI851923 DXE851923 EHA851923 EQW851923 FAS851923 FKO851923 FUK851923 GEG851923 GOC851923 GXY851923 HHU851923 HRQ851923 IBM851923 ILI851923 IVE851923 JFA851923 JOW851923 JYS851923 KIO851923 KSK851923 LCG851923 LMC851923 LVY851923 MFU851923 MPQ851923 MZM851923 NJI851923 NTE851923 ODA851923 OMW851923 OWS851923 PGO851923 PQK851923 QAG851923 QKC851923 QTY851923 RDU851923 RNQ851923 RXM851923 SHI851923 SRE851923 TBA851923 TKW851923 TUS851923 UEO851923 UOK851923 UYG851923 VIC851923 VRY851923 WBU851923 WLQ851923 WVM851923 E917464 JA917459 SW917459 ACS917459 AMO917459 AWK917459 BGG917459 BQC917459 BZY917459 CJU917459 CTQ917459 DDM917459 DNI917459 DXE917459 EHA917459 EQW917459 FAS917459 FKO917459 FUK917459 GEG917459 GOC917459 GXY917459 HHU917459 HRQ917459 IBM917459 ILI917459 IVE917459 JFA917459 JOW917459 JYS917459 KIO917459 KSK917459 LCG917459 LMC917459 LVY917459 MFU917459 MPQ917459 MZM917459 NJI917459 NTE917459 ODA917459 OMW917459 OWS917459 PGO917459 PQK917459 QAG917459 QKC917459 QTY917459 RDU917459 RNQ917459 RXM917459 SHI917459 SRE917459 TBA917459 TKW917459 TUS917459 UEO917459 UOK917459 UYG917459 VIC917459 VRY917459 WBU917459 WLQ917459 WVM917459 E983000 JA982995 SW982995 ACS982995 AMO982995 AWK982995 BGG982995 BQC982995 BZY982995 CJU982995 CTQ982995 DDM982995 DNI982995 DXE982995 EHA982995 EQW982995 FAS982995 FKO982995 FUK982995 GEG982995 GOC982995 GXY982995 HHU982995 HRQ982995 IBM982995 ILI982995 IVE982995 JFA982995 JOW982995 JYS982995 KIO982995 KSK982995 LCG982995 LMC982995 LVY982995 MFU982995 MPQ982995 MZM982995 NJI982995 NTE982995 ODA982995 OMW982995 OWS982995 PGO982995 PQK982995 QAG982995 QKC982995 QTY982995 RDU982995 RNQ982995 RXM982995 SHI982995 SRE982995 TBA982995 TKW982995 TUS982995 UEO982995 UOK982995 UYG982995 VIC982995 VRY982995 WBU982995 WLQ982995 WVM982995" xr:uid="{5141218F-9049-4F85-8EA8-EB68FAB63861}">
      <formula1>"ACAB070 - EMBALAGEM  MÁQUINA,ACAB080 - EMBALAGEM MANUAL,Embalamento no CJ"</formula1>
    </dataValidation>
    <dataValidation type="list" allowBlank="1" showInputMessage="1" showErrorMessage="1" sqref="E12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E65493 JA65488 SW65488 ACS65488 AMO65488 AWK65488 BGG65488 BQC65488 BZY65488 CJU65488 CTQ65488 DDM65488 DNI65488 DXE65488 EHA65488 EQW65488 FAS65488 FKO65488 FUK65488 GEG65488 GOC65488 GXY65488 HHU65488 HRQ65488 IBM65488 ILI65488 IVE65488 JFA65488 JOW65488 JYS65488 KIO65488 KSK65488 LCG65488 LMC65488 LVY65488 MFU65488 MPQ65488 MZM65488 NJI65488 NTE65488 ODA65488 OMW65488 OWS65488 PGO65488 PQK65488 QAG65488 QKC65488 QTY65488 RDU65488 RNQ65488 RXM65488 SHI65488 SRE65488 TBA65488 TKW65488 TUS65488 UEO65488 UOK65488 UYG65488 VIC65488 VRY65488 WBU65488 WLQ65488 WVM65488 E131029 JA131024 SW131024 ACS131024 AMO131024 AWK131024 BGG131024 BQC131024 BZY131024 CJU131024 CTQ131024 DDM131024 DNI131024 DXE131024 EHA131024 EQW131024 FAS131024 FKO131024 FUK131024 GEG131024 GOC131024 GXY131024 HHU131024 HRQ131024 IBM131024 ILI131024 IVE131024 JFA131024 JOW131024 JYS131024 KIO131024 KSK131024 LCG131024 LMC131024 LVY131024 MFU131024 MPQ131024 MZM131024 NJI131024 NTE131024 ODA131024 OMW131024 OWS131024 PGO131024 PQK131024 QAG131024 QKC131024 QTY131024 RDU131024 RNQ131024 RXM131024 SHI131024 SRE131024 TBA131024 TKW131024 TUS131024 UEO131024 UOK131024 UYG131024 VIC131024 VRY131024 WBU131024 WLQ131024 WVM131024 E196565 JA196560 SW196560 ACS196560 AMO196560 AWK196560 BGG196560 BQC196560 BZY196560 CJU196560 CTQ196560 DDM196560 DNI196560 DXE196560 EHA196560 EQW196560 FAS196560 FKO196560 FUK196560 GEG196560 GOC196560 GXY196560 HHU196560 HRQ196560 IBM196560 ILI196560 IVE196560 JFA196560 JOW196560 JYS196560 KIO196560 KSK196560 LCG196560 LMC196560 LVY196560 MFU196560 MPQ196560 MZM196560 NJI196560 NTE196560 ODA196560 OMW196560 OWS196560 PGO196560 PQK196560 QAG196560 QKC196560 QTY196560 RDU196560 RNQ196560 RXM196560 SHI196560 SRE196560 TBA196560 TKW196560 TUS196560 UEO196560 UOK196560 UYG196560 VIC196560 VRY196560 WBU196560 WLQ196560 WVM196560 E262101 JA262096 SW262096 ACS262096 AMO262096 AWK262096 BGG262096 BQC262096 BZY262096 CJU262096 CTQ262096 DDM262096 DNI262096 DXE262096 EHA262096 EQW262096 FAS262096 FKO262096 FUK262096 GEG262096 GOC262096 GXY262096 HHU262096 HRQ262096 IBM262096 ILI262096 IVE262096 JFA262096 JOW262096 JYS262096 KIO262096 KSK262096 LCG262096 LMC262096 LVY262096 MFU262096 MPQ262096 MZM262096 NJI262096 NTE262096 ODA262096 OMW262096 OWS262096 PGO262096 PQK262096 QAG262096 QKC262096 QTY262096 RDU262096 RNQ262096 RXM262096 SHI262096 SRE262096 TBA262096 TKW262096 TUS262096 UEO262096 UOK262096 UYG262096 VIC262096 VRY262096 WBU262096 WLQ262096 WVM262096 E327637 JA327632 SW327632 ACS327632 AMO327632 AWK327632 BGG327632 BQC327632 BZY327632 CJU327632 CTQ327632 DDM327632 DNI327632 DXE327632 EHA327632 EQW327632 FAS327632 FKO327632 FUK327632 GEG327632 GOC327632 GXY327632 HHU327632 HRQ327632 IBM327632 ILI327632 IVE327632 JFA327632 JOW327632 JYS327632 KIO327632 KSK327632 LCG327632 LMC327632 LVY327632 MFU327632 MPQ327632 MZM327632 NJI327632 NTE327632 ODA327632 OMW327632 OWS327632 PGO327632 PQK327632 QAG327632 QKC327632 QTY327632 RDU327632 RNQ327632 RXM327632 SHI327632 SRE327632 TBA327632 TKW327632 TUS327632 UEO327632 UOK327632 UYG327632 VIC327632 VRY327632 WBU327632 WLQ327632 WVM327632 E393173 JA393168 SW393168 ACS393168 AMO393168 AWK393168 BGG393168 BQC393168 BZY393168 CJU393168 CTQ393168 DDM393168 DNI393168 DXE393168 EHA393168 EQW393168 FAS393168 FKO393168 FUK393168 GEG393168 GOC393168 GXY393168 HHU393168 HRQ393168 IBM393168 ILI393168 IVE393168 JFA393168 JOW393168 JYS393168 KIO393168 KSK393168 LCG393168 LMC393168 LVY393168 MFU393168 MPQ393168 MZM393168 NJI393168 NTE393168 ODA393168 OMW393168 OWS393168 PGO393168 PQK393168 QAG393168 QKC393168 QTY393168 RDU393168 RNQ393168 RXM393168 SHI393168 SRE393168 TBA393168 TKW393168 TUS393168 UEO393168 UOK393168 UYG393168 VIC393168 VRY393168 WBU393168 WLQ393168 WVM393168 E458709 JA458704 SW458704 ACS458704 AMO458704 AWK458704 BGG458704 BQC458704 BZY458704 CJU458704 CTQ458704 DDM458704 DNI458704 DXE458704 EHA458704 EQW458704 FAS458704 FKO458704 FUK458704 GEG458704 GOC458704 GXY458704 HHU458704 HRQ458704 IBM458704 ILI458704 IVE458704 JFA458704 JOW458704 JYS458704 KIO458704 KSK458704 LCG458704 LMC458704 LVY458704 MFU458704 MPQ458704 MZM458704 NJI458704 NTE458704 ODA458704 OMW458704 OWS458704 PGO458704 PQK458704 QAG458704 QKC458704 QTY458704 RDU458704 RNQ458704 RXM458704 SHI458704 SRE458704 TBA458704 TKW458704 TUS458704 UEO458704 UOK458704 UYG458704 VIC458704 VRY458704 WBU458704 WLQ458704 WVM458704 E524245 JA524240 SW524240 ACS524240 AMO524240 AWK524240 BGG524240 BQC524240 BZY524240 CJU524240 CTQ524240 DDM524240 DNI524240 DXE524240 EHA524240 EQW524240 FAS524240 FKO524240 FUK524240 GEG524240 GOC524240 GXY524240 HHU524240 HRQ524240 IBM524240 ILI524240 IVE524240 JFA524240 JOW524240 JYS524240 KIO524240 KSK524240 LCG524240 LMC524240 LVY524240 MFU524240 MPQ524240 MZM524240 NJI524240 NTE524240 ODA524240 OMW524240 OWS524240 PGO524240 PQK524240 QAG524240 QKC524240 QTY524240 RDU524240 RNQ524240 RXM524240 SHI524240 SRE524240 TBA524240 TKW524240 TUS524240 UEO524240 UOK524240 UYG524240 VIC524240 VRY524240 WBU524240 WLQ524240 WVM524240 E589781 JA589776 SW589776 ACS589776 AMO589776 AWK589776 BGG589776 BQC589776 BZY589776 CJU589776 CTQ589776 DDM589776 DNI589776 DXE589776 EHA589776 EQW589776 FAS589776 FKO589776 FUK589776 GEG589776 GOC589776 GXY589776 HHU589776 HRQ589776 IBM589776 ILI589776 IVE589776 JFA589776 JOW589776 JYS589776 KIO589776 KSK589776 LCG589776 LMC589776 LVY589776 MFU589776 MPQ589776 MZM589776 NJI589776 NTE589776 ODA589776 OMW589776 OWS589776 PGO589776 PQK589776 QAG589776 QKC589776 QTY589776 RDU589776 RNQ589776 RXM589776 SHI589776 SRE589776 TBA589776 TKW589776 TUS589776 UEO589776 UOK589776 UYG589776 VIC589776 VRY589776 WBU589776 WLQ589776 WVM589776 E655317 JA655312 SW655312 ACS655312 AMO655312 AWK655312 BGG655312 BQC655312 BZY655312 CJU655312 CTQ655312 DDM655312 DNI655312 DXE655312 EHA655312 EQW655312 FAS655312 FKO655312 FUK655312 GEG655312 GOC655312 GXY655312 HHU655312 HRQ655312 IBM655312 ILI655312 IVE655312 JFA655312 JOW655312 JYS655312 KIO655312 KSK655312 LCG655312 LMC655312 LVY655312 MFU655312 MPQ655312 MZM655312 NJI655312 NTE655312 ODA655312 OMW655312 OWS655312 PGO655312 PQK655312 QAG655312 QKC655312 QTY655312 RDU655312 RNQ655312 RXM655312 SHI655312 SRE655312 TBA655312 TKW655312 TUS655312 UEO655312 UOK655312 UYG655312 VIC655312 VRY655312 WBU655312 WLQ655312 WVM655312 E720853 JA720848 SW720848 ACS720848 AMO720848 AWK720848 BGG720848 BQC720848 BZY720848 CJU720848 CTQ720848 DDM720848 DNI720848 DXE720848 EHA720848 EQW720848 FAS720848 FKO720848 FUK720848 GEG720848 GOC720848 GXY720848 HHU720848 HRQ720848 IBM720848 ILI720848 IVE720848 JFA720848 JOW720848 JYS720848 KIO720848 KSK720848 LCG720848 LMC720848 LVY720848 MFU720848 MPQ720848 MZM720848 NJI720848 NTE720848 ODA720848 OMW720848 OWS720848 PGO720848 PQK720848 QAG720848 QKC720848 QTY720848 RDU720848 RNQ720848 RXM720848 SHI720848 SRE720848 TBA720848 TKW720848 TUS720848 UEO720848 UOK720848 UYG720848 VIC720848 VRY720848 WBU720848 WLQ720848 WVM720848 E786389 JA786384 SW786384 ACS786384 AMO786384 AWK786384 BGG786384 BQC786384 BZY786384 CJU786384 CTQ786384 DDM786384 DNI786384 DXE786384 EHA786384 EQW786384 FAS786384 FKO786384 FUK786384 GEG786384 GOC786384 GXY786384 HHU786384 HRQ786384 IBM786384 ILI786384 IVE786384 JFA786384 JOW786384 JYS786384 KIO786384 KSK786384 LCG786384 LMC786384 LVY786384 MFU786384 MPQ786384 MZM786384 NJI786384 NTE786384 ODA786384 OMW786384 OWS786384 PGO786384 PQK786384 QAG786384 QKC786384 QTY786384 RDU786384 RNQ786384 RXM786384 SHI786384 SRE786384 TBA786384 TKW786384 TUS786384 UEO786384 UOK786384 UYG786384 VIC786384 VRY786384 WBU786384 WLQ786384 WVM786384 E851925 JA851920 SW851920 ACS851920 AMO851920 AWK851920 BGG851920 BQC851920 BZY851920 CJU851920 CTQ851920 DDM851920 DNI851920 DXE851920 EHA851920 EQW851920 FAS851920 FKO851920 FUK851920 GEG851920 GOC851920 GXY851920 HHU851920 HRQ851920 IBM851920 ILI851920 IVE851920 JFA851920 JOW851920 JYS851920 KIO851920 KSK851920 LCG851920 LMC851920 LVY851920 MFU851920 MPQ851920 MZM851920 NJI851920 NTE851920 ODA851920 OMW851920 OWS851920 PGO851920 PQK851920 QAG851920 QKC851920 QTY851920 RDU851920 RNQ851920 RXM851920 SHI851920 SRE851920 TBA851920 TKW851920 TUS851920 UEO851920 UOK851920 UYG851920 VIC851920 VRY851920 WBU851920 WLQ851920 WVM851920 E917461 JA917456 SW917456 ACS917456 AMO917456 AWK917456 BGG917456 BQC917456 BZY917456 CJU917456 CTQ917456 DDM917456 DNI917456 DXE917456 EHA917456 EQW917456 FAS917456 FKO917456 FUK917456 GEG917456 GOC917456 GXY917456 HHU917456 HRQ917456 IBM917456 ILI917456 IVE917456 JFA917456 JOW917456 JYS917456 KIO917456 KSK917456 LCG917456 LMC917456 LVY917456 MFU917456 MPQ917456 MZM917456 NJI917456 NTE917456 ODA917456 OMW917456 OWS917456 PGO917456 PQK917456 QAG917456 QKC917456 QTY917456 RDU917456 RNQ917456 RXM917456 SHI917456 SRE917456 TBA917456 TKW917456 TUS917456 UEO917456 UOK917456 UYG917456 VIC917456 VRY917456 WBU917456 WLQ917456 WVM917456 E982997 JA982992 SW982992 ACS982992 AMO982992 AWK982992 BGG982992 BQC982992 BZY982992 CJU982992 CTQ982992 DDM982992 DNI982992 DXE982992 EHA982992 EQW982992 FAS982992 FKO982992 FUK982992 GEG982992 GOC982992 GXY982992 HHU982992 HRQ982992 IBM982992 ILI982992 IVE982992 JFA982992 JOW982992 JYS982992 KIO982992 KSK982992 LCG982992 LMC982992 LVY982992 MFU982992 MPQ982992 MZM982992 NJI982992 NTE982992 ODA982992 OMW982992 OWS982992 PGO982992 PQK982992 QAG982992 QKC982992 QTY982992 RDU982992 RNQ982992 RXM982992 SHI982992 SRE982992 TBA982992 TKW982992 TUS982992 UEO982992 UOK982992 UYG982992 VIC982992 VRY982992 WBU982992 WLQ982992 WVM982992" xr:uid="{029A22E2-24D7-4163-8D39-2D5B0B6D679B}">
      <formula1>"Não se Aplica,Estanqueidade 01,Estanqueidade 02,Estanqueidade 03,Estanqueidade 04"</formula1>
    </dataValidation>
    <dataValidation type="list" allowBlank="1" showInputMessage="1" showErrorMessage="1" sqref="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65489 JA65484 SW65484 ACS65484 AMO65484 AWK65484 BGG65484 BQC65484 BZY65484 CJU65484 CTQ65484 DDM65484 DNI65484 DXE65484 EHA65484 EQW65484 FAS65484 FKO65484 FUK65484 GEG65484 GOC65484 GXY65484 HHU65484 HRQ65484 IBM65484 ILI65484 IVE65484 JFA65484 JOW65484 JYS65484 KIO65484 KSK65484 LCG65484 LMC65484 LVY65484 MFU65484 MPQ65484 MZM65484 NJI65484 NTE65484 ODA65484 OMW65484 OWS65484 PGO65484 PQK65484 QAG65484 QKC65484 QTY65484 RDU65484 RNQ65484 RXM65484 SHI65484 SRE65484 TBA65484 TKW65484 TUS65484 UEO65484 UOK65484 UYG65484 VIC65484 VRY65484 WBU65484 WLQ65484 WVM65484 E131025 JA131020 SW131020 ACS131020 AMO131020 AWK131020 BGG131020 BQC131020 BZY131020 CJU131020 CTQ131020 DDM131020 DNI131020 DXE131020 EHA131020 EQW131020 FAS131020 FKO131020 FUK131020 GEG131020 GOC131020 GXY131020 HHU131020 HRQ131020 IBM131020 ILI131020 IVE131020 JFA131020 JOW131020 JYS131020 KIO131020 KSK131020 LCG131020 LMC131020 LVY131020 MFU131020 MPQ131020 MZM131020 NJI131020 NTE131020 ODA131020 OMW131020 OWS131020 PGO131020 PQK131020 QAG131020 QKC131020 QTY131020 RDU131020 RNQ131020 RXM131020 SHI131020 SRE131020 TBA131020 TKW131020 TUS131020 UEO131020 UOK131020 UYG131020 VIC131020 VRY131020 WBU131020 WLQ131020 WVM131020 E196561 JA196556 SW196556 ACS196556 AMO196556 AWK196556 BGG196556 BQC196556 BZY196556 CJU196556 CTQ196556 DDM196556 DNI196556 DXE196556 EHA196556 EQW196556 FAS196556 FKO196556 FUK196556 GEG196556 GOC196556 GXY196556 HHU196556 HRQ196556 IBM196556 ILI196556 IVE196556 JFA196556 JOW196556 JYS196556 KIO196556 KSK196556 LCG196556 LMC196556 LVY196556 MFU196556 MPQ196556 MZM196556 NJI196556 NTE196556 ODA196556 OMW196556 OWS196556 PGO196556 PQK196556 QAG196556 QKC196556 QTY196556 RDU196556 RNQ196556 RXM196556 SHI196556 SRE196556 TBA196556 TKW196556 TUS196556 UEO196556 UOK196556 UYG196556 VIC196556 VRY196556 WBU196556 WLQ196556 WVM196556 E262097 JA262092 SW262092 ACS262092 AMO262092 AWK262092 BGG262092 BQC262092 BZY262092 CJU262092 CTQ262092 DDM262092 DNI262092 DXE262092 EHA262092 EQW262092 FAS262092 FKO262092 FUK262092 GEG262092 GOC262092 GXY262092 HHU262092 HRQ262092 IBM262092 ILI262092 IVE262092 JFA262092 JOW262092 JYS262092 KIO262092 KSK262092 LCG262092 LMC262092 LVY262092 MFU262092 MPQ262092 MZM262092 NJI262092 NTE262092 ODA262092 OMW262092 OWS262092 PGO262092 PQK262092 QAG262092 QKC262092 QTY262092 RDU262092 RNQ262092 RXM262092 SHI262092 SRE262092 TBA262092 TKW262092 TUS262092 UEO262092 UOK262092 UYG262092 VIC262092 VRY262092 WBU262092 WLQ262092 WVM262092 E327633 JA327628 SW327628 ACS327628 AMO327628 AWK327628 BGG327628 BQC327628 BZY327628 CJU327628 CTQ327628 DDM327628 DNI327628 DXE327628 EHA327628 EQW327628 FAS327628 FKO327628 FUK327628 GEG327628 GOC327628 GXY327628 HHU327628 HRQ327628 IBM327628 ILI327628 IVE327628 JFA327628 JOW327628 JYS327628 KIO327628 KSK327628 LCG327628 LMC327628 LVY327628 MFU327628 MPQ327628 MZM327628 NJI327628 NTE327628 ODA327628 OMW327628 OWS327628 PGO327628 PQK327628 QAG327628 QKC327628 QTY327628 RDU327628 RNQ327628 RXM327628 SHI327628 SRE327628 TBA327628 TKW327628 TUS327628 UEO327628 UOK327628 UYG327628 VIC327628 VRY327628 WBU327628 WLQ327628 WVM327628 E393169 JA393164 SW393164 ACS393164 AMO393164 AWK393164 BGG393164 BQC393164 BZY393164 CJU393164 CTQ393164 DDM393164 DNI393164 DXE393164 EHA393164 EQW393164 FAS393164 FKO393164 FUK393164 GEG393164 GOC393164 GXY393164 HHU393164 HRQ393164 IBM393164 ILI393164 IVE393164 JFA393164 JOW393164 JYS393164 KIO393164 KSK393164 LCG393164 LMC393164 LVY393164 MFU393164 MPQ393164 MZM393164 NJI393164 NTE393164 ODA393164 OMW393164 OWS393164 PGO393164 PQK393164 QAG393164 QKC393164 QTY393164 RDU393164 RNQ393164 RXM393164 SHI393164 SRE393164 TBA393164 TKW393164 TUS393164 UEO393164 UOK393164 UYG393164 VIC393164 VRY393164 WBU393164 WLQ393164 WVM393164 E458705 JA458700 SW458700 ACS458700 AMO458700 AWK458700 BGG458700 BQC458700 BZY458700 CJU458700 CTQ458700 DDM458700 DNI458700 DXE458700 EHA458700 EQW458700 FAS458700 FKO458700 FUK458700 GEG458700 GOC458700 GXY458700 HHU458700 HRQ458700 IBM458700 ILI458700 IVE458700 JFA458700 JOW458700 JYS458700 KIO458700 KSK458700 LCG458700 LMC458700 LVY458700 MFU458700 MPQ458700 MZM458700 NJI458700 NTE458700 ODA458700 OMW458700 OWS458700 PGO458700 PQK458700 QAG458700 QKC458700 QTY458700 RDU458700 RNQ458700 RXM458700 SHI458700 SRE458700 TBA458700 TKW458700 TUS458700 UEO458700 UOK458700 UYG458700 VIC458700 VRY458700 WBU458700 WLQ458700 WVM458700 E524241 JA524236 SW524236 ACS524236 AMO524236 AWK524236 BGG524236 BQC524236 BZY524236 CJU524236 CTQ524236 DDM524236 DNI524236 DXE524236 EHA524236 EQW524236 FAS524236 FKO524236 FUK524236 GEG524236 GOC524236 GXY524236 HHU524236 HRQ524236 IBM524236 ILI524236 IVE524236 JFA524236 JOW524236 JYS524236 KIO524236 KSK524236 LCG524236 LMC524236 LVY524236 MFU524236 MPQ524236 MZM524236 NJI524236 NTE524236 ODA524236 OMW524236 OWS524236 PGO524236 PQK524236 QAG524236 QKC524236 QTY524236 RDU524236 RNQ524236 RXM524236 SHI524236 SRE524236 TBA524236 TKW524236 TUS524236 UEO524236 UOK524236 UYG524236 VIC524236 VRY524236 WBU524236 WLQ524236 WVM524236 E589777 JA589772 SW589772 ACS589772 AMO589772 AWK589772 BGG589772 BQC589772 BZY589772 CJU589772 CTQ589772 DDM589772 DNI589772 DXE589772 EHA589772 EQW589772 FAS589772 FKO589772 FUK589772 GEG589772 GOC589772 GXY589772 HHU589772 HRQ589772 IBM589772 ILI589772 IVE589772 JFA589772 JOW589772 JYS589772 KIO589772 KSK589772 LCG589772 LMC589772 LVY589772 MFU589772 MPQ589772 MZM589772 NJI589772 NTE589772 ODA589772 OMW589772 OWS589772 PGO589772 PQK589772 QAG589772 QKC589772 QTY589772 RDU589772 RNQ589772 RXM589772 SHI589772 SRE589772 TBA589772 TKW589772 TUS589772 UEO589772 UOK589772 UYG589772 VIC589772 VRY589772 WBU589772 WLQ589772 WVM589772 E655313 JA655308 SW655308 ACS655308 AMO655308 AWK655308 BGG655308 BQC655308 BZY655308 CJU655308 CTQ655308 DDM655308 DNI655308 DXE655308 EHA655308 EQW655308 FAS655308 FKO655308 FUK655308 GEG655308 GOC655308 GXY655308 HHU655308 HRQ655308 IBM655308 ILI655308 IVE655308 JFA655308 JOW655308 JYS655308 KIO655308 KSK655308 LCG655308 LMC655308 LVY655308 MFU655308 MPQ655308 MZM655308 NJI655308 NTE655308 ODA655308 OMW655308 OWS655308 PGO655308 PQK655308 QAG655308 QKC655308 QTY655308 RDU655308 RNQ655308 RXM655308 SHI655308 SRE655308 TBA655308 TKW655308 TUS655308 UEO655308 UOK655308 UYG655308 VIC655308 VRY655308 WBU655308 WLQ655308 WVM655308 E720849 JA720844 SW720844 ACS720844 AMO720844 AWK720844 BGG720844 BQC720844 BZY720844 CJU720844 CTQ720844 DDM720844 DNI720844 DXE720844 EHA720844 EQW720844 FAS720844 FKO720844 FUK720844 GEG720844 GOC720844 GXY720844 HHU720844 HRQ720844 IBM720844 ILI720844 IVE720844 JFA720844 JOW720844 JYS720844 KIO720844 KSK720844 LCG720844 LMC720844 LVY720844 MFU720844 MPQ720844 MZM720844 NJI720844 NTE720844 ODA720844 OMW720844 OWS720844 PGO720844 PQK720844 QAG720844 QKC720844 QTY720844 RDU720844 RNQ720844 RXM720844 SHI720844 SRE720844 TBA720844 TKW720844 TUS720844 UEO720844 UOK720844 UYG720844 VIC720844 VRY720844 WBU720844 WLQ720844 WVM720844 E786385 JA786380 SW786380 ACS786380 AMO786380 AWK786380 BGG786380 BQC786380 BZY786380 CJU786380 CTQ786380 DDM786380 DNI786380 DXE786380 EHA786380 EQW786380 FAS786380 FKO786380 FUK786380 GEG786380 GOC786380 GXY786380 HHU786380 HRQ786380 IBM786380 ILI786380 IVE786380 JFA786380 JOW786380 JYS786380 KIO786380 KSK786380 LCG786380 LMC786380 LVY786380 MFU786380 MPQ786380 MZM786380 NJI786380 NTE786380 ODA786380 OMW786380 OWS786380 PGO786380 PQK786380 QAG786380 QKC786380 QTY786380 RDU786380 RNQ786380 RXM786380 SHI786380 SRE786380 TBA786380 TKW786380 TUS786380 UEO786380 UOK786380 UYG786380 VIC786380 VRY786380 WBU786380 WLQ786380 WVM786380 E851921 JA851916 SW851916 ACS851916 AMO851916 AWK851916 BGG851916 BQC851916 BZY851916 CJU851916 CTQ851916 DDM851916 DNI851916 DXE851916 EHA851916 EQW851916 FAS851916 FKO851916 FUK851916 GEG851916 GOC851916 GXY851916 HHU851916 HRQ851916 IBM851916 ILI851916 IVE851916 JFA851916 JOW851916 JYS851916 KIO851916 KSK851916 LCG851916 LMC851916 LVY851916 MFU851916 MPQ851916 MZM851916 NJI851916 NTE851916 ODA851916 OMW851916 OWS851916 PGO851916 PQK851916 QAG851916 QKC851916 QTY851916 RDU851916 RNQ851916 RXM851916 SHI851916 SRE851916 TBA851916 TKW851916 TUS851916 UEO851916 UOK851916 UYG851916 VIC851916 VRY851916 WBU851916 WLQ851916 WVM851916 E917457 JA917452 SW917452 ACS917452 AMO917452 AWK917452 BGG917452 BQC917452 BZY917452 CJU917452 CTQ917452 DDM917452 DNI917452 DXE917452 EHA917452 EQW917452 FAS917452 FKO917452 FUK917452 GEG917452 GOC917452 GXY917452 HHU917452 HRQ917452 IBM917452 ILI917452 IVE917452 JFA917452 JOW917452 JYS917452 KIO917452 KSK917452 LCG917452 LMC917452 LVY917452 MFU917452 MPQ917452 MZM917452 NJI917452 NTE917452 ODA917452 OMW917452 OWS917452 PGO917452 PQK917452 QAG917452 QKC917452 QTY917452 RDU917452 RNQ917452 RXM917452 SHI917452 SRE917452 TBA917452 TKW917452 TUS917452 UEO917452 UOK917452 UYG917452 VIC917452 VRY917452 WBU917452 WLQ917452 WVM917452 E982993 JA982988 SW982988 ACS982988 AMO982988 AWK982988 BGG982988 BQC982988 BZY982988 CJU982988 CTQ982988 DDM982988 DNI982988 DXE982988 EHA982988 EQW982988 FAS982988 FKO982988 FUK982988 GEG982988 GOC982988 GXY982988 HHU982988 HRQ982988 IBM982988 ILI982988 IVE982988 JFA982988 JOW982988 JYS982988 KIO982988 KSK982988 LCG982988 LMC982988 LVY982988 MFU982988 MPQ982988 MZM982988 NJI982988 NTE982988 ODA982988 OMW982988 OWS982988 PGO982988 PQK982988 QAG982988 QKC982988 QTY982988 RDU982988 RNQ982988 RXM982988 SHI982988 SRE982988 TBA982988 TKW982988 TUS982988 UEO982988 UOK982988 UYG982988 VIC982988 VRY982988 WBU982988 WLQ982988 WVM982988" xr:uid="{EB001492-0FDC-4080-8EC2-9E04771FDF4C}">
      <formula1>"ACAB010 - LINHA TANQUES,ACAB020 - ACAB. GIGANTE OEM,ACAB030 - ACAB. GIGANTE RP,ACAB040 - LINHA PLATAFORMA,ACAB050 - LIN CAIXAS PLANTIO,ACAB055 -  LINHA ESPALHADORES,ACAB060 - ACAB.PEÇAS DIVERSAS,"</formula1>
    </dataValidation>
    <dataValidation type="list" allowBlank="1" showInputMessage="1" showErrorMessage="1" sqref="E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E65487 JA65482 SW65482 ACS65482 AMO65482 AWK65482 BGG65482 BQC65482 BZY65482 CJU65482 CTQ65482 DDM65482 DNI65482 DXE65482 EHA65482 EQW65482 FAS65482 FKO65482 FUK65482 GEG65482 GOC65482 GXY65482 HHU65482 HRQ65482 IBM65482 ILI65482 IVE65482 JFA65482 JOW65482 JYS65482 KIO65482 KSK65482 LCG65482 LMC65482 LVY65482 MFU65482 MPQ65482 MZM65482 NJI65482 NTE65482 ODA65482 OMW65482 OWS65482 PGO65482 PQK65482 QAG65482 QKC65482 QTY65482 RDU65482 RNQ65482 RXM65482 SHI65482 SRE65482 TBA65482 TKW65482 TUS65482 UEO65482 UOK65482 UYG65482 VIC65482 VRY65482 WBU65482 WLQ65482 WVM65482 E131023 JA131018 SW131018 ACS131018 AMO131018 AWK131018 BGG131018 BQC131018 BZY131018 CJU131018 CTQ131018 DDM131018 DNI131018 DXE131018 EHA131018 EQW131018 FAS131018 FKO131018 FUK131018 GEG131018 GOC131018 GXY131018 HHU131018 HRQ131018 IBM131018 ILI131018 IVE131018 JFA131018 JOW131018 JYS131018 KIO131018 KSK131018 LCG131018 LMC131018 LVY131018 MFU131018 MPQ131018 MZM131018 NJI131018 NTE131018 ODA131018 OMW131018 OWS131018 PGO131018 PQK131018 QAG131018 QKC131018 QTY131018 RDU131018 RNQ131018 RXM131018 SHI131018 SRE131018 TBA131018 TKW131018 TUS131018 UEO131018 UOK131018 UYG131018 VIC131018 VRY131018 WBU131018 WLQ131018 WVM131018 E196559 JA196554 SW196554 ACS196554 AMO196554 AWK196554 BGG196554 BQC196554 BZY196554 CJU196554 CTQ196554 DDM196554 DNI196554 DXE196554 EHA196554 EQW196554 FAS196554 FKO196554 FUK196554 GEG196554 GOC196554 GXY196554 HHU196554 HRQ196554 IBM196554 ILI196554 IVE196554 JFA196554 JOW196554 JYS196554 KIO196554 KSK196554 LCG196554 LMC196554 LVY196554 MFU196554 MPQ196554 MZM196554 NJI196554 NTE196554 ODA196554 OMW196554 OWS196554 PGO196554 PQK196554 QAG196554 QKC196554 QTY196554 RDU196554 RNQ196554 RXM196554 SHI196554 SRE196554 TBA196554 TKW196554 TUS196554 UEO196554 UOK196554 UYG196554 VIC196554 VRY196554 WBU196554 WLQ196554 WVM196554 E262095 JA262090 SW262090 ACS262090 AMO262090 AWK262090 BGG262090 BQC262090 BZY262090 CJU262090 CTQ262090 DDM262090 DNI262090 DXE262090 EHA262090 EQW262090 FAS262090 FKO262090 FUK262090 GEG262090 GOC262090 GXY262090 HHU262090 HRQ262090 IBM262090 ILI262090 IVE262090 JFA262090 JOW262090 JYS262090 KIO262090 KSK262090 LCG262090 LMC262090 LVY262090 MFU262090 MPQ262090 MZM262090 NJI262090 NTE262090 ODA262090 OMW262090 OWS262090 PGO262090 PQK262090 QAG262090 QKC262090 QTY262090 RDU262090 RNQ262090 RXM262090 SHI262090 SRE262090 TBA262090 TKW262090 TUS262090 UEO262090 UOK262090 UYG262090 VIC262090 VRY262090 WBU262090 WLQ262090 WVM262090 E327631 JA327626 SW327626 ACS327626 AMO327626 AWK327626 BGG327626 BQC327626 BZY327626 CJU327626 CTQ327626 DDM327626 DNI327626 DXE327626 EHA327626 EQW327626 FAS327626 FKO327626 FUK327626 GEG327626 GOC327626 GXY327626 HHU327626 HRQ327626 IBM327626 ILI327626 IVE327626 JFA327626 JOW327626 JYS327626 KIO327626 KSK327626 LCG327626 LMC327626 LVY327626 MFU327626 MPQ327626 MZM327626 NJI327626 NTE327626 ODA327626 OMW327626 OWS327626 PGO327626 PQK327626 QAG327626 QKC327626 QTY327626 RDU327626 RNQ327626 RXM327626 SHI327626 SRE327626 TBA327626 TKW327626 TUS327626 UEO327626 UOK327626 UYG327626 VIC327626 VRY327626 WBU327626 WLQ327626 WVM327626 E393167 JA393162 SW393162 ACS393162 AMO393162 AWK393162 BGG393162 BQC393162 BZY393162 CJU393162 CTQ393162 DDM393162 DNI393162 DXE393162 EHA393162 EQW393162 FAS393162 FKO393162 FUK393162 GEG393162 GOC393162 GXY393162 HHU393162 HRQ393162 IBM393162 ILI393162 IVE393162 JFA393162 JOW393162 JYS393162 KIO393162 KSK393162 LCG393162 LMC393162 LVY393162 MFU393162 MPQ393162 MZM393162 NJI393162 NTE393162 ODA393162 OMW393162 OWS393162 PGO393162 PQK393162 QAG393162 QKC393162 QTY393162 RDU393162 RNQ393162 RXM393162 SHI393162 SRE393162 TBA393162 TKW393162 TUS393162 UEO393162 UOK393162 UYG393162 VIC393162 VRY393162 WBU393162 WLQ393162 WVM393162 E458703 JA458698 SW458698 ACS458698 AMO458698 AWK458698 BGG458698 BQC458698 BZY458698 CJU458698 CTQ458698 DDM458698 DNI458698 DXE458698 EHA458698 EQW458698 FAS458698 FKO458698 FUK458698 GEG458698 GOC458698 GXY458698 HHU458698 HRQ458698 IBM458698 ILI458698 IVE458698 JFA458698 JOW458698 JYS458698 KIO458698 KSK458698 LCG458698 LMC458698 LVY458698 MFU458698 MPQ458698 MZM458698 NJI458698 NTE458698 ODA458698 OMW458698 OWS458698 PGO458698 PQK458698 QAG458698 QKC458698 QTY458698 RDU458698 RNQ458698 RXM458698 SHI458698 SRE458698 TBA458698 TKW458698 TUS458698 UEO458698 UOK458698 UYG458698 VIC458698 VRY458698 WBU458698 WLQ458698 WVM458698 E524239 JA524234 SW524234 ACS524234 AMO524234 AWK524234 BGG524234 BQC524234 BZY524234 CJU524234 CTQ524234 DDM524234 DNI524234 DXE524234 EHA524234 EQW524234 FAS524234 FKO524234 FUK524234 GEG524234 GOC524234 GXY524234 HHU524234 HRQ524234 IBM524234 ILI524234 IVE524234 JFA524234 JOW524234 JYS524234 KIO524234 KSK524234 LCG524234 LMC524234 LVY524234 MFU524234 MPQ524234 MZM524234 NJI524234 NTE524234 ODA524234 OMW524234 OWS524234 PGO524234 PQK524234 QAG524234 QKC524234 QTY524234 RDU524234 RNQ524234 RXM524234 SHI524234 SRE524234 TBA524234 TKW524234 TUS524234 UEO524234 UOK524234 UYG524234 VIC524234 VRY524234 WBU524234 WLQ524234 WVM524234 E589775 JA589770 SW589770 ACS589770 AMO589770 AWK589770 BGG589770 BQC589770 BZY589770 CJU589770 CTQ589770 DDM589770 DNI589770 DXE589770 EHA589770 EQW589770 FAS589770 FKO589770 FUK589770 GEG589770 GOC589770 GXY589770 HHU589770 HRQ589770 IBM589770 ILI589770 IVE589770 JFA589770 JOW589770 JYS589770 KIO589770 KSK589770 LCG589770 LMC589770 LVY589770 MFU589770 MPQ589770 MZM589770 NJI589770 NTE589770 ODA589770 OMW589770 OWS589770 PGO589770 PQK589770 QAG589770 QKC589770 QTY589770 RDU589770 RNQ589770 RXM589770 SHI589770 SRE589770 TBA589770 TKW589770 TUS589770 UEO589770 UOK589770 UYG589770 VIC589770 VRY589770 WBU589770 WLQ589770 WVM589770 E655311 JA655306 SW655306 ACS655306 AMO655306 AWK655306 BGG655306 BQC655306 BZY655306 CJU655306 CTQ655306 DDM655306 DNI655306 DXE655306 EHA655306 EQW655306 FAS655306 FKO655306 FUK655306 GEG655306 GOC655306 GXY655306 HHU655306 HRQ655306 IBM655306 ILI655306 IVE655306 JFA655306 JOW655306 JYS655306 KIO655306 KSK655306 LCG655306 LMC655306 LVY655306 MFU655306 MPQ655306 MZM655306 NJI655306 NTE655306 ODA655306 OMW655306 OWS655306 PGO655306 PQK655306 QAG655306 QKC655306 QTY655306 RDU655306 RNQ655306 RXM655306 SHI655306 SRE655306 TBA655306 TKW655306 TUS655306 UEO655306 UOK655306 UYG655306 VIC655306 VRY655306 WBU655306 WLQ655306 WVM655306 E720847 JA720842 SW720842 ACS720842 AMO720842 AWK720842 BGG720842 BQC720842 BZY720842 CJU720842 CTQ720842 DDM720842 DNI720842 DXE720842 EHA720842 EQW720842 FAS720842 FKO720842 FUK720842 GEG720842 GOC720842 GXY720842 HHU720842 HRQ720842 IBM720842 ILI720842 IVE720842 JFA720842 JOW720842 JYS720842 KIO720842 KSK720842 LCG720842 LMC720842 LVY720842 MFU720842 MPQ720842 MZM720842 NJI720842 NTE720842 ODA720842 OMW720842 OWS720842 PGO720842 PQK720842 QAG720842 QKC720842 QTY720842 RDU720842 RNQ720842 RXM720842 SHI720842 SRE720842 TBA720842 TKW720842 TUS720842 UEO720842 UOK720842 UYG720842 VIC720842 VRY720842 WBU720842 WLQ720842 WVM720842 E786383 JA786378 SW786378 ACS786378 AMO786378 AWK786378 BGG786378 BQC786378 BZY786378 CJU786378 CTQ786378 DDM786378 DNI786378 DXE786378 EHA786378 EQW786378 FAS786378 FKO786378 FUK786378 GEG786378 GOC786378 GXY786378 HHU786378 HRQ786378 IBM786378 ILI786378 IVE786378 JFA786378 JOW786378 JYS786378 KIO786378 KSK786378 LCG786378 LMC786378 LVY786378 MFU786378 MPQ786378 MZM786378 NJI786378 NTE786378 ODA786378 OMW786378 OWS786378 PGO786378 PQK786378 QAG786378 QKC786378 QTY786378 RDU786378 RNQ786378 RXM786378 SHI786378 SRE786378 TBA786378 TKW786378 TUS786378 UEO786378 UOK786378 UYG786378 VIC786378 VRY786378 WBU786378 WLQ786378 WVM786378 E851919 JA851914 SW851914 ACS851914 AMO851914 AWK851914 BGG851914 BQC851914 BZY851914 CJU851914 CTQ851914 DDM851914 DNI851914 DXE851914 EHA851914 EQW851914 FAS851914 FKO851914 FUK851914 GEG851914 GOC851914 GXY851914 HHU851914 HRQ851914 IBM851914 ILI851914 IVE851914 JFA851914 JOW851914 JYS851914 KIO851914 KSK851914 LCG851914 LMC851914 LVY851914 MFU851914 MPQ851914 MZM851914 NJI851914 NTE851914 ODA851914 OMW851914 OWS851914 PGO851914 PQK851914 QAG851914 QKC851914 QTY851914 RDU851914 RNQ851914 RXM851914 SHI851914 SRE851914 TBA851914 TKW851914 TUS851914 UEO851914 UOK851914 UYG851914 VIC851914 VRY851914 WBU851914 WLQ851914 WVM851914 E917455 JA917450 SW917450 ACS917450 AMO917450 AWK917450 BGG917450 BQC917450 BZY917450 CJU917450 CTQ917450 DDM917450 DNI917450 DXE917450 EHA917450 EQW917450 FAS917450 FKO917450 FUK917450 GEG917450 GOC917450 GXY917450 HHU917450 HRQ917450 IBM917450 ILI917450 IVE917450 JFA917450 JOW917450 JYS917450 KIO917450 KSK917450 LCG917450 LMC917450 LVY917450 MFU917450 MPQ917450 MZM917450 NJI917450 NTE917450 ODA917450 OMW917450 OWS917450 PGO917450 PQK917450 QAG917450 QKC917450 QTY917450 RDU917450 RNQ917450 RXM917450 SHI917450 SRE917450 TBA917450 TKW917450 TUS917450 UEO917450 UOK917450 UYG917450 VIC917450 VRY917450 WBU917450 WLQ917450 WVM917450 E982991 JA982986 SW982986 ACS982986 AMO982986 AWK982986 BGG982986 BQC982986 BZY982986 CJU982986 CTQ982986 DDM982986 DNI982986 DXE982986 EHA982986 EQW982986 FAS982986 FKO982986 FUK982986 GEG982986 GOC982986 GXY982986 HHU982986 HRQ982986 IBM982986 ILI982986 IVE982986 JFA982986 JOW982986 JYS982986 KIO982986 KSK982986 LCG982986 LMC982986 LVY982986 MFU982986 MPQ982986 MZM982986 NJI982986 NTE982986 ODA982986 OMW982986 OWS982986 PGO982986 PQK982986 QAG982986 QKC982986 QTY982986 RDU982986 RNQ982986 RXM982986 SHI982986 SRE982986 TBA982986 TKW982986 TUS982986 UEO982986 UOK982986 UYG982986 VIC982986 VRY982986 WBU982986 WLQ982986 WVM982986 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491 JA65486 SW65486 ACS65486 AMO65486 AWK65486 BGG65486 BQC65486 BZY65486 CJU65486 CTQ65486 DDM65486 DNI65486 DXE65486 EHA65486 EQW65486 FAS65486 FKO65486 FUK65486 GEG65486 GOC65486 GXY65486 HHU65486 HRQ65486 IBM65486 ILI65486 IVE65486 JFA65486 JOW65486 JYS65486 KIO65486 KSK65486 LCG65486 LMC65486 LVY65486 MFU65486 MPQ65486 MZM65486 NJI65486 NTE65486 ODA65486 OMW65486 OWS65486 PGO65486 PQK65486 QAG65486 QKC65486 QTY65486 RDU65486 RNQ65486 RXM65486 SHI65486 SRE65486 TBA65486 TKW65486 TUS65486 UEO65486 UOK65486 UYG65486 VIC65486 VRY65486 WBU65486 WLQ65486 WVM65486 E131027 JA131022 SW131022 ACS131022 AMO131022 AWK131022 BGG131022 BQC131022 BZY131022 CJU131022 CTQ131022 DDM131022 DNI131022 DXE131022 EHA131022 EQW131022 FAS131022 FKO131022 FUK131022 GEG131022 GOC131022 GXY131022 HHU131022 HRQ131022 IBM131022 ILI131022 IVE131022 JFA131022 JOW131022 JYS131022 KIO131022 KSK131022 LCG131022 LMC131022 LVY131022 MFU131022 MPQ131022 MZM131022 NJI131022 NTE131022 ODA131022 OMW131022 OWS131022 PGO131022 PQK131022 QAG131022 QKC131022 QTY131022 RDU131022 RNQ131022 RXM131022 SHI131022 SRE131022 TBA131022 TKW131022 TUS131022 UEO131022 UOK131022 UYG131022 VIC131022 VRY131022 WBU131022 WLQ131022 WVM131022 E196563 JA196558 SW196558 ACS196558 AMO196558 AWK196558 BGG196558 BQC196558 BZY196558 CJU196558 CTQ196558 DDM196558 DNI196558 DXE196558 EHA196558 EQW196558 FAS196558 FKO196558 FUK196558 GEG196558 GOC196558 GXY196558 HHU196558 HRQ196558 IBM196558 ILI196558 IVE196558 JFA196558 JOW196558 JYS196558 KIO196558 KSK196558 LCG196558 LMC196558 LVY196558 MFU196558 MPQ196558 MZM196558 NJI196558 NTE196558 ODA196558 OMW196558 OWS196558 PGO196558 PQK196558 QAG196558 QKC196558 QTY196558 RDU196558 RNQ196558 RXM196558 SHI196558 SRE196558 TBA196558 TKW196558 TUS196558 UEO196558 UOK196558 UYG196558 VIC196558 VRY196558 WBU196558 WLQ196558 WVM196558 E262099 JA262094 SW262094 ACS262094 AMO262094 AWK262094 BGG262094 BQC262094 BZY262094 CJU262094 CTQ262094 DDM262094 DNI262094 DXE262094 EHA262094 EQW262094 FAS262094 FKO262094 FUK262094 GEG262094 GOC262094 GXY262094 HHU262094 HRQ262094 IBM262094 ILI262094 IVE262094 JFA262094 JOW262094 JYS262094 KIO262094 KSK262094 LCG262094 LMC262094 LVY262094 MFU262094 MPQ262094 MZM262094 NJI262094 NTE262094 ODA262094 OMW262094 OWS262094 PGO262094 PQK262094 QAG262094 QKC262094 QTY262094 RDU262094 RNQ262094 RXM262094 SHI262094 SRE262094 TBA262094 TKW262094 TUS262094 UEO262094 UOK262094 UYG262094 VIC262094 VRY262094 WBU262094 WLQ262094 WVM262094 E327635 JA327630 SW327630 ACS327630 AMO327630 AWK327630 BGG327630 BQC327630 BZY327630 CJU327630 CTQ327630 DDM327630 DNI327630 DXE327630 EHA327630 EQW327630 FAS327630 FKO327630 FUK327630 GEG327630 GOC327630 GXY327630 HHU327630 HRQ327630 IBM327630 ILI327630 IVE327630 JFA327630 JOW327630 JYS327630 KIO327630 KSK327630 LCG327630 LMC327630 LVY327630 MFU327630 MPQ327630 MZM327630 NJI327630 NTE327630 ODA327630 OMW327630 OWS327630 PGO327630 PQK327630 QAG327630 QKC327630 QTY327630 RDU327630 RNQ327630 RXM327630 SHI327630 SRE327630 TBA327630 TKW327630 TUS327630 UEO327630 UOK327630 UYG327630 VIC327630 VRY327630 WBU327630 WLQ327630 WVM327630 E393171 JA393166 SW393166 ACS393166 AMO393166 AWK393166 BGG393166 BQC393166 BZY393166 CJU393166 CTQ393166 DDM393166 DNI393166 DXE393166 EHA393166 EQW393166 FAS393166 FKO393166 FUK393166 GEG393166 GOC393166 GXY393166 HHU393166 HRQ393166 IBM393166 ILI393166 IVE393166 JFA393166 JOW393166 JYS393166 KIO393166 KSK393166 LCG393166 LMC393166 LVY393166 MFU393166 MPQ393166 MZM393166 NJI393166 NTE393166 ODA393166 OMW393166 OWS393166 PGO393166 PQK393166 QAG393166 QKC393166 QTY393166 RDU393166 RNQ393166 RXM393166 SHI393166 SRE393166 TBA393166 TKW393166 TUS393166 UEO393166 UOK393166 UYG393166 VIC393166 VRY393166 WBU393166 WLQ393166 WVM393166 E458707 JA458702 SW458702 ACS458702 AMO458702 AWK458702 BGG458702 BQC458702 BZY458702 CJU458702 CTQ458702 DDM458702 DNI458702 DXE458702 EHA458702 EQW458702 FAS458702 FKO458702 FUK458702 GEG458702 GOC458702 GXY458702 HHU458702 HRQ458702 IBM458702 ILI458702 IVE458702 JFA458702 JOW458702 JYS458702 KIO458702 KSK458702 LCG458702 LMC458702 LVY458702 MFU458702 MPQ458702 MZM458702 NJI458702 NTE458702 ODA458702 OMW458702 OWS458702 PGO458702 PQK458702 QAG458702 QKC458702 QTY458702 RDU458702 RNQ458702 RXM458702 SHI458702 SRE458702 TBA458702 TKW458702 TUS458702 UEO458702 UOK458702 UYG458702 VIC458702 VRY458702 WBU458702 WLQ458702 WVM458702 E524243 JA524238 SW524238 ACS524238 AMO524238 AWK524238 BGG524238 BQC524238 BZY524238 CJU524238 CTQ524238 DDM524238 DNI524238 DXE524238 EHA524238 EQW524238 FAS524238 FKO524238 FUK524238 GEG524238 GOC524238 GXY524238 HHU524238 HRQ524238 IBM524238 ILI524238 IVE524238 JFA524238 JOW524238 JYS524238 KIO524238 KSK524238 LCG524238 LMC524238 LVY524238 MFU524238 MPQ524238 MZM524238 NJI524238 NTE524238 ODA524238 OMW524238 OWS524238 PGO524238 PQK524238 QAG524238 QKC524238 QTY524238 RDU524238 RNQ524238 RXM524238 SHI524238 SRE524238 TBA524238 TKW524238 TUS524238 UEO524238 UOK524238 UYG524238 VIC524238 VRY524238 WBU524238 WLQ524238 WVM524238 E589779 JA589774 SW589774 ACS589774 AMO589774 AWK589774 BGG589774 BQC589774 BZY589774 CJU589774 CTQ589774 DDM589774 DNI589774 DXE589774 EHA589774 EQW589774 FAS589774 FKO589774 FUK589774 GEG589774 GOC589774 GXY589774 HHU589774 HRQ589774 IBM589774 ILI589774 IVE589774 JFA589774 JOW589774 JYS589774 KIO589774 KSK589774 LCG589774 LMC589774 LVY589774 MFU589774 MPQ589774 MZM589774 NJI589774 NTE589774 ODA589774 OMW589774 OWS589774 PGO589774 PQK589774 QAG589774 QKC589774 QTY589774 RDU589774 RNQ589774 RXM589774 SHI589774 SRE589774 TBA589774 TKW589774 TUS589774 UEO589774 UOK589774 UYG589774 VIC589774 VRY589774 WBU589774 WLQ589774 WVM589774 E655315 JA655310 SW655310 ACS655310 AMO655310 AWK655310 BGG655310 BQC655310 BZY655310 CJU655310 CTQ655310 DDM655310 DNI655310 DXE655310 EHA655310 EQW655310 FAS655310 FKO655310 FUK655310 GEG655310 GOC655310 GXY655310 HHU655310 HRQ655310 IBM655310 ILI655310 IVE655310 JFA655310 JOW655310 JYS655310 KIO655310 KSK655310 LCG655310 LMC655310 LVY655310 MFU655310 MPQ655310 MZM655310 NJI655310 NTE655310 ODA655310 OMW655310 OWS655310 PGO655310 PQK655310 QAG655310 QKC655310 QTY655310 RDU655310 RNQ655310 RXM655310 SHI655310 SRE655310 TBA655310 TKW655310 TUS655310 UEO655310 UOK655310 UYG655310 VIC655310 VRY655310 WBU655310 WLQ655310 WVM655310 E720851 JA720846 SW720846 ACS720846 AMO720846 AWK720846 BGG720846 BQC720846 BZY720846 CJU720846 CTQ720846 DDM720846 DNI720846 DXE720846 EHA720846 EQW720846 FAS720846 FKO720846 FUK720846 GEG720846 GOC720846 GXY720846 HHU720846 HRQ720846 IBM720846 ILI720846 IVE720846 JFA720846 JOW720846 JYS720846 KIO720846 KSK720846 LCG720846 LMC720846 LVY720846 MFU720846 MPQ720846 MZM720846 NJI720846 NTE720846 ODA720846 OMW720846 OWS720846 PGO720846 PQK720846 QAG720846 QKC720846 QTY720846 RDU720846 RNQ720846 RXM720846 SHI720846 SRE720846 TBA720846 TKW720846 TUS720846 UEO720846 UOK720846 UYG720846 VIC720846 VRY720846 WBU720846 WLQ720846 WVM720846 E786387 JA786382 SW786382 ACS786382 AMO786382 AWK786382 BGG786382 BQC786382 BZY786382 CJU786382 CTQ786382 DDM786382 DNI786382 DXE786382 EHA786382 EQW786382 FAS786382 FKO786382 FUK786382 GEG786382 GOC786382 GXY786382 HHU786382 HRQ786382 IBM786382 ILI786382 IVE786382 JFA786382 JOW786382 JYS786382 KIO786382 KSK786382 LCG786382 LMC786382 LVY786382 MFU786382 MPQ786382 MZM786382 NJI786382 NTE786382 ODA786382 OMW786382 OWS786382 PGO786382 PQK786382 QAG786382 QKC786382 QTY786382 RDU786382 RNQ786382 RXM786382 SHI786382 SRE786382 TBA786382 TKW786382 TUS786382 UEO786382 UOK786382 UYG786382 VIC786382 VRY786382 WBU786382 WLQ786382 WVM786382 E851923 JA851918 SW851918 ACS851918 AMO851918 AWK851918 BGG851918 BQC851918 BZY851918 CJU851918 CTQ851918 DDM851918 DNI851918 DXE851918 EHA851918 EQW851918 FAS851918 FKO851918 FUK851918 GEG851918 GOC851918 GXY851918 HHU851918 HRQ851918 IBM851918 ILI851918 IVE851918 JFA851918 JOW851918 JYS851918 KIO851918 KSK851918 LCG851918 LMC851918 LVY851918 MFU851918 MPQ851918 MZM851918 NJI851918 NTE851918 ODA851918 OMW851918 OWS851918 PGO851918 PQK851918 QAG851918 QKC851918 QTY851918 RDU851918 RNQ851918 RXM851918 SHI851918 SRE851918 TBA851918 TKW851918 TUS851918 UEO851918 UOK851918 UYG851918 VIC851918 VRY851918 WBU851918 WLQ851918 WVM851918 E917459 JA917454 SW917454 ACS917454 AMO917454 AWK917454 BGG917454 BQC917454 BZY917454 CJU917454 CTQ917454 DDM917454 DNI917454 DXE917454 EHA917454 EQW917454 FAS917454 FKO917454 FUK917454 GEG917454 GOC917454 GXY917454 HHU917454 HRQ917454 IBM917454 ILI917454 IVE917454 JFA917454 JOW917454 JYS917454 KIO917454 KSK917454 LCG917454 LMC917454 LVY917454 MFU917454 MPQ917454 MZM917454 NJI917454 NTE917454 ODA917454 OMW917454 OWS917454 PGO917454 PQK917454 QAG917454 QKC917454 QTY917454 RDU917454 RNQ917454 RXM917454 SHI917454 SRE917454 TBA917454 TKW917454 TUS917454 UEO917454 UOK917454 UYG917454 VIC917454 VRY917454 WBU917454 WLQ917454 WVM917454 E982995 JA982990 SW982990 ACS982990 AMO982990 AWK982990 BGG982990 BQC982990 BZY982990 CJU982990 CTQ982990 DDM982990 DNI982990 DXE982990 EHA982990 EQW982990 FAS982990 FKO982990 FUK982990 GEG982990 GOC982990 GXY982990 HHU982990 HRQ982990 IBM982990 ILI982990 IVE982990 JFA982990 JOW982990 JYS982990 KIO982990 KSK982990 LCG982990 LMC982990 LVY982990 MFU982990 MPQ982990 MZM982990 NJI982990 NTE982990 ODA982990 OMW982990 OWS982990 PGO982990 PQK982990 QAG982990 QKC982990 QTY982990 RDU982990 RNQ982990 RXM982990 SHI982990 SRE982990 TBA982990 TKW982990 TUS982990 UEO982990 UOK982990 UYG982990 VIC982990 VRY982990 WBU982990 WLQ982990 WVM982990" xr:uid="{D3C9AE3A-B88C-4B30-B65F-1466FA8072DA}">
      <formula1>"BAIXA,MÉDIA,ALTA"</formula1>
    </dataValidation>
    <dataValidation type="list" allowBlank="1" showInputMessage="1" showErrorMessage="1" sqref="E4 JA4 SW4 ACS4 AMO4 AWK4 BGG4 BQC4 BZY4 CJU4 CTQ4 DDM4 DNI4 DXE4 EHA4 EQW4 FAS4 FKO4 FUK4 GEG4 GOC4 GXY4 HHU4 HRQ4 IBM4 ILI4 IVE4 JFA4 JOW4 JYS4 KIO4 KSK4 LCG4 LMC4 LVY4 MFU4 MPQ4 MZM4 NJI4 NTE4 ODA4 OMW4 OWS4 PGO4 PQK4 QAG4 QKC4 QTY4 RDU4 RNQ4 RXM4 SHI4 SRE4 TBA4 TKW4 TUS4 UEO4 UOK4 UYG4 VIC4 VRY4 WBU4 WLQ4 WVM4 E65485 JA65480 SW65480 ACS65480 AMO65480 AWK65480 BGG65480 BQC65480 BZY65480 CJU65480 CTQ65480 DDM65480 DNI65480 DXE65480 EHA65480 EQW65480 FAS65480 FKO65480 FUK65480 GEG65480 GOC65480 GXY65480 HHU65480 HRQ65480 IBM65480 ILI65480 IVE65480 JFA65480 JOW65480 JYS65480 KIO65480 KSK65480 LCG65480 LMC65480 LVY65480 MFU65480 MPQ65480 MZM65480 NJI65480 NTE65480 ODA65480 OMW65480 OWS65480 PGO65480 PQK65480 QAG65480 QKC65480 QTY65480 RDU65480 RNQ65480 RXM65480 SHI65480 SRE65480 TBA65480 TKW65480 TUS65480 UEO65480 UOK65480 UYG65480 VIC65480 VRY65480 WBU65480 WLQ65480 WVM65480 E131021 JA131016 SW131016 ACS131016 AMO131016 AWK131016 BGG131016 BQC131016 BZY131016 CJU131016 CTQ131016 DDM131016 DNI131016 DXE131016 EHA131016 EQW131016 FAS131016 FKO131016 FUK131016 GEG131016 GOC131016 GXY131016 HHU131016 HRQ131016 IBM131016 ILI131016 IVE131016 JFA131016 JOW131016 JYS131016 KIO131016 KSK131016 LCG131016 LMC131016 LVY131016 MFU131016 MPQ131016 MZM131016 NJI131016 NTE131016 ODA131016 OMW131016 OWS131016 PGO131016 PQK131016 QAG131016 QKC131016 QTY131016 RDU131016 RNQ131016 RXM131016 SHI131016 SRE131016 TBA131016 TKW131016 TUS131016 UEO131016 UOK131016 UYG131016 VIC131016 VRY131016 WBU131016 WLQ131016 WVM131016 E196557 JA196552 SW196552 ACS196552 AMO196552 AWK196552 BGG196552 BQC196552 BZY196552 CJU196552 CTQ196552 DDM196552 DNI196552 DXE196552 EHA196552 EQW196552 FAS196552 FKO196552 FUK196552 GEG196552 GOC196552 GXY196552 HHU196552 HRQ196552 IBM196552 ILI196552 IVE196552 JFA196552 JOW196552 JYS196552 KIO196552 KSK196552 LCG196552 LMC196552 LVY196552 MFU196552 MPQ196552 MZM196552 NJI196552 NTE196552 ODA196552 OMW196552 OWS196552 PGO196552 PQK196552 QAG196552 QKC196552 QTY196552 RDU196552 RNQ196552 RXM196552 SHI196552 SRE196552 TBA196552 TKW196552 TUS196552 UEO196552 UOK196552 UYG196552 VIC196552 VRY196552 WBU196552 WLQ196552 WVM196552 E262093 JA262088 SW262088 ACS262088 AMO262088 AWK262088 BGG262088 BQC262088 BZY262088 CJU262088 CTQ262088 DDM262088 DNI262088 DXE262088 EHA262088 EQW262088 FAS262088 FKO262088 FUK262088 GEG262088 GOC262088 GXY262088 HHU262088 HRQ262088 IBM262088 ILI262088 IVE262088 JFA262088 JOW262088 JYS262088 KIO262088 KSK262088 LCG262088 LMC262088 LVY262088 MFU262088 MPQ262088 MZM262088 NJI262088 NTE262088 ODA262088 OMW262088 OWS262088 PGO262088 PQK262088 QAG262088 QKC262088 QTY262088 RDU262088 RNQ262088 RXM262088 SHI262088 SRE262088 TBA262088 TKW262088 TUS262088 UEO262088 UOK262088 UYG262088 VIC262088 VRY262088 WBU262088 WLQ262088 WVM262088 E327629 JA327624 SW327624 ACS327624 AMO327624 AWK327624 BGG327624 BQC327624 BZY327624 CJU327624 CTQ327624 DDM327624 DNI327624 DXE327624 EHA327624 EQW327624 FAS327624 FKO327624 FUK327624 GEG327624 GOC327624 GXY327624 HHU327624 HRQ327624 IBM327624 ILI327624 IVE327624 JFA327624 JOW327624 JYS327624 KIO327624 KSK327624 LCG327624 LMC327624 LVY327624 MFU327624 MPQ327624 MZM327624 NJI327624 NTE327624 ODA327624 OMW327624 OWS327624 PGO327624 PQK327624 QAG327624 QKC327624 QTY327624 RDU327624 RNQ327624 RXM327624 SHI327624 SRE327624 TBA327624 TKW327624 TUS327624 UEO327624 UOK327624 UYG327624 VIC327624 VRY327624 WBU327624 WLQ327624 WVM327624 E393165 JA393160 SW393160 ACS393160 AMO393160 AWK393160 BGG393160 BQC393160 BZY393160 CJU393160 CTQ393160 DDM393160 DNI393160 DXE393160 EHA393160 EQW393160 FAS393160 FKO393160 FUK393160 GEG393160 GOC393160 GXY393160 HHU393160 HRQ393160 IBM393160 ILI393160 IVE393160 JFA393160 JOW393160 JYS393160 KIO393160 KSK393160 LCG393160 LMC393160 LVY393160 MFU393160 MPQ393160 MZM393160 NJI393160 NTE393160 ODA393160 OMW393160 OWS393160 PGO393160 PQK393160 QAG393160 QKC393160 QTY393160 RDU393160 RNQ393160 RXM393160 SHI393160 SRE393160 TBA393160 TKW393160 TUS393160 UEO393160 UOK393160 UYG393160 VIC393160 VRY393160 WBU393160 WLQ393160 WVM393160 E458701 JA458696 SW458696 ACS458696 AMO458696 AWK458696 BGG458696 BQC458696 BZY458696 CJU458696 CTQ458696 DDM458696 DNI458696 DXE458696 EHA458696 EQW458696 FAS458696 FKO458696 FUK458696 GEG458696 GOC458696 GXY458696 HHU458696 HRQ458696 IBM458696 ILI458696 IVE458696 JFA458696 JOW458696 JYS458696 KIO458696 KSK458696 LCG458696 LMC458696 LVY458696 MFU458696 MPQ458696 MZM458696 NJI458696 NTE458696 ODA458696 OMW458696 OWS458696 PGO458696 PQK458696 QAG458696 QKC458696 QTY458696 RDU458696 RNQ458696 RXM458696 SHI458696 SRE458696 TBA458696 TKW458696 TUS458696 UEO458696 UOK458696 UYG458696 VIC458696 VRY458696 WBU458696 WLQ458696 WVM458696 E524237 JA524232 SW524232 ACS524232 AMO524232 AWK524232 BGG524232 BQC524232 BZY524232 CJU524232 CTQ524232 DDM524232 DNI524232 DXE524232 EHA524232 EQW524232 FAS524232 FKO524232 FUK524232 GEG524232 GOC524232 GXY524232 HHU524232 HRQ524232 IBM524232 ILI524232 IVE524232 JFA524232 JOW524232 JYS524232 KIO524232 KSK524232 LCG524232 LMC524232 LVY524232 MFU524232 MPQ524232 MZM524232 NJI524232 NTE524232 ODA524232 OMW524232 OWS524232 PGO524232 PQK524232 QAG524232 QKC524232 QTY524232 RDU524232 RNQ524232 RXM524232 SHI524232 SRE524232 TBA524232 TKW524232 TUS524232 UEO524232 UOK524232 UYG524232 VIC524232 VRY524232 WBU524232 WLQ524232 WVM524232 E589773 JA589768 SW589768 ACS589768 AMO589768 AWK589768 BGG589768 BQC589768 BZY589768 CJU589768 CTQ589768 DDM589768 DNI589768 DXE589768 EHA589768 EQW589768 FAS589768 FKO589768 FUK589768 GEG589768 GOC589768 GXY589768 HHU589768 HRQ589768 IBM589768 ILI589768 IVE589768 JFA589768 JOW589768 JYS589768 KIO589768 KSK589768 LCG589768 LMC589768 LVY589768 MFU589768 MPQ589768 MZM589768 NJI589768 NTE589768 ODA589768 OMW589768 OWS589768 PGO589768 PQK589768 QAG589768 QKC589768 QTY589768 RDU589768 RNQ589768 RXM589768 SHI589768 SRE589768 TBA589768 TKW589768 TUS589768 UEO589768 UOK589768 UYG589768 VIC589768 VRY589768 WBU589768 WLQ589768 WVM589768 E655309 JA655304 SW655304 ACS655304 AMO655304 AWK655304 BGG655304 BQC655304 BZY655304 CJU655304 CTQ655304 DDM655304 DNI655304 DXE655304 EHA655304 EQW655304 FAS655304 FKO655304 FUK655304 GEG655304 GOC655304 GXY655304 HHU655304 HRQ655304 IBM655304 ILI655304 IVE655304 JFA655304 JOW655304 JYS655304 KIO655304 KSK655304 LCG655304 LMC655304 LVY655304 MFU655304 MPQ655304 MZM655304 NJI655304 NTE655304 ODA655304 OMW655304 OWS655304 PGO655304 PQK655304 QAG655304 QKC655304 QTY655304 RDU655304 RNQ655304 RXM655304 SHI655304 SRE655304 TBA655304 TKW655304 TUS655304 UEO655304 UOK655304 UYG655304 VIC655304 VRY655304 WBU655304 WLQ655304 WVM655304 E720845 JA720840 SW720840 ACS720840 AMO720840 AWK720840 BGG720840 BQC720840 BZY720840 CJU720840 CTQ720840 DDM720840 DNI720840 DXE720840 EHA720840 EQW720840 FAS720840 FKO720840 FUK720840 GEG720840 GOC720840 GXY720840 HHU720840 HRQ720840 IBM720840 ILI720840 IVE720840 JFA720840 JOW720840 JYS720840 KIO720840 KSK720840 LCG720840 LMC720840 LVY720840 MFU720840 MPQ720840 MZM720840 NJI720840 NTE720840 ODA720840 OMW720840 OWS720840 PGO720840 PQK720840 QAG720840 QKC720840 QTY720840 RDU720840 RNQ720840 RXM720840 SHI720840 SRE720840 TBA720840 TKW720840 TUS720840 UEO720840 UOK720840 UYG720840 VIC720840 VRY720840 WBU720840 WLQ720840 WVM720840 E786381 JA786376 SW786376 ACS786376 AMO786376 AWK786376 BGG786376 BQC786376 BZY786376 CJU786376 CTQ786376 DDM786376 DNI786376 DXE786376 EHA786376 EQW786376 FAS786376 FKO786376 FUK786376 GEG786376 GOC786376 GXY786376 HHU786376 HRQ786376 IBM786376 ILI786376 IVE786376 JFA786376 JOW786376 JYS786376 KIO786376 KSK786376 LCG786376 LMC786376 LVY786376 MFU786376 MPQ786376 MZM786376 NJI786376 NTE786376 ODA786376 OMW786376 OWS786376 PGO786376 PQK786376 QAG786376 QKC786376 QTY786376 RDU786376 RNQ786376 RXM786376 SHI786376 SRE786376 TBA786376 TKW786376 TUS786376 UEO786376 UOK786376 UYG786376 VIC786376 VRY786376 WBU786376 WLQ786376 WVM786376 E851917 JA851912 SW851912 ACS851912 AMO851912 AWK851912 BGG851912 BQC851912 BZY851912 CJU851912 CTQ851912 DDM851912 DNI851912 DXE851912 EHA851912 EQW851912 FAS851912 FKO851912 FUK851912 GEG851912 GOC851912 GXY851912 HHU851912 HRQ851912 IBM851912 ILI851912 IVE851912 JFA851912 JOW851912 JYS851912 KIO851912 KSK851912 LCG851912 LMC851912 LVY851912 MFU851912 MPQ851912 MZM851912 NJI851912 NTE851912 ODA851912 OMW851912 OWS851912 PGO851912 PQK851912 QAG851912 QKC851912 QTY851912 RDU851912 RNQ851912 RXM851912 SHI851912 SRE851912 TBA851912 TKW851912 TUS851912 UEO851912 UOK851912 UYG851912 VIC851912 VRY851912 WBU851912 WLQ851912 WVM851912 E917453 JA917448 SW917448 ACS917448 AMO917448 AWK917448 BGG917448 BQC917448 BZY917448 CJU917448 CTQ917448 DDM917448 DNI917448 DXE917448 EHA917448 EQW917448 FAS917448 FKO917448 FUK917448 GEG917448 GOC917448 GXY917448 HHU917448 HRQ917448 IBM917448 ILI917448 IVE917448 JFA917448 JOW917448 JYS917448 KIO917448 KSK917448 LCG917448 LMC917448 LVY917448 MFU917448 MPQ917448 MZM917448 NJI917448 NTE917448 ODA917448 OMW917448 OWS917448 PGO917448 PQK917448 QAG917448 QKC917448 QTY917448 RDU917448 RNQ917448 RXM917448 SHI917448 SRE917448 TBA917448 TKW917448 TUS917448 UEO917448 UOK917448 UYG917448 VIC917448 VRY917448 WBU917448 WLQ917448 WVM917448 E982989 JA982984 SW982984 ACS982984 AMO982984 AWK982984 BGG982984 BQC982984 BZY982984 CJU982984 CTQ982984 DDM982984 DNI982984 DXE982984 EHA982984 EQW982984 FAS982984 FKO982984 FUK982984 GEG982984 GOC982984 GXY982984 HHU982984 HRQ982984 IBM982984 ILI982984 IVE982984 JFA982984 JOW982984 JYS982984 KIO982984 KSK982984 LCG982984 LMC982984 LVY982984 MFU982984 MPQ982984 MZM982984 NJI982984 NTE982984 ODA982984 OMW982984 OWS982984 PGO982984 PQK982984 QAG982984 QKC982984 QTY982984 RDU982984 RNQ982984 RXM982984 SHI982984 SRE982984 TBA982984 TKW982984 TUS982984 UEO982984 UOK982984 UYG982984 VIC982984 VRY982984 WBU982984 WLQ982984 WVM982984" xr:uid="{620AC3D6-51F4-434E-A324-B3859D4C5AFC}">
      <formula1>"ROTO010,ROTO070,ROTO080,ROTO090,ROTO100,ROTO110"</formula1>
    </dataValidation>
    <dataValidation type="list" allowBlank="1" showInputMessage="1" showErrorMessage="1" sqref="C65453 IY65448 SU65448 ACQ65448 AMM65448 AWI65448 BGE65448 BQA65448 BZW65448 CJS65448 CTO65448 DDK65448 DNG65448 DXC65448 EGY65448 EQU65448 FAQ65448 FKM65448 FUI65448 GEE65448 GOA65448 GXW65448 HHS65448 HRO65448 IBK65448 ILG65448 IVC65448 JEY65448 JOU65448 JYQ65448 KIM65448 KSI65448 LCE65448 LMA65448 LVW65448 MFS65448 MPO65448 MZK65448 NJG65448 NTC65448 OCY65448 OMU65448 OWQ65448 PGM65448 PQI65448 QAE65448 QKA65448 QTW65448 RDS65448 RNO65448 RXK65448 SHG65448 SRC65448 TAY65448 TKU65448 TUQ65448 UEM65448 UOI65448 UYE65448 VIA65448 VRW65448 WBS65448 WLO65448 WVK65448 C130989 IY130984 SU130984 ACQ130984 AMM130984 AWI130984 BGE130984 BQA130984 BZW130984 CJS130984 CTO130984 DDK130984 DNG130984 DXC130984 EGY130984 EQU130984 FAQ130984 FKM130984 FUI130984 GEE130984 GOA130984 GXW130984 HHS130984 HRO130984 IBK130984 ILG130984 IVC130984 JEY130984 JOU130984 JYQ130984 KIM130984 KSI130984 LCE130984 LMA130984 LVW130984 MFS130984 MPO130984 MZK130984 NJG130984 NTC130984 OCY130984 OMU130984 OWQ130984 PGM130984 PQI130984 QAE130984 QKA130984 QTW130984 RDS130984 RNO130984 RXK130984 SHG130984 SRC130984 TAY130984 TKU130984 TUQ130984 UEM130984 UOI130984 UYE130984 VIA130984 VRW130984 WBS130984 WLO130984 WVK130984 C196525 IY196520 SU196520 ACQ196520 AMM196520 AWI196520 BGE196520 BQA196520 BZW196520 CJS196520 CTO196520 DDK196520 DNG196520 DXC196520 EGY196520 EQU196520 FAQ196520 FKM196520 FUI196520 GEE196520 GOA196520 GXW196520 HHS196520 HRO196520 IBK196520 ILG196520 IVC196520 JEY196520 JOU196520 JYQ196520 KIM196520 KSI196520 LCE196520 LMA196520 LVW196520 MFS196520 MPO196520 MZK196520 NJG196520 NTC196520 OCY196520 OMU196520 OWQ196520 PGM196520 PQI196520 QAE196520 QKA196520 QTW196520 RDS196520 RNO196520 RXK196520 SHG196520 SRC196520 TAY196520 TKU196520 TUQ196520 UEM196520 UOI196520 UYE196520 VIA196520 VRW196520 WBS196520 WLO196520 WVK196520 C262061 IY262056 SU262056 ACQ262056 AMM262056 AWI262056 BGE262056 BQA262056 BZW262056 CJS262056 CTO262056 DDK262056 DNG262056 DXC262056 EGY262056 EQU262056 FAQ262056 FKM262056 FUI262056 GEE262056 GOA262056 GXW262056 HHS262056 HRO262056 IBK262056 ILG262056 IVC262056 JEY262056 JOU262056 JYQ262056 KIM262056 KSI262056 LCE262056 LMA262056 LVW262056 MFS262056 MPO262056 MZK262056 NJG262056 NTC262056 OCY262056 OMU262056 OWQ262056 PGM262056 PQI262056 QAE262056 QKA262056 QTW262056 RDS262056 RNO262056 RXK262056 SHG262056 SRC262056 TAY262056 TKU262056 TUQ262056 UEM262056 UOI262056 UYE262056 VIA262056 VRW262056 WBS262056 WLO262056 WVK262056 C327597 IY327592 SU327592 ACQ327592 AMM327592 AWI327592 BGE327592 BQA327592 BZW327592 CJS327592 CTO327592 DDK327592 DNG327592 DXC327592 EGY327592 EQU327592 FAQ327592 FKM327592 FUI327592 GEE327592 GOA327592 GXW327592 HHS327592 HRO327592 IBK327592 ILG327592 IVC327592 JEY327592 JOU327592 JYQ327592 KIM327592 KSI327592 LCE327592 LMA327592 LVW327592 MFS327592 MPO327592 MZK327592 NJG327592 NTC327592 OCY327592 OMU327592 OWQ327592 PGM327592 PQI327592 QAE327592 QKA327592 QTW327592 RDS327592 RNO327592 RXK327592 SHG327592 SRC327592 TAY327592 TKU327592 TUQ327592 UEM327592 UOI327592 UYE327592 VIA327592 VRW327592 WBS327592 WLO327592 WVK327592 C393133 IY393128 SU393128 ACQ393128 AMM393128 AWI393128 BGE393128 BQA393128 BZW393128 CJS393128 CTO393128 DDK393128 DNG393128 DXC393128 EGY393128 EQU393128 FAQ393128 FKM393128 FUI393128 GEE393128 GOA393128 GXW393128 HHS393128 HRO393128 IBK393128 ILG393128 IVC393128 JEY393128 JOU393128 JYQ393128 KIM393128 KSI393128 LCE393128 LMA393128 LVW393128 MFS393128 MPO393128 MZK393128 NJG393128 NTC393128 OCY393128 OMU393128 OWQ393128 PGM393128 PQI393128 QAE393128 QKA393128 QTW393128 RDS393128 RNO393128 RXK393128 SHG393128 SRC393128 TAY393128 TKU393128 TUQ393128 UEM393128 UOI393128 UYE393128 VIA393128 VRW393128 WBS393128 WLO393128 WVK393128 C458669 IY458664 SU458664 ACQ458664 AMM458664 AWI458664 BGE458664 BQA458664 BZW458664 CJS458664 CTO458664 DDK458664 DNG458664 DXC458664 EGY458664 EQU458664 FAQ458664 FKM458664 FUI458664 GEE458664 GOA458664 GXW458664 HHS458664 HRO458664 IBK458664 ILG458664 IVC458664 JEY458664 JOU458664 JYQ458664 KIM458664 KSI458664 LCE458664 LMA458664 LVW458664 MFS458664 MPO458664 MZK458664 NJG458664 NTC458664 OCY458664 OMU458664 OWQ458664 PGM458664 PQI458664 QAE458664 QKA458664 QTW458664 RDS458664 RNO458664 RXK458664 SHG458664 SRC458664 TAY458664 TKU458664 TUQ458664 UEM458664 UOI458664 UYE458664 VIA458664 VRW458664 WBS458664 WLO458664 WVK458664 C524205 IY524200 SU524200 ACQ524200 AMM524200 AWI524200 BGE524200 BQA524200 BZW524200 CJS524200 CTO524200 DDK524200 DNG524200 DXC524200 EGY524200 EQU524200 FAQ524200 FKM524200 FUI524200 GEE524200 GOA524200 GXW524200 HHS524200 HRO524200 IBK524200 ILG524200 IVC524200 JEY524200 JOU524200 JYQ524200 KIM524200 KSI524200 LCE524200 LMA524200 LVW524200 MFS524200 MPO524200 MZK524200 NJG524200 NTC524200 OCY524200 OMU524200 OWQ524200 PGM524200 PQI524200 QAE524200 QKA524200 QTW524200 RDS524200 RNO524200 RXK524200 SHG524200 SRC524200 TAY524200 TKU524200 TUQ524200 UEM524200 UOI524200 UYE524200 VIA524200 VRW524200 WBS524200 WLO524200 WVK524200 C589741 IY589736 SU589736 ACQ589736 AMM589736 AWI589736 BGE589736 BQA589736 BZW589736 CJS589736 CTO589736 DDK589736 DNG589736 DXC589736 EGY589736 EQU589736 FAQ589736 FKM589736 FUI589736 GEE589736 GOA589736 GXW589736 HHS589736 HRO589736 IBK589736 ILG589736 IVC589736 JEY589736 JOU589736 JYQ589736 KIM589736 KSI589736 LCE589736 LMA589736 LVW589736 MFS589736 MPO589736 MZK589736 NJG589736 NTC589736 OCY589736 OMU589736 OWQ589736 PGM589736 PQI589736 QAE589736 QKA589736 QTW589736 RDS589736 RNO589736 RXK589736 SHG589736 SRC589736 TAY589736 TKU589736 TUQ589736 UEM589736 UOI589736 UYE589736 VIA589736 VRW589736 WBS589736 WLO589736 WVK589736 C655277 IY655272 SU655272 ACQ655272 AMM655272 AWI655272 BGE655272 BQA655272 BZW655272 CJS655272 CTO655272 DDK655272 DNG655272 DXC655272 EGY655272 EQU655272 FAQ655272 FKM655272 FUI655272 GEE655272 GOA655272 GXW655272 HHS655272 HRO655272 IBK655272 ILG655272 IVC655272 JEY655272 JOU655272 JYQ655272 KIM655272 KSI655272 LCE655272 LMA655272 LVW655272 MFS655272 MPO655272 MZK655272 NJG655272 NTC655272 OCY655272 OMU655272 OWQ655272 PGM655272 PQI655272 QAE655272 QKA655272 QTW655272 RDS655272 RNO655272 RXK655272 SHG655272 SRC655272 TAY655272 TKU655272 TUQ655272 UEM655272 UOI655272 UYE655272 VIA655272 VRW655272 WBS655272 WLO655272 WVK655272 C720813 IY720808 SU720808 ACQ720808 AMM720808 AWI720808 BGE720808 BQA720808 BZW720808 CJS720808 CTO720808 DDK720808 DNG720808 DXC720808 EGY720808 EQU720808 FAQ720808 FKM720808 FUI720808 GEE720808 GOA720808 GXW720808 HHS720808 HRO720808 IBK720808 ILG720808 IVC720808 JEY720808 JOU720808 JYQ720808 KIM720808 KSI720808 LCE720808 LMA720808 LVW720808 MFS720808 MPO720808 MZK720808 NJG720808 NTC720808 OCY720808 OMU720808 OWQ720808 PGM720808 PQI720808 QAE720808 QKA720808 QTW720808 RDS720808 RNO720808 RXK720808 SHG720808 SRC720808 TAY720808 TKU720808 TUQ720808 UEM720808 UOI720808 UYE720808 VIA720808 VRW720808 WBS720808 WLO720808 WVK720808 C786349 IY786344 SU786344 ACQ786344 AMM786344 AWI786344 BGE786344 BQA786344 BZW786344 CJS786344 CTO786344 DDK786344 DNG786344 DXC786344 EGY786344 EQU786344 FAQ786344 FKM786344 FUI786344 GEE786344 GOA786344 GXW786344 HHS786344 HRO786344 IBK786344 ILG786344 IVC786344 JEY786344 JOU786344 JYQ786344 KIM786344 KSI786344 LCE786344 LMA786344 LVW786344 MFS786344 MPO786344 MZK786344 NJG786344 NTC786344 OCY786344 OMU786344 OWQ786344 PGM786344 PQI786344 QAE786344 QKA786344 QTW786344 RDS786344 RNO786344 RXK786344 SHG786344 SRC786344 TAY786344 TKU786344 TUQ786344 UEM786344 UOI786344 UYE786344 VIA786344 VRW786344 WBS786344 WLO786344 WVK786344 C851885 IY851880 SU851880 ACQ851880 AMM851880 AWI851880 BGE851880 BQA851880 BZW851880 CJS851880 CTO851880 DDK851880 DNG851880 DXC851880 EGY851880 EQU851880 FAQ851880 FKM851880 FUI851880 GEE851880 GOA851880 GXW851880 HHS851880 HRO851880 IBK851880 ILG851880 IVC851880 JEY851880 JOU851880 JYQ851880 KIM851880 KSI851880 LCE851880 LMA851880 LVW851880 MFS851880 MPO851880 MZK851880 NJG851880 NTC851880 OCY851880 OMU851880 OWQ851880 PGM851880 PQI851880 QAE851880 QKA851880 QTW851880 RDS851880 RNO851880 RXK851880 SHG851880 SRC851880 TAY851880 TKU851880 TUQ851880 UEM851880 UOI851880 UYE851880 VIA851880 VRW851880 WBS851880 WLO851880 WVK851880 C917421 IY917416 SU917416 ACQ917416 AMM917416 AWI917416 BGE917416 BQA917416 BZW917416 CJS917416 CTO917416 DDK917416 DNG917416 DXC917416 EGY917416 EQU917416 FAQ917416 FKM917416 FUI917416 GEE917416 GOA917416 GXW917416 HHS917416 HRO917416 IBK917416 ILG917416 IVC917416 JEY917416 JOU917416 JYQ917416 KIM917416 KSI917416 LCE917416 LMA917416 LVW917416 MFS917416 MPO917416 MZK917416 NJG917416 NTC917416 OCY917416 OMU917416 OWQ917416 PGM917416 PQI917416 QAE917416 QKA917416 QTW917416 RDS917416 RNO917416 RXK917416 SHG917416 SRC917416 TAY917416 TKU917416 TUQ917416 UEM917416 UOI917416 UYE917416 VIA917416 VRW917416 WBS917416 WLO917416 WVK917416 C982957 IY982952 SU982952 ACQ982952 AMM982952 AWI982952 BGE982952 BQA982952 BZW982952 CJS982952 CTO982952 DDK982952 DNG982952 DXC982952 EGY982952 EQU982952 FAQ982952 FKM982952 FUI982952 GEE982952 GOA982952 GXW982952 HHS982952 HRO982952 IBK982952 ILG982952 IVC982952 JEY982952 JOU982952 JYQ982952 KIM982952 KSI982952 LCE982952 LMA982952 LVW982952 MFS982952 MPO982952 MZK982952 NJG982952 NTC982952 OCY982952 OMU982952 OWQ982952 PGM982952 PQI982952 QAE982952 QKA982952 QTW982952 RDS982952 RNO982952 RXK982952 SHG982952 SRC982952 TAY982952 TKU982952 TUQ982952 UEM982952 UOI982952 UYE982952 VIA982952 VRW982952 WBS982952 WLO982952 WVK982952" xr:uid="{3B7C68D9-CABE-4D88-84D9-90869047ACFF}">
      <formula1>"NÃO SE APLICA,INTERNO,EXTERNO"</formula1>
    </dataValidation>
  </dataValidation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731B6-A64A-4462-8AFF-2607826A3496}">
  <sheetPr>
    <tabColor rgb="FF0070C0"/>
  </sheetPr>
  <dimension ref="A1:I36"/>
  <sheetViews>
    <sheetView topLeftCell="A13" zoomScale="70" zoomScaleNormal="70" workbookViewId="0">
      <selection activeCell="B37" sqref="B37:E37"/>
    </sheetView>
  </sheetViews>
  <sheetFormatPr defaultRowHeight="14.25" x14ac:dyDescent="0.2"/>
  <cols>
    <col min="1" max="1" width="9.140625" style="39"/>
    <col min="2" max="2" width="63" style="39" bestFit="1" customWidth="1"/>
    <col min="3" max="3" width="57.140625" style="39" customWidth="1"/>
    <col min="4" max="4" width="25.5703125" style="39" bestFit="1" customWidth="1"/>
    <col min="5" max="5" width="24.140625" style="39" bestFit="1" customWidth="1"/>
    <col min="6" max="6" width="12.85546875" style="39" hidden="1" customWidth="1"/>
    <col min="7" max="257" width="9.140625" style="39"/>
    <col min="258" max="258" width="63" style="39" bestFit="1" customWidth="1"/>
    <col min="259" max="259" width="57.140625" style="39" customWidth="1"/>
    <col min="260" max="260" width="25.5703125" style="39" bestFit="1" customWidth="1"/>
    <col min="261" max="261" width="24.140625" style="39" bestFit="1" customWidth="1"/>
    <col min="262" max="262" width="0" style="39" hidden="1" customWidth="1"/>
    <col min="263" max="513" width="9.140625" style="39"/>
    <col min="514" max="514" width="63" style="39" bestFit="1" customWidth="1"/>
    <col min="515" max="515" width="57.140625" style="39" customWidth="1"/>
    <col min="516" max="516" width="25.5703125" style="39" bestFit="1" customWidth="1"/>
    <col min="517" max="517" width="24.140625" style="39" bestFit="1" customWidth="1"/>
    <col min="518" max="518" width="0" style="39" hidden="1" customWidth="1"/>
    <col min="519" max="769" width="9.140625" style="39"/>
    <col min="770" max="770" width="63" style="39" bestFit="1" customWidth="1"/>
    <col min="771" max="771" width="57.140625" style="39" customWidth="1"/>
    <col min="772" max="772" width="25.5703125" style="39" bestFit="1" customWidth="1"/>
    <col min="773" max="773" width="24.140625" style="39" bestFit="1" customWidth="1"/>
    <col min="774" max="774" width="0" style="39" hidden="1" customWidth="1"/>
    <col min="775" max="1025" width="9.140625" style="39"/>
    <col min="1026" max="1026" width="63" style="39" bestFit="1" customWidth="1"/>
    <col min="1027" max="1027" width="57.140625" style="39" customWidth="1"/>
    <col min="1028" max="1028" width="25.5703125" style="39" bestFit="1" customWidth="1"/>
    <col min="1029" max="1029" width="24.140625" style="39" bestFit="1" customWidth="1"/>
    <col min="1030" max="1030" width="0" style="39" hidden="1" customWidth="1"/>
    <col min="1031" max="1281" width="9.140625" style="39"/>
    <col min="1282" max="1282" width="63" style="39" bestFit="1" customWidth="1"/>
    <col min="1283" max="1283" width="57.140625" style="39" customWidth="1"/>
    <col min="1284" max="1284" width="25.5703125" style="39" bestFit="1" customWidth="1"/>
    <col min="1285" max="1285" width="24.140625" style="39" bestFit="1" customWidth="1"/>
    <col min="1286" max="1286" width="0" style="39" hidden="1" customWidth="1"/>
    <col min="1287" max="1537" width="9.140625" style="39"/>
    <col min="1538" max="1538" width="63" style="39" bestFit="1" customWidth="1"/>
    <col min="1539" max="1539" width="57.140625" style="39" customWidth="1"/>
    <col min="1540" max="1540" width="25.5703125" style="39" bestFit="1" customWidth="1"/>
    <col min="1541" max="1541" width="24.140625" style="39" bestFit="1" customWidth="1"/>
    <col min="1542" max="1542" width="0" style="39" hidden="1" customWidth="1"/>
    <col min="1543" max="1793" width="9.140625" style="39"/>
    <col min="1794" max="1794" width="63" style="39" bestFit="1" customWidth="1"/>
    <col min="1795" max="1795" width="57.140625" style="39" customWidth="1"/>
    <col min="1796" max="1796" width="25.5703125" style="39" bestFit="1" customWidth="1"/>
    <col min="1797" max="1797" width="24.140625" style="39" bestFit="1" customWidth="1"/>
    <col min="1798" max="1798" width="0" style="39" hidden="1" customWidth="1"/>
    <col min="1799" max="2049" width="9.140625" style="39"/>
    <col min="2050" max="2050" width="63" style="39" bestFit="1" customWidth="1"/>
    <col min="2051" max="2051" width="57.140625" style="39" customWidth="1"/>
    <col min="2052" max="2052" width="25.5703125" style="39" bestFit="1" customWidth="1"/>
    <col min="2053" max="2053" width="24.140625" style="39" bestFit="1" customWidth="1"/>
    <col min="2054" max="2054" width="0" style="39" hidden="1" customWidth="1"/>
    <col min="2055" max="2305" width="9.140625" style="39"/>
    <col min="2306" max="2306" width="63" style="39" bestFit="1" customWidth="1"/>
    <col min="2307" max="2307" width="57.140625" style="39" customWidth="1"/>
    <col min="2308" max="2308" width="25.5703125" style="39" bestFit="1" customWidth="1"/>
    <col min="2309" max="2309" width="24.140625" style="39" bestFit="1" customWidth="1"/>
    <col min="2310" max="2310" width="0" style="39" hidden="1" customWidth="1"/>
    <col min="2311" max="2561" width="9.140625" style="39"/>
    <col min="2562" max="2562" width="63" style="39" bestFit="1" customWidth="1"/>
    <col min="2563" max="2563" width="57.140625" style="39" customWidth="1"/>
    <col min="2564" max="2564" width="25.5703125" style="39" bestFit="1" customWidth="1"/>
    <col min="2565" max="2565" width="24.140625" style="39" bestFit="1" customWidth="1"/>
    <col min="2566" max="2566" width="0" style="39" hidden="1" customWidth="1"/>
    <col min="2567" max="2817" width="9.140625" style="39"/>
    <col min="2818" max="2818" width="63" style="39" bestFit="1" customWidth="1"/>
    <col min="2819" max="2819" width="57.140625" style="39" customWidth="1"/>
    <col min="2820" max="2820" width="25.5703125" style="39" bestFit="1" customWidth="1"/>
    <col min="2821" max="2821" width="24.140625" style="39" bestFit="1" customWidth="1"/>
    <col min="2822" max="2822" width="0" style="39" hidden="1" customWidth="1"/>
    <col min="2823" max="3073" width="9.140625" style="39"/>
    <col min="3074" max="3074" width="63" style="39" bestFit="1" customWidth="1"/>
    <col min="3075" max="3075" width="57.140625" style="39" customWidth="1"/>
    <col min="3076" max="3076" width="25.5703125" style="39" bestFit="1" customWidth="1"/>
    <col min="3077" max="3077" width="24.140625" style="39" bestFit="1" customWidth="1"/>
    <col min="3078" max="3078" width="0" style="39" hidden="1" customWidth="1"/>
    <col min="3079" max="3329" width="9.140625" style="39"/>
    <col min="3330" max="3330" width="63" style="39" bestFit="1" customWidth="1"/>
    <col min="3331" max="3331" width="57.140625" style="39" customWidth="1"/>
    <col min="3332" max="3332" width="25.5703125" style="39" bestFit="1" customWidth="1"/>
    <col min="3333" max="3333" width="24.140625" style="39" bestFit="1" customWidth="1"/>
    <col min="3334" max="3334" width="0" style="39" hidden="1" customWidth="1"/>
    <col min="3335" max="3585" width="9.140625" style="39"/>
    <col min="3586" max="3586" width="63" style="39" bestFit="1" customWidth="1"/>
    <col min="3587" max="3587" width="57.140625" style="39" customWidth="1"/>
    <col min="3588" max="3588" width="25.5703125" style="39" bestFit="1" customWidth="1"/>
    <col min="3589" max="3589" width="24.140625" style="39" bestFit="1" customWidth="1"/>
    <col min="3590" max="3590" width="0" style="39" hidden="1" customWidth="1"/>
    <col min="3591" max="3841" width="9.140625" style="39"/>
    <col min="3842" max="3842" width="63" style="39" bestFit="1" customWidth="1"/>
    <col min="3843" max="3843" width="57.140625" style="39" customWidth="1"/>
    <col min="3844" max="3844" width="25.5703125" style="39" bestFit="1" customWidth="1"/>
    <col min="3845" max="3845" width="24.140625" style="39" bestFit="1" customWidth="1"/>
    <col min="3846" max="3846" width="0" style="39" hidden="1" customWidth="1"/>
    <col min="3847" max="4097" width="9.140625" style="39"/>
    <col min="4098" max="4098" width="63" style="39" bestFit="1" customWidth="1"/>
    <col min="4099" max="4099" width="57.140625" style="39" customWidth="1"/>
    <col min="4100" max="4100" width="25.5703125" style="39" bestFit="1" customWidth="1"/>
    <col min="4101" max="4101" width="24.140625" style="39" bestFit="1" customWidth="1"/>
    <col min="4102" max="4102" width="0" style="39" hidden="1" customWidth="1"/>
    <col min="4103" max="4353" width="9.140625" style="39"/>
    <col min="4354" max="4354" width="63" style="39" bestFit="1" customWidth="1"/>
    <col min="4355" max="4355" width="57.140625" style="39" customWidth="1"/>
    <col min="4356" max="4356" width="25.5703125" style="39" bestFit="1" customWidth="1"/>
    <col min="4357" max="4357" width="24.140625" style="39" bestFit="1" customWidth="1"/>
    <col min="4358" max="4358" width="0" style="39" hidden="1" customWidth="1"/>
    <col min="4359" max="4609" width="9.140625" style="39"/>
    <col min="4610" max="4610" width="63" style="39" bestFit="1" customWidth="1"/>
    <col min="4611" max="4611" width="57.140625" style="39" customWidth="1"/>
    <col min="4612" max="4612" width="25.5703125" style="39" bestFit="1" customWidth="1"/>
    <col min="4613" max="4613" width="24.140625" style="39" bestFit="1" customWidth="1"/>
    <col min="4614" max="4614" width="0" style="39" hidden="1" customWidth="1"/>
    <col min="4615" max="4865" width="9.140625" style="39"/>
    <col min="4866" max="4866" width="63" style="39" bestFit="1" customWidth="1"/>
    <col min="4867" max="4867" width="57.140625" style="39" customWidth="1"/>
    <col min="4868" max="4868" width="25.5703125" style="39" bestFit="1" customWidth="1"/>
    <col min="4869" max="4869" width="24.140625" style="39" bestFit="1" customWidth="1"/>
    <col min="4870" max="4870" width="0" style="39" hidden="1" customWidth="1"/>
    <col min="4871" max="5121" width="9.140625" style="39"/>
    <col min="5122" max="5122" width="63" style="39" bestFit="1" customWidth="1"/>
    <col min="5123" max="5123" width="57.140625" style="39" customWidth="1"/>
    <col min="5124" max="5124" width="25.5703125" style="39" bestFit="1" customWidth="1"/>
    <col min="5125" max="5125" width="24.140625" style="39" bestFit="1" customWidth="1"/>
    <col min="5126" max="5126" width="0" style="39" hidden="1" customWidth="1"/>
    <col min="5127" max="5377" width="9.140625" style="39"/>
    <col min="5378" max="5378" width="63" style="39" bestFit="1" customWidth="1"/>
    <col min="5379" max="5379" width="57.140625" style="39" customWidth="1"/>
    <col min="5380" max="5380" width="25.5703125" style="39" bestFit="1" customWidth="1"/>
    <col min="5381" max="5381" width="24.140625" style="39" bestFit="1" customWidth="1"/>
    <col min="5382" max="5382" width="0" style="39" hidden="1" customWidth="1"/>
    <col min="5383" max="5633" width="9.140625" style="39"/>
    <col min="5634" max="5634" width="63" style="39" bestFit="1" customWidth="1"/>
    <col min="5635" max="5635" width="57.140625" style="39" customWidth="1"/>
    <col min="5636" max="5636" width="25.5703125" style="39" bestFit="1" customWidth="1"/>
    <col min="5637" max="5637" width="24.140625" style="39" bestFit="1" customWidth="1"/>
    <col min="5638" max="5638" width="0" style="39" hidden="1" customWidth="1"/>
    <col min="5639" max="5889" width="9.140625" style="39"/>
    <col min="5890" max="5890" width="63" style="39" bestFit="1" customWidth="1"/>
    <col min="5891" max="5891" width="57.140625" style="39" customWidth="1"/>
    <col min="5892" max="5892" width="25.5703125" style="39" bestFit="1" customWidth="1"/>
    <col min="5893" max="5893" width="24.140625" style="39" bestFit="1" customWidth="1"/>
    <col min="5894" max="5894" width="0" style="39" hidden="1" customWidth="1"/>
    <col min="5895" max="6145" width="9.140625" style="39"/>
    <col min="6146" max="6146" width="63" style="39" bestFit="1" customWidth="1"/>
    <col min="6147" max="6147" width="57.140625" style="39" customWidth="1"/>
    <col min="6148" max="6148" width="25.5703125" style="39" bestFit="1" customWidth="1"/>
    <col min="6149" max="6149" width="24.140625" style="39" bestFit="1" customWidth="1"/>
    <col min="6150" max="6150" width="0" style="39" hidden="1" customWidth="1"/>
    <col min="6151" max="6401" width="9.140625" style="39"/>
    <col min="6402" max="6402" width="63" style="39" bestFit="1" customWidth="1"/>
    <col min="6403" max="6403" width="57.140625" style="39" customWidth="1"/>
    <col min="6404" max="6404" width="25.5703125" style="39" bestFit="1" customWidth="1"/>
    <col min="6405" max="6405" width="24.140625" style="39" bestFit="1" customWidth="1"/>
    <col min="6406" max="6406" width="0" style="39" hidden="1" customWidth="1"/>
    <col min="6407" max="6657" width="9.140625" style="39"/>
    <col min="6658" max="6658" width="63" style="39" bestFit="1" customWidth="1"/>
    <col min="6659" max="6659" width="57.140625" style="39" customWidth="1"/>
    <col min="6660" max="6660" width="25.5703125" style="39" bestFit="1" customWidth="1"/>
    <col min="6661" max="6661" width="24.140625" style="39" bestFit="1" customWidth="1"/>
    <col min="6662" max="6662" width="0" style="39" hidden="1" customWidth="1"/>
    <col min="6663" max="6913" width="9.140625" style="39"/>
    <col min="6914" max="6914" width="63" style="39" bestFit="1" customWidth="1"/>
    <col min="6915" max="6915" width="57.140625" style="39" customWidth="1"/>
    <col min="6916" max="6916" width="25.5703125" style="39" bestFit="1" customWidth="1"/>
    <col min="6917" max="6917" width="24.140625" style="39" bestFit="1" customWidth="1"/>
    <col min="6918" max="6918" width="0" style="39" hidden="1" customWidth="1"/>
    <col min="6919" max="7169" width="9.140625" style="39"/>
    <col min="7170" max="7170" width="63" style="39" bestFit="1" customWidth="1"/>
    <col min="7171" max="7171" width="57.140625" style="39" customWidth="1"/>
    <col min="7172" max="7172" width="25.5703125" style="39" bestFit="1" customWidth="1"/>
    <col min="7173" max="7173" width="24.140625" style="39" bestFit="1" customWidth="1"/>
    <col min="7174" max="7174" width="0" style="39" hidden="1" customWidth="1"/>
    <col min="7175" max="7425" width="9.140625" style="39"/>
    <col min="7426" max="7426" width="63" style="39" bestFit="1" customWidth="1"/>
    <col min="7427" max="7427" width="57.140625" style="39" customWidth="1"/>
    <col min="7428" max="7428" width="25.5703125" style="39" bestFit="1" customWidth="1"/>
    <col min="7429" max="7429" width="24.140625" style="39" bestFit="1" customWidth="1"/>
    <col min="7430" max="7430" width="0" style="39" hidden="1" customWidth="1"/>
    <col min="7431" max="7681" width="9.140625" style="39"/>
    <col min="7682" max="7682" width="63" style="39" bestFit="1" customWidth="1"/>
    <col min="7683" max="7683" width="57.140625" style="39" customWidth="1"/>
    <col min="7684" max="7684" width="25.5703125" style="39" bestFit="1" customWidth="1"/>
    <col min="7685" max="7685" width="24.140625" style="39" bestFit="1" customWidth="1"/>
    <col min="7686" max="7686" width="0" style="39" hidden="1" customWidth="1"/>
    <col min="7687" max="7937" width="9.140625" style="39"/>
    <col min="7938" max="7938" width="63" style="39" bestFit="1" customWidth="1"/>
    <col min="7939" max="7939" width="57.140625" style="39" customWidth="1"/>
    <col min="7940" max="7940" width="25.5703125" style="39" bestFit="1" customWidth="1"/>
    <col min="7941" max="7941" width="24.140625" style="39" bestFit="1" customWidth="1"/>
    <col min="7942" max="7942" width="0" style="39" hidden="1" customWidth="1"/>
    <col min="7943" max="8193" width="9.140625" style="39"/>
    <col min="8194" max="8194" width="63" style="39" bestFit="1" customWidth="1"/>
    <col min="8195" max="8195" width="57.140625" style="39" customWidth="1"/>
    <col min="8196" max="8196" width="25.5703125" style="39" bestFit="1" customWidth="1"/>
    <col min="8197" max="8197" width="24.140625" style="39" bestFit="1" customWidth="1"/>
    <col min="8198" max="8198" width="0" style="39" hidden="1" customWidth="1"/>
    <col min="8199" max="8449" width="9.140625" style="39"/>
    <col min="8450" max="8450" width="63" style="39" bestFit="1" customWidth="1"/>
    <col min="8451" max="8451" width="57.140625" style="39" customWidth="1"/>
    <col min="8452" max="8452" width="25.5703125" style="39" bestFit="1" customWidth="1"/>
    <col min="8453" max="8453" width="24.140625" style="39" bestFit="1" customWidth="1"/>
    <col min="8454" max="8454" width="0" style="39" hidden="1" customWidth="1"/>
    <col min="8455" max="8705" width="9.140625" style="39"/>
    <col min="8706" max="8706" width="63" style="39" bestFit="1" customWidth="1"/>
    <col min="8707" max="8707" width="57.140625" style="39" customWidth="1"/>
    <col min="8708" max="8708" width="25.5703125" style="39" bestFit="1" customWidth="1"/>
    <col min="8709" max="8709" width="24.140625" style="39" bestFit="1" customWidth="1"/>
    <col min="8710" max="8710" width="0" style="39" hidden="1" customWidth="1"/>
    <col min="8711" max="8961" width="9.140625" style="39"/>
    <col min="8962" max="8962" width="63" style="39" bestFit="1" customWidth="1"/>
    <col min="8963" max="8963" width="57.140625" style="39" customWidth="1"/>
    <col min="8964" max="8964" width="25.5703125" style="39" bestFit="1" customWidth="1"/>
    <col min="8965" max="8965" width="24.140625" style="39" bestFit="1" customWidth="1"/>
    <col min="8966" max="8966" width="0" style="39" hidden="1" customWidth="1"/>
    <col min="8967" max="9217" width="9.140625" style="39"/>
    <col min="9218" max="9218" width="63" style="39" bestFit="1" customWidth="1"/>
    <col min="9219" max="9219" width="57.140625" style="39" customWidth="1"/>
    <col min="9220" max="9220" width="25.5703125" style="39" bestFit="1" customWidth="1"/>
    <col min="9221" max="9221" width="24.140625" style="39" bestFit="1" customWidth="1"/>
    <col min="9222" max="9222" width="0" style="39" hidden="1" customWidth="1"/>
    <col min="9223" max="9473" width="9.140625" style="39"/>
    <col min="9474" max="9474" width="63" style="39" bestFit="1" customWidth="1"/>
    <col min="9475" max="9475" width="57.140625" style="39" customWidth="1"/>
    <col min="9476" max="9476" width="25.5703125" style="39" bestFit="1" customWidth="1"/>
    <col min="9477" max="9477" width="24.140625" style="39" bestFit="1" customWidth="1"/>
    <col min="9478" max="9478" width="0" style="39" hidden="1" customWidth="1"/>
    <col min="9479" max="9729" width="9.140625" style="39"/>
    <col min="9730" max="9730" width="63" style="39" bestFit="1" customWidth="1"/>
    <col min="9731" max="9731" width="57.140625" style="39" customWidth="1"/>
    <col min="9732" max="9732" width="25.5703125" style="39" bestFit="1" customWidth="1"/>
    <col min="9733" max="9733" width="24.140625" style="39" bestFit="1" customWidth="1"/>
    <col min="9734" max="9734" width="0" style="39" hidden="1" customWidth="1"/>
    <col min="9735" max="9985" width="9.140625" style="39"/>
    <col min="9986" max="9986" width="63" style="39" bestFit="1" customWidth="1"/>
    <col min="9987" max="9987" width="57.140625" style="39" customWidth="1"/>
    <col min="9988" max="9988" width="25.5703125" style="39" bestFit="1" customWidth="1"/>
    <col min="9989" max="9989" width="24.140625" style="39" bestFit="1" customWidth="1"/>
    <col min="9990" max="9990" width="0" style="39" hidden="1" customWidth="1"/>
    <col min="9991" max="10241" width="9.140625" style="39"/>
    <col min="10242" max="10242" width="63" style="39" bestFit="1" customWidth="1"/>
    <col min="10243" max="10243" width="57.140625" style="39" customWidth="1"/>
    <col min="10244" max="10244" width="25.5703125" style="39" bestFit="1" customWidth="1"/>
    <col min="10245" max="10245" width="24.140625" style="39" bestFit="1" customWidth="1"/>
    <col min="10246" max="10246" width="0" style="39" hidden="1" customWidth="1"/>
    <col min="10247" max="10497" width="9.140625" style="39"/>
    <col min="10498" max="10498" width="63" style="39" bestFit="1" customWidth="1"/>
    <col min="10499" max="10499" width="57.140625" style="39" customWidth="1"/>
    <col min="10500" max="10500" width="25.5703125" style="39" bestFit="1" customWidth="1"/>
    <col min="10501" max="10501" width="24.140625" style="39" bestFit="1" customWidth="1"/>
    <col min="10502" max="10502" width="0" style="39" hidden="1" customWidth="1"/>
    <col min="10503" max="10753" width="9.140625" style="39"/>
    <col min="10754" max="10754" width="63" style="39" bestFit="1" customWidth="1"/>
    <col min="10755" max="10755" width="57.140625" style="39" customWidth="1"/>
    <col min="10756" max="10756" width="25.5703125" style="39" bestFit="1" customWidth="1"/>
    <col min="10757" max="10757" width="24.140625" style="39" bestFit="1" customWidth="1"/>
    <col min="10758" max="10758" width="0" style="39" hidden="1" customWidth="1"/>
    <col min="10759" max="11009" width="9.140625" style="39"/>
    <col min="11010" max="11010" width="63" style="39" bestFit="1" customWidth="1"/>
    <col min="11011" max="11011" width="57.140625" style="39" customWidth="1"/>
    <col min="11012" max="11012" width="25.5703125" style="39" bestFit="1" customWidth="1"/>
    <col min="11013" max="11013" width="24.140625" style="39" bestFit="1" customWidth="1"/>
    <col min="11014" max="11014" width="0" style="39" hidden="1" customWidth="1"/>
    <col min="11015" max="11265" width="9.140625" style="39"/>
    <col min="11266" max="11266" width="63" style="39" bestFit="1" customWidth="1"/>
    <col min="11267" max="11267" width="57.140625" style="39" customWidth="1"/>
    <col min="11268" max="11268" width="25.5703125" style="39" bestFit="1" customWidth="1"/>
    <col min="11269" max="11269" width="24.140625" style="39" bestFit="1" customWidth="1"/>
    <col min="11270" max="11270" width="0" style="39" hidden="1" customWidth="1"/>
    <col min="11271" max="11521" width="9.140625" style="39"/>
    <col min="11522" max="11522" width="63" style="39" bestFit="1" customWidth="1"/>
    <col min="11523" max="11523" width="57.140625" style="39" customWidth="1"/>
    <col min="11524" max="11524" width="25.5703125" style="39" bestFit="1" customWidth="1"/>
    <col min="11525" max="11525" width="24.140625" style="39" bestFit="1" customWidth="1"/>
    <col min="11526" max="11526" width="0" style="39" hidden="1" customWidth="1"/>
    <col min="11527" max="11777" width="9.140625" style="39"/>
    <col min="11778" max="11778" width="63" style="39" bestFit="1" customWidth="1"/>
    <col min="11779" max="11779" width="57.140625" style="39" customWidth="1"/>
    <col min="11780" max="11780" width="25.5703125" style="39" bestFit="1" customWidth="1"/>
    <col min="11781" max="11781" width="24.140625" style="39" bestFit="1" customWidth="1"/>
    <col min="11782" max="11782" width="0" style="39" hidden="1" customWidth="1"/>
    <col min="11783" max="12033" width="9.140625" style="39"/>
    <col min="12034" max="12034" width="63" style="39" bestFit="1" customWidth="1"/>
    <col min="12035" max="12035" width="57.140625" style="39" customWidth="1"/>
    <col min="12036" max="12036" width="25.5703125" style="39" bestFit="1" customWidth="1"/>
    <col min="12037" max="12037" width="24.140625" style="39" bestFit="1" customWidth="1"/>
    <col min="12038" max="12038" width="0" style="39" hidden="1" customWidth="1"/>
    <col min="12039" max="12289" width="9.140625" style="39"/>
    <col min="12290" max="12290" width="63" style="39" bestFit="1" customWidth="1"/>
    <col min="12291" max="12291" width="57.140625" style="39" customWidth="1"/>
    <col min="12292" max="12292" width="25.5703125" style="39" bestFit="1" customWidth="1"/>
    <col min="12293" max="12293" width="24.140625" style="39" bestFit="1" customWidth="1"/>
    <col min="12294" max="12294" width="0" style="39" hidden="1" customWidth="1"/>
    <col min="12295" max="12545" width="9.140625" style="39"/>
    <col min="12546" max="12546" width="63" style="39" bestFit="1" customWidth="1"/>
    <col min="12547" max="12547" width="57.140625" style="39" customWidth="1"/>
    <col min="12548" max="12548" width="25.5703125" style="39" bestFit="1" customWidth="1"/>
    <col min="12549" max="12549" width="24.140625" style="39" bestFit="1" customWidth="1"/>
    <col min="12550" max="12550" width="0" style="39" hidden="1" customWidth="1"/>
    <col min="12551" max="12801" width="9.140625" style="39"/>
    <col min="12802" max="12802" width="63" style="39" bestFit="1" customWidth="1"/>
    <col min="12803" max="12803" width="57.140625" style="39" customWidth="1"/>
    <col min="12804" max="12804" width="25.5703125" style="39" bestFit="1" customWidth="1"/>
    <col min="12805" max="12805" width="24.140625" style="39" bestFit="1" customWidth="1"/>
    <col min="12806" max="12806" width="0" style="39" hidden="1" customWidth="1"/>
    <col min="12807" max="13057" width="9.140625" style="39"/>
    <col min="13058" max="13058" width="63" style="39" bestFit="1" customWidth="1"/>
    <col min="13059" max="13059" width="57.140625" style="39" customWidth="1"/>
    <col min="13060" max="13060" width="25.5703125" style="39" bestFit="1" customWidth="1"/>
    <col min="13061" max="13061" width="24.140625" style="39" bestFit="1" customWidth="1"/>
    <col min="13062" max="13062" width="0" style="39" hidden="1" customWidth="1"/>
    <col min="13063" max="13313" width="9.140625" style="39"/>
    <col min="13314" max="13314" width="63" style="39" bestFit="1" customWidth="1"/>
    <col min="13315" max="13315" width="57.140625" style="39" customWidth="1"/>
    <col min="13316" max="13316" width="25.5703125" style="39" bestFit="1" customWidth="1"/>
    <col min="13317" max="13317" width="24.140625" style="39" bestFit="1" customWidth="1"/>
    <col min="13318" max="13318" width="0" style="39" hidden="1" customWidth="1"/>
    <col min="13319" max="13569" width="9.140625" style="39"/>
    <col min="13570" max="13570" width="63" style="39" bestFit="1" customWidth="1"/>
    <col min="13571" max="13571" width="57.140625" style="39" customWidth="1"/>
    <col min="13572" max="13572" width="25.5703125" style="39" bestFit="1" customWidth="1"/>
    <col min="13573" max="13573" width="24.140625" style="39" bestFit="1" customWidth="1"/>
    <col min="13574" max="13574" width="0" style="39" hidden="1" customWidth="1"/>
    <col min="13575" max="13825" width="9.140625" style="39"/>
    <col min="13826" max="13826" width="63" style="39" bestFit="1" customWidth="1"/>
    <col min="13827" max="13827" width="57.140625" style="39" customWidth="1"/>
    <col min="13828" max="13828" width="25.5703125" style="39" bestFit="1" customWidth="1"/>
    <col min="13829" max="13829" width="24.140625" style="39" bestFit="1" customWidth="1"/>
    <col min="13830" max="13830" width="0" style="39" hidden="1" customWidth="1"/>
    <col min="13831" max="14081" width="9.140625" style="39"/>
    <col min="14082" max="14082" width="63" style="39" bestFit="1" customWidth="1"/>
    <col min="14083" max="14083" width="57.140625" style="39" customWidth="1"/>
    <col min="14084" max="14084" width="25.5703125" style="39" bestFit="1" customWidth="1"/>
    <col min="14085" max="14085" width="24.140625" style="39" bestFit="1" customWidth="1"/>
    <col min="14086" max="14086" width="0" style="39" hidden="1" customWidth="1"/>
    <col min="14087" max="14337" width="9.140625" style="39"/>
    <col min="14338" max="14338" width="63" style="39" bestFit="1" customWidth="1"/>
    <col min="14339" max="14339" width="57.140625" style="39" customWidth="1"/>
    <col min="14340" max="14340" width="25.5703125" style="39" bestFit="1" customWidth="1"/>
    <col min="14341" max="14341" width="24.140625" style="39" bestFit="1" customWidth="1"/>
    <col min="14342" max="14342" width="0" style="39" hidden="1" customWidth="1"/>
    <col min="14343" max="14593" width="9.140625" style="39"/>
    <col min="14594" max="14594" width="63" style="39" bestFit="1" customWidth="1"/>
    <col min="14595" max="14595" width="57.140625" style="39" customWidth="1"/>
    <col min="14596" max="14596" width="25.5703125" style="39" bestFit="1" customWidth="1"/>
    <col min="14597" max="14597" width="24.140625" style="39" bestFit="1" customWidth="1"/>
    <col min="14598" max="14598" width="0" style="39" hidden="1" customWidth="1"/>
    <col min="14599" max="14849" width="9.140625" style="39"/>
    <col min="14850" max="14850" width="63" style="39" bestFit="1" customWidth="1"/>
    <col min="14851" max="14851" width="57.140625" style="39" customWidth="1"/>
    <col min="14852" max="14852" width="25.5703125" style="39" bestFit="1" customWidth="1"/>
    <col min="14853" max="14853" width="24.140625" style="39" bestFit="1" customWidth="1"/>
    <col min="14854" max="14854" width="0" style="39" hidden="1" customWidth="1"/>
    <col min="14855" max="15105" width="9.140625" style="39"/>
    <col min="15106" max="15106" width="63" style="39" bestFit="1" customWidth="1"/>
    <col min="15107" max="15107" width="57.140625" style="39" customWidth="1"/>
    <col min="15108" max="15108" width="25.5703125" style="39" bestFit="1" customWidth="1"/>
    <col min="15109" max="15109" width="24.140625" style="39" bestFit="1" customWidth="1"/>
    <col min="15110" max="15110" width="0" style="39" hidden="1" customWidth="1"/>
    <col min="15111" max="15361" width="9.140625" style="39"/>
    <col min="15362" max="15362" width="63" style="39" bestFit="1" customWidth="1"/>
    <col min="15363" max="15363" width="57.140625" style="39" customWidth="1"/>
    <col min="15364" max="15364" width="25.5703125" style="39" bestFit="1" customWidth="1"/>
    <col min="15365" max="15365" width="24.140625" style="39" bestFit="1" customWidth="1"/>
    <col min="15366" max="15366" width="0" style="39" hidden="1" customWidth="1"/>
    <col min="15367" max="15617" width="9.140625" style="39"/>
    <col min="15618" max="15618" width="63" style="39" bestFit="1" customWidth="1"/>
    <col min="15619" max="15619" width="57.140625" style="39" customWidth="1"/>
    <col min="15620" max="15620" width="25.5703125" style="39" bestFit="1" customWidth="1"/>
    <col min="15621" max="15621" width="24.140625" style="39" bestFit="1" customWidth="1"/>
    <col min="15622" max="15622" width="0" style="39" hidden="1" customWidth="1"/>
    <col min="15623" max="15873" width="9.140625" style="39"/>
    <col min="15874" max="15874" width="63" style="39" bestFit="1" customWidth="1"/>
    <col min="15875" max="15875" width="57.140625" style="39" customWidth="1"/>
    <col min="15876" max="15876" width="25.5703125" style="39" bestFit="1" customWidth="1"/>
    <col min="15877" max="15877" width="24.140625" style="39" bestFit="1" customWidth="1"/>
    <col min="15878" max="15878" width="0" style="39" hidden="1" customWidth="1"/>
    <col min="15879" max="16129" width="9.140625" style="39"/>
    <col min="16130" max="16130" width="63" style="39" bestFit="1" customWidth="1"/>
    <col min="16131" max="16131" width="57.140625" style="39" customWidth="1"/>
    <col min="16132" max="16132" width="25.5703125" style="39" bestFit="1" customWidth="1"/>
    <col min="16133" max="16133" width="24.140625" style="39" bestFit="1" customWidth="1"/>
    <col min="16134" max="16134" width="0" style="39" hidden="1" customWidth="1"/>
    <col min="16135" max="16384" width="9.140625" style="39"/>
  </cols>
  <sheetData>
    <row r="1" spans="1:9" s="100" customFormat="1" ht="24.6" customHeight="1" x14ac:dyDescent="0.25">
      <c r="A1" s="493" t="s">
        <v>69</v>
      </c>
      <c r="B1" s="493"/>
      <c r="C1" s="97"/>
      <c r="D1" s="98" t="s">
        <v>100</v>
      </c>
      <c r="E1" s="97"/>
      <c r="F1" s="278"/>
      <c r="G1" s="99"/>
      <c r="H1" s="99"/>
    </row>
    <row r="2" spans="1:9" s="60" customFormat="1" ht="12.75" thickBot="1" x14ac:dyDescent="0.3">
      <c r="D2" s="64"/>
      <c r="E2" s="65"/>
      <c r="F2" s="65"/>
      <c r="G2" s="65"/>
      <c r="H2" s="65"/>
      <c r="I2" s="65"/>
    </row>
    <row r="3" spans="1:9" s="119" customFormat="1" ht="20.25" customHeight="1" thickBot="1" x14ac:dyDescent="0.3">
      <c r="A3" s="448" t="s">
        <v>205</v>
      </c>
      <c r="B3" s="513" t="s">
        <v>349</v>
      </c>
      <c r="C3" s="514"/>
      <c r="D3" s="515"/>
      <c r="E3" s="285" t="s">
        <v>87</v>
      </c>
    </row>
    <row r="4" spans="1:9" s="119" customFormat="1" ht="20.25" customHeight="1" x14ac:dyDescent="0.25">
      <c r="A4" s="449"/>
      <c r="B4" s="511" t="s">
        <v>126</v>
      </c>
      <c r="C4" s="512"/>
      <c r="D4" s="117" t="s">
        <v>206</v>
      </c>
      <c r="E4" s="118" t="s">
        <v>207</v>
      </c>
    </row>
    <row r="5" spans="1:9" s="90" customFormat="1" x14ac:dyDescent="0.25">
      <c r="A5" s="449"/>
      <c r="B5" s="507"/>
      <c r="C5" s="508"/>
      <c r="D5" s="282"/>
      <c r="E5" s="102"/>
    </row>
    <row r="6" spans="1:9" s="90" customFormat="1" x14ac:dyDescent="0.25">
      <c r="A6" s="449"/>
      <c r="B6" s="507"/>
      <c r="C6" s="508"/>
      <c r="D6" s="282"/>
      <c r="E6" s="102"/>
    </row>
    <row r="7" spans="1:9" s="90" customFormat="1" x14ac:dyDescent="0.25">
      <c r="A7" s="449"/>
      <c r="B7" s="507"/>
      <c r="C7" s="508"/>
      <c r="D7" s="91"/>
      <c r="E7" s="102"/>
    </row>
    <row r="8" spans="1:9" s="90" customFormat="1" x14ac:dyDescent="0.25">
      <c r="A8" s="449"/>
      <c r="B8" s="507"/>
      <c r="C8" s="508"/>
      <c r="D8" s="91"/>
      <c r="E8" s="102"/>
    </row>
    <row r="9" spans="1:9" s="90" customFormat="1" x14ac:dyDescent="0.25">
      <c r="A9" s="449"/>
      <c r="B9" s="507"/>
      <c r="C9" s="508"/>
      <c r="D9" s="91"/>
      <c r="E9" s="102"/>
    </row>
    <row r="10" spans="1:9" s="90" customFormat="1" x14ac:dyDescent="0.25">
      <c r="A10" s="449"/>
      <c r="B10" s="507"/>
      <c r="C10" s="508"/>
      <c r="D10" s="91"/>
      <c r="E10" s="102"/>
    </row>
    <row r="11" spans="1:9" s="90" customFormat="1" x14ac:dyDescent="0.25">
      <c r="A11" s="449"/>
      <c r="B11" s="507"/>
      <c r="C11" s="508"/>
      <c r="D11" s="91"/>
      <c r="E11" s="102"/>
    </row>
    <row r="12" spans="1:9" s="90" customFormat="1" x14ac:dyDescent="0.25">
      <c r="A12" s="449"/>
      <c r="B12" s="507"/>
      <c r="C12" s="508"/>
      <c r="D12" s="91"/>
      <c r="E12" s="102"/>
    </row>
    <row r="13" spans="1:9" s="90" customFormat="1" x14ac:dyDescent="0.25">
      <c r="A13" s="449"/>
      <c r="B13" s="507"/>
      <c r="C13" s="508"/>
      <c r="D13" s="91"/>
      <c r="E13" s="102"/>
    </row>
    <row r="14" spans="1:9" s="90" customFormat="1" x14ac:dyDescent="0.25">
      <c r="A14" s="449"/>
      <c r="B14" s="507"/>
      <c r="C14" s="508"/>
      <c r="D14" s="91"/>
      <c r="E14" s="102"/>
    </row>
    <row r="15" spans="1:9" s="90" customFormat="1" x14ac:dyDescent="0.25">
      <c r="A15" s="449"/>
      <c r="B15" s="507"/>
      <c r="C15" s="508"/>
      <c r="D15" s="91"/>
      <c r="E15" s="102"/>
    </row>
    <row r="16" spans="1:9" s="90" customFormat="1" x14ac:dyDescent="0.25">
      <c r="A16" s="449"/>
      <c r="B16" s="507"/>
      <c r="C16" s="508"/>
      <c r="D16" s="91"/>
      <c r="E16" s="102"/>
    </row>
    <row r="17" spans="1:5" s="90" customFormat="1" ht="15" thickBot="1" x14ac:dyDescent="0.3">
      <c r="A17" s="450"/>
      <c r="B17" s="509"/>
      <c r="C17" s="510"/>
      <c r="D17" s="120"/>
      <c r="E17" s="121"/>
    </row>
    <row r="18" spans="1:5" s="90" customFormat="1" ht="15" thickBot="1" x14ac:dyDescent="0.3"/>
    <row r="19" spans="1:5" s="119" customFormat="1" ht="20.25" customHeight="1" thickBot="1" x14ac:dyDescent="0.3">
      <c r="A19" s="516" t="s">
        <v>208</v>
      </c>
      <c r="B19" s="514" t="s">
        <v>348</v>
      </c>
      <c r="C19" s="514"/>
      <c r="D19" s="515"/>
      <c r="E19" s="285" t="s">
        <v>87</v>
      </c>
    </row>
    <row r="20" spans="1:5" s="119" customFormat="1" ht="20.25" customHeight="1" x14ac:dyDescent="0.25">
      <c r="A20" s="517"/>
      <c r="B20" s="286" t="s">
        <v>126</v>
      </c>
      <c r="C20" s="281" t="s">
        <v>129</v>
      </c>
      <c r="D20" s="284" t="s">
        <v>206</v>
      </c>
      <c r="E20" s="118" t="s">
        <v>207</v>
      </c>
    </row>
    <row r="21" spans="1:5" ht="15" customHeight="1" x14ac:dyDescent="0.2">
      <c r="A21" s="517"/>
      <c r="B21" s="287"/>
      <c r="C21" s="282"/>
      <c r="D21" s="282"/>
      <c r="E21" s="102"/>
    </row>
    <row r="22" spans="1:5" ht="15" customHeight="1" x14ac:dyDescent="0.2">
      <c r="A22" s="517"/>
      <c r="B22" s="287"/>
      <c r="C22" s="282"/>
      <c r="D22" s="282"/>
      <c r="E22" s="102"/>
    </row>
    <row r="23" spans="1:5" ht="15" customHeight="1" x14ac:dyDescent="0.2">
      <c r="A23" s="517"/>
      <c r="B23" s="288"/>
      <c r="C23" s="282"/>
      <c r="D23" s="91"/>
      <c r="E23" s="102"/>
    </row>
    <row r="24" spans="1:5" ht="15" customHeight="1" x14ac:dyDescent="0.2">
      <c r="A24" s="517"/>
      <c r="B24" s="288"/>
      <c r="C24" s="282"/>
      <c r="D24" s="91"/>
      <c r="E24" s="102"/>
    </row>
    <row r="25" spans="1:5" ht="15" customHeight="1" x14ac:dyDescent="0.2">
      <c r="A25" s="517"/>
      <c r="B25" s="288"/>
      <c r="C25" s="282"/>
      <c r="D25" s="91"/>
      <c r="E25" s="102"/>
    </row>
    <row r="26" spans="1:5" ht="15" customHeight="1" x14ac:dyDescent="0.2">
      <c r="A26" s="517"/>
      <c r="B26" s="288"/>
      <c r="C26" s="282"/>
      <c r="D26" s="91"/>
      <c r="E26" s="102"/>
    </row>
    <row r="27" spans="1:5" ht="15" customHeight="1" x14ac:dyDescent="0.2">
      <c r="A27" s="517"/>
      <c r="B27" s="288"/>
      <c r="C27" s="282"/>
      <c r="D27" s="91"/>
      <c r="E27" s="102"/>
    </row>
    <row r="28" spans="1:5" ht="15" customHeight="1" x14ac:dyDescent="0.2">
      <c r="A28" s="517"/>
      <c r="B28" s="288"/>
      <c r="C28" s="282"/>
      <c r="D28" s="91"/>
      <c r="E28" s="102"/>
    </row>
    <row r="29" spans="1:5" ht="15" customHeight="1" x14ac:dyDescent="0.2">
      <c r="A29" s="517"/>
      <c r="B29" s="288"/>
      <c r="C29" s="282"/>
      <c r="D29" s="91"/>
      <c r="E29" s="102"/>
    </row>
    <row r="30" spans="1:5" ht="15" customHeight="1" x14ac:dyDescent="0.2">
      <c r="A30" s="517"/>
      <c r="B30" s="288"/>
      <c r="C30" s="282"/>
      <c r="D30" s="91"/>
      <c r="E30" s="102"/>
    </row>
    <row r="31" spans="1:5" ht="15" customHeight="1" x14ac:dyDescent="0.2">
      <c r="A31" s="517"/>
      <c r="B31" s="288"/>
      <c r="C31" s="282"/>
      <c r="D31" s="91"/>
      <c r="E31" s="102"/>
    </row>
    <row r="32" spans="1:5" ht="15" customHeight="1" x14ac:dyDescent="0.2">
      <c r="A32" s="517"/>
      <c r="B32" s="288"/>
      <c r="C32" s="282"/>
      <c r="D32" s="91"/>
      <c r="E32" s="102"/>
    </row>
    <row r="33" spans="1:5" ht="15.75" customHeight="1" thickBot="1" x14ac:dyDescent="0.25">
      <c r="A33" s="518"/>
      <c r="B33" s="289"/>
      <c r="C33" s="283"/>
      <c r="D33" s="120"/>
      <c r="E33" s="121"/>
    </row>
    <row r="34" spans="1:5" ht="15" thickBot="1" x14ac:dyDescent="0.25"/>
    <row r="35" spans="1:5" s="89" customFormat="1" ht="21" customHeight="1" thickBot="1" x14ac:dyDescent="0.3">
      <c r="A35" s="274"/>
      <c r="B35" s="504" t="s">
        <v>333</v>
      </c>
      <c r="C35" s="505"/>
      <c r="D35" s="506"/>
      <c r="E35" s="276">
        <v>0</v>
      </c>
    </row>
    <row r="36" spans="1:5" s="89" customFormat="1" ht="21" customHeight="1" thickBot="1" x14ac:dyDescent="0.3">
      <c r="A36" s="274"/>
      <c r="B36" s="504" t="s">
        <v>334</v>
      </c>
      <c r="C36" s="505"/>
      <c r="D36" s="506"/>
      <c r="E36" s="276">
        <v>5</v>
      </c>
    </row>
  </sheetData>
  <mergeCells count="21">
    <mergeCell ref="A1:B1"/>
    <mergeCell ref="B4:C4"/>
    <mergeCell ref="B3:D3"/>
    <mergeCell ref="B19:D19"/>
    <mergeCell ref="B10:C10"/>
    <mergeCell ref="B11:C11"/>
    <mergeCell ref="B12:C12"/>
    <mergeCell ref="B13:C13"/>
    <mergeCell ref="B14:C14"/>
    <mergeCell ref="B15:C15"/>
    <mergeCell ref="B5:C5"/>
    <mergeCell ref="B6:C6"/>
    <mergeCell ref="B7:C7"/>
    <mergeCell ref="B8:C8"/>
    <mergeCell ref="B9:C9"/>
    <mergeCell ref="A19:A33"/>
    <mergeCell ref="B35:D35"/>
    <mergeCell ref="B36:D36"/>
    <mergeCell ref="B16:C16"/>
    <mergeCell ref="B17:C17"/>
    <mergeCell ref="A3:A17"/>
  </mergeCells>
  <dataValidations count="13">
    <dataValidation type="list" allowBlank="1" showInputMessage="1" showErrorMessage="1" sqref="C65486 IY65486 SU65486 ACQ65486 AMM65486 AWI65486 BGE65486 BQA65486 BZW65486 CJS65486 CTO65486 DDK65486 DNG65486 DXC65486 EGY65486 EQU65486 FAQ65486 FKM65486 FUI65486 GEE65486 GOA65486 GXW65486 HHS65486 HRO65486 IBK65486 ILG65486 IVC65486 JEY65486 JOU65486 JYQ65486 KIM65486 KSI65486 LCE65486 LMA65486 LVW65486 MFS65486 MPO65486 MZK65486 NJG65486 NTC65486 OCY65486 OMU65486 OWQ65486 PGM65486 PQI65486 QAE65486 QKA65486 QTW65486 RDS65486 RNO65486 RXK65486 SHG65486 SRC65486 TAY65486 TKU65486 TUQ65486 UEM65486 UOI65486 UYE65486 VIA65486 VRW65486 WBS65486 WLO65486 WVK65486 C131022 IY131022 SU131022 ACQ131022 AMM131022 AWI131022 BGE131022 BQA131022 BZW131022 CJS131022 CTO131022 DDK131022 DNG131022 DXC131022 EGY131022 EQU131022 FAQ131022 FKM131022 FUI131022 GEE131022 GOA131022 GXW131022 HHS131022 HRO131022 IBK131022 ILG131022 IVC131022 JEY131022 JOU131022 JYQ131022 KIM131022 KSI131022 LCE131022 LMA131022 LVW131022 MFS131022 MPO131022 MZK131022 NJG131022 NTC131022 OCY131022 OMU131022 OWQ131022 PGM131022 PQI131022 QAE131022 QKA131022 QTW131022 RDS131022 RNO131022 RXK131022 SHG131022 SRC131022 TAY131022 TKU131022 TUQ131022 UEM131022 UOI131022 UYE131022 VIA131022 VRW131022 WBS131022 WLO131022 WVK131022 C196558 IY196558 SU196558 ACQ196558 AMM196558 AWI196558 BGE196558 BQA196558 BZW196558 CJS196558 CTO196558 DDK196558 DNG196558 DXC196558 EGY196558 EQU196558 FAQ196558 FKM196558 FUI196558 GEE196558 GOA196558 GXW196558 HHS196558 HRO196558 IBK196558 ILG196558 IVC196558 JEY196558 JOU196558 JYQ196558 KIM196558 KSI196558 LCE196558 LMA196558 LVW196558 MFS196558 MPO196558 MZK196558 NJG196558 NTC196558 OCY196558 OMU196558 OWQ196558 PGM196558 PQI196558 QAE196558 QKA196558 QTW196558 RDS196558 RNO196558 RXK196558 SHG196558 SRC196558 TAY196558 TKU196558 TUQ196558 UEM196558 UOI196558 UYE196558 VIA196558 VRW196558 WBS196558 WLO196558 WVK196558 C262094 IY262094 SU262094 ACQ262094 AMM262094 AWI262094 BGE262094 BQA262094 BZW262094 CJS262094 CTO262094 DDK262094 DNG262094 DXC262094 EGY262094 EQU262094 FAQ262094 FKM262094 FUI262094 GEE262094 GOA262094 GXW262094 HHS262094 HRO262094 IBK262094 ILG262094 IVC262094 JEY262094 JOU262094 JYQ262094 KIM262094 KSI262094 LCE262094 LMA262094 LVW262094 MFS262094 MPO262094 MZK262094 NJG262094 NTC262094 OCY262094 OMU262094 OWQ262094 PGM262094 PQI262094 QAE262094 QKA262094 QTW262094 RDS262094 RNO262094 RXK262094 SHG262094 SRC262094 TAY262094 TKU262094 TUQ262094 UEM262094 UOI262094 UYE262094 VIA262094 VRW262094 WBS262094 WLO262094 WVK262094 C327630 IY327630 SU327630 ACQ327630 AMM327630 AWI327630 BGE327630 BQA327630 BZW327630 CJS327630 CTO327630 DDK327630 DNG327630 DXC327630 EGY327630 EQU327630 FAQ327630 FKM327630 FUI327630 GEE327630 GOA327630 GXW327630 HHS327630 HRO327630 IBK327630 ILG327630 IVC327630 JEY327630 JOU327630 JYQ327630 KIM327630 KSI327630 LCE327630 LMA327630 LVW327630 MFS327630 MPO327630 MZK327630 NJG327630 NTC327630 OCY327630 OMU327630 OWQ327630 PGM327630 PQI327630 QAE327630 QKA327630 QTW327630 RDS327630 RNO327630 RXK327630 SHG327630 SRC327630 TAY327630 TKU327630 TUQ327630 UEM327630 UOI327630 UYE327630 VIA327630 VRW327630 WBS327630 WLO327630 WVK327630 C393166 IY393166 SU393166 ACQ393166 AMM393166 AWI393166 BGE393166 BQA393166 BZW393166 CJS393166 CTO393166 DDK393166 DNG393166 DXC393166 EGY393166 EQU393166 FAQ393166 FKM393166 FUI393166 GEE393166 GOA393166 GXW393166 HHS393166 HRO393166 IBK393166 ILG393166 IVC393166 JEY393166 JOU393166 JYQ393166 KIM393166 KSI393166 LCE393166 LMA393166 LVW393166 MFS393166 MPO393166 MZK393166 NJG393166 NTC393166 OCY393166 OMU393166 OWQ393166 PGM393166 PQI393166 QAE393166 QKA393166 QTW393166 RDS393166 RNO393166 RXK393166 SHG393166 SRC393166 TAY393166 TKU393166 TUQ393166 UEM393166 UOI393166 UYE393166 VIA393166 VRW393166 WBS393166 WLO393166 WVK393166 C458702 IY458702 SU458702 ACQ458702 AMM458702 AWI458702 BGE458702 BQA458702 BZW458702 CJS458702 CTO458702 DDK458702 DNG458702 DXC458702 EGY458702 EQU458702 FAQ458702 FKM458702 FUI458702 GEE458702 GOA458702 GXW458702 HHS458702 HRO458702 IBK458702 ILG458702 IVC458702 JEY458702 JOU458702 JYQ458702 KIM458702 KSI458702 LCE458702 LMA458702 LVW458702 MFS458702 MPO458702 MZK458702 NJG458702 NTC458702 OCY458702 OMU458702 OWQ458702 PGM458702 PQI458702 QAE458702 QKA458702 QTW458702 RDS458702 RNO458702 RXK458702 SHG458702 SRC458702 TAY458702 TKU458702 TUQ458702 UEM458702 UOI458702 UYE458702 VIA458702 VRW458702 WBS458702 WLO458702 WVK458702 C524238 IY524238 SU524238 ACQ524238 AMM524238 AWI524238 BGE524238 BQA524238 BZW524238 CJS524238 CTO524238 DDK524238 DNG524238 DXC524238 EGY524238 EQU524238 FAQ524238 FKM524238 FUI524238 GEE524238 GOA524238 GXW524238 HHS524238 HRO524238 IBK524238 ILG524238 IVC524238 JEY524238 JOU524238 JYQ524238 KIM524238 KSI524238 LCE524238 LMA524238 LVW524238 MFS524238 MPO524238 MZK524238 NJG524238 NTC524238 OCY524238 OMU524238 OWQ524238 PGM524238 PQI524238 QAE524238 QKA524238 QTW524238 RDS524238 RNO524238 RXK524238 SHG524238 SRC524238 TAY524238 TKU524238 TUQ524238 UEM524238 UOI524238 UYE524238 VIA524238 VRW524238 WBS524238 WLO524238 WVK524238 C589774 IY589774 SU589774 ACQ589774 AMM589774 AWI589774 BGE589774 BQA589774 BZW589774 CJS589774 CTO589774 DDK589774 DNG589774 DXC589774 EGY589774 EQU589774 FAQ589774 FKM589774 FUI589774 GEE589774 GOA589774 GXW589774 HHS589774 HRO589774 IBK589774 ILG589774 IVC589774 JEY589774 JOU589774 JYQ589774 KIM589774 KSI589774 LCE589774 LMA589774 LVW589774 MFS589774 MPO589774 MZK589774 NJG589774 NTC589774 OCY589774 OMU589774 OWQ589774 PGM589774 PQI589774 QAE589774 QKA589774 QTW589774 RDS589774 RNO589774 RXK589774 SHG589774 SRC589774 TAY589774 TKU589774 TUQ589774 UEM589774 UOI589774 UYE589774 VIA589774 VRW589774 WBS589774 WLO589774 WVK589774 C655310 IY655310 SU655310 ACQ655310 AMM655310 AWI655310 BGE655310 BQA655310 BZW655310 CJS655310 CTO655310 DDK655310 DNG655310 DXC655310 EGY655310 EQU655310 FAQ655310 FKM655310 FUI655310 GEE655310 GOA655310 GXW655310 HHS655310 HRO655310 IBK655310 ILG655310 IVC655310 JEY655310 JOU655310 JYQ655310 KIM655310 KSI655310 LCE655310 LMA655310 LVW655310 MFS655310 MPO655310 MZK655310 NJG655310 NTC655310 OCY655310 OMU655310 OWQ655310 PGM655310 PQI655310 QAE655310 QKA655310 QTW655310 RDS655310 RNO655310 RXK655310 SHG655310 SRC655310 TAY655310 TKU655310 TUQ655310 UEM655310 UOI655310 UYE655310 VIA655310 VRW655310 WBS655310 WLO655310 WVK655310 C720846 IY720846 SU720846 ACQ720846 AMM720846 AWI720846 BGE720846 BQA720846 BZW720846 CJS720846 CTO720846 DDK720846 DNG720846 DXC720846 EGY720846 EQU720846 FAQ720846 FKM720846 FUI720846 GEE720846 GOA720846 GXW720846 HHS720846 HRO720846 IBK720846 ILG720846 IVC720846 JEY720846 JOU720846 JYQ720846 KIM720846 KSI720846 LCE720846 LMA720846 LVW720846 MFS720846 MPO720846 MZK720846 NJG720846 NTC720846 OCY720846 OMU720846 OWQ720846 PGM720846 PQI720846 QAE720846 QKA720846 QTW720846 RDS720846 RNO720846 RXK720846 SHG720846 SRC720846 TAY720846 TKU720846 TUQ720846 UEM720846 UOI720846 UYE720846 VIA720846 VRW720846 WBS720846 WLO720846 WVK720846 C786382 IY786382 SU786382 ACQ786382 AMM786382 AWI786382 BGE786382 BQA786382 BZW786382 CJS786382 CTO786382 DDK786382 DNG786382 DXC786382 EGY786382 EQU786382 FAQ786382 FKM786382 FUI786382 GEE786382 GOA786382 GXW786382 HHS786382 HRO786382 IBK786382 ILG786382 IVC786382 JEY786382 JOU786382 JYQ786382 KIM786382 KSI786382 LCE786382 LMA786382 LVW786382 MFS786382 MPO786382 MZK786382 NJG786382 NTC786382 OCY786382 OMU786382 OWQ786382 PGM786382 PQI786382 QAE786382 QKA786382 QTW786382 RDS786382 RNO786382 RXK786382 SHG786382 SRC786382 TAY786382 TKU786382 TUQ786382 UEM786382 UOI786382 UYE786382 VIA786382 VRW786382 WBS786382 WLO786382 WVK786382 C851918 IY851918 SU851918 ACQ851918 AMM851918 AWI851918 BGE851918 BQA851918 BZW851918 CJS851918 CTO851918 DDK851918 DNG851918 DXC851918 EGY851918 EQU851918 FAQ851918 FKM851918 FUI851918 GEE851918 GOA851918 GXW851918 HHS851918 HRO851918 IBK851918 ILG851918 IVC851918 JEY851918 JOU851918 JYQ851918 KIM851918 KSI851918 LCE851918 LMA851918 LVW851918 MFS851918 MPO851918 MZK851918 NJG851918 NTC851918 OCY851918 OMU851918 OWQ851918 PGM851918 PQI851918 QAE851918 QKA851918 QTW851918 RDS851918 RNO851918 RXK851918 SHG851918 SRC851918 TAY851918 TKU851918 TUQ851918 UEM851918 UOI851918 UYE851918 VIA851918 VRW851918 WBS851918 WLO851918 WVK851918 C917454 IY917454 SU917454 ACQ917454 AMM917454 AWI917454 BGE917454 BQA917454 BZW917454 CJS917454 CTO917454 DDK917454 DNG917454 DXC917454 EGY917454 EQU917454 FAQ917454 FKM917454 FUI917454 GEE917454 GOA917454 GXW917454 HHS917454 HRO917454 IBK917454 ILG917454 IVC917454 JEY917454 JOU917454 JYQ917454 KIM917454 KSI917454 LCE917454 LMA917454 LVW917454 MFS917454 MPO917454 MZK917454 NJG917454 NTC917454 OCY917454 OMU917454 OWQ917454 PGM917454 PQI917454 QAE917454 QKA917454 QTW917454 RDS917454 RNO917454 RXK917454 SHG917454 SRC917454 TAY917454 TKU917454 TUQ917454 UEM917454 UOI917454 UYE917454 VIA917454 VRW917454 WBS917454 WLO917454 WVK917454 C982990 IY982990 SU982990 ACQ982990 AMM982990 AWI982990 BGE982990 BQA982990 BZW982990 CJS982990 CTO982990 DDK982990 DNG982990 DXC982990 EGY982990 EQU982990 FAQ982990 FKM982990 FUI982990 GEE982990 GOA982990 GXW982990 HHS982990 HRO982990 IBK982990 ILG982990 IVC982990 JEY982990 JOU982990 JYQ982990 KIM982990 KSI982990 LCE982990 LMA982990 LVW982990 MFS982990 MPO982990 MZK982990 NJG982990 NTC982990 OCY982990 OMU982990 OWQ982990 PGM982990 PQI982990 QAE982990 QKA982990 QTW982990 RDS982990 RNO982990 RXK982990 SHG982990 SRC982990 TAY982990 TKU982990 TUQ982990 UEM982990 UOI982990 UYE982990 VIA982990 VRW982990 WBS982990 WLO982990 WVK982990" xr:uid="{31C706AD-750A-4C04-ADEC-C83DA5B8E364}">
      <formula1>"NÃO SE APLICA,INTERNO,EXTERNO"</formula1>
    </dataValidation>
    <dataValidation type="list" allowBlank="1" showInputMessage="1" showErrorMessage="1" sqref="E65518 JA65518 SW65518 ACS65518 AMO65518 AWK65518 BGG65518 BQC65518 BZY65518 CJU65518 CTQ65518 DDM65518 DNI65518 DXE65518 EHA65518 EQW65518 FAS65518 FKO65518 FUK65518 GEG65518 GOC65518 GXY65518 HHU65518 HRQ65518 IBM65518 ILI65518 IVE65518 JFA65518 JOW65518 JYS65518 KIO65518 KSK65518 LCG65518 LMC65518 LVY65518 MFU65518 MPQ65518 MZM65518 NJI65518 NTE65518 ODA65518 OMW65518 OWS65518 PGO65518 PQK65518 QAG65518 QKC65518 QTY65518 RDU65518 RNQ65518 RXM65518 SHI65518 SRE65518 TBA65518 TKW65518 TUS65518 UEO65518 UOK65518 UYG65518 VIC65518 VRY65518 WBU65518 WLQ65518 WVM65518 E131054 JA131054 SW131054 ACS131054 AMO131054 AWK131054 BGG131054 BQC131054 BZY131054 CJU131054 CTQ131054 DDM131054 DNI131054 DXE131054 EHA131054 EQW131054 FAS131054 FKO131054 FUK131054 GEG131054 GOC131054 GXY131054 HHU131054 HRQ131054 IBM131054 ILI131054 IVE131054 JFA131054 JOW131054 JYS131054 KIO131054 KSK131054 LCG131054 LMC131054 LVY131054 MFU131054 MPQ131054 MZM131054 NJI131054 NTE131054 ODA131054 OMW131054 OWS131054 PGO131054 PQK131054 QAG131054 QKC131054 QTY131054 RDU131054 RNQ131054 RXM131054 SHI131054 SRE131054 TBA131054 TKW131054 TUS131054 UEO131054 UOK131054 UYG131054 VIC131054 VRY131054 WBU131054 WLQ131054 WVM131054 E196590 JA196590 SW196590 ACS196590 AMO196590 AWK196590 BGG196590 BQC196590 BZY196590 CJU196590 CTQ196590 DDM196590 DNI196590 DXE196590 EHA196590 EQW196590 FAS196590 FKO196590 FUK196590 GEG196590 GOC196590 GXY196590 HHU196590 HRQ196590 IBM196590 ILI196590 IVE196590 JFA196590 JOW196590 JYS196590 KIO196590 KSK196590 LCG196590 LMC196590 LVY196590 MFU196590 MPQ196590 MZM196590 NJI196590 NTE196590 ODA196590 OMW196590 OWS196590 PGO196590 PQK196590 QAG196590 QKC196590 QTY196590 RDU196590 RNQ196590 RXM196590 SHI196590 SRE196590 TBA196590 TKW196590 TUS196590 UEO196590 UOK196590 UYG196590 VIC196590 VRY196590 WBU196590 WLQ196590 WVM196590 E262126 JA262126 SW262126 ACS262126 AMO262126 AWK262126 BGG262126 BQC262126 BZY262126 CJU262126 CTQ262126 DDM262126 DNI262126 DXE262126 EHA262126 EQW262126 FAS262126 FKO262126 FUK262126 GEG262126 GOC262126 GXY262126 HHU262126 HRQ262126 IBM262126 ILI262126 IVE262126 JFA262126 JOW262126 JYS262126 KIO262126 KSK262126 LCG262126 LMC262126 LVY262126 MFU262126 MPQ262126 MZM262126 NJI262126 NTE262126 ODA262126 OMW262126 OWS262126 PGO262126 PQK262126 QAG262126 QKC262126 QTY262126 RDU262126 RNQ262126 RXM262126 SHI262126 SRE262126 TBA262126 TKW262126 TUS262126 UEO262126 UOK262126 UYG262126 VIC262126 VRY262126 WBU262126 WLQ262126 WVM262126 E327662 JA327662 SW327662 ACS327662 AMO327662 AWK327662 BGG327662 BQC327662 BZY327662 CJU327662 CTQ327662 DDM327662 DNI327662 DXE327662 EHA327662 EQW327662 FAS327662 FKO327662 FUK327662 GEG327662 GOC327662 GXY327662 HHU327662 HRQ327662 IBM327662 ILI327662 IVE327662 JFA327662 JOW327662 JYS327662 KIO327662 KSK327662 LCG327662 LMC327662 LVY327662 MFU327662 MPQ327662 MZM327662 NJI327662 NTE327662 ODA327662 OMW327662 OWS327662 PGO327662 PQK327662 QAG327662 QKC327662 QTY327662 RDU327662 RNQ327662 RXM327662 SHI327662 SRE327662 TBA327662 TKW327662 TUS327662 UEO327662 UOK327662 UYG327662 VIC327662 VRY327662 WBU327662 WLQ327662 WVM327662 E393198 JA393198 SW393198 ACS393198 AMO393198 AWK393198 BGG393198 BQC393198 BZY393198 CJU393198 CTQ393198 DDM393198 DNI393198 DXE393198 EHA393198 EQW393198 FAS393198 FKO393198 FUK393198 GEG393198 GOC393198 GXY393198 HHU393198 HRQ393198 IBM393198 ILI393198 IVE393198 JFA393198 JOW393198 JYS393198 KIO393198 KSK393198 LCG393198 LMC393198 LVY393198 MFU393198 MPQ393198 MZM393198 NJI393198 NTE393198 ODA393198 OMW393198 OWS393198 PGO393198 PQK393198 QAG393198 QKC393198 QTY393198 RDU393198 RNQ393198 RXM393198 SHI393198 SRE393198 TBA393198 TKW393198 TUS393198 UEO393198 UOK393198 UYG393198 VIC393198 VRY393198 WBU393198 WLQ393198 WVM393198 E458734 JA458734 SW458734 ACS458734 AMO458734 AWK458734 BGG458734 BQC458734 BZY458734 CJU458734 CTQ458734 DDM458734 DNI458734 DXE458734 EHA458734 EQW458734 FAS458734 FKO458734 FUK458734 GEG458734 GOC458734 GXY458734 HHU458734 HRQ458734 IBM458734 ILI458734 IVE458734 JFA458734 JOW458734 JYS458734 KIO458734 KSK458734 LCG458734 LMC458734 LVY458734 MFU458734 MPQ458734 MZM458734 NJI458734 NTE458734 ODA458734 OMW458734 OWS458734 PGO458734 PQK458734 QAG458734 QKC458734 QTY458734 RDU458734 RNQ458734 RXM458734 SHI458734 SRE458734 TBA458734 TKW458734 TUS458734 UEO458734 UOK458734 UYG458734 VIC458734 VRY458734 WBU458734 WLQ458734 WVM458734 E524270 JA524270 SW524270 ACS524270 AMO524270 AWK524270 BGG524270 BQC524270 BZY524270 CJU524270 CTQ524270 DDM524270 DNI524270 DXE524270 EHA524270 EQW524270 FAS524270 FKO524270 FUK524270 GEG524270 GOC524270 GXY524270 HHU524270 HRQ524270 IBM524270 ILI524270 IVE524270 JFA524270 JOW524270 JYS524270 KIO524270 KSK524270 LCG524270 LMC524270 LVY524270 MFU524270 MPQ524270 MZM524270 NJI524270 NTE524270 ODA524270 OMW524270 OWS524270 PGO524270 PQK524270 QAG524270 QKC524270 QTY524270 RDU524270 RNQ524270 RXM524270 SHI524270 SRE524270 TBA524270 TKW524270 TUS524270 UEO524270 UOK524270 UYG524270 VIC524270 VRY524270 WBU524270 WLQ524270 WVM524270 E589806 JA589806 SW589806 ACS589806 AMO589806 AWK589806 BGG589806 BQC589806 BZY589806 CJU589806 CTQ589806 DDM589806 DNI589806 DXE589806 EHA589806 EQW589806 FAS589806 FKO589806 FUK589806 GEG589806 GOC589806 GXY589806 HHU589806 HRQ589806 IBM589806 ILI589806 IVE589806 JFA589806 JOW589806 JYS589806 KIO589806 KSK589806 LCG589806 LMC589806 LVY589806 MFU589806 MPQ589806 MZM589806 NJI589806 NTE589806 ODA589806 OMW589806 OWS589806 PGO589806 PQK589806 QAG589806 QKC589806 QTY589806 RDU589806 RNQ589806 RXM589806 SHI589806 SRE589806 TBA589806 TKW589806 TUS589806 UEO589806 UOK589806 UYG589806 VIC589806 VRY589806 WBU589806 WLQ589806 WVM589806 E655342 JA655342 SW655342 ACS655342 AMO655342 AWK655342 BGG655342 BQC655342 BZY655342 CJU655342 CTQ655342 DDM655342 DNI655342 DXE655342 EHA655342 EQW655342 FAS655342 FKO655342 FUK655342 GEG655342 GOC655342 GXY655342 HHU655342 HRQ655342 IBM655342 ILI655342 IVE655342 JFA655342 JOW655342 JYS655342 KIO655342 KSK655342 LCG655342 LMC655342 LVY655342 MFU655342 MPQ655342 MZM655342 NJI655342 NTE655342 ODA655342 OMW655342 OWS655342 PGO655342 PQK655342 QAG655342 QKC655342 QTY655342 RDU655342 RNQ655342 RXM655342 SHI655342 SRE655342 TBA655342 TKW655342 TUS655342 UEO655342 UOK655342 UYG655342 VIC655342 VRY655342 WBU655342 WLQ655342 WVM655342 E720878 JA720878 SW720878 ACS720878 AMO720878 AWK720878 BGG720878 BQC720878 BZY720878 CJU720878 CTQ720878 DDM720878 DNI720878 DXE720878 EHA720878 EQW720878 FAS720878 FKO720878 FUK720878 GEG720878 GOC720878 GXY720878 HHU720878 HRQ720878 IBM720878 ILI720878 IVE720878 JFA720878 JOW720878 JYS720878 KIO720878 KSK720878 LCG720878 LMC720878 LVY720878 MFU720878 MPQ720878 MZM720878 NJI720878 NTE720878 ODA720878 OMW720878 OWS720878 PGO720878 PQK720878 QAG720878 QKC720878 QTY720878 RDU720878 RNQ720878 RXM720878 SHI720878 SRE720878 TBA720878 TKW720878 TUS720878 UEO720878 UOK720878 UYG720878 VIC720878 VRY720878 WBU720878 WLQ720878 WVM720878 E786414 JA786414 SW786414 ACS786414 AMO786414 AWK786414 BGG786414 BQC786414 BZY786414 CJU786414 CTQ786414 DDM786414 DNI786414 DXE786414 EHA786414 EQW786414 FAS786414 FKO786414 FUK786414 GEG786414 GOC786414 GXY786414 HHU786414 HRQ786414 IBM786414 ILI786414 IVE786414 JFA786414 JOW786414 JYS786414 KIO786414 KSK786414 LCG786414 LMC786414 LVY786414 MFU786414 MPQ786414 MZM786414 NJI786414 NTE786414 ODA786414 OMW786414 OWS786414 PGO786414 PQK786414 QAG786414 QKC786414 QTY786414 RDU786414 RNQ786414 RXM786414 SHI786414 SRE786414 TBA786414 TKW786414 TUS786414 UEO786414 UOK786414 UYG786414 VIC786414 VRY786414 WBU786414 WLQ786414 WVM786414 E851950 JA851950 SW851950 ACS851950 AMO851950 AWK851950 BGG851950 BQC851950 BZY851950 CJU851950 CTQ851950 DDM851950 DNI851950 DXE851950 EHA851950 EQW851950 FAS851950 FKO851950 FUK851950 GEG851950 GOC851950 GXY851950 HHU851950 HRQ851950 IBM851950 ILI851950 IVE851950 JFA851950 JOW851950 JYS851950 KIO851950 KSK851950 LCG851950 LMC851950 LVY851950 MFU851950 MPQ851950 MZM851950 NJI851950 NTE851950 ODA851950 OMW851950 OWS851950 PGO851950 PQK851950 QAG851950 QKC851950 QTY851950 RDU851950 RNQ851950 RXM851950 SHI851950 SRE851950 TBA851950 TKW851950 TUS851950 UEO851950 UOK851950 UYG851950 VIC851950 VRY851950 WBU851950 WLQ851950 WVM851950 E917486 JA917486 SW917486 ACS917486 AMO917486 AWK917486 BGG917486 BQC917486 BZY917486 CJU917486 CTQ917486 DDM917486 DNI917486 DXE917486 EHA917486 EQW917486 FAS917486 FKO917486 FUK917486 GEG917486 GOC917486 GXY917486 HHU917486 HRQ917486 IBM917486 ILI917486 IVE917486 JFA917486 JOW917486 JYS917486 KIO917486 KSK917486 LCG917486 LMC917486 LVY917486 MFU917486 MPQ917486 MZM917486 NJI917486 NTE917486 ODA917486 OMW917486 OWS917486 PGO917486 PQK917486 QAG917486 QKC917486 QTY917486 RDU917486 RNQ917486 RXM917486 SHI917486 SRE917486 TBA917486 TKW917486 TUS917486 UEO917486 UOK917486 UYG917486 VIC917486 VRY917486 WBU917486 WLQ917486 WVM917486 E983022 JA983022 SW983022 ACS983022 AMO983022 AWK983022 BGG983022 BQC983022 BZY983022 CJU983022 CTQ983022 DDM983022 DNI983022 DXE983022 EHA983022 EQW983022 FAS983022 FKO983022 FUK983022 GEG983022 GOC983022 GXY983022 HHU983022 HRQ983022 IBM983022 ILI983022 IVE983022 JFA983022 JOW983022 JYS983022 KIO983022 KSK983022 LCG983022 LMC983022 LVY983022 MFU983022 MPQ983022 MZM983022 NJI983022 NTE983022 ODA983022 OMW983022 OWS983022 PGO983022 PQK983022 QAG983022 QKC983022 QTY983022 RDU983022 RNQ983022 RXM983022 SHI983022 SRE983022 TBA983022 TKW983022 TUS983022 UEO983022 UOK983022 UYG983022 VIC983022 VRY983022 WBU983022 WLQ983022 WVM983022" xr:uid="{D911BF8F-8EBC-40C9-8BF5-CBC9C6BF477F}">
      <formula1>"ROTO010,ROTO070,ROTO080,ROTO090,ROTO100,ROTO110"</formula1>
    </dataValidation>
    <dataValidation type="list" allowBlank="1" showInputMessage="1" showErrorMessage="1" sqref="E65520 JA65520 SW65520 ACS65520 AMO65520 AWK65520 BGG65520 BQC65520 BZY65520 CJU65520 CTQ65520 DDM65520 DNI65520 DXE65520 EHA65520 EQW65520 FAS65520 FKO65520 FUK65520 GEG65520 GOC65520 GXY65520 HHU65520 HRQ65520 IBM65520 ILI65520 IVE65520 JFA65520 JOW65520 JYS65520 KIO65520 KSK65520 LCG65520 LMC65520 LVY65520 MFU65520 MPQ65520 MZM65520 NJI65520 NTE65520 ODA65520 OMW65520 OWS65520 PGO65520 PQK65520 QAG65520 QKC65520 QTY65520 RDU65520 RNQ65520 RXM65520 SHI65520 SRE65520 TBA65520 TKW65520 TUS65520 UEO65520 UOK65520 UYG65520 VIC65520 VRY65520 WBU65520 WLQ65520 WVM65520 E131056 JA131056 SW131056 ACS131056 AMO131056 AWK131056 BGG131056 BQC131056 BZY131056 CJU131056 CTQ131056 DDM131056 DNI131056 DXE131056 EHA131056 EQW131056 FAS131056 FKO131056 FUK131056 GEG131056 GOC131056 GXY131056 HHU131056 HRQ131056 IBM131056 ILI131056 IVE131056 JFA131056 JOW131056 JYS131056 KIO131056 KSK131056 LCG131056 LMC131056 LVY131056 MFU131056 MPQ131056 MZM131056 NJI131056 NTE131056 ODA131056 OMW131056 OWS131056 PGO131056 PQK131056 QAG131056 QKC131056 QTY131056 RDU131056 RNQ131056 RXM131056 SHI131056 SRE131056 TBA131056 TKW131056 TUS131056 UEO131056 UOK131056 UYG131056 VIC131056 VRY131056 WBU131056 WLQ131056 WVM131056 E196592 JA196592 SW196592 ACS196592 AMO196592 AWK196592 BGG196592 BQC196592 BZY196592 CJU196592 CTQ196592 DDM196592 DNI196592 DXE196592 EHA196592 EQW196592 FAS196592 FKO196592 FUK196592 GEG196592 GOC196592 GXY196592 HHU196592 HRQ196592 IBM196592 ILI196592 IVE196592 JFA196592 JOW196592 JYS196592 KIO196592 KSK196592 LCG196592 LMC196592 LVY196592 MFU196592 MPQ196592 MZM196592 NJI196592 NTE196592 ODA196592 OMW196592 OWS196592 PGO196592 PQK196592 QAG196592 QKC196592 QTY196592 RDU196592 RNQ196592 RXM196592 SHI196592 SRE196592 TBA196592 TKW196592 TUS196592 UEO196592 UOK196592 UYG196592 VIC196592 VRY196592 WBU196592 WLQ196592 WVM196592 E262128 JA262128 SW262128 ACS262128 AMO262128 AWK262128 BGG262128 BQC262128 BZY262128 CJU262128 CTQ262128 DDM262128 DNI262128 DXE262128 EHA262128 EQW262128 FAS262128 FKO262128 FUK262128 GEG262128 GOC262128 GXY262128 HHU262128 HRQ262128 IBM262128 ILI262128 IVE262128 JFA262128 JOW262128 JYS262128 KIO262128 KSK262128 LCG262128 LMC262128 LVY262128 MFU262128 MPQ262128 MZM262128 NJI262128 NTE262128 ODA262128 OMW262128 OWS262128 PGO262128 PQK262128 QAG262128 QKC262128 QTY262128 RDU262128 RNQ262128 RXM262128 SHI262128 SRE262128 TBA262128 TKW262128 TUS262128 UEO262128 UOK262128 UYG262128 VIC262128 VRY262128 WBU262128 WLQ262128 WVM262128 E327664 JA327664 SW327664 ACS327664 AMO327664 AWK327664 BGG327664 BQC327664 BZY327664 CJU327664 CTQ327664 DDM327664 DNI327664 DXE327664 EHA327664 EQW327664 FAS327664 FKO327664 FUK327664 GEG327664 GOC327664 GXY327664 HHU327664 HRQ327664 IBM327664 ILI327664 IVE327664 JFA327664 JOW327664 JYS327664 KIO327664 KSK327664 LCG327664 LMC327664 LVY327664 MFU327664 MPQ327664 MZM327664 NJI327664 NTE327664 ODA327664 OMW327664 OWS327664 PGO327664 PQK327664 QAG327664 QKC327664 QTY327664 RDU327664 RNQ327664 RXM327664 SHI327664 SRE327664 TBA327664 TKW327664 TUS327664 UEO327664 UOK327664 UYG327664 VIC327664 VRY327664 WBU327664 WLQ327664 WVM327664 E393200 JA393200 SW393200 ACS393200 AMO393200 AWK393200 BGG393200 BQC393200 BZY393200 CJU393200 CTQ393200 DDM393200 DNI393200 DXE393200 EHA393200 EQW393200 FAS393200 FKO393200 FUK393200 GEG393200 GOC393200 GXY393200 HHU393200 HRQ393200 IBM393200 ILI393200 IVE393200 JFA393200 JOW393200 JYS393200 KIO393200 KSK393200 LCG393200 LMC393200 LVY393200 MFU393200 MPQ393200 MZM393200 NJI393200 NTE393200 ODA393200 OMW393200 OWS393200 PGO393200 PQK393200 QAG393200 QKC393200 QTY393200 RDU393200 RNQ393200 RXM393200 SHI393200 SRE393200 TBA393200 TKW393200 TUS393200 UEO393200 UOK393200 UYG393200 VIC393200 VRY393200 WBU393200 WLQ393200 WVM393200 E458736 JA458736 SW458736 ACS458736 AMO458736 AWK458736 BGG458736 BQC458736 BZY458736 CJU458736 CTQ458736 DDM458736 DNI458736 DXE458736 EHA458736 EQW458736 FAS458736 FKO458736 FUK458736 GEG458736 GOC458736 GXY458736 HHU458736 HRQ458736 IBM458736 ILI458736 IVE458736 JFA458736 JOW458736 JYS458736 KIO458736 KSK458736 LCG458736 LMC458736 LVY458736 MFU458736 MPQ458736 MZM458736 NJI458736 NTE458736 ODA458736 OMW458736 OWS458736 PGO458736 PQK458736 QAG458736 QKC458736 QTY458736 RDU458736 RNQ458736 RXM458736 SHI458736 SRE458736 TBA458736 TKW458736 TUS458736 UEO458736 UOK458736 UYG458736 VIC458736 VRY458736 WBU458736 WLQ458736 WVM458736 E524272 JA524272 SW524272 ACS524272 AMO524272 AWK524272 BGG524272 BQC524272 BZY524272 CJU524272 CTQ524272 DDM524272 DNI524272 DXE524272 EHA524272 EQW524272 FAS524272 FKO524272 FUK524272 GEG524272 GOC524272 GXY524272 HHU524272 HRQ524272 IBM524272 ILI524272 IVE524272 JFA524272 JOW524272 JYS524272 KIO524272 KSK524272 LCG524272 LMC524272 LVY524272 MFU524272 MPQ524272 MZM524272 NJI524272 NTE524272 ODA524272 OMW524272 OWS524272 PGO524272 PQK524272 QAG524272 QKC524272 QTY524272 RDU524272 RNQ524272 RXM524272 SHI524272 SRE524272 TBA524272 TKW524272 TUS524272 UEO524272 UOK524272 UYG524272 VIC524272 VRY524272 WBU524272 WLQ524272 WVM524272 E589808 JA589808 SW589808 ACS589808 AMO589808 AWK589808 BGG589808 BQC589808 BZY589808 CJU589808 CTQ589808 DDM589808 DNI589808 DXE589808 EHA589808 EQW589808 FAS589808 FKO589808 FUK589808 GEG589808 GOC589808 GXY589808 HHU589808 HRQ589808 IBM589808 ILI589808 IVE589808 JFA589808 JOW589808 JYS589808 KIO589808 KSK589808 LCG589808 LMC589808 LVY589808 MFU589808 MPQ589808 MZM589808 NJI589808 NTE589808 ODA589808 OMW589808 OWS589808 PGO589808 PQK589808 QAG589808 QKC589808 QTY589808 RDU589808 RNQ589808 RXM589808 SHI589808 SRE589808 TBA589808 TKW589808 TUS589808 UEO589808 UOK589808 UYG589808 VIC589808 VRY589808 WBU589808 WLQ589808 WVM589808 E655344 JA655344 SW655344 ACS655344 AMO655344 AWK655344 BGG655344 BQC655344 BZY655344 CJU655344 CTQ655344 DDM655344 DNI655344 DXE655344 EHA655344 EQW655344 FAS655344 FKO655344 FUK655344 GEG655344 GOC655344 GXY655344 HHU655344 HRQ655344 IBM655344 ILI655344 IVE655344 JFA655344 JOW655344 JYS655344 KIO655344 KSK655344 LCG655344 LMC655344 LVY655344 MFU655344 MPQ655344 MZM655344 NJI655344 NTE655344 ODA655344 OMW655344 OWS655344 PGO655344 PQK655344 QAG655344 QKC655344 QTY655344 RDU655344 RNQ655344 RXM655344 SHI655344 SRE655344 TBA655344 TKW655344 TUS655344 UEO655344 UOK655344 UYG655344 VIC655344 VRY655344 WBU655344 WLQ655344 WVM655344 E720880 JA720880 SW720880 ACS720880 AMO720880 AWK720880 BGG720880 BQC720880 BZY720880 CJU720880 CTQ720880 DDM720880 DNI720880 DXE720880 EHA720880 EQW720880 FAS720880 FKO720880 FUK720880 GEG720880 GOC720880 GXY720880 HHU720880 HRQ720880 IBM720880 ILI720880 IVE720880 JFA720880 JOW720880 JYS720880 KIO720880 KSK720880 LCG720880 LMC720880 LVY720880 MFU720880 MPQ720880 MZM720880 NJI720880 NTE720880 ODA720880 OMW720880 OWS720880 PGO720880 PQK720880 QAG720880 QKC720880 QTY720880 RDU720880 RNQ720880 RXM720880 SHI720880 SRE720880 TBA720880 TKW720880 TUS720880 UEO720880 UOK720880 UYG720880 VIC720880 VRY720880 WBU720880 WLQ720880 WVM720880 E786416 JA786416 SW786416 ACS786416 AMO786416 AWK786416 BGG786416 BQC786416 BZY786416 CJU786416 CTQ786416 DDM786416 DNI786416 DXE786416 EHA786416 EQW786416 FAS786416 FKO786416 FUK786416 GEG786416 GOC786416 GXY786416 HHU786416 HRQ786416 IBM786416 ILI786416 IVE786416 JFA786416 JOW786416 JYS786416 KIO786416 KSK786416 LCG786416 LMC786416 LVY786416 MFU786416 MPQ786416 MZM786416 NJI786416 NTE786416 ODA786416 OMW786416 OWS786416 PGO786416 PQK786416 QAG786416 QKC786416 QTY786416 RDU786416 RNQ786416 RXM786416 SHI786416 SRE786416 TBA786416 TKW786416 TUS786416 UEO786416 UOK786416 UYG786416 VIC786416 VRY786416 WBU786416 WLQ786416 WVM786416 E851952 JA851952 SW851952 ACS851952 AMO851952 AWK851952 BGG851952 BQC851952 BZY851952 CJU851952 CTQ851952 DDM851952 DNI851952 DXE851952 EHA851952 EQW851952 FAS851952 FKO851952 FUK851952 GEG851952 GOC851952 GXY851952 HHU851952 HRQ851952 IBM851952 ILI851952 IVE851952 JFA851952 JOW851952 JYS851952 KIO851952 KSK851952 LCG851952 LMC851952 LVY851952 MFU851952 MPQ851952 MZM851952 NJI851952 NTE851952 ODA851952 OMW851952 OWS851952 PGO851952 PQK851952 QAG851952 QKC851952 QTY851952 RDU851952 RNQ851952 RXM851952 SHI851952 SRE851952 TBA851952 TKW851952 TUS851952 UEO851952 UOK851952 UYG851952 VIC851952 VRY851952 WBU851952 WLQ851952 WVM851952 E917488 JA917488 SW917488 ACS917488 AMO917488 AWK917488 BGG917488 BQC917488 BZY917488 CJU917488 CTQ917488 DDM917488 DNI917488 DXE917488 EHA917488 EQW917488 FAS917488 FKO917488 FUK917488 GEG917488 GOC917488 GXY917488 HHU917488 HRQ917488 IBM917488 ILI917488 IVE917488 JFA917488 JOW917488 JYS917488 KIO917488 KSK917488 LCG917488 LMC917488 LVY917488 MFU917488 MPQ917488 MZM917488 NJI917488 NTE917488 ODA917488 OMW917488 OWS917488 PGO917488 PQK917488 QAG917488 QKC917488 QTY917488 RDU917488 RNQ917488 RXM917488 SHI917488 SRE917488 TBA917488 TKW917488 TUS917488 UEO917488 UOK917488 UYG917488 VIC917488 VRY917488 WBU917488 WLQ917488 WVM917488 E983024 JA983024 SW983024 ACS983024 AMO983024 AWK983024 BGG983024 BQC983024 BZY983024 CJU983024 CTQ983024 DDM983024 DNI983024 DXE983024 EHA983024 EQW983024 FAS983024 FKO983024 FUK983024 GEG983024 GOC983024 GXY983024 HHU983024 HRQ983024 IBM983024 ILI983024 IVE983024 JFA983024 JOW983024 JYS983024 KIO983024 KSK983024 LCG983024 LMC983024 LVY983024 MFU983024 MPQ983024 MZM983024 NJI983024 NTE983024 ODA983024 OMW983024 OWS983024 PGO983024 PQK983024 QAG983024 QKC983024 QTY983024 RDU983024 RNQ983024 RXM983024 SHI983024 SRE983024 TBA983024 TKW983024 TUS983024 UEO983024 UOK983024 UYG983024 VIC983024 VRY983024 WBU983024 WLQ983024 WVM983024 E65524 JA65524 SW65524 ACS65524 AMO65524 AWK65524 BGG65524 BQC65524 BZY65524 CJU65524 CTQ65524 DDM65524 DNI65524 DXE65524 EHA65524 EQW65524 FAS65524 FKO65524 FUK65524 GEG65524 GOC65524 GXY65524 HHU65524 HRQ65524 IBM65524 ILI65524 IVE65524 JFA65524 JOW65524 JYS65524 KIO65524 KSK65524 LCG65524 LMC65524 LVY65524 MFU65524 MPQ65524 MZM65524 NJI65524 NTE65524 ODA65524 OMW65524 OWS65524 PGO65524 PQK65524 QAG65524 QKC65524 QTY65524 RDU65524 RNQ65524 RXM65524 SHI65524 SRE65524 TBA65524 TKW65524 TUS65524 UEO65524 UOK65524 UYG65524 VIC65524 VRY65524 WBU65524 WLQ65524 WVM65524 E131060 JA131060 SW131060 ACS131060 AMO131060 AWK131060 BGG131060 BQC131060 BZY131060 CJU131060 CTQ131060 DDM131060 DNI131060 DXE131060 EHA131060 EQW131060 FAS131060 FKO131060 FUK131060 GEG131060 GOC131060 GXY131060 HHU131060 HRQ131060 IBM131060 ILI131060 IVE131060 JFA131060 JOW131060 JYS131060 KIO131060 KSK131060 LCG131060 LMC131060 LVY131060 MFU131060 MPQ131060 MZM131060 NJI131060 NTE131060 ODA131060 OMW131060 OWS131060 PGO131060 PQK131060 QAG131060 QKC131060 QTY131060 RDU131060 RNQ131060 RXM131060 SHI131060 SRE131060 TBA131060 TKW131060 TUS131060 UEO131060 UOK131060 UYG131060 VIC131060 VRY131060 WBU131060 WLQ131060 WVM131060 E196596 JA196596 SW196596 ACS196596 AMO196596 AWK196596 BGG196596 BQC196596 BZY196596 CJU196596 CTQ196596 DDM196596 DNI196596 DXE196596 EHA196596 EQW196596 FAS196596 FKO196596 FUK196596 GEG196596 GOC196596 GXY196596 HHU196596 HRQ196596 IBM196596 ILI196596 IVE196596 JFA196596 JOW196596 JYS196596 KIO196596 KSK196596 LCG196596 LMC196596 LVY196596 MFU196596 MPQ196596 MZM196596 NJI196596 NTE196596 ODA196596 OMW196596 OWS196596 PGO196596 PQK196596 QAG196596 QKC196596 QTY196596 RDU196596 RNQ196596 RXM196596 SHI196596 SRE196596 TBA196596 TKW196596 TUS196596 UEO196596 UOK196596 UYG196596 VIC196596 VRY196596 WBU196596 WLQ196596 WVM196596 E262132 JA262132 SW262132 ACS262132 AMO262132 AWK262132 BGG262132 BQC262132 BZY262132 CJU262132 CTQ262132 DDM262132 DNI262132 DXE262132 EHA262132 EQW262132 FAS262132 FKO262132 FUK262132 GEG262132 GOC262132 GXY262132 HHU262132 HRQ262132 IBM262132 ILI262132 IVE262132 JFA262132 JOW262132 JYS262132 KIO262132 KSK262132 LCG262132 LMC262132 LVY262132 MFU262132 MPQ262132 MZM262132 NJI262132 NTE262132 ODA262132 OMW262132 OWS262132 PGO262132 PQK262132 QAG262132 QKC262132 QTY262132 RDU262132 RNQ262132 RXM262132 SHI262132 SRE262132 TBA262132 TKW262132 TUS262132 UEO262132 UOK262132 UYG262132 VIC262132 VRY262132 WBU262132 WLQ262132 WVM262132 E327668 JA327668 SW327668 ACS327668 AMO327668 AWK327668 BGG327668 BQC327668 BZY327668 CJU327668 CTQ327668 DDM327668 DNI327668 DXE327668 EHA327668 EQW327668 FAS327668 FKO327668 FUK327668 GEG327668 GOC327668 GXY327668 HHU327668 HRQ327668 IBM327668 ILI327668 IVE327668 JFA327668 JOW327668 JYS327668 KIO327668 KSK327668 LCG327668 LMC327668 LVY327668 MFU327668 MPQ327668 MZM327668 NJI327668 NTE327668 ODA327668 OMW327668 OWS327668 PGO327668 PQK327668 QAG327668 QKC327668 QTY327668 RDU327668 RNQ327668 RXM327668 SHI327668 SRE327668 TBA327668 TKW327668 TUS327668 UEO327668 UOK327668 UYG327668 VIC327668 VRY327668 WBU327668 WLQ327668 WVM327668 E393204 JA393204 SW393204 ACS393204 AMO393204 AWK393204 BGG393204 BQC393204 BZY393204 CJU393204 CTQ393204 DDM393204 DNI393204 DXE393204 EHA393204 EQW393204 FAS393204 FKO393204 FUK393204 GEG393204 GOC393204 GXY393204 HHU393204 HRQ393204 IBM393204 ILI393204 IVE393204 JFA393204 JOW393204 JYS393204 KIO393204 KSK393204 LCG393204 LMC393204 LVY393204 MFU393204 MPQ393204 MZM393204 NJI393204 NTE393204 ODA393204 OMW393204 OWS393204 PGO393204 PQK393204 QAG393204 QKC393204 QTY393204 RDU393204 RNQ393204 RXM393204 SHI393204 SRE393204 TBA393204 TKW393204 TUS393204 UEO393204 UOK393204 UYG393204 VIC393204 VRY393204 WBU393204 WLQ393204 WVM393204 E458740 JA458740 SW458740 ACS458740 AMO458740 AWK458740 BGG458740 BQC458740 BZY458740 CJU458740 CTQ458740 DDM458740 DNI458740 DXE458740 EHA458740 EQW458740 FAS458740 FKO458740 FUK458740 GEG458740 GOC458740 GXY458740 HHU458740 HRQ458740 IBM458740 ILI458740 IVE458740 JFA458740 JOW458740 JYS458740 KIO458740 KSK458740 LCG458740 LMC458740 LVY458740 MFU458740 MPQ458740 MZM458740 NJI458740 NTE458740 ODA458740 OMW458740 OWS458740 PGO458740 PQK458740 QAG458740 QKC458740 QTY458740 RDU458740 RNQ458740 RXM458740 SHI458740 SRE458740 TBA458740 TKW458740 TUS458740 UEO458740 UOK458740 UYG458740 VIC458740 VRY458740 WBU458740 WLQ458740 WVM458740 E524276 JA524276 SW524276 ACS524276 AMO524276 AWK524276 BGG524276 BQC524276 BZY524276 CJU524276 CTQ524276 DDM524276 DNI524276 DXE524276 EHA524276 EQW524276 FAS524276 FKO524276 FUK524276 GEG524276 GOC524276 GXY524276 HHU524276 HRQ524276 IBM524276 ILI524276 IVE524276 JFA524276 JOW524276 JYS524276 KIO524276 KSK524276 LCG524276 LMC524276 LVY524276 MFU524276 MPQ524276 MZM524276 NJI524276 NTE524276 ODA524276 OMW524276 OWS524276 PGO524276 PQK524276 QAG524276 QKC524276 QTY524276 RDU524276 RNQ524276 RXM524276 SHI524276 SRE524276 TBA524276 TKW524276 TUS524276 UEO524276 UOK524276 UYG524276 VIC524276 VRY524276 WBU524276 WLQ524276 WVM524276 E589812 JA589812 SW589812 ACS589812 AMO589812 AWK589812 BGG589812 BQC589812 BZY589812 CJU589812 CTQ589812 DDM589812 DNI589812 DXE589812 EHA589812 EQW589812 FAS589812 FKO589812 FUK589812 GEG589812 GOC589812 GXY589812 HHU589812 HRQ589812 IBM589812 ILI589812 IVE589812 JFA589812 JOW589812 JYS589812 KIO589812 KSK589812 LCG589812 LMC589812 LVY589812 MFU589812 MPQ589812 MZM589812 NJI589812 NTE589812 ODA589812 OMW589812 OWS589812 PGO589812 PQK589812 QAG589812 QKC589812 QTY589812 RDU589812 RNQ589812 RXM589812 SHI589812 SRE589812 TBA589812 TKW589812 TUS589812 UEO589812 UOK589812 UYG589812 VIC589812 VRY589812 WBU589812 WLQ589812 WVM589812 E655348 JA655348 SW655348 ACS655348 AMO655348 AWK655348 BGG655348 BQC655348 BZY655348 CJU655348 CTQ655348 DDM655348 DNI655348 DXE655348 EHA655348 EQW655348 FAS655348 FKO655348 FUK655348 GEG655348 GOC655348 GXY655348 HHU655348 HRQ655348 IBM655348 ILI655348 IVE655348 JFA655348 JOW655348 JYS655348 KIO655348 KSK655348 LCG655348 LMC655348 LVY655348 MFU655348 MPQ655348 MZM655348 NJI655348 NTE655348 ODA655348 OMW655348 OWS655348 PGO655348 PQK655348 QAG655348 QKC655348 QTY655348 RDU655348 RNQ655348 RXM655348 SHI655348 SRE655348 TBA655348 TKW655348 TUS655348 UEO655348 UOK655348 UYG655348 VIC655348 VRY655348 WBU655348 WLQ655348 WVM655348 E720884 JA720884 SW720884 ACS720884 AMO720884 AWK720884 BGG720884 BQC720884 BZY720884 CJU720884 CTQ720884 DDM720884 DNI720884 DXE720884 EHA720884 EQW720884 FAS720884 FKO720884 FUK720884 GEG720884 GOC720884 GXY720884 HHU720884 HRQ720884 IBM720884 ILI720884 IVE720884 JFA720884 JOW720884 JYS720884 KIO720884 KSK720884 LCG720884 LMC720884 LVY720884 MFU720884 MPQ720884 MZM720884 NJI720884 NTE720884 ODA720884 OMW720884 OWS720884 PGO720884 PQK720884 QAG720884 QKC720884 QTY720884 RDU720884 RNQ720884 RXM720884 SHI720884 SRE720884 TBA720884 TKW720884 TUS720884 UEO720884 UOK720884 UYG720884 VIC720884 VRY720884 WBU720884 WLQ720884 WVM720884 E786420 JA786420 SW786420 ACS786420 AMO786420 AWK786420 BGG786420 BQC786420 BZY786420 CJU786420 CTQ786420 DDM786420 DNI786420 DXE786420 EHA786420 EQW786420 FAS786420 FKO786420 FUK786420 GEG786420 GOC786420 GXY786420 HHU786420 HRQ786420 IBM786420 ILI786420 IVE786420 JFA786420 JOW786420 JYS786420 KIO786420 KSK786420 LCG786420 LMC786420 LVY786420 MFU786420 MPQ786420 MZM786420 NJI786420 NTE786420 ODA786420 OMW786420 OWS786420 PGO786420 PQK786420 QAG786420 QKC786420 QTY786420 RDU786420 RNQ786420 RXM786420 SHI786420 SRE786420 TBA786420 TKW786420 TUS786420 UEO786420 UOK786420 UYG786420 VIC786420 VRY786420 WBU786420 WLQ786420 WVM786420 E851956 JA851956 SW851956 ACS851956 AMO851956 AWK851956 BGG851956 BQC851956 BZY851956 CJU851956 CTQ851956 DDM851956 DNI851956 DXE851956 EHA851956 EQW851956 FAS851956 FKO851956 FUK851956 GEG851956 GOC851956 GXY851956 HHU851956 HRQ851956 IBM851956 ILI851956 IVE851956 JFA851956 JOW851956 JYS851956 KIO851956 KSK851956 LCG851956 LMC851956 LVY851956 MFU851956 MPQ851956 MZM851956 NJI851956 NTE851956 ODA851956 OMW851956 OWS851956 PGO851956 PQK851956 QAG851956 QKC851956 QTY851956 RDU851956 RNQ851956 RXM851956 SHI851956 SRE851956 TBA851956 TKW851956 TUS851956 UEO851956 UOK851956 UYG851956 VIC851956 VRY851956 WBU851956 WLQ851956 WVM851956 E917492 JA917492 SW917492 ACS917492 AMO917492 AWK917492 BGG917492 BQC917492 BZY917492 CJU917492 CTQ917492 DDM917492 DNI917492 DXE917492 EHA917492 EQW917492 FAS917492 FKO917492 FUK917492 GEG917492 GOC917492 GXY917492 HHU917492 HRQ917492 IBM917492 ILI917492 IVE917492 JFA917492 JOW917492 JYS917492 KIO917492 KSK917492 LCG917492 LMC917492 LVY917492 MFU917492 MPQ917492 MZM917492 NJI917492 NTE917492 ODA917492 OMW917492 OWS917492 PGO917492 PQK917492 QAG917492 QKC917492 QTY917492 RDU917492 RNQ917492 RXM917492 SHI917492 SRE917492 TBA917492 TKW917492 TUS917492 UEO917492 UOK917492 UYG917492 VIC917492 VRY917492 WBU917492 WLQ917492 WVM917492 E983028 JA983028 SW983028 ACS983028 AMO983028 AWK983028 BGG983028 BQC983028 BZY983028 CJU983028 CTQ983028 DDM983028 DNI983028 DXE983028 EHA983028 EQW983028 FAS983028 FKO983028 FUK983028 GEG983028 GOC983028 GXY983028 HHU983028 HRQ983028 IBM983028 ILI983028 IVE983028 JFA983028 JOW983028 JYS983028 KIO983028 KSK983028 LCG983028 LMC983028 LVY983028 MFU983028 MPQ983028 MZM983028 NJI983028 NTE983028 ODA983028 OMW983028 OWS983028 PGO983028 PQK983028 QAG983028 QKC983028 QTY983028 RDU983028 RNQ983028 RXM983028 SHI983028 SRE983028 TBA983028 TKW983028 TUS983028 UEO983028 UOK983028 UYG983028 VIC983028 VRY983028 WBU983028 WLQ983028 WVM983028" xr:uid="{E82188CF-922C-40BC-A080-AC0F36D48E9B}">
      <formula1>"BAIXA,MÉDIA,ALTA"</formula1>
    </dataValidation>
    <dataValidation type="list" allowBlank="1" showInputMessage="1" showErrorMessage="1" sqref="E65522 JA65522 SW65522 ACS65522 AMO65522 AWK65522 BGG65522 BQC65522 BZY65522 CJU65522 CTQ65522 DDM65522 DNI65522 DXE65522 EHA65522 EQW65522 FAS65522 FKO65522 FUK65522 GEG65522 GOC65522 GXY65522 HHU65522 HRQ65522 IBM65522 ILI65522 IVE65522 JFA65522 JOW65522 JYS65522 KIO65522 KSK65522 LCG65522 LMC65522 LVY65522 MFU65522 MPQ65522 MZM65522 NJI65522 NTE65522 ODA65522 OMW65522 OWS65522 PGO65522 PQK65522 QAG65522 QKC65522 QTY65522 RDU65522 RNQ65522 RXM65522 SHI65522 SRE65522 TBA65522 TKW65522 TUS65522 UEO65522 UOK65522 UYG65522 VIC65522 VRY65522 WBU65522 WLQ65522 WVM65522 E131058 JA131058 SW131058 ACS131058 AMO131058 AWK131058 BGG131058 BQC131058 BZY131058 CJU131058 CTQ131058 DDM131058 DNI131058 DXE131058 EHA131058 EQW131058 FAS131058 FKO131058 FUK131058 GEG131058 GOC131058 GXY131058 HHU131058 HRQ131058 IBM131058 ILI131058 IVE131058 JFA131058 JOW131058 JYS131058 KIO131058 KSK131058 LCG131058 LMC131058 LVY131058 MFU131058 MPQ131058 MZM131058 NJI131058 NTE131058 ODA131058 OMW131058 OWS131058 PGO131058 PQK131058 QAG131058 QKC131058 QTY131058 RDU131058 RNQ131058 RXM131058 SHI131058 SRE131058 TBA131058 TKW131058 TUS131058 UEO131058 UOK131058 UYG131058 VIC131058 VRY131058 WBU131058 WLQ131058 WVM131058 E196594 JA196594 SW196594 ACS196594 AMO196594 AWK196594 BGG196594 BQC196594 BZY196594 CJU196594 CTQ196594 DDM196594 DNI196594 DXE196594 EHA196594 EQW196594 FAS196594 FKO196594 FUK196594 GEG196594 GOC196594 GXY196594 HHU196594 HRQ196594 IBM196594 ILI196594 IVE196594 JFA196594 JOW196594 JYS196594 KIO196594 KSK196594 LCG196594 LMC196594 LVY196594 MFU196594 MPQ196594 MZM196594 NJI196594 NTE196594 ODA196594 OMW196594 OWS196594 PGO196594 PQK196594 QAG196594 QKC196594 QTY196594 RDU196594 RNQ196594 RXM196594 SHI196594 SRE196594 TBA196594 TKW196594 TUS196594 UEO196594 UOK196594 UYG196594 VIC196594 VRY196594 WBU196594 WLQ196594 WVM196594 E262130 JA262130 SW262130 ACS262130 AMO262130 AWK262130 BGG262130 BQC262130 BZY262130 CJU262130 CTQ262130 DDM262130 DNI262130 DXE262130 EHA262130 EQW262130 FAS262130 FKO262130 FUK262130 GEG262130 GOC262130 GXY262130 HHU262130 HRQ262130 IBM262130 ILI262130 IVE262130 JFA262130 JOW262130 JYS262130 KIO262130 KSK262130 LCG262130 LMC262130 LVY262130 MFU262130 MPQ262130 MZM262130 NJI262130 NTE262130 ODA262130 OMW262130 OWS262130 PGO262130 PQK262130 QAG262130 QKC262130 QTY262130 RDU262130 RNQ262130 RXM262130 SHI262130 SRE262130 TBA262130 TKW262130 TUS262130 UEO262130 UOK262130 UYG262130 VIC262130 VRY262130 WBU262130 WLQ262130 WVM262130 E327666 JA327666 SW327666 ACS327666 AMO327666 AWK327666 BGG327666 BQC327666 BZY327666 CJU327666 CTQ327666 DDM327666 DNI327666 DXE327666 EHA327666 EQW327666 FAS327666 FKO327666 FUK327666 GEG327666 GOC327666 GXY327666 HHU327666 HRQ327666 IBM327666 ILI327666 IVE327666 JFA327666 JOW327666 JYS327666 KIO327666 KSK327666 LCG327666 LMC327666 LVY327666 MFU327666 MPQ327666 MZM327666 NJI327666 NTE327666 ODA327666 OMW327666 OWS327666 PGO327666 PQK327666 QAG327666 QKC327666 QTY327666 RDU327666 RNQ327666 RXM327666 SHI327666 SRE327666 TBA327666 TKW327666 TUS327666 UEO327666 UOK327666 UYG327666 VIC327666 VRY327666 WBU327666 WLQ327666 WVM327666 E393202 JA393202 SW393202 ACS393202 AMO393202 AWK393202 BGG393202 BQC393202 BZY393202 CJU393202 CTQ393202 DDM393202 DNI393202 DXE393202 EHA393202 EQW393202 FAS393202 FKO393202 FUK393202 GEG393202 GOC393202 GXY393202 HHU393202 HRQ393202 IBM393202 ILI393202 IVE393202 JFA393202 JOW393202 JYS393202 KIO393202 KSK393202 LCG393202 LMC393202 LVY393202 MFU393202 MPQ393202 MZM393202 NJI393202 NTE393202 ODA393202 OMW393202 OWS393202 PGO393202 PQK393202 QAG393202 QKC393202 QTY393202 RDU393202 RNQ393202 RXM393202 SHI393202 SRE393202 TBA393202 TKW393202 TUS393202 UEO393202 UOK393202 UYG393202 VIC393202 VRY393202 WBU393202 WLQ393202 WVM393202 E458738 JA458738 SW458738 ACS458738 AMO458738 AWK458738 BGG458738 BQC458738 BZY458738 CJU458738 CTQ458738 DDM458738 DNI458738 DXE458738 EHA458738 EQW458738 FAS458738 FKO458738 FUK458738 GEG458738 GOC458738 GXY458738 HHU458738 HRQ458738 IBM458738 ILI458738 IVE458738 JFA458738 JOW458738 JYS458738 KIO458738 KSK458738 LCG458738 LMC458738 LVY458738 MFU458738 MPQ458738 MZM458738 NJI458738 NTE458738 ODA458738 OMW458738 OWS458738 PGO458738 PQK458738 QAG458738 QKC458738 QTY458738 RDU458738 RNQ458738 RXM458738 SHI458738 SRE458738 TBA458738 TKW458738 TUS458738 UEO458738 UOK458738 UYG458738 VIC458738 VRY458738 WBU458738 WLQ458738 WVM458738 E524274 JA524274 SW524274 ACS524274 AMO524274 AWK524274 BGG524274 BQC524274 BZY524274 CJU524274 CTQ524274 DDM524274 DNI524274 DXE524274 EHA524274 EQW524274 FAS524274 FKO524274 FUK524274 GEG524274 GOC524274 GXY524274 HHU524274 HRQ524274 IBM524274 ILI524274 IVE524274 JFA524274 JOW524274 JYS524274 KIO524274 KSK524274 LCG524274 LMC524274 LVY524274 MFU524274 MPQ524274 MZM524274 NJI524274 NTE524274 ODA524274 OMW524274 OWS524274 PGO524274 PQK524274 QAG524274 QKC524274 QTY524274 RDU524274 RNQ524274 RXM524274 SHI524274 SRE524274 TBA524274 TKW524274 TUS524274 UEO524274 UOK524274 UYG524274 VIC524274 VRY524274 WBU524274 WLQ524274 WVM524274 E589810 JA589810 SW589810 ACS589810 AMO589810 AWK589810 BGG589810 BQC589810 BZY589810 CJU589810 CTQ589810 DDM589810 DNI589810 DXE589810 EHA589810 EQW589810 FAS589810 FKO589810 FUK589810 GEG589810 GOC589810 GXY589810 HHU589810 HRQ589810 IBM589810 ILI589810 IVE589810 JFA589810 JOW589810 JYS589810 KIO589810 KSK589810 LCG589810 LMC589810 LVY589810 MFU589810 MPQ589810 MZM589810 NJI589810 NTE589810 ODA589810 OMW589810 OWS589810 PGO589810 PQK589810 QAG589810 QKC589810 QTY589810 RDU589810 RNQ589810 RXM589810 SHI589810 SRE589810 TBA589810 TKW589810 TUS589810 UEO589810 UOK589810 UYG589810 VIC589810 VRY589810 WBU589810 WLQ589810 WVM589810 E655346 JA655346 SW655346 ACS655346 AMO655346 AWK655346 BGG655346 BQC655346 BZY655346 CJU655346 CTQ655346 DDM655346 DNI655346 DXE655346 EHA655346 EQW655346 FAS655346 FKO655346 FUK655346 GEG655346 GOC655346 GXY655346 HHU655346 HRQ655346 IBM655346 ILI655346 IVE655346 JFA655346 JOW655346 JYS655346 KIO655346 KSK655346 LCG655346 LMC655346 LVY655346 MFU655346 MPQ655346 MZM655346 NJI655346 NTE655346 ODA655346 OMW655346 OWS655346 PGO655346 PQK655346 QAG655346 QKC655346 QTY655346 RDU655346 RNQ655346 RXM655346 SHI655346 SRE655346 TBA655346 TKW655346 TUS655346 UEO655346 UOK655346 UYG655346 VIC655346 VRY655346 WBU655346 WLQ655346 WVM655346 E720882 JA720882 SW720882 ACS720882 AMO720882 AWK720882 BGG720882 BQC720882 BZY720882 CJU720882 CTQ720882 DDM720882 DNI720882 DXE720882 EHA720882 EQW720882 FAS720882 FKO720882 FUK720882 GEG720882 GOC720882 GXY720882 HHU720882 HRQ720882 IBM720882 ILI720882 IVE720882 JFA720882 JOW720882 JYS720882 KIO720882 KSK720882 LCG720882 LMC720882 LVY720882 MFU720882 MPQ720882 MZM720882 NJI720882 NTE720882 ODA720882 OMW720882 OWS720882 PGO720882 PQK720882 QAG720882 QKC720882 QTY720882 RDU720882 RNQ720882 RXM720882 SHI720882 SRE720882 TBA720882 TKW720882 TUS720882 UEO720882 UOK720882 UYG720882 VIC720882 VRY720882 WBU720882 WLQ720882 WVM720882 E786418 JA786418 SW786418 ACS786418 AMO786418 AWK786418 BGG786418 BQC786418 BZY786418 CJU786418 CTQ786418 DDM786418 DNI786418 DXE786418 EHA786418 EQW786418 FAS786418 FKO786418 FUK786418 GEG786418 GOC786418 GXY786418 HHU786418 HRQ786418 IBM786418 ILI786418 IVE786418 JFA786418 JOW786418 JYS786418 KIO786418 KSK786418 LCG786418 LMC786418 LVY786418 MFU786418 MPQ786418 MZM786418 NJI786418 NTE786418 ODA786418 OMW786418 OWS786418 PGO786418 PQK786418 QAG786418 QKC786418 QTY786418 RDU786418 RNQ786418 RXM786418 SHI786418 SRE786418 TBA786418 TKW786418 TUS786418 UEO786418 UOK786418 UYG786418 VIC786418 VRY786418 WBU786418 WLQ786418 WVM786418 E851954 JA851954 SW851954 ACS851954 AMO851954 AWK851954 BGG851954 BQC851954 BZY851954 CJU851954 CTQ851954 DDM851954 DNI851954 DXE851954 EHA851954 EQW851954 FAS851954 FKO851954 FUK851954 GEG851954 GOC851954 GXY851954 HHU851954 HRQ851954 IBM851954 ILI851954 IVE851954 JFA851954 JOW851954 JYS851954 KIO851954 KSK851954 LCG851954 LMC851954 LVY851954 MFU851954 MPQ851954 MZM851954 NJI851954 NTE851954 ODA851954 OMW851954 OWS851954 PGO851954 PQK851954 QAG851954 QKC851954 QTY851954 RDU851954 RNQ851954 RXM851954 SHI851954 SRE851954 TBA851954 TKW851954 TUS851954 UEO851954 UOK851954 UYG851954 VIC851954 VRY851954 WBU851954 WLQ851954 WVM851954 E917490 JA917490 SW917490 ACS917490 AMO917490 AWK917490 BGG917490 BQC917490 BZY917490 CJU917490 CTQ917490 DDM917490 DNI917490 DXE917490 EHA917490 EQW917490 FAS917490 FKO917490 FUK917490 GEG917490 GOC917490 GXY917490 HHU917490 HRQ917490 IBM917490 ILI917490 IVE917490 JFA917490 JOW917490 JYS917490 KIO917490 KSK917490 LCG917490 LMC917490 LVY917490 MFU917490 MPQ917490 MZM917490 NJI917490 NTE917490 ODA917490 OMW917490 OWS917490 PGO917490 PQK917490 QAG917490 QKC917490 QTY917490 RDU917490 RNQ917490 RXM917490 SHI917490 SRE917490 TBA917490 TKW917490 TUS917490 UEO917490 UOK917490 UYG917490 VIC917490 VRY917490 WBU917490 WLQ917490 WVM917490 E983026 JA983026 SW983026 ACS983026 AMO983026 AWK983026 BGG983026 BQC983026 BZY983026 CJU983026 CTQ983026 DDM983026 DNI983026 DXE983026 EHA983026 EQW983026 FAS983026 FKO983026 FUK983026 GEG983026 GOC983026 GXY983026 HHU983026 HRQ983026 IBM983026 ILI983026 IVE983026 JFA983026 JOW983026 JYS983026 KIO983026 KSK983026 LCG983026 LMC983026 LVY983026 MFU983026 MPQ983026 MZM983026 NJI983026 NTE983026 ODA983026 OMW983026 OWS983026 PGO983026 PQK983026 QAG983026 QKC983026 QTY983026 RDU983026 RNQ983026 RXM983026 SHI983026 SRE983026 TBA983026 TKW983026 TUS983026 UEO983026 UOK983026 UYG983026 VIC983026 VRY983026 WBU983026 WLQ983026 WVM983026" xr:uid="{B434BE6C-EAF9-4B9B-B2CA-98416C9C6D3A}">
      <formula1>"ACAB010 - LINHA TANQUES,ACAB020 - ACAB. GIGANTE OEM,ACAB030 - ACAB. GIGANTE RP,ACAB040 - LINHA PLATAFORMA,ACAB050 - LIN CAIXAS PLANTIO,ACAB055 -  LINHA ESPALHADORES,ACAB060 - ACAB.PEÇAS DIVERSAS,"</formula1>
    </dataValidation>
    <dataValidation type="list" allowBlank="1" showInputMessage="1" showErrorMessage="1" sqref="E65526 JA65526 SW65526 ACS65526 AMO65526 AWK65526 BGG65526 BQC65526 BZY65526 CJU65526 CTQ65526 DDM65526 DNI65526 DXE65526 EHA65526 EQW65526 FAS65526 FKO65526 FUK65526 GEG65526 GOC65526 GXY65526 HHU65526 HRQ65526 IBM65526 ILI65526 IVE65526 JFA65526 JOW65526 JYS65526 KIO65526 KSK65526 LCG65526 LMC65526 LVY65526 MFU65526 MPQ65526 MZM65526 NJI65526 NTE65526 ODA65526 OMW65526 OWS65526 PGO65526 PQK65526 QAG65526 QKC65526 QTY65526 RDU65526 RNQ65526 RXM65526 SHI65526 SRE65526 TBA65526 TKW65526 TUS65526 UEO65526 UOK65526 UYG65526 VIC65526 VRY65526 WBU65526 WLQ65526 WVM65526 E131062 JA131062 SW131062 ACS131062 AMO131062 AWK131062 BGG131062 BQC131062 BZY131062 CJU131062 CTQ131062 DDM131062 DNI131062 DXE131062 EHA131062 EQW131062 FAS131062 FKO131062 FUK131062 GEG131062 GOC131062 GXY131062 HHU131062 HRQ131062 IBM131062 ILI131062 IVE131062 JFA131062 JOW131062 JYS131062 KIO131062 KSK131062 LCG131062 LMC131062 LVY131062 MFU131062 MPQ131062 MZM131062 NJI131062 NTE131062 ODA131062 OMW131062 OWS131062 PGO131062 PQK131062 QAG131062 QKC131062 QTY131062 RDU131062 RNQ131062 RXM131062 SHI131062 SRE131062 TBA131062 TKW131062 TUS131062 UEO131062 UOK131062 UYG131062 VIC131062 VRY131062 WBU131062 WLQ131062 WVM131062 E196598 JA196598 SW196598 ACS196598 AMO196598 AWK196598 BGG196598 BQC196598 BZY196598 CJU196598 CTQ196598 DDM196598 DNI196598 DXE196598 EHA196598 EQW196598 FAS196598 FKO196598 FUK196598 GEG196598 GOC196598 GXY196598 HHU196598 HRQ196598 IBM196598 ILI196598 IVE196598 JFA196598 JOW196598 JYS196598 KIO196598 KSK196598 LCG196598 LMC196598 LVY196598 MFU196598 MPQ196598 MZM196598 NJI196598 NTE196598 ODA196598 OMW196598 OWS196598 PGO196598 PQK196598 QAG196598 QKC196598 QTY196598 RDU196598 RNQ196598 RXM196598 SHI196598 SRE196598 TBA196598 TKW196598 TUS196598 UEO196598 UOK196598 UYG196598 VIC196598 VRY196598 WBU196598 WLQ196598 WVM196598 E262134 JA262134 SW262134 ACS262134 AMO262134 AWK262134 BGG262134 BQC262134 BZY262134 CJU262134 CTQ262134 DDM262134 DNI262134 DXE262134 EHA262134 EQW262134 FAS262134 FKO262134 FUK262134 GEG262134 GOC262134 GXY262134 HHU262134 HRQ262134 IBM262134 ILI262134 IVE262134 JFA262134 JOW262134 JYS262134 KIO262134 KSK262134 LCG262134 LMC262134 LVY262134 MFU262134 MPQ262134 MZM262134 NJI262134 NTE262134 ODA262134 OMW262134 OWS262134 PGO262134 PQK262134 QAG262134 QKC262134 QTY262134 RDU262134 RNQ262134 RXM262134 SHI262134 SRE262134 TBA262134 TKW262134 TUS262134 UEO262134 UOK262134 UYG262134 VIC262134 VRY262134 WBU262134 WLQ262134 WVM262134 E327670 JA327670 SW327670 ACS327670 AMO327670 AWK327670 BGG327670 BQC327670 BZY327670 CJU327670 CTQ327670 DDM327670 DNI327670 DXE327670 EHA327670 EQW327670 FAS327670 FKO327670 FUK327670 GEG327670 GOC327670 GXY327670 HHU327670 HRQ327670 IBM327670 ILI327670 IVE327670 JFA327670 JOW327670 JYS327670 KIO327670 KSK327670 LCG327670 LMC327670 LVY327670 MFU327670 MPQ327670 MZM327670 NJI327670 NTE327670 ODA327670 OMW327670 OWS327670 PGO327670 PQK327670 QAG327670 QKC327670 QTY327670 RDU327670 RNQ327670 RXM327670 SHI327670 SRE327670 TBA327670 TKW327670 TUS327670 UEO327670 UOK327670 UYG327670 VIC327670 VRY327670 WBU327670 WLQ327670 WVM327670 E393206 JA393206 SW393206 ACS393206 AMO393206 AWK393206 BGG393206 BQC393206 BZY393206 CJU393206 CTQ393206 DDM393206 DNI393206 DXE393206 EHA393206 EQW393206 FAS393206 FKO393206 FUK393206 GEG393206 GOC393206 GXY393206 HHU393206 HRQ393206 IBM393206 ILI393206 IVE393206 JFA393206 JOW393206 JYS393206 KIO393206 KSK393206 LCG393206 LMC393206 LVY393206 MFU393206 MPQ393206 MZM393206 NJI393206 NTE393206 ODA393206 OMW393206 OWS393206 PGO393206 PQK393206 QAG393206 QKC393206 QTY393206 RDU393206 RNQ393206 RXM393206 SHI393206 SRE393206 TBA393206 TKW393206 TUS393206 UEO393206 UOK393206 UYG393206 VIC393206 VRY393206 WBU393206 WLQ393206 WVM393206 E458742 JA458742 SW458742 ACS458742 AMO458742 AWK458742 BGG458742 BQC458742 BZY458742 CJU458742 CTQ458742 DDM458742 DNI458742 DXE458742 EHA458742 EQW458742 FAS458742 FKO458742 FUK458742 GEG458742 GOC458742 GXY458742 HHU458742 HRQ458742 IBM458742 ILI458742 IVE458742 JFA458742 JOW458742 JYS458742 KIO458742 KSK458742 LCG458742 LMC458742 LVY458742 MFU458742 MPQ458742 MZM458742 NJI458742 NTE458742 ODA458742 OMW458742 OWS458742 PGO458742 PQK458742 QAG458742 QKC458742 QTY458742 RDU458742 RNQ458742 RXM458742 SHI458742 SRE458742 TBA458742 TKW458742 TUS458742 UEO458742 UOK458742 UYG458742 VIC458742 VRY458742 WBU458742 WLQ458742 WVM458742 E524278 JA524278 SW524278 ACS524278 AMO524278 AWK524278 BGG524278 BQC524278 BZY524278 CJU524278 CTQ524278 DDM524278 DNI524278 DXE524278 EHA524278 EQW524278 FAS524278 FKO524278 FUK524278 GEG524278 GOC524278 GXY524278 HHU524278 HRQ524278 IBM524278 ILI524278 IVE524278 JFA524278 JOW524278 JYS524278 KIO524278 KSK524278 LCG524278 LMC524278 LVY524278 MFU524278 MPQ524278 MZM524278 NJI524278 NTE524278 ODA524278 OMW524278 OWS524278 PGO524278 PQK524278 QAG524278 QKC524278 QTY524278 RDU524278 RNQ524278 RXM524278 SHI524278 SRE524278 TBA524278 TKW524278 TUS524278 UEO524278 UOK524278 UYG524278 VIC524278 VRY524278 WBU524278 WLQ524278 WVM524278 E589814 JA589814 SW589814 ACS589814 AMO589814 AWK589814 BGG589814 BQC589814 BZY589814 CJU589814 CTQ589814 DDM589814 DNI589814 DXE589814 EHA589814 EQW589814 FAS589814 FKO589814 FUK589814 GEG589814 GOC589814 GXY589814 HHU589814 HRQ589814 IBM589814 ILI589814 IVE589814 JFA589814 JOW589814 JYS589814 KIO589814 KSK589814 LCG589814 LMC589814 LVY589814 MFU589814 MPQ589814 MZM589814 NJI589814 NTE589814 ODA589814 OMW589814 OWS589814 PGO589814 PQK589814 QAG589814 QKC589814 QTY589814 RDU589814 RNQ589814 RXM589814 SHI589814 SRE589814 TBA589814 TKW589814 TUS589814 UEO589814 UOK589814 UYG589814 VIC589814 VRY589814 WBU589814 WLQ589814 WVM589814 E655350 JA655350 SW655350 ACS655350 AMO655350 AWK655350 BGG655350 BQC655350 BZY655350 CJU655350 CTQ655350 DDM655350 DNI655350 DXE655350 EHA655350 EQW655350 FAS655350 FKO655350 FUK655350 GEG655350 GOC655350 GXY655350 HHU655350 HRQ655350 IBM655350 ILI655350 IVE655350 JFA655350 JOW655350 JYS655350 KIO655350 KSK655350 LCG655350 LMC655350 LVY655350 MFU655350 MPQ655350 MZM655350 NJI655350 NTE655350 ODA655350 OMW655350 OWS655350 PGO655350 PQK655350 QAG655350 QKC655350 QTY655350 RDU655350 RNQ655350 RXM655350 SHI655350 SRE655350 TBA655350 TKW655350 TUS655350 UEO655350 UOK655350 UYG655350 VIC655350 VRY655350 WBU655350 WLQ655350 WVM655350 E720886 JA720886 SW720886 ACS720886 AMO720886 AWK720886 BGG720886 BQC720886 BZY720886 CJU720886 CTQ720886 DDM720886 DNI720886 DXE720886 EHA720886 EQW720886 FAS720886 FKO720886 FUK720886 GEG720886 GOC720886 GXY720886 HHU720886 HRQ720886 IBM720886 ILI720886 IVE720886 JFA720886 JOW720886 JYS720886 KIO720886 KSK720886 LCG720886 LMC720886 LVY720886 MFU720886 MPQ720886 MZM720886 NJI720886 NTE720886 ODA720886 OMW720886 OWS720886 PGO720886 PQK720886 QAG720886 QKC720886 QTY720886 RDU720886 RNQ720886 RXM720886 SHI720886 SRE720886 TBA720886 TKW720886 TUS720886 UEO720886 UOK720886 UYG720886 VIC720886 VRY720886 WBU720886 WLQ720886 WVM720886 E786422 JA786422 SW786422 ACS786422 AMO786422 AWK786422 BGG786422 BQC786422 BZY786422 CJU786422 CTQ786422 DDM786422 DNI786422 DXE786422 EHA786422 EQW786422 FAS786422 FKO786422 FUK786422 GEG786422 GOC786422 GXY786422 HHU786422 HRQ786422 IBM786422 ILI786422 IVE786422 JFA786422 JOW786422 JYS786422 KIO786422 KSK786422 LCG786422 LMC786422 LVY786422 MFU786422 MPQ786422 MZM786422 NJI786422 NTE786422 ODA786422 OMW786422 OWS786422 PGO786422 PQK786422 QAG786422 QKC786422 QTY786422 RDU786422 RNQ786422 RXM786422 SHI786422 SRE786422 TBA786422 TKW786422 TUS786422 UEO786422 UOK786422 UYG786422 VIC786422 VRY786422 WBU786422 WLQ786422 WVM786422 E851958 JA851958 SW851958 ACS851958 AMO851958 AWK851958 BGG851958 BQC851958 BZY851958 CJU851958 CTQ851958 DDM851958 DNI851958 DXE851958 EHA851958 EQW851958 FAS851958 FKO851958 FUK851958 GEG851958 GOC851958 GXY851958 HHU851958 HRQ851958 IBM851958 ILI851958 IVE851958 JFA851958 JOW851958 JYS851958 KIO851958 KSK851958 LCG851958 LMC851958 LVY851958 MFU851958 MPQ851958 MZM851958 NJI851958 NTE851958 ODA851958 OMW851958 OWS851958 PGO851958 PQK851958 QAG851958 QKC851958 QTY851958 RDU851958 RNQ851958 RXM851958 SHI851958 SRE851958 TBA851958 TKW851958 TUS851958 UEO851958 UOK851958 UYG851958 VIC851958 VRY851958 WBU851958 WLQ851958 WVM851958 E917494 JA917494 SW917494 ACS917494 AMO917494 AWK917494 BGG917494 BQC917494 BZY917494 CJU917494 CTQ917494 DDM917494 DNI917494 DXE917494 EHA917494 EQW917494 FAS917494 FKO917494 FUK917494 GEG917494 GOC917494 GXY917494 HHU917494 HRQ917494 IBM917494 ILI917494 IVE917494 JFA917494 JOW917494 JYS917494 KIO917494 KSK917494 LCG917494 LMC917494 LVY917494 MFU917494 MPQ917494 MZM917494 NJI917494 NTE917494 ODA917494 OMW917494 OWS917494 PGO917494 PQK917494 QAG917494 QKC917494 QTY917494 RDU917494 RNQ917494 RXM917494 SHI917494 SRE917494 TBA917494 TKW917494 TUS917494 UEO917494 UOK917494 UYG917494 VIC917494 VRY917494 WBU917494 WLQ917494 WVM917494 E983030 JA983030 SW983030 ACS983030 AMO983030 AWK983030 BGG983030 BQC983030 BZY983030 CJU983030 CTQ983030 DDM983030 DNI983030 DXE983030 EHA983030 EQW983030 FAS983030 FKO983030 FUK983030 GEG983030 GOC983030 GXY983030 HHU983030 HRQ983030 IBM983030 ILI983030 IVE983030 JFA983030 JOW983030 JYS983030 KIO983030 KSK983030 LCG983030 LMC983030 LVY983030 MFU983030 MPQ983030 MZM983030 NJI983030 NTE983030 ODA983030 OMW983030 OWS983030 PGO983030 PQK983030 QAG983030 QKC983030 QTY983030 RDU983030 RNQ983030 RXM983030 SHI983030 SRE983030 TBA983030 TKW983030 TUS983030 UEO983030 UOK983030 UYG983030 VIC983030 VRY983030 WBU983030 WLQ983030 WVM983030" xr:uid="{A10C0CB9-6E2E-4B06-B5B4-38C2CEAF15BB}">
      <formula1>"Não se Aplica,Estanqueidade 01,Estanqueidade 02,Estanqueidade 03,Estanqueidade 04"</formula1>
    </dataValidation>
    <dataValidation type="list" allowBlank="1" showInputMessage="1" showErrorMessage="1" sqref="E65529 JA65529 SW65529 ACS65529 AMO65529 AWK65529 BGG65529 BQC65529 BZY65529 CJU65529 CTQ65529 DDM65529 DNI65529 DXE65529 EHA65529 EQW65529 FAS65529 FKO65529 FUK65529 GEG65529 GOC65529 GXY65529 HHU65529 HRQ65529 IBM65529 ILI65529 IVE65529 JFA65529 JOW65529 JYS65529 KIO65529 KSK65529 LCG65529 LMC65529 LVY65529 MFU65529 MPQ65529 MZM65529 NJI65529 NTE65529 ODA65529 OMW65529 OWS65529 PGO65529 PQK65529 QAG65529 QKC65529 QTY65529 RDU65529 RNQ65529 RXM65529 SHI65529 SRE65529 TBA65529 TKW65529 TUS65529 UEO65529 UOK65529 UYG65529 VIC65529 VRY65529 WBU65529 WLQ65529 WVM65529 E131065 JA131065 SW131065 ACS131065 AMO131065 AWK131065 BGG131065 BQC131065 BZY131065 CJU131065 CTQ131065 DDM131065 DNI131065 DXE131065 EHA131065 EQW131065 FAS131065 FKO131065 FUK131065 GEG131065 GOC131065 GXY131065 HHU131065 HRQ131065 IBM131065 ILI131065 IVE131065 JFA131065 JOW131065 JYS131065 KIO131065 KSK131065 LCG131065 LMC131065 LVY131065 MFU131065 MPQ131065 MZM131065 NJI131065 NTE131065 ODA131065 OMW131065 OWS131065 PGO131065 PQK131065 QAG131065 QKC131065 QTY131065 RDU131065 RNQ131065 RXM131065 SHI131065 SRE131065 TBA131065 TKW131065 TUS131065 UEO131065 UOK131065 UYG131065 VIC131065 VRY131065 WBU131065 WLQ131065 WVM131065 E196601 JA196601 SW196601 ACS196601 AMO196601 AWK196601 BGG196601 BQC196601 BZY196601 CJU196601 CTQ196601 DDM196601 DNI196601 DXE196601 EHA196601 EQW196601 FAS196601 FKO196601 FUK196601 GEG196601 GOC196601 GXY196601 HHU196601 HRQ196601 IBM196601 ILI196601 IVE196601 JFA196601 JOW196601 JYS196601 KIO196601 KSK196601 LCG196601 LMC196601 LVY196601 MFU196601 MPQ196601 MZM196601 NJI196601 NTE196601 ODA196601 OMW196601 OWS196601 PGO196601 PQK196601 QAG196601 QKC196601 QTY196601 RDU196601 RNQ196601 RXM196601 SHI196601 SRE196601 TBA196601 TKW196601 TUS196601 UEO196601 UOK196601 UYG196601 VIC196601 VRY196601 WBU196601 WLQ196601 WVM196601 E262137 JA262137 SW262137 ACS262137 AMO262137 AWK262137 BGG262137 BQC262137 BZY262137 CJU262137 CTQ262137 DDM262137 DNI262137 DXE262137 EHA262137 EQW262137 FAS262137 FKO262137 FUK262137 GEG262137 GOC262137 GXY262137 HHU262137 HRQ262137 IBM262137 ILI262137 IVE262137 JFA262137 JOW262137 JYS262137 KIO262137 KSK262137 LCG262137 LMC262137 LVY262137 MFU262137 MPQ262137 MZM262137 NJI262137 NTE262137 ODA262137 OMW262137 OWS262137 PGO262137 PQK262137 QAG262137 QKC262137 QTY262137 RDU262137 RNQ262137 RXM262137 SHI262137 SRE262137 TBA262137 TKW262137 TUS262137 UEO262137 UOK262137 UYG262137 VIC262137 VRY262137 WBU262137 WLQ262137 WVM262137 E327673 JA327673 SW327673 ACS327673 AMO327673 AWK327673 BGG327673 BQC327673 BZY327673 CJU327673 CTQ327673 DDM327673 DNI327673 DXE327673 EHA327673 EQW327673 FAS327673 FKO327673 FUK327673 GEG327673 GOC327673 GXY327673 HHU327673 HRQ327673 IBM327673 ILI327673 IVE327673 JFA327673 JOW327673 JYS327673 KIO327673 KSK327673 LCG327673 LMC327673 LVY327673 MFU327673 MPQ327673 MZM327673 NJI327673 NTE327673 ODA327673 OMW327673 OWS327673 PGO327673 PQK327673 QAG327673 QKC327673 QTY327673 RDU327673 RNQ327673 RXM327673 SHI327673 SRE327673 TBA327673 TKW327673 TUS327673 UEO327673 UOK327673 UYG327673 VIC327673 VRY327673 WBU327673 WLQ327673 WVM327673 E393209 JA393209 SW393209 ACS393209 AMO393209 AWK393209 BGG393209 BQC393209 BZY393209 CJU393209 CTQ393209 DDM393209 DNI393209 DXE393209 EHA393209 EQW393209 FAS393209 FKO393209 FUK393209 GEG393209 GOC393209 GXY393209 HHU393209 HRQ393209 IBM393209 ILI393209 IVE393209 JFA393209 JOW393209 JYS393209 KIO393209 KSK393209 LCG393209 LMC393209 LVY393209 MFU393209 MPQ393209 MZM393209 NJI393209 NTE393209 ODA393209 OMW393209 OWS393209 PGO393209 PQK393209 QAG393209 QKC393209 QTY393209 RDU393209 RNQ393209 RXM393209 SHI393209 SRE393209 TBA393209 TKW393209 TUS393209 UEO393209 UOK393209 UYG393209 VIC393209 VRY393209 WBU393209 WLQ393209 WVM393209 E458745 JA458745 SW458745 ACS458745 AMO458745 AWK458745 BGG458745 BQC458745 BZY458745 CJU458745 CTQ458745 DDM458745 DNI458745 DXE458745 EHA458745 EQW458745 FAS458745 FKO458745 FUK458745 GEG458745 GOC458745 GXY458745 HHU458745 HRQ458745 IBM458745 ILI458745 IVE458745 JFA458745 JOW458745 JYS458745 KIO458745 KSK458745 LCG458745 LMC458745 LVY458745 MFU458745 MPQ458745 MZM458745 NJI458745 NTE458745 ODA458745 OMW458745 OWS458745 PGO458745 PQK458745 QAG458745 QKC458745 QTY458745 RDU458745 RNQ458745 RXM458745 SHI458745 SRE458745 TBA458745 TKW458745 TUS458745 UEO458745 UOK458745 UYG458745 VIC458745 VRY458745 WBU458745 WLQ458745 WVM458745 E524281 JA524281 SW524281 ACS524281 AMO524281 AWK524281 BGG524281 BQC524281 BZY524281 CJU524281 CTQ524281 DDM524281 DNI524281 DXE524281 EHA524281 EQW524281 FAS524281 FKO524281 FUK524281 GEG524281 GOC524281 GXY524281 HHU524281 HRQ524281 IBM524281 ILI524281 IVE524281 JFA524281 JOW524281 JYS524281 KIO524281 KSK524281 LCG524281 LMC524281 LVY524281 MFU524281 MPQ524281 MZM524281 NJI524281 NTE524281 ODA524281 OMW524281 OWS524281 PGO524281 PQK524281 QAG524281 QKC524281 QTY524281 RDU524281 RNQ524281 RXM524281 SHI524281 SRE524281 TBA524281 TKW524281 TUS524281 UEO524281 UOK524281 UYG524281 VIC524281 VRY524281 WBU524281 WLQ524281 WVM524281 E589817 JA589817 SW589817 ACS589817 AMO589817 AWK589817 BGG589817 BQC589817 BZY589817 CJU589817 CTQ589817 DDM589817 DNI589817 DXE589817 EHA589817 EQW589817 FAS589817 FKO589817 FUK589817 GEG589817 GOC589817 GXY589817 HHU589817 HRQ589817 IBM589817 ILI589817 IVE589817 JFA589817 JOW589817 JYS589817 KIO589817 KSK589817 LCG589817 LMC589817 LVY589817 MFU589817 MPQ589817 MZM589817 NJI589817 NTE589817 ODA589817 OMW589817 OWS589817 PGO589817 PQK589817 QAG589817 QKC589817 QTY589817 RDU589817 RNQ589817 RXM589817 SHI589817 SRE589817 TBA589817 TKW589817 TUS589817 UEO589817 UOK589817 UYG589817 VIC589817 VRY589817 WBU589817 WLQ589817 WVM589817 E655353 JA655353 SW655353 ACS655353 AMO655353 AWK655353 BGG655353 BQC655353 BZY655353 CJU655353 CTQ655353 DDM655353 DNI655353 DXE655353 EHA655353 EQW655353 FAS655353 FKO655353 FUK655353 GEG655353 GOC655353 GXY655353 HHU655353 HRQ655353 IBM655353 ILI655353 IVE655353 JFA655353 JOW655353 JYS655353 KIO655353 KSK655353 LCG655353 LMC655353 LVY655353 MFU655353 MPQ655353 MZM655353 NJI655353 NTE655353 ODA655353 OMW655353 OWS655353 PGO655353 PQK655353 QAG655353 QKC655353 QTY655353 RDU655353 RNQ655353 RXM655353 SHI655353 SRE655353 TBA655353 TKW655353 TUS655353 UEO655353 UOK655353 UYG655353 VIC655353 VRY655353 WBU655353 WLQ655353 WVM655353 E720889 JA720889 SW720889 ACS720889 AMO720889 AWK720889 BGG720889 BQC720889 BZY720889 CJU720889 CTQ720889 DDM720889 DNI720889 DXE720889 EHA720889 EQW720889 FAS720889 FKO720889 FUK720889 GEG720889 GOC720889 GXY720889 HHU720889 HRQ720889 IBM720889 ILI720889 IVE720889 JFA720889 JOW720889 JYS720889 KIO720889 KSK720889 LCG720889 LMC720889 LVY720889 MFU720889 MPQ720889 MZM720889 NJI720889 NTE720889 ODA720889 OMW720889 OWS720889 PGO720889 PQK720889 QAG720889 QKC720889 QTY720889 RDU720889 RNQ720889 RXM720889 SHI720889 SRE720889 TBA720889 TKW720889 TUS720889 UEO720889 UOK720889 UYG720889 VIC720889 VRY720889 WBU720889 WLQ720889 WVM720889 E786425 JA786425 SW786425 ACS786425 AMO786425 AWK786425 BGG786425 BQC786425 BZY786425 CJU786425 CTQ786425 DDM786425 DNI786425 DXE786425 EHA786425 EQW786425 FAS786425 FKO786425 FUK786425 GEG786425 GOC786425 GXY786425 HHU786425 HRQ786425 IBM786425 ILI786425 IVE786425 JFA786425 JOW786425 JYS786425 KIO786425 KSK786425 LCG786425 LMC786425 LVY786425 MFU786425 MPQ786425 MZM786425 NJI786425 NTE786425 ODA786425 OMW786425 OWS786425 PGO786425 PQK786425 QAG786425 QKC786425 QTY786425 RDU786425 RNQ786425 RXM786425 SHI786425 SRE786425 TBA786425 TKW786425 TUS786425 UEO786425 UOK786425 UYG786425 VIC786425 VRY786425 WBU786425 WLQ786425 WVM786425 E851961 JA851961 SW851961 ACS851961 AMO851961 AWK851961 BGG851961 BQC851961 BZY851961 CJU851961 CTQ851961 DDM851961 DNI851961 DXE851961 EHA851961 EQW851961 FAS851961 FKO851961 FUK851961 GEG851961 GOC851961 GXY851961 HHU851961 HRQ851961 IBM851961 ILI851961 IVE851961 JFA851961 JOW851961 JYS851961 KIO851961 KSK851961 LCG851961 LMC851961 LVY851961 MFU851961 MPQ851961 MZM851961 NJI851961 NTE851961 ODA851961 OMW851961 OWS851961 PGO851961 PQK851961 QAG851961 QKC851961 QTY851961 RDU851961 RNQ851961 RXM851961 SHI851961 SRE851961 TBA851961 TKW851961 TUS851961 UEO851961 UOK851961 UYG851961 VIC851961 VRY851961 WBU851961 WLQ851961 WVM851961 E917497 JA917497 SW917497 ACS917497 AMO917497 AWK917497 BGG917497 BQC917497 BZY917497 CJU917497 CTQ917497 DDM917497 DNI917497 DXE917497 EHA917497 EQW917497 FAS917497 FKO917497 FUK917497 GEG917497 GOC917497 GXY917497 HHU917497 HRQ917497 IBM917497 ILI917497 IVE917497 JFA917497 JOW917497 JYS917497 KIO917497 KSK917497 LCG917497 LMC917497 LVY917497 MFU917497 MPQ917497 MZM917497 NJI917497 NTE917497 ODA917497 OMW917497 OWS917497 PGO917497 PQK917497 QAG917497 QKC917497 QTY917497 RDU917497 RNQ917497 RXM917497 SHI917497 SRE917497 TBA917497 TKW917497 TUS917497 UEO917497 UOK917497 UYG917497 VIC917497 VRY917497 WBU917497 WLQ917497 WVM917497 E983033 JA983033 SW983033 ACS983033 AMO983033 AWK983033 BGG983033 BQC983033 BZY983033 CJU983033 CTQ983033 DDM983033 DNI983033 DXE983033 EHA983033 EQW983033 FAS983033 FKO983033 FUK983033 GEG983033 GOC983033 GXY983033 HHU983033 HRQ983033 IBM983033 ILI983033 IVE983033 JFA983033 JOW983033 JYS983033 KIO983033 KSK983033 LCG983033 LMC983033 LVY983033 MFU983033 MPQ983033 MZM983033 NJI983033 NTE983033 ODA983033 OMW983033 OWS983033 PGO983033 PQK983033 QAG983033 QKC983033 QTY983033 RDU983033 RNQ983033 RXM983033 SHI983033 SRE983033 TBA983033 TKW983033 TUS983033 UEO983033 UOK983033 UYG983033 VIC983033 VRY983033 WBU983033 WLQ983033 WVM983033" xr:uid="{3BBB4951-0CFC-4307-9087-B878CD87B22C}">
      <formula1>"ACAB070 - EMBALAGEM  MÁQUINA,ACAB080 - EMBALAGEM MANUAL,Embalamento no CJ"</formula1>
    </dataValidation>
    <dataValidation type="list" allowBlank="1" showInputMessage="1" showErrorMessage="1" sqref="E65481 JA65481 SW65481 ACS65481 AMO65481 AWK65481 BGG65481 BQC65481 BZY65481 CJU65481 CTQ65481 DDM65481 DNI65481 DXE65481 EHA65481 EQW65481 FAS65481 FKO65481 FUK65481 GEG65481 GOC65481 GXY65481 HHU65481 HRQ65481 IBM65481 ILI65481 IVE65481 JFA65481 JOW65481 JYS65481 KIO65481 KSK65481 LCG65481 LMC65481 LVY65481 MFU65481 MPQ65481 MZM65481 NJI65481 NTE65481 ODA65481 OMW65481 OWS65481 PGO65481 PQK65481 QAG65481 QKC65481 QTY65481 RDU65481 RNQ65481 RXM65481 SHI65481 SRE65481 TBA65481 TKW65481 TUS65481 UEO65481 UOK65481 UYG65481 VIC65481 VRY65481 WBU65481 WLQ65481 WVM65481 E131017 JA131017 SW131017 ACS131017 AMO131017 AWK131017 BGG131017 BQC131017 BZY131017 CJU131017 CTQ131017 DDM131017 DNI131017 DXE131017 EHA131017 EQW131017 FAS131017 FKO131017 FUK131017 GEG131017 GOC131017 GXY131017 HHU131017 HRQ131017 IBM131017 ILI131017 IVE131017 JFA131017 JOW131017 JYS131017 KIO131017 KSK131017 LCG131017 LMC131017 LVY131017 MFU131017 MPQ131017 MZM131017 NJI131017 NTE131017 ODA131017 OMW131017 OWS131017 PGO131017 PQK131017 QAG131017 QKC131017 QTY131017 RDU131017 RNQ131017 RXM131017 SHI131017 SRE131017 TBA131017 TKW131017 TUS131017 UEO131017 UOK131017 UYG131017 VIC131017 VRY131017 WBU131017 WLQ131017 WVM131017 E196553 JA196553 SW196553 ACS196553 AMO196553 AWK196553 BGG196553 BQC196553 BZY196553 CJU196553 CTQ196553 DDM196553 DNI196553 DXE196553 EHA196553 EQW196553 FAS196553 FKO196553 FUK196553 GEG196553 GOC196553 GXY196553 HHU196553 HRQ196553 IBM196553 ILI196553 IVE196553 JFA196553 JOW196553 JYS196553 KIO196553 KSK196553 LCG196553 LMC196553 LVY196553 MFU196553 MPQ196553 MZM196553 NJI196553 NTE196553 ODA196553 OMW196553 OWS196553 PGO196553 PQK196553 QAG196553 QKC196553 QTY196553 RDU196553 RNQ196553 RXM196553 SHI196553 SRE196553 TBA196553 TKW196553 TUS196553 UEO196553 UOK196553 UYG196553 VIC196553 VRY196553 WBU196553 WLQ196553 WVM196553 E262089 JA262089 SW262089 ACS262089 AMO262089 AWK262089 BGG262089 BQC262089 BZY262089 CJU262089 CTQ262089 DDM262089 DNI262089 DXE262089 EHA262089 EQW262089 FAS262089 FKO262089 FUK262089 GEG262089 GOC262089 GXY262089 HHU262089 HRQ262089 IBM262089 ILI262089 IVE262089 JFA262089 JOW262089 JYS262089 KIO262089 KSK262089 LCG262089 LMC262089 LVY262089 MFU262089 MPQ262089 MZM262089 NJI262089 NTE262089 ODA262089 OMW262089 OWS262089 PGO262089 PQK262089 QAG262089 QKC262089 QTY262089 RDU262089 RNQ262089 RXM262089 SHI262089 SRE262089 TBA262089 TKW262089 TUS262089 UEO262089 UOK262089 UYG262089 VIC262089 VRY262089 WBU262089 WLQ262089 WVM262089 E327625 JA327625 SW327625 ACS327625 AMO327625 AWK327625 BGG327625 BQC327625 BZY327625 CJU327625 CTQ327625 DDM327625 DNI327625 DXE327625 EHA327625 EQW327625 FAS327625 FKO327625 FUK327625 GEG327625 GOC327625 GXY327625 HHU327625 HRQ327625 IBM327625 ILI327625 IVE327625 JFA327625 JOW327625 JYS327625 KIO327625 KSK327625 LCG327625 LMC327625 LVY327625 MFU327625 MPQ327625 MZM327625 NJI327625 NTE327625 ODA327625 OMW327625 OWS327625 PGO327625 PQK327625 QAG327625 QKC327625 QTY327625 RDU327625 RNQ327625 RXM327625 SHI327625 SRE327625 TBA327625 TKW327625 TUS327625 UEO327625 UOK327625 UYG327625 VIC327625 VRY327625 WBU327625 WLQ327625 WVM327625 E393161 JA393161 SW393161 ACS393161 AMO393161 AWK393161 BGG393161 BQC393161 BZY393161 CJU393161 CTQ393161 DDM393161 DNI393161 DXE393161 EHA393161 EQW393161 FAS393161 FKO393161 FUK393161 GEG393161 GOC393161 GXY393161 HHU393161 HRQ393161 IBM393161 ILI393161 IVE393161 JFA393161 JOW393161 JYS393161 KIO393161 KSK393161 LCG393161 LMC393161 LVY393161 MFU393161 MPQ393161 MZM393161 NJI393161 NTE393161 ODA393161 OMW393161 OWS393161 PGO393161 PQK393161 QAG393161 QKC393161 QTY393161 RDU393161 RNQ393161 RXM393161 SHI393161 SRE393161 TBA393161 TKW393161 TUS393161 UEO393161 UOK393161 UYG393161 VIC393161 VRY393161 WBU393161 WLQ393161 WVM393161 E458697 JA458697 SW458697 ACS458697 AMO458697 AWK458697 BGG458697 BQC458697 BZY458697 CJU458697 CTQ458697 DDM458697 DNI458697 DXE458697 EHA458697 EQW458697 FAS458697 FKO458697 FUK458697 GEG458697 GOC458697 GXY458697 HHU458697 HRQ458697 IBM458697 ILI458697 IVE458697 JFA458697 JOW458697 JYS458697 KIO458697 KSK458697 LCG458697 LMC458697 LVY458697 MFU458697 MPQ458697 MZM458697 NJI458697 NTE458697 ODA458697 OMW458697 OWS458697 PGO458697 PQK458697 QAG458697 QKC458697 QTY458697 RDU458697 RNQ458697 RXM458697 SHI458697 SRE458697 TBA458697 TKW458697 TUS458697 UEO458697 UOK458697 UYG458697 VIC458697 VRY458697 WBU458697 WLQ458697 WVM458697 E524233 JA524233 SW524233 ACS524233 AMO524233 AWK524233 BGG524233 BQC524233 BZY524233 CJU524233 CTQ524233 DDM524233 DNI524233 DXE524233 EHA524233 EQW524233 FAS524233 FKO524233 FUK524233 GEG524233 GOC524233 GXY524233 HHU524233 HRQ524233 IBM524233 ILI524233 IVE524233 JFA524233 JOW524233 JYS524233 KIO524233 KSK524233 LCG524233 LMC524233 LVY524233 MFU524233 MPQ524233 MZM524233 NJI524233 NTE524233 ODA524233 OMW524233 OWS524233 PGO524233 PQK524233 QAG524233 QKC524233 QTY524233 RDU524233 RNQ524233 RXM524233 SHI524233 SRE524233 TBA524233 TKW524233 TUS524233 UEO524233 UOK524233 UYG524233 VIC524233 VRY524233 WBU524233 WLQ524233 WVM524233 E589769 JA589769 SW589769 ACS589769 AMO589769 AWK589769 BGG589769 BQC589769 BZY589769 CJU589769 CTQ589769 DDM589769 DNI589769 DXE589769 EHA589769 EQW589769 FAS589769 FKO589769 FUK589769 GEG589769 GOC589769 GXY589769 HHU589769 HRQ589769 IBM589769 ILI589769 IVE589769 JFA589769 JOW589769 JYS589769 KIO589769 KSK589769 LCG589769 LMC589769 LVY589769 MFU589769 MPQ589769 MZM589769 NJI589769 NTE589769 ODA589769 OMW589769 OWS589769 PGO589769 PQK589769 QAG589769 QKC589769 QTY589769 RDU589769 RNQ589769 RXM589769 SHI589769 SRE589769 TBA589769 TKW589769 TUS589769 UEO589769 UOK589769 UYG589769 VIC589769 VRY589769 WBU589769 WLQ589769 WVM589769 E655305 JA655305 SW655305 ACS655305 AMO655305 AWK655305 BGG655305 BQC655305 BZY655305 CJU655305 CTQ655305 DDM655305 DNI655305 DXE655305 EHA655305 EQW655305 FAS655305 FKO655305 FUK655305 GEG655305 GOC655305 GXY655305 HHU655305 HRQ655305 IBM655305 ILI655305 IVE655305 JFA655305 JOW655305 JYS655305 KIO655305 KSK655305 LCG655305 LMC655305 LVY655305 MFU655305 MPQ655305 MZM655305 NJI655305 NTE655305 ODA655305 OMW655305 OWS655305 PGO655305 PQK655305 QAG655305 QKC655305 QTY655305 RDU655305 RNQ655305 RXM655305 SHI655305 SRE655305 TBA655305 TKW655305 TUS655305 UEO655305 UOK655305 UYG655305 VIC655305 VRY655305 WBU655305 WLQ655305 WVM655305 E720841 JA720841 SW720841 ACS720841 AMO720841 AWK720841 BGG720841 BQC720841 BZY720841 CJU720841 CTQ720841 DDM720841 DNI720841 DXE720841 EHA720841 EQW720841 FAS720841 FKO720841 FUK720841 GEG720841 GOC720841 GXY720841 HHU720841 HRQ720841 IBM720841 ILI720841 IVE720841 JFA720841 JOW720841 JYS720841 KIO720841 KSK720841 LCG720841 LMC720841 LVY720841 MFU720841 MPQ720841 MZM720841 NJI720841 NTE720841 ODA720841 OMW720841 OWS720841 PGO720841 PQK720841 QAG720841 QKC720841 QTY720841 RDU720841 RNQ720841 RXM720841 SHI720841 SRE720841 TBA720841 TKW720841 TUS720841 UEO720841 UOK720841 UYG720841 VIC720841 VRY720841 WBU720841 WLQ720841 WVM720841 E786377 JA786377 SW786377 ACS786377 AMO786377 AWK786377 BGG786377 BQC786377 BZY786377 CJU786377 CTQ786377 DDM786377 DNI786377 DXE786377 EHA786377 EQW786377 FAS786377 FKO786377 FUK786377 GEG786377 GOC786377 GXY786377 HHU786377 HRQ786377 IBM786377 ILI786377 IVE786377 JFA786377 JOW786377 JYS786377 KIO786377 KSK786377 LCG786377 LMC786377 LVY786377 MFU786377 MPQ786377 MZM786377 NJI786377 NTE786377 ODA786377 OMW786377 OWS786377 PGO786377 PQK786377 QAG786377 QKC786377 QTY786377 RDU786377 RNQ786377 RXM786377 SHI786377 SRE786377 TBA786377 TKW786377 TUS786377 UEO786377 UOK786377 UYG786377 VIC786377 VRY786377 WBU786377 WLQ786377 WVM786377 E851913 JA851913 SW851913 ACS851913 AMO851913 AWK851913 BGG851913 BQC851913 BZY851913 CJU851913 CTQ851913 DDM851913 DNI851913 DXE851913 EHA851913 EQW851913 FAS851913 FKO851913 FUK851913 GEG851913 GOC851913 GXY851913 HHU851913 HRQ851913 IBM851913 ILI851913 IVE851913 JFA851913 JOW851913 JYS851913 KIO851913 KSK851913 LCG851913 LMC851913 LVY851913 MFU851913 MPQ851913 MZM851913 NJI851913 NTE851913 ODA851913 OMW851913 OWS851913 PGO851913 PQK851913 QAG851913 QKC851913 QTY851913 RDU851913 RNQ851913 RXM851913 SHI851913 SRE851913 TBA851913 TKW851913 TUS851913 UEO851913 UOK851913 UYG851913 VIC851913 VRY851913 WBU851913 WLQ851913 WVM851913 E917449 JA917449 SW917449 ACS917449 AMO917449 AWK917449 BGG917449 BQC917449 BZY917449 CJU917449 CTQ917449 DDM917449 DNI917449 DXE917449 EHA917449 EQW917449 FAS917449 FKO917449 FUK917449 GEG917449 GOC917449 GXY917449 HHU917449 HRQ917449 IBM917449 ILI917449 IVE917449 JFA917449 JOW917449 JYS917449 KIO917449 KSK917449 LCG917449 LMC917449 LVY917449 MFU917449 MPQ917449 MZM917449 NJI917449 NTE917449 ODA917449 OMW917449 OWS917449 PGO917449 PQK917449 QAG917449 QKC917449 QTY917449 RDU917449 RNQ917449 RXM917449 SHI917449 SRE917449 TBA917449 TKW917449 TUS917449 UEO917449 UOK917449 UYG917449 VIC917449 VRY917449 WBU917449 WLQ917449 WVM917449 E982985 JA982985 SW982985 ACS982985 AMO982985 AWK982985 BGG982985 BQC982985 BZY982985 CJU982985 CTQ982985 DDM982985 DNI982985 DXE982985 EHA982985 EQW982985 FAS982985 FKO982985 FUK982985 GEG982985 GOC982985 GXY982985 HHU982985 HRQ982985 IBM982985 ILI982985 IVE982985 JFA982985 JOW982985 JYS982985 KIO982985 KSK982985 LCG982985 LMC982985 LVY982985 MFU982985 MPQ982985 MZM982985 NJI982985 NTE982985 ODA982985 OMW982985 OWS982985 PGO982985 PQK982985 QAG982985 QKC982985 QTY982985 RDU982985 RNQ982985 RXM982985 SHI982985 SRE982985 TBA982985 TKW982985 TUS982985 UEO982985 UOK982985 UYG982985 VIC982985 VRY982985 WBU982985 WLQ982985 WVM982985" xr:uid="{401A2C90-450B-4F87-B85E-8F308A8B04C1}">
      <formula1>"NÃO SE APLICA,ALUMINIO FUNDIDO,ALUMINIO USINADO,CHAPA DE AÇO"</formula1>
    </dataValidation>
    <dataValidation type="list" allowBlank="1" showInputMessage="1" showErrorMessage="1" sqref="E65482 JA65482 SW65482 ACS65482 AMO65482 AWK65482 BGG65482 BQC65482 BZY65482 CJU65482 CTQ65482 DDM65482 DNI65482 DXE65482 EHA65482 EQW65482 FAS65482 FKO65482 FUK65482 GEG65482 GOC65482 GXY65482 HHU65482 HRQ65482 IBM65482 ILI65482 IVE65482 JFA65482 JOW65482 JYS65482 KIO65482 KSK65482 LCG65482 LMC65482 LVY65482 MFU65482 MPQ65482 MZM65482 NJI65482 NTE65482 ODA65482 OMW65482 OWS65482 PGO65482 PQK65482 QAG65482 QKC65482 QTY65482 RDU65482 RNQ65482 RXM65482 SHI65482 SRE65482 TBA65482 TKW65482 TUS65482 UEO65482 UOK65482 UYG65482 VIC65482 VRY65482 WBU65482 WLQ65482 WVM65482 E131018 JA131018 SW131018 ACS131018 AMO131018 AWK131018 BGG131018 BQC131018 BZY131018 CJU131018 CTQ131018 DDM131018 DNI131018 DXE131018 EHA131018 EQW131018 FAS131018 FKO131018 FUK131018 GEG131018 GOC131018 GXY131018 HHU131018 HRQ131018 IBM131018 ILI131018 IVE131018 JFA131018 JOW131018 JYS131018 KIO131018 KSK131018 LCG131018 LMC131018 LVY131018 MFU131018 MPQ131018 MZM131018 NJI131018 NTE131018 ODA131018 OMW131018 OWS131018 PGO131018 PQK131018 QAG131018 QKC131018 QTY131018 RDU131018 RNQ131018 RXM131018 SHI131018 SRE131018 TBA131018 TKW131018 TUS131018 UEO131018 UOK131018 UYG131018 VIC131018 VRY131018 WBU131018 WLQ131018 WVM131018 E196554 JA196554 SW196554 ACS196554 AMO196554 AWK196554 BGG196554 BQC196554 BZY196554 CJU196554 CTQ196554 DDM196554 DNI196554 DXE196554 EHA196554 EQW196554 FAS196554 FKO196554 FUK196554 GEG196554 GOC196554 GXY196554 HHU196554 HRQ196554 IBM196554 ILI196554 IVE196554 JFA196554 JOW196554 JYS196554 KIO196554 KSK196554 LCG196554 LMC196554 LVY196554 MFU196554 MPQ196554 MZM196554 NJI196554 NTE196554 ODA196554 OMW196554 OWS196554 PGO196554 PQK196554 QAG196554 QKC196554 QTY196554 RDU196554 RNQ196554 RXM196554 SHI196554 SRE196554 TBA196554 TKW196554 TUS196554 UEO196554 UOK196554 UYG196554 VIC196554 VRY196554 WBU196554 WLQ196554 WVM196554 E262090 JA262090 SW262090 ACS262090 AMO262090 AWK262090 BGG262090 BQC262090 BZY262090 CJU262090 CTQ262090 DDM262090 DNI262090 DXE262090 EHA262090 EQW262090 FAS262090 FKO262090 FUK262090 GEG262090 GOC262090 GXY262090 HHU262090 HRQ262090 IBM262090 ILI262090 IVE262090 JFA262090 JOW262090 JYS262090 KIO262090 KSK262090 LCG262090 LMC262090 LVY262090 MFU262090 MPQ262090 MZM262090 NJI262090 NTE262090 ODA262090 OMW262090 OWS262090 PGO262090 PQK262090 QAG262090 QKC262090 QTY262090 RDU262090 RNQ262090 RXM262090 SHI262090 SRE262090 TBA262090 TKW262090 TUS262090 UEO262090 UOK262090 UYG262090 VIC262090 VRY262090 WBU262090 WLQ262090 WVM262090 E327626 JA327626 SW327626 ACS327626 AMO327626 AWK327626 BGG327626 BQC327626 BZY327626 CJU327626 CTQ327626 DDM327626 DNI327626 DXE327626 EHA327626 EQW327626 FAS327626 FKO327626 FUK327626 GEG327626 GOC327626 GXY327626 HHU327626 HRQ327626 IBM327626 ILI327626 IVE327626 JFA327626 JOW327626 JYS327626 KIO327626 KSK327626 LCG327626 LMC327626 LVY327626 MFU327626 MPQ327626 MZM327626 NJI327626 NTE327626 ODA327626 OMW327626 OWS327626 PGO327626 PQK327626 QAG327626 QKC327626 QTY327626 RDU327626 RNQ327626 RXM327626 SHI327626 SRE327626 TBA327626 TKW327626 TUS327626 UEO327626 UOK327626 UYG327626 VIC327626 VRY327626 WBU327626 WLQ327626 WVM327626 E393162 JA393162 SW393162 ACS393162 AMO393162 AWK393162 BGG393162 BQC393162 BZY393162 CJU393162 CTQ393162 DDM393162 DNI393162 DXE393162 EHA393162 EQW393162 FAS393162 FKO393162 FUK393162 GEG393162 GOC393162 GXY393162 HHU393162 HRQ393162 IBM393162 ILI393162 IVE393162 JFA393162 JOW393162 JYS393162 KIO393162 KSK393162 LCG393162 LMC393162 LVY393162 MFU393162 MPQ393162 MZM393162 NJI393162 NTE393162 ODA393162 OMW393162 OWS393162 PGO393162 PQK393162 QAG393162 QKC393162 QTY393162 RDU393162 RNQ393162 RXM393162 SHI393162 SRE393162 TBA393162 TKW393162 TUS393162 UEO393162 UOK393162 UYG393162 VIC393162 VRY393162 WBU393162 WLQ393162 WVM393162 E458698 JA458698 SW458698 ACS458698 AMO458698 AWK458698 BGG458698 BQC458698 BZY458698 CJU458698 CTQ458698 DDM458698 DNI458698 DXE458698 EHA458698 EQW458698 FAS458698 FKO458698 FUK458698 GEG458698 GOC458698 GXY458698 HHU458698 HRQ458698 IBM458698 ILI458698 IVE458698 JFA458698 JOW458698 JYS458698 KIO458698 KSK458698 LCG458698 LMC458698 LVY458698 MFU458698 MPQ458698 MZM458698 NJI458698 NTE458698 ODA458698 OMW458698 OWS458698 PGO458698 PQK458698 QAG458698 QKC458698 QTY458698 RDU458698 RNQ458698 RXM458698 SHI458698 SRE458698 TBA458698 TKW458698 TUS458698 UEO458698 UOK458698 UYG458698 VIC458698 VRY458698 WBU458698 WLQ458698 WVM458698 E524234 JA524234 SW524234 ACS524234 AMO524234 AWK524234 BGG524234 BQC524234 BZY524234 CJU524234 CTQ524234 DDM524234 DNI524234 DXE524234 EHA524234 EQW524234 FAS524234 FKO524234 FUK524234 GEG524234 GOC524234 GXY524234 HHU524234 HRQ524234 IBM524234 ILI524234 IVE524234 JFA524234 JOW524234 JYS524234 KIO524234 KSK524234 LCG524234 LMC524234 LVY524234 MFU524234 MPQ524234 MZM524234 NJI524234 NTE524234 ODA524234 OMW524234 OWS524234 PGO524234 PQK524234 QAG524234 QKC524234 QTY524234 RDU524234 RNQ524234 RXM524234 SHI524234 SRE524234 TBA524234 TKW524234 TUS524234 UEO524234 UOK524234 UYG524234 VIC524234 VRY524234 WBU524234 WLQ524234 WVM524234 E589770 JA589770 SW589770 ACS589770 AMO589770 AWK589770 BGG589770 BQC589770 BZY589770 CJU589770 CTQ589770 DDM589770 DNI589770 DXE589770 EHA589770 EQW589770 FAS589770 FKO589770 FUK589770 GEG589770 GOC589770 GXY589770 HHU589770 HRQ589770 IBM589770 ILI589770 IVE589770 JFA589770 JOW589770 JYS589770 KIO589770 KSK589770 LCG589770 LMC589770 LVY589770 MFU589770 MPQ589770 MZM589770 NJI589770 NTE589770 ODA589770 OMW589770 OWS589770 PGO589770 PQK589770 QAG589770 QKC589770 QTY589770 RDU589770 RNQ589770 RXM589770 SHI589770 SRE589770 TBA589770 TKW589770 TUS589770 UEO589770 UOK589770 UYG589770 VIC589770 VRY589770 WBU589770 WLQ589770 WVM589770 E655306 JA655306 SW655306 ACS655306 AMO655306 AWK655306 BGG655306 BQC655306 BZY655306 CJU655306 CTQ655306 DDM655306 DNI655306 DXE655306 EHA655306 EQW655306 FAS655306 FKO655306 FUK655306 GEG655306 GOC655306 GXY655306 HHU655306 HRQ655306 IBM655306 ILI655306 IVE655306 JFA655306 JOW655306 JYS655306 KIO655306 KSK655306 LCG655306 LMC655306 LVY655306 MFU655306 MPQ655306 MZM655306 NJI655306 NTE655306 ODA655306 OMW655306 OWS655306 PGO655306 PQK655306 QAG655306 QKC655306 QTY655306 RDU655306 RNQ655306 RXM655306 SHI655306 SRE655306 TBA655306 TKW655306 TUS655306 UEO655306 UOK655306 UYG655306 VIC655306 VRY655306 WBU655306 WLQ655306 WVM655306 E720842 JA720842 SW720842 ACS720842 AMO720842 AWK720842 BGG720842 BQC720842 BZY720842 CJU720842 CTQ720842 DDM720842 DNI720842 DXE720842 EHA720842 EQW720842 FAS720842 FKO720842 FUK720842 GEG720842 GOC720842 GXY720842 HHU720842 HRQ720842 IBM720842 ILI720842 IVE720842 JFA720842 JOW720842 JYS720842 KIO720842 KSK720842 LCG720842 LMC720842 LVY720842 MFU720842 MPQ720842 MZM720842 NJI720842 NTE720842 ODA720842 OMW720842 OWS720842 PGO720842 PQK720842 QAG720842 QKC720842 QTY720842 RDU720842 RNQ720842 RXM720842 SHI720842 SRE720842 TBA720842 TKW720842 TUS720842 UEO720842 UOK720842 UYG720842 VIC720842 VRY720842 WBU720842 WLQ720842 WVM720842 E786378 JA786378 SW786378 ACS786378 AMO786378 AWK786378 BGG786378 BQC786378 BZY786378 CJU786378 CTQ786378 DDM786378 DNI786378 DXE786378 EHA786378 EQW786378 FAS786378 FKO786378 FUK786378 GEG786378 GOC786378 GXY786378 HHU786378 HRQ786378 IBM786378 ILI786378 IVE786378 JFA786378 JOW786378 JYS786378 KIO786378 KSK786378 LCG786378 LMC786378 LVY786378 MFU786378 MPQ786378 MZM786378 NJI786378 NTE786378 ODA786378 OMW786378 OWS786378 PGO786378 PQK786378 QAG786378 QKC786378 QTY786378 RDU786378 RNQ786378 RXM786378 SHI786378 SRE786378 TBA786378 TKW786378 TUS786378 UEO786378 UOK786378 UYG786378 VIC786378 VRY786378 WBU786378 WLQ786378 WVM786378 E851914 JA851914 SW851914 ACS851914 AMO851914 AWK851914 BGG851914 BQC851914 BZY851914 CJU851914 CTQ851914 DDM851914 DNI851914 DXE851914 EHA851914 EQW851914 FAS851914 FKO851914 FUK851914 GEG851914 GOC851914 GXY851914 HHU851914 HRQ851914 IBM851914 ILI851914 IVE851914 JFA851914 JOW851914 JYS851914 KIO851914 KSK851914 LCG851914 LMC851914 LVY851914 MFU851914 MPQ851914 MZM851914 NJI851914 NTE851914 ODA851914 OMW851914 OWS851914 PGO851914 PQK851914 QAG851914 QKC851914 QTY851914 RDU851914 RNQ851914 RXM851914 SHI851914 SRE851914 TBA851914 TKW851914 TUS851914 UEO851914 UOK851914 UYG851914 VIC851914 VRY851914 WBU851914 WLQ851914 WVM851914 E917450 JA917450 SW917450 ACS917450 AMO917450 AWK917450 BGG917450 BQC917450 BZY917450 CJU917450 CTQ917450 DDM917450 DNI917450 DXE917450 EHA917450 EQW917450 FAS917450 FKO917450 FUK917450 GEG917450 GOC917450 GXY917450 HHU917450 HRQ917450 IBM917450 ILI917450 IVE917450 JFA917450 JOW917450 JYS917450 KIO917450 KSK917450 LCG917450 LMC917450 LVY917450 MFU917450 MPQ917450 MZM917450 NJI917450 NTE917450 ODA917450 OMW917450 OWS917450 PGO917450 PQK917450 QAG917450 QKC917450 QTY917450 RDU917450 RNQ917450 RXM917450 SHI917450 SRE917450 TBA917450 TKW917450 TUS917450 UEO917450 UOK917450 UYG917450 VIC917450 VRY917450 WBU917450 WLQ917450 WVM917450 E982986 JA982986 SW982986 ACS982986 AMO982986 AWK982986 BGG982986 BQC982986 BZY982986 CJU982986 CTQ982986 DDM982986 DNI982986 DXE982986 EHA982986 EQW982986 FAS982986 FKO982986 FUK982986 GEG982986 GOC982986 GXY982986 HHU982986 HRQ982986 IBM982986 ILI982986 IVE982986 JFA982986 JOW982986 JYS982986 KIO982986 KSK982986 LCG982986 LMC982986 LVY982986 MFU982986 MPQ982986 MZM982986 NJI982986 NTE982986 ODA982986 OMW982986 OWS982986 PGO982986 PQK982986 QAG982986 QKC982986 QTY982986 RDU982986 RNQ982986 RXM982986 SHI982986 SRE982986 TBA982986 TKW982986 TUS982986 UEO982986 UOK982986 UYG982986 VIC982986 VRY982986 WBU982986 WLQ982986 WVM982986" xr:uid="{87F363C4-2273-4B87-9605-62183C965AD1}">
      <formula1>"01,02,03,04,05,06,07,08,09,10"</formula1>
    </dataValidation>
    <dataValidation type="list" allowBlank="1" showInputMessage="1" showErrorMessage="1" sqref="I65479 JE65479 TA65479 ACW65479 AMS65479 AWO65479 BGK65479 BQG65479 CAC65479 CJY65479 CTU65479 DDQ65479 DNM65479 DXI65479 EHE65479 ERA65479 FAW65479 FKS65479 FUO65479 GEK65479 GOG65479 GYC65479 HHY65479 HRU65479 IBQ65479 ILM65479 IVI65479 JFE65479 JPA65479 JYW65479 KIS65479 KSO65479 LCK65479 LMG65479 LWC65479 MFY65479 MPU65479 MZQ65479 NJM65479 NTI65479 ODE65479 ONA65479 OWW65479 PGS65479 PQO65479 QAK65479 QKG65479 QUC65479 RDY65479 RNU65479 RXQ65479 SHM65479 SRI65479 TBE65479 TLA65479 TUW65479 UES65479 UOO65479 UYK65479 VIG65479 VSC65479 WBY65479 WLU65479 WVQ65479 I131015 JE131015 TA131015 ACW131015 AMS131015 AWO131015 BGK131015 BQG131015 CAC131015 CJY131015 CTU131015 DDQ131015 DNM131015 DXI131015 EHE131015 ERA131015 FAW131015 FKS131015 FUO131015 GEK131015 GOG131015 GYC131015 HHY131015 HRU131015 IBQ131015 ILM131015 IVI131015 JFE131015 JPA131015 JYW131015 KIS131015 KSO131015 LCK131015 LMG131015 LWC131015 MFY131015 MPU131015 MZQ131015 NJM131015 NTI131015 ODE131015 ONA131015 OWW131015 PGS131015 PQO131015 QAK131015 QKG131015 QUC131015 RDY131015 RNU131015 RXQ131015 SHM131015 SRI131015 TBE131015 TLA131015 TUW131015 UES131015 UOO131015 UYK131015 VIG131015 VSC131015 WBY131015 WLU131015 WVQ131015 I196551 JE196551 TA196551 ACW196551 AMS196551 AWO196551 BGK196551 BQG196551 CAC196551 CJY196551 CTU196551 DDQ196551 DNM196551 DXI196551 EHE196551 ERA196551 FAW196551 FKS196551 FUO196551 GEK196551 GOG196551 GYC196551 HHY196551 HRU196551 IBQ196551 ILM196551 IVI196551 JFE196551 JPA196551 JYW196551 KIS196551 KSO196551 LCK196551 LMG196551 LWC196551 MFY196551 MPU196551 MZQ196551 NJM196551 NTI196551 ODE196551 ONA196551 OWW196551 PGS196551 PQO196551 QAK196551 QKG196551 QUC196551 RDY196551 RNU196551 RXQ196551 SHM196551 SRI196551 TBE196551 TLA196551 TUW196551 UES196551 UOO196551 UYK196551 VIG196551 VSC196551 WBY196551 WLU196551 WVQ196551 I262087 JE262087 TA262087 ACW262087 AMS262087 AWO262087 BGK262087 BQG262087 CAC262087 CJY262087 CTU262087 DDQ262087 DNM262087 DXI262087 EHE262087 ERA262087 FAW262087 FKS262087 FUO262087 GEK262087 GOG262087 GYC262087 HHY262087 HRU262087 IBQ262087 ILM262087 IVI262087 JFE262087 JPA262087 JYW262087 KIS262087 KSO262087 LCK262087 LMG262087 LWC262087 MFY262087 MPU262087 MZQ262087 NJM262087 NTI262087 ODE262087 ONA262087 OWW262087 PGS262087 PQO262087 QAK262087 QKG262087 QUC262087 RDY262087 RNU262087 RXQ262087 SHM262087 SRI262087 TBE262087 TLA262087 TUW262087 UES262087 UOO262087 UYK262087 VIG262087 VSC262087 WBY262087 WLU262087 WVQ262087 I327623 JE327623 TA327623 ACW327623 AMS327623 AWO327623 BGK327623 BQG327623 CAC327623 CJY327623 CTU327623 DDQ327623 DNM327623 DXI327623 EHE327623 ERA327623 FAW327623 FKS327623 FUO327623 GEK327623 GOG327623 GYC327623 HHY327623 HRU327623 IBQ327623 ILM327623 IVI327623 JFE327623 JPA327623 JYW327623 KIS327623 KSO327623 LCK327623 LMG327623 LWC327623 MFY327623 MPU327623 MZQ327623 NJM327623 NTI327623 ODE327623 ONA327623 OWW327623 PGS327623 PQO327623 QAK327623 QKG327623 QUC327623 RDY327623 RNU327623 RXQ327623 SHM327623 SRI327623 TBE327623 TLA327623 TUW327623 UES327623 UOO327623 UYK327623 VIG327623 VSC327623 WBY327623 WLU327623 WVQ327623 I393159 JE393159 TA393159 ACW393159 AMS393159 AWO393159 BGK393159 BQG393159 CAC393159 CJY393159 CTU393159 DDQ393159 DNM393159 DXI393159 EHE393159 ERA393159 FAW393159 FKS393159 FUO393159 GEK393159 GOG393159 GYC393159 HHY393159 HRU393159 IBQ393159 ILM393159 IVI393159 JFE393159 JPA393159 JYW393159 KIS393159 KSO393159 LCK393159 LMG393159 LWC393159 MFY393159 MPU393159 MZQ393159 NJM393159 NTI393159 ODE393159 ONA393159 OWW393159 PGS393159 PQO393159 QAK393159 QKG393159 QUC393159 RDY393159 RNU393159 RXQ393159 SHM393159 SRI393159 TBE393159 TLA393159 TUW393159 UES393159 UOO393159 UYK393159 VIG393159 VSC393159 WBY393159 WLU393159 WVQ393159 I458695 JE458695 TA458695 ACW458695 AMS458695 AWO458695 BGK458695 BQG458695 CAC458695 CJY458695 CTU458695 DDQ458695 DNM458695 DXI458695 EHE458695 ERA458695 FAW458695 FKS458695 FUO458695 GEK458695 GOG458695 GYC458695 HHY458695 HRU458695 IBQ458695 ILM458695 IVI458695 JFE458695 JPA458695 JYW458695 KIS458695 KSO458695 LCK458695 LMG458695 LWC458695 MFY458695 MPU458695 MZQ458695 NJM458695 NTI458695 ODE458695 ONA458695 OWW458695 PGS458695 PQO458695 QAK458695 QKG458695 QUC458695 RDY458695 RNU458695 RXQ458695 SHM458695 SRI458695 TBE458695 TLA458695 TUW458695 UES458695 UOO458695 UYK458695 VIG458695 VSC458695 WBY458695 WLU458695 WVQ458695 I524231 JE524231 TA524231 ACW524231 AMS524231 AWO524231 BGK524231 BQG524231 CAC524231 CJY524231 CTU524231 DDQ524231 DNM524231 DXI524231 EHE524231 ERA524231 FAW524231 FKS524231 FUO524231 GEK524231 GOG524231 GYC524231 HHY524231 HRU524231 IBQ524231 ILM524231 IVI524231 JFE524231 JPA524231 JYW524231 KIS524231 KSO524231 LCK524231 LMG524231 LWC524231 MFY524231 MPU524231 MZQ524231 NJM524231 NTI524231 ODE524231 ONA524231 OWW524231 PGS524231 PQO524231 QAK524231 QKG524231 QUC524231 RDY524231 RNU524231 RXQ524231 SHM524231 SRI524231 TBE524231 TLA524231 TUW524231 UES524231 UOO524231 UYK524231 VIG524231 VSC524231 WBY524231 WLU524231 WVQ524231 I589767 JE589767 TA589767 ACW589767 AMS589767 AWO589767 BGK589767 BQG589767 CAC589767 CJY589767 CTU589767 DDQ589767 DNM589767 DXI589767 EHE589767 ERA589767 FAW589767 FKS589767 FUO589767 GEK589767 GOG589767 GYC589767 HHY589767 HRU589767 IBQ589767 ILM589767 IVI589767 JFE589767 JPA589767 JYW589767 KIS589767 KSO589767 LCK589767 LMG589767 LWC589767 MFY589767 MPU589767 MZQ589767 NJM589767 NTI589767 ODE589767 ONA589767 OWW589767 PGS589767 PQO589767 QAK589767 QKG589767 QUC589767 RDY589767 RNU589767 RXQ589767 SHM589767 SRI589767 TBE589767 TLA589767 TUW589767 UES589767 UOO589767 UYK589767 VIG589767 VSC589767 WBY589767 WLU589767 WVQ589767 I655303 JE655303 TA655303 ACW655303 AMS655303 AWO655303 BGK655303 BQG655303 CAC655303 CJY655303 CTU655303 DDQ655303 DNM655303 DXI655303 EHE655303 ERA655303 FAW655303 FKS655303 FUO655303 GEK655303 GOG655303 GYC655303 HHY655303 HRU655303 IBQ655303 ILM655303 IVI655303 JFE655303 JPA655303 JYW655303 KIS655303 KSO655303 LCK655303 LMG655303 LWC655303 MFY655303 MPU655303 MZQ655303 NJM655303 NTI655303 ODE655303 ONA655303 OWW655303 PGS655303 PQO655303 QAK655303 QKG655303 QUC655303 RDY655303 RNU655303 RXQ655303 SHM655303 SRI655303 TBE655303 TLA655303 TUW655303 UES655303 UOO655303 UYK655303 VIG655303 VSC655303 WBY655303 WLU655303 WVQ655303 I720839 JE720839 TA720839 ACW720839 AMS720839 AWO720839 BGK720839 BQG720839 CAC720839 CJY720839 CTU720839 DDQ720839 DNM720839 DXI720839 EHE720839 ERA720839 FAW720839 FKS720839 FUO720839 GEK720839 GOG720839 GYC720839 HHY720839 HRU720839 IBQ720839 ILM720839 IVI720839 JFE720839 JPA720839 JYW720839 KIS720839 KSO720839 LCK720839 LMG720839 LWC720839 MFY720839 MPU720839 MZQ720839 NJM720839 NTI720839 ODE720839 ONA720839 OWW720839 PGS720839 PQO720839 QAK720839 QKG720839 QUC720839 RDY720839 RNU720839 RXQ720839 SHM720839 SRI720839 TBE720839 TLA720839 TUW720839 UES720839 UOO720839 UYK720839 VIG720839 VSC720839 WBY720839 WLU720839 WVQ720839 I786375 JE786375 TA786375 ACW786375 AMS786375 AWO786375 BGK786375 BQG786375 CAC786375 CJY786375 CTU786375 DDQ786375 DNM786375 DXI786375 EHE786375 ERA786375 FAW786375 FKS786375 FUO786375 GEK786375 GOG786375 GYC786375 HHY786375 HRU786375 IBQ786375 ILM786375 IVI786375 JFE786375 JPA786375 JYW786375 KIS786375 KSO786375 LCK786375 LMG786375 LWC786375 MFY786375 MPU786375 MZQ786375 NJM786375 NTI786375 ODE786375 ONA786375 OWW786375 PGS786375 PQO786375 QAK786375 QKG786375 QUC786375 RDY786375 RNU786375 RXQ786375 SHM786375 SRI786375 TBE786375 TLA786375 TUW786375 UES786375 UOO786375 UYK786375 VIG786375 VSC786375 WBY786375 WLU786375 WVQ786375 I851911 JE851911 TA851911 ACW851911 AMS851911 AWO851911 BGK851911 BQG851911 CAC851911 CJY851911 CTU851911 DDQ851911 DNM851911 DXI851911 EHE851911 ERA851911 FAW851911 FKS851911 FUO851911 GEK851911 GOG851911 GYC851911 HHY851911 HRU851911 IBQ851911 ILM851911 IVI851911 JFE851911 JPA851911 JYW851911 KIS851911 KSO851911 LCK851911 LMG851911 LWC851911 MFY851911 MPU851911 MZQ851911 NJM851911 NTI851911 ODE851911 ONA851911 OWW851911 PGS851911 PQO851911 QAK851911 QKG851911 QUC851911 RDY851911 RNU851911 RXQ851911 SHM851911 SRI851911 TBE851911 TLA851911 TUW851911 UES851911 UOO851911 UYK851911 VIG851911 VSC851911 WBY851911 WLU851911 WVQ851911 I917447 JE917447 TA917447 ACW917447 AMS917447 AWO917447 BGK917447 BQG917447 CAC917447 CJY917447 CTU917447 DDQ917447 DNM917447 DXI917447 EHE917447 ERA917447 FAW917447 FKS917447 FUO917447 GEK917447 GOG917447 GYC917447 HHY917447 HRU917447 IBQ917447 ILM917447 IVI917447 JFE917447 JPA917447 JYW917447 KIS917447 KSO917447 LCK917447 LMG917447 LWC917447 MFY917447 MPU917447 MZQ917447 NJM917447 NTI917447 ODE917447 ONA917447 OWW917447 PGS917447 PQO917447 QAK917447 QKG917447 QUC917447 RDY917447 RNU917447 RXQ917447 SHM917447 SRI917447 TBE917447 TLA917447 TUW917447 UES917447 UOO917447 UYK917447 VIG917447 VSC917447 WBY917447 WLU917447 WVQ917447 I982983 JE982983 TA982983 ACW982983 AMS982983 AWO982983 BGK982983 BQG982983 CAC982983 CJY982983 CTU982983 DDQ982983 DNM982983 DXI982983 EHE982983 ERA982983 FAW982983 FKS982983 FUO982983 GEK982983 GOG982983 GYC982983 HHY982983 HRU982983 IBQ982983 ILM982983 IVI982983 JFE982983 JPA982983 JYW982983 KIS982983 KSO982983 LCK982983 LMG982983 LWC982983 MFY982983 MPU982983 MZQ982983 NJM982983 NTI982983 ODE982983 ONA982983 OWW982983 PGS982983 PQO982983 QAK982983 QKG982983 QUC982983 RDY982983 RNU982983 RXQ982983 SHM982983 SRI982983 TBE982983 TLA982983 TUW982983 UES982983 UOO982983 UYK982983 VIG982983 VSC982983 WBY982983 WLU982983 WVQ982983 WVQ2 WLU2 WBY2 VSC2 VIG2 UYK2 UOO2 UES2 TUW2 TLA2 TBE2 SRI2 SHM2 RXQ2 RNU2 RDY2 QUC2 QKG2 QAK2 PQO2 PGS2 OWW2 ONA2 ODE2 NTI2 NJM2 MZQ2 MPU2 MFY2 LWC2 LMG2 LCK2 KSO2 KIS2 JYW2 JPA2 JFE2 IVI2 ILM2 IBQ2 HRU2 HHY2 GYC2 GOG2 GEK2 FUO2 FKS2 FAW2 ERA2 EHE2 DXI2 DNM2 DDQ2 CTU2 CJY2 CAC2 BQG2 BGK2 AWO2 AMS2 ACW2 TA2 JE2 I2" xr:uid="{198B376E-8F8A-4CBA-B37A-59AB3BB7B57E}">
      <formula1>"2021,2022,2023,2024,2025"</formula1>
    </dataValidation>
    <dataValidation type="list" allowBlank="1" showInputMessage="1" showErrorMessage="1" sqref="G65479 JC65479 SY65479 ACU65479 AMQ65479 AWM65479 BGI65479 BQE65479 CAA65479 CJW65479 CTS65479 DDO65479 DNK65479 DXG65479 EHC65479 EQY65479 FAU65479 FKQ65479 FUM65479 GEI65479 GOE65479 GYA65479 HHW65479 HRS65479 IBO65479 ILK65479 IVG65479 JFC65479 JOY65479 JYU65479 KIQ65479 KSM65479 LCI65479 LME65479 LWA65479 MFW65479 MPS65479 MZO65479 NJK65479 NTG65479 ODC65479 OMY65479 OWU65479 PGQ65479 PQM65479 QAI65479 QKE65479 QUA65479 RDW65479 RNS65479 RXO65479 SHK65479 SRG65479 TBC65479 TKY65479 TUU65479 UEQ65479 UOM65479 UYI65479 VIE65479 VSA65479 WBW65479 WLS65479 WVO65479 G131015 JC131015 SY131015 ACU131015 AMQ131015 AWM131015 BGI131015 BQE131015 CAA131015 CJW131015 CTS131015 DDO131015 DNK131015 DXG131015 EHC131015 EQY131015 FAU131015 FKQ131015 FUM131015 GEI131015 GOE131015 GYA131015 HHW131015 HRS131015 IBO131015 ILK131015 IVG131015 JFC131015 JOY131015 JYU131015 KIQ131015 KSM131015 LCI131015 LME131015 LWA131015 MFW131015 MPS131015 MZO131015 NJK131015 NTG131015 ODC131015 OMY131015 OWU131015 PGQ131015 PQM131015 QAI131015 QKE131015 QUA131015 RDW131015 RNS131015 RXO131015 SHK131015 SRG131015 TBC131015 TKY131015 TUU131015 UEQ131015 UOM131015 UYI131015 VIE131015 VSA131015 WBW131015 WLS131015 WVO131015 G196551 JC196551 SY196551 ACU196551 AMQ196551 AWM196551 BGI196551 BQE196551 CAA196551 CJW196551 CTS196551 DDO196551 DNK196551 DXG196551 EHC196551 EQY196551 FAU196551 FKQ196551 FUM196551 GEI196551 GOE196551 GYA196551 HHW196551 HRS196551 IBO196551 ILK196551 IVG196551 JFC196551 JOY196551 JYU196551 KIQ196551 KSM196551 LCI196551 LME196551 LWA196551 MFW196551 MPS196551 MZO196551 NJK196551 NTG196551 ODC196551 OMY196551 OWU196551 PGQ196551 PQM196551 QAI196551 QKE196551 QUA196551 RDW196551 RNS196551 RXO196551 SHK196551 SRG196551 TBC196551 TKY196551 TUU196551 UEQ196551 UOM196551 UYI196551 VIE196551 VSA196551 WBW196551 WLS196551 WVO196551 G262087 JC262087 SY262087 ACU262087 AMQ262087 AWM262087 BGI262087 BQE262087 CAA262087 CJW262087 CTS262087 DDO262087 DNK262087 DXG262087 EHC262087 EQY262087 FAU262087 FKQ262087 FUM262087 GEI262087 GOE262087 GYA262087 HHW262087 HRS262087 IBO262087 ILK262087 IVG262087 JFC262087 JOY262087 JYU262087 KIQ262087 KSM262087 LCI262087 LME262087 LWA262087 MFW262087 MPS262087 MZO262087 NJK262087 NTG262087 ODC262087 OMY262087 OWU262087 PGQ262087 PQM262087 QAI262087 QKE262087 QUA262087 RDW262087 RNS262087 RXO262087 SHK262087 SRG262087 TBC262087 TKY262087 TUU262087 UEQ262087 UOM262087 UYI262087 VIE262087 VSA262087 WBW262087 WLS262087 WVO262087 G327623 JC327623 SY327623 ACU327623 AMQ327623 AWM327623 BGI327623 BQE327623 CAA327623 CJW327623 CTS327623 DDO327623 DNK327623 DXG327623 EHC327623 EQY327623 FAU327623 FKQ327623 FUM327623 GEI327623 GOE327623 GYA327623 HHW327623 HRS327623 IBO327623 ILK327623 IVG327623 JFC327623 JOY327623 JYU327623 KIQ327623 KSM327623 LCI327623 LME327623 LWA327623 MFW327623 MPS327623 MZO327623 NJK327623 NTG327623 ODC327623 OMY327623 OWU327623 PGQ327623 PQM327623 QAI327623 QKE327623 QUA327623 RDW327623 RNS327623 RXO327623 SHK327623 SRG327623 TBC327623 TKY327623 TUU327623 UEQ327623 UOM327623 UYI327623 VIE327623 VSA327623 WBW327623 WLS327623 WVO327623 G393159 JC393159 SY393159 ACU393159 AMQ393159 AWM393159 BGI393159 BQE393159 CAA393159 CJW393159 CTS393159 DDO393159 DNK393159 DXG393159 EHC393159 EQY393159 FAU393159 FKQ393159 FUM393159 GEI393159 GOE393159 GYA393159 HHW393159 HRS393159 IBO393159 ILK393159 IVG393159 JFC393159 JOY393159 JYU393159 KIQ393159 KSM393159 LCI393159 LME393159 LWA393159 MFW393159 MPS393159 MZO393159 NJK393159 NTG393159 ODC393159 OMY393159 OWU393159 PGQ393159 PQM393159 QAI393159 QKE393159 QUA393159 RDW393159 RNS393159 RXO393159 SHK393159 SRG393159 TBC393159 TKY393159 TUU393159 UEQ393159 UOM393159 UYI393159 VIE393159 VSA393159 WBW393159 WLS393159 WVO393159 G458695 JC458695 SY458695 ACU458695 AMQ458695 AWM458695 BGI458695 BQE458695 CAA458695 CJW458695 CTS458695 DDO458695 DNK458695 DXG458695 EHC458695 EQY458695 FAU458695 FKQ458695 FUM458695 GEI458695 GOE458695 GYA458695 HHW458695 HRS458695 IBO458695 ILK458695 IVG458695 JFC458695 JOY458695 JYU458695 KIQ458695 KSM458695 LCI458695 LME458695 LWA458695 MFW458695 MPS458695 MZO458695 NJK458695 NTG458695 ODC458695 OMY458695 OWU458695 PGQ458695 PQM458695 QAI458695 QKE458695 QUA458695 RDW458695 RNS458695 RXO458695 SHK458695 SRG458695 TBC458695 TKY458695 TUU458695 UEQ458695 UOM458695 UYI458695 VIE458695 VSA458695 WBW458695 WLS458695 WVO458695 G524231 JC524231 SY524231 ACU524231 AMQ524231 AWM524231 BGI524231 BQE524231 CAA524231 CJW524231 CTS524231 DDO524231 DNK524231 DXG524231 EHC524231 EQY524231 FAU524231 FKQ524231 FUM524231 GEI524231 GOE524231 GYA524231 HHW524231 HRS524231 IBO524231 ILK524231 IVG524231 JFC524231 JOY524231 JYU524231 KIQ524231 KSM524231 LCI524231 LME524231 LWA524231 MFW524231 MPS524231 MZO524231 NJK524231 NTG524231 ODC524231 OMY524231 OWU524231 PGQ524231 PQM524231 QAI524231 QKE524231 QUA524231 RDW524231 RNS524231 RXO524231 SHK524231 SRG524231 TBC524231 TKY524231 TUU524231 UEQ524231 UOM524231 UYI524231 VIE524231 VSA524231 WBW524231 WLS524231 WVO524231 G589767 JC589767 SY589767 ACU589767 AMQ589767 AWM589767 BGI589767 BQE589767 CAA589767 CJW589767 CTS589767 DDO589767 DNK589767 DXG589767 EHC589767 EQY589767 FAU589767 FKQ589767 FUM589767 GEI589767 GOE589767 GYA589767 HHW589767 HRS589767 IBO589767 ILK589767 IVG589767 JFC589767 JOY589767 JYU589767 KIQ589767 KSM589767 LCI589767 LME589767 LWA589767 MFW589767 MPS589767 MZO589767 NJK589767 NTG589767 ODC589767 OMY589767 OWU589767 PGQ589767 PQM589767 QAI589767 QKE589767 QUA589767 RDW589767 RNS589767 RXO589767 SHK589767 SRG589767 TBC589767 TKY589767 TUU589767 UEQ589767 UOM589767 UYI589767 VIE589767 VSA589767 WBW589767 WLS589767 WVO589767 G655303 JC655303 SY655303 ACU655303 AMQ655303 AWM655303 BGI655303 BQE655303 CAA655303 CJW655303 CTS655303 DDO655303 DNK655303 DXG655303 EHC655303 EQY655303 FAU655303 FKQ655303 FUM655303 GEI655303 GOE655303 GYA655303 HHW655303 HRS655303 IBO655303 ILK655303 IVG655303 JFC655303 JOY655303 JYU655303 KIQ655303 KSM655303 LCI655303 LME655303 LWA655303 MFW655303 MPS655303 MZO655303 NJK655303 NTG655303 ODC655303 OMY655303 OWU655303 PGQ655303 PQM655303 QAI655303 QKE655303 QUA655303 RDW655303 RNS655303 RXO655303 SHK655303 SRG655303 TBC655303 TKY655303 TUU655303 UEQ655303 UOM655303 UYI655303 VIE655303 VSA655303 WBW655303 WLS655303 WVO655303 G720839 JC720839 SY720839 ACU720839 AMQ720839 AWM720839 BGI720839 BQE720839 CAA720839 CJW720839 CTS720839 DDO720839 DNK720839 DXG720839 EHC720839 EQY720839 FAU720839 FKQ720839 FUM720839 GEI720839 GOE720839 GYA720839 HHW720839 HRS720839 IBO720839 ILK720839 IVG720839 JFC720839 JOY720839 JYU720839 KIQ720839 KSM720839 LCI720839 LME720839 LWA720839 MFW720839 MPS720839 MZO720839 NJK720839 NTG720839 ODC720839 OMY720839 OWU720839 PGQ720839 PQM720839 QAI720839 QKE720839 QUA720839 RDW720839 RNS720839 RXO720839 SHK720839 SRG720839 TBC720839 TKY720839 TUU720839 UEQ720839 UOM720839 UYI720839 VIE720839 VSA720839 WBW720839 WLS720839 WVO720839 G786375 JC786375 SY786375 ACU786375 AMQ786375 AWM786375 BGI786375 BQE786375 CAA786375 CJW786375 CTS786375 DDO786375 DNK786375 DXG786375 EHC786375 EQY786375 FAU786375 FKQ786375 FUM786375 GEI786375 GOE786375 GYA786375 HHW786375 HRS786375 IBO786375 ILK786375 IVG786375 JFC786375 JOY786375 JYU786375 KIQ786375 KSM786375 LCI786375 LME786375 LWA786375 MFW786375 MPS786375 MZO786375 NJK786375 NTG786375 ODC786375 OMY786375 OWU786375 PGQ786375 PQM786375 QAI786375 QKE786375 QUA786375 RDW786375 RNS786375 RXO786375 SHK786375 SRG786375 TBC786375 TKY786375 TUU786375 UEQ786375 UOM786375 UYI786375 VIE786375 VSA786375 WBW786375 WLS786375 WVO786375 G851911 JC851911 SY851911 ACU851911 AMQ851911 AWM851911 BGI851911 BQE851911 CAA851911 CJW851911 CTS851911 DDO851911 DNK851911 DXG851911 EHC851911 EQY851911 FAU851911 FKQ851911 FUM851911 GEI851911 GOE851911 GYA851911 HHW851911 HRS851911 IBO851911 ILK851911 IVG851911 JFC851911 JOY851911 JYU851911 KIQ851911 KSM851911 LCI851911 LME851911 LWA851911 MFW851911 MPS851911 MZO851911 NJK851911 NTG851911 ODC851911 OMY851911 OWU851911 PGQ851911 PQM851911 QAI851911 QKE851911 QUA851911 RDW851911 RNS851911 RXO851911 SHK851911 SRG851911 TBC851911 TKY851911 TUU851911 UEQ851911 UOM851911 UYI851911 VIE851911 VSA851911 WBW851911 WLS851911 WVO851911 G917447 JC917447 SY917447 ACU917447 AMQ917447 AWM917447 BGI917447 BQE917447 CAA917447 CJW917447 CTS917447 DDO917447 DNK917447 DXG917447 EHC917447 EQY917447 FAU917447 FKQ917447 FUM917447 GEI917447 GOE917447 GYA917447 HHW917447 HRS917447 IBO917447 ILK917447 IVG917447 JFC917447 JOY917447 JYU917447 KIQ917447 KSM917447 LCI917447 LME917447 LWA917447 MFW917447 MPS917447 MZO917447 NJK917447 NTG917447 ODC917447 OMY917447 OWU917447 PGQ917447 PQM917447 QAI917447 QKE917447 QUA917447 RDW917447 RNS917447 RXO917447 SHK917447 SRG917447 TBC917447 TKY917447 TUU917447 UEQ917447 UOM917447 UYI917447 VIE917447 VSA917447 WBW917447 WLS917447 WVO917447 G982983 JC982983 SY982983 ACU982983 AMQ982983 AWM982983 BGI982983 BQE982983 CAA982983 CJW982983 CTS982983 DDO982983 DNK982983 DXG982983 EHC982983 EQY982983 FAU982983 FKQ982983 FUM982983 GEI982983 GOE982983 GYA982983 HHW982983 HRS982983 IBO982983 ILK982983 IVG982983 JFC982983 JOY982983 JYU982983 KIQ982983 KSM982983 LCI982983 LME982983 LWA982983 MFW982983 MPS982983 MZO982983 NJK982983 NTG982983 ODC982983 OMY982983 OWU982983 PGQ982983 PQM982983 QAI982983 QKE982983 QUA982983 RDW982983 RNS982983 RXO982983 SHK982983 SRG982983 TBC982983 TKY982983 TUU982983 UEQ982983 UOM982983 UYI982983 VIE982983 VSA982983 WBW982983 WLS982983 WVO982983 WVO2 WLS2 WBW2 VSA2 VIE2 UYI2 UOM2 UEQ2 TUU2 TKY2 TBC2 SRG2 SHK2 RXO2 RNS2 RDW2 QUA2 QKE2 QAI2 PQM2 PGQ2 OWU2 OMY2 ODC2 NTG2 NJK2 MZO2 MPS2 MFW2 LWA2 LME2 LCI2 KSM2 KIQ2 JYU2 JOY2 JFC2 IVG2 ILK2 IBO2 HRS2 HHW2 GYA2 GOE2 GEI2 FUM2 FKQ2 FAU2 EQY2 EHC2 DXG2 DNK2 DDO2 CTS2 CJW2 CAA2 BQE2 BGI2 AWM2 AMQ2 ACU2 SY2 JC2 G2" xr:uid="{F4EB0DC6-FB73-4D57-A6FA-6E22DBAE0854}">
      <formula1>"Janeiro,Fevereiro,Março,Abril,Maio,Junho,Julho,Agosto,Setembro,Outubro,Novembro,Dezembro"</formula1>
    </dataValidation>
    <dataValidation type="list" allowBlank="1" showInputMessage="1" showErrorMessage="1" sqref="E65479 JA65479 SW65479 ACS65479 AMO65479 AWK65479 BGG65479 BQC65479 BZY65479 CJU65479 CTQ65479 DDM65479 DNI65479 DXE65479 EHA65479 EQW65479 FAS65479 FKO65479 FUK65479 GEG65479 GOC65479 GXY65479 HHU65479 HRQ65479 IBM65479 ILI65479 IVE65479 JFA65479 JOW65479 JYS65479 KIO65479 KSK65479 LCG65479 LMC65479 LVY65479 MFU65479 MPQ65479 MZM65479 NJI65479 NTE65479 ODA65479 OMW65479 OWS65479 PGO65479 PQK65479 QAG65479 QKC65479 QTY65479 RDU65479 RNQ65479 RXM65479 SHI65479 SRE65479 TBA65479 TKW65479 TUS65479 UEO65479 UOK65479 UYG65479 VIC65479 VRY65479 WBU65479 WLQ65479 WVM65479 E131015 JA131015 SW131015 ACS131015 AMO131015 AWK131015 BGG131015 BQC131015 BZY131015 CJU131015 CTQ131015 DDM131015 DNI131015 DXE131015 EHA131015 EQW131015 FAS131015 FKO131015 FUK131015 GEG131015 GOC131015 GXY131015 HHU131015 HRQ131015 IBM131015 ILI131015 IVE131015 JFA131015 JOW131015 JYS131015 KIO131015 KSK131015 LCG131015 LMC131015 LVY131015 MFU131015 MPQ131015 MZM131015 NJI131015 NTE131015 ODA131015 OMW131015 OWS131015 PGO131015 PQK131015 QAG131015 QKC131015 QTY131015 RDU131015 RNQ131015 RXM131015 SHI131015 SRE131015 TBA131015 TKW131015 TUS131015 UEO131015 UOK131015 UYG131015 VIC131015 VRY131015 WBU131015 WLQ131015 WVM131015 E196551 JA196551 SW196551 ACS196551 AMO196551 AWK196551 BGG196551 BQC196551 BZY196551 CJU196551 CTQ196551 DDM196551 DNI196551 DXE196551 EHA196551 EQW196551 FAS196551 FKO196551 FUK196551 GEG196551 GOC196551 GXY196551 HHU196551 HRQ196551 IBM196551 ILI196551 IVE196551 JFA196551 JOW196551 JYS196551 KIO196551 KSK196551 LCG196551 LMC196551 LVY196551 MFU196551 MPQ196551 MZM196551 NJI196551 NTE196551 ODA196551 OMW196551 OWS196551 PGO196551 PQK196551 QAG196551 QKC196551 QTY196551 RDU196551 RNQ196551 RXM196551 SHI196551 SRE196551 TBA196551 TKW196551 TUS196551 UEO196551 UOK196551 UYG196551 VIC196551 VRY196551 WBU196551 WLQ196551 WVM196551 E262087 JA262087 SW262087 ACS262087 AMO262087 AWK262087 BGG262087 BQC262087 BZY262087 CJU262087 CTQ262087 DDM262087 DNI262087 DXE262087 EHA262087 EQW262087 FAS262087 FKO262087 FUK262087 GEG262087 GOC262087 GXY262087 HHU262087 HRQ262087 IBM262087 ILI262087 IVE262087 JFA262087 JOW262087 JYS262087 KIO262087 KSK262087 LCG262087 LMC262087 LVY262087 MFU262087 MPQ262087 MZM262087 NJI262087 NTE262087 ODA262087 OMW262087 OWS262087 PGO262087 PQK262087 QAG262087 QKC262087 QTY262087 RDU262087 RNQ262087 RXM262087 SHI262087 SRE262087 TBA262087 TKW262087 TUS262087 UEO262087 UOK262087 UYG262087 VIC262087 VRY262087 WBU262087 WLQ262087 WVM262087 E327623 JA327623 SW327623 ACS327623 AMO327623 AWK327623 BGG327623 BQC327623 BZY327623 CJU327623 CTQ327623 DDM327623 DNI327623 DXE327623 EHA327623 EQW327623 FAS327623 FKO327623 FUK327623 GEG327623 GOC327623 GXY327623 HHU327623 HRQ327623 IBM327623 ILI327623 IVE327623 JFA327623 JOW327623 JYS327623 KIO327623 KSK327623 LCG327623 LMC327623 LVY327623 MFU327623 MPQ327623 MZM327623 NJI327623 NTE327623 ODA327623 OMW327623 OWS327623 PGO327623 PQK327623 QAG327623 QKC327623 QTY327623 RDU327623 RNQ327623 RXM327623 SHI327623 SRE327623 TBA327623 TKW327623 TUS327623 UEO327623 UOK327623 UYG327623 VIC327623 VRY327623 WBU327623 WLQ327623 WVM327623 E393159 JA393159 SW393159 ACS393159 AMO393159 AWK393159 BGG393159 BQC393159 BZY393159 CJU393159 CTQ393159 DDM393159 DNI393159 DXE393159 EHA393159 EQW393159 FAS393159 FKO393159 FUK393159 GEG393159 GOC393159 GXY393159 HHU393159 HRQ393159 IBM393159 ILI393159 IVE393159 JFA393159 JOW393159 JYS393159 KIO393159 KSK393159 LCG393159 LMC393159 LVY393159 MFU393159 MPQ393159 MZM393159 NJI393159 NTE393159 ODA393159 OMW393159 OWS393159 PGO393159 PQK393159 QAG393159 QKC393159 QTY393159 RDU393159 RNQ393159 RXM393159 SHI393159 SRE393159 TBA393159 TKW393159 TUS393159 UEO393159 UOK393159 UYG393159 VIC393159 VRY393159 WBU393159 WLQ393159 WVM393159 E458695 JA458695 SW458695 ACS458695 AMO458695 AWK458695 BGG458695 BQC458695 BZY458695 CJU458695 CTQ458695 DDM458695 DNI458695 DXE458695 EHA458695 EQW458695 FAS458695 FKO458695 FUK458695 GEG458695 GOC458695 GXY458695 HHU458695 HRQ458695 IBM458695 ILI458695 IVE458695 JFA458695 JOW458695 JYS458695 KIO458695 KSK458695 LCG458695 LMC458695 LVY458695 MFU458695 MPQ458695 MZM458695 NJI458695 NTE458695 ODA458695 OMW458695 OWS458695 PGO458695 PQK458695 QAG458695 QKC458695 QTY458695 RDU458695 RNQ458695 RXM458695 SHI458695 SRE458695 TBA458695 TKW458695 TUS458695 UEO458695 UOK458695 UYG458695 VIC458695 VRY458695 WBU458695 WLQ458695 WVM458695 E524231 JA524231 SW524231 ACS524231 AMO524231 AWK524231 BGG524231 BQC524231 BZY524231 CJU524231 CTQ524231 DDM524231 DNI524231 DXE524231 EHA524231 EQW524231 FAS524231 FKO524231 FUK524231 GEG524231 GOC524231 GXY524231 HHU524231 HRQ524231 IBM524231 ILI524231 IVE524231 JFA524231 JOW524231 JYS524231 KIO524231 KSK524231 LCG524231 LMC524231 LVY524231 MFU524231 MPQ524231 MZM524231 NJI524231 NTE524231 ODA524231 OMW524231 OWS524231 PGO524231 PQK524231 QAG524231 QKC524231 QTY524231 RDU524231 RNQ524231 RXM524231 SHI524231 SRE524231 TBA524231 TKW524231 TUS524231 UEO524231 UOK524231 UYG524231 VIC524231 VRY524231 WBU524231 WLQ524231 WVM524231 E589767 JA589767 SW589767 ACS589767 AMO589767 AWK589767 BGG589767 BQC589767 BZY589767 CJU589767 CTQ589767 DDM589767 DNI589767 DXE589767 EHA589767 EQW589767 FAS589767 FKO589767 FUK589767 GEG589767 GOC589767 GXY589767 HHU589767 HRQ589767 IBM589767 ILI589767 IVE589767 JFA589767 JOW589767 JYS589767 KIO589767 KSK589767 LCG589767 LMC589767 LVY589767 MFU589767 MPQ589767 MZM589767 NJI589767 NTE589767 ODA589767 OMW589767 OWS589767 PGO589767 PQK589767 QAG589767 QKC589767 QTY589767 RDU589767 RNQ589767 RXM589767 SHI589767 SRE589767 TBA589767 TKW589767 TUS589767 UEO589767 UOK589767 UYG589767 VIC589767 VRY589767 WBU589767 WLQ589767 WVM589767 E655303 JA655303 SW655303 ACS655303 AMO655303 AWK655303 BGG655303 BQC655303 BZY655303 CJU655303 CTQ655303 DDM655303 DNI655303 DXE655303 EHA655303 EQW655303 FAS655303 FKO655303 FUK655303 GEG655303 GOC655303 GXY655303 HHU655303 HRQ655303 IBM655303 ILI655303 IVE655303 JFA655303 JOW655303 JYS655303 KIO655303 KSK655303 LCG655303 LMC655303 LVY655303 MFU655303 MPQ655303 MZM655303 NJI655303 NTE655303 ODA655303 OMW655303 OWS655303 PGO655303 PQK655303 QAG655303 QKC655303 QTY655303 RDU655303 RNQ655303 RXM655303 SHI655303 SRE655303 TBA655303 TKW655303 TUS655303 UEO655303 UOK655303 UYG655303 VIC655303 VRY655303 WBU655303 WLQ655303 WVM655303 E720839 JA720839 SW720839 ACS720839 AMO720839 AWK720839 BGG720839 BQC720839 BZY720839 CJU720839 CTQ720839 DDM720839 DNI720839 DXE720839 EHA720839 EQW720839 FAS720839 FKO720839 FUK720839 GEG720839 GOC720839 GXY720839 HHU720839 HRQ720839 IBM720839 ILI720839 IVE720839 JFA720839 JOW720839 JYS720839 KIO720839 KSK720839 LCG720839 LMC720839 LVY720839 MFU720839 MPQ720839 MZM720839 NJI720839 NTE720839 ODA720839 OMW720839 OWS720839 PGO720839 PQK720839 QAG720839 QKC720839 QTY720839 RDU720839 RNQ720839 RXM720839 SHI720839 SRE720839 TBA720839 TKW720839 TUS720839 UEO720839 UOK720839 UYG720839 VIC720839 VRY720839 WBU720839 WLQ720839 WVM720839 E786375 JA786375 SW786375 ACS786375 AMO786375 AWK786375 BGG786375 BQC786375 BZY786375 CJU786375 CTQ786375 DDM786375 DNI786375 DXE786375 EHA786375 EQW786375 FAS786375 FKO786375 FUK786375 GEG786375 GOC786375 GXY786375 HHU786375 HRQ786375 IBM786375 ILI786375 IVE786375 JFA786375 JOW786375 JYS786375 KIO786375 KSK786375 LCG786375 LMC786375 LVY786375 MFU786375 MPQ786375 MZM786375 NJI786375 NTE786375 ODA786375 OMW786375 OWS786375 PGO786375 PQK786375 QAG786375 QKC786375 QTY786375 RDU786375 RNQ786375 RXM786375 SHI786375 SRE786375 TBA786375 TKW786375 TUS786375 UEO786375 UOK786375 UYG786375 VIC786375 VRY786375 WBU786375 WLQ786375 WVM786375 E851911 JA851911 SW851911 ACS851911 AMO851911 AWK851911 BGG851911 BQC851911 BZY851911 CJU851911 CTQ851911 DDM851911 DNI851911 DXE851911 EHA851911 EQW851911 FAS851911 FKO851911 FUK851911 GEG851911 GOC851911 GXY851911 HHU851911 HRQ851911 IBM851911 ILI851911 IVE851911 JFA851911 JOW851911 JYS851911 KIO851911 KSK851911 LCG851911 LMC851911 LVY851911 MFU851911 MPQ851911 MZM851911 NJI851911 NTE851911 ODA851911 OMW851911 OWS851911 PGO851911 PQK851911 QAG851911 QKC851911 QTY851911 RDU851911 RNQ851911 RXM851911 SHI851911 SRE851911 TBA851911 TKW851911 TUS851911 UEO851911 UOK851911 UYG851911 VIC851911 VRY851911 WBU851911 WLQ851911 WVM851911 E917447 JA917447 SW917447 ACS917447 AMO917447 AWK917447 BGG917447 BQC917447 BZY917447 CJU917447 CTQ917447 DDM917447 DNI917447 DXE917447 EHA917447 EQW917447 FAS917447 FKO917447 FUK917447 GEG917447 GOC917447 GXY917447 HHU917447 HRQ917447 IBM917447 ILI917447 IVE917447 JFA917447 JOW917447 JYS917447 KIO917447 KSK917447 LCG917447 LMC917447 LVY917447 MFU917447 MPQ917447 MZM917447 NJI917447 NTE917447 ODA917447 OMW917447 OWS917447 PGO917447 PQK917447 QAG917447 QKC917447 QTY917447 RDU917447 RNQ917447 RXM917447 SHI917447 SRE917447 TBA917447 TKW917447 TUS917447 UEO917447 UOK917447 UYG917447 VIC917447 VRY917447 WBU917447 WLQ917447 WVM917447 E982983 JA982983 SW982983 ACS982983 AMO982983 AWK982983 BGG982983 BQC982983 BZY982983 CJU982983 CTQ982983 DDM982983 DNI982983 DXE982983 EHA982983 EQW982983 FAS982983 FKO982983 FUK982983 GEG982983 GOC982983 GXY982983 HHU982983 HRQ982983 IBM982983 ILI982983 IVE982983 JFA982983 JOW982983 JYS982983 KIO982983 KSK982983 LCG982983 LMC982983 LVY982983 MFU982983 MPQ982983 MZM982983 NJI982983 NTE982983 ODA982983 OMW982983 OWS982983 PGO982983 PQK982983 QAG982983 QKC982983 QTY982983 RDU982983 RNQ982983 RXM982983 SHI982983 SRE982983 TBA982983 TKW982983 TUS982983 UEO982983 UOK982983 UYG982983 VIC982983 VRY982983 WBU982983 WLQ982983 WVM982983 WVM2 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E2" xr:uid="{A00FF29D-9A37-4FED-97CB-90513157CCCE}">
      <formula1>"1,2,3,4,5,6,7,8,9,10,11,12,13,14,15,16,17,18,19,20,21,22,23,24,25,26,27,28,29,30,31"</formula1>
    </dataValidation>
    <dataValidation type="decimal" allowBlank="1" showInputMessage="1" showErrorMessage="1" sqref="E65519 JA65519 SW65519 ACS65519 AMO65519 AWK65519 BGG65519 BQC65519 BZY65519 CJU65519 CTQ65519 DDM65519 DNI65519 DXE65519 EHA65519 EQW65519 FAS65519 FKO65519 FUK65519 GEG65519 GOC65519 GXY65519 HHU65519 HRQ65519 IBM65519 ILI65519 IVE65519 JFA65519 JOW65519 JYS65519 KIO65519 KSK65519 LCG65519 LMC65519 LVY65519 MFU65519 MPQ65519 MZM65519 NJI65519 NTE65519 ODA65519 OMW65519 OWS65519 PGO65519 PQK65519 QAG65519 QKC65519 QTY65519 RDU65519 RNQ65519 RXM65519 SHI65519 SRE65519 TBA65519 TKW65519 TUS65519 UEO65519 UOK65519 UYG65519 VIC65519 VRY65519 WBU65519 WLQ65519 WVM65519 E131055 JA131055 SW131055 ACS131055 AMO131055 AWK131055 BGG131055 BQC131055 BZY131055 CJU131055 CTQ131055 DDM131055 DNI131055 DXE131055 EHA131055 EQW131055 FAS131055 FKO131055 FUK131055 GEG131055 GOC131055 GXY131055 HHU131055 HRQ131055 IBM131055 ILI131055 IVE131055 JFA131055 JOW131055 JYS131055 KIO131055 KSK131055 LCG131055 LMC131055 LVY131055 MFU131055 MPQ131055 MZM131055 NJI131055 NTE131055 ODA131055 OMW131055 OWS131055 PGO131055 PQK131055 QAG131055 QKC131055 QTY131055 RDU131055 RNQ131055 RXM131055 SHI131055 SRE131055 TBA131055 TKW131055 TUS131055 UEO131055 UOK131055 UYG131055 VIC131055 VRY131055 WBU131055 WLQ131055 WVM131055 E196591 JA196591 SW196591 ACS196591 AMO196591 AWK196591 BGG196591 BQC196591 BZY196591 CJU196591 CTQ196591 DDM196591 DNI196591 DXE196591 EHA196591 EQW196591 FAS196591 FKO196591 FUK196591 GEG196591 GOC196591 GXY196591 HHU196591 HRQ196591 IBM196591 ILI196591 IVE196591 JFA196591 JOW196591 JYS196591 KIO196591 KSK196591 LCG196591 LMC196591 LVY196591 MFU196591 MPQ196591 MZM196591 NJI196591 NTE196591 ODA196591 OMW196591 OWS196591 PGO196591 PQK196591 QAG196591 QKC196591 QTY196591 RDU196591 RNQ196591 RXM196591 SHI196591 SRE196591 TBA196591 TKW196591 TUS196591 UEO196591 UOK196591 UYG196591 VIC196591 VRY196591 WBU196591 WLQ196591 WVM196591 E262127 JA262127 SW262127 ACS262127 AMO262127 AWK262127 BGG262127 BQC262127 BZY262127 CJU262127 CTQ262127 DDM262127 DNI262127 DXE262127 EHA262127 EQW262127 FAS262127 FKO262127 FUK262127 GEG262127 GOC262127 GXY262127 HHU262127 HRQ262127 IBM262127 ILI262127 IVE262127 JFA262127 JOW262127 JYS262127 KIO262127 KSK262127 LCG262127 LMC262127 LVY262127 MFU262127 MPQ262127 MZM262127 NJI262127 NTE262127 ODA262127 OMW262127 OWS262127 PGO262127 PQK262127 QAG262127 QKC262127 QTY262127 RDU262127 RNQ262127 RXM262127 SHI262127 SRE262127 TBA262127 TKW262127 TUS262127 UEO262127 UOK262127 UYG262127 VIC262127 VRY262127 WBU262127 WLQ262127 WVM262127 E327663 JA327663 SW327663 ACS327663 AMO327663 AWK327663 BGG327663 BQC327663 BZY327663 CJU327663 CTQ327663 DDM327663 DNI327663 DXE327663 EHA327663 EQW327663 FAS327663 FKO327663 FUK327663 GEG327663 GOC327663 GXY327663 HHU327663 HRQ327663 IBM327663 ILI327663 IVE327663 JFA327663 JOW327663 JYS327663 KIO327663 KSK327663 LCG327663 LMC327663 LVY327663 MFU327663 MPQ327663 MZM327663 NJI327663 NTE327663 ODA327663 OMW327663 OWS327663 PGO327663 PQK327663 QAG327663 QKC327663 QTY327663 RDU327663 RNQ327663 RXM327663 SHI327663 SRE327663 TBA327663 TKW327663 TUS327663 UEO327663 UOK327663 UYG327663 VIC327663 VRY327663 WBU327663 WLQ327663 WVM327663 E393199 JA393199 SW393199 ACS393199 AMO393199 AWK393199 BGG393199 BQC393199 BZY393199 CJU393199 CTQ393199 DDM393199 DNI393199 DXE393199 EHA393199 EQW393199 FAS393199 FKO393199 FUK393199 GEG393199 GOC393199 GXY393199 HHU393199 HRQ393199 IBM393199 ILI393199 IVE393199 JFA393199 JOW393199 JYS393199 KIO393199 KSK393199 LCG393199 LMC393199 LVY393199 MFU393199 MPQ393199 MZM393199 NJI393199 NTE393199 ODA393199 OMW393199 OWS393199 PGO393199 PQK393199 QAG393199 QKC393199 QTY393199 RDU393199 RNQ393199 RXM393199 SHI393199 SRE393199 TBA393199 TKW393199 TUS393199 UEO393199 UOK393199 UYG393199 VIC393199 VRY393199 WBU393199 WLQ393199 WVM393199 E458735 JA458735 SW458735 ACS458735 AMO458735 AWK458735 BGG458735 BQC458735 BZY458735 CJU458735 CTQ458735 DDM458735 DNI458735 DXE458735 EHA458735 EQW458735 FAS458735 FKO458735 FUK458735 GEG458735 GOC458735 GXY458735 HHU458735 HRQ458735 IBM458735 ILI458735 IVE458735 JFA458735 JOW458735 JYS458735 KIO458735 KSK458735 LCG458735 LMC458735 LVY458735 MFU458735 MPQ458735 MZM458735 NJI458735 NTE458735 ODA458735 OMW458735 OWS458735 PGO458735 PQK458735 QAG458735 QKC458735 QTY458735 RDU458735 RNQ458735 RXM458735 SHI458735 SRE458735 TBA458735 TKW458735 TUS458735 UEO458735 UOK458735 UYG458735 VIC458735 VRY458735 WBU458735 WLQ458735 WVM458735 E524271 JA524271 SW524271 ACS524271 AMO524271 AWK524271 BGG524271 BQC524271 BZY524271 CJU524271 CTQ524271 DDM524271 DNI524271 DXE524271 EHA524271 EQW524271 FAS524271 FKO524271 FUK524271 GEG524271 GOC524271 GXY524271 HHU524271 HRQ524271 IBM524271 ILI524271 IVE524271 JFA524271 JOW524271 JYS524271 KIO524271 KSK524271 LCG524271 LMC524271 LVY524271 MFU524271 MPQ524271 MZM524271 NJI524271 NTE524271 ODA524271 OMW524271 OWS524271 PGO524271 PQK524271 QAG524271 QKC524271 QTY524271 RDU524271 RNQ524271 RXM524271 SHI524271 SRE524271 TBA524271 TKW524271 TUS524271 UEO524271 UOK524271 UYG524271 VIC524271 VRY524271 WBU524271 WLQ524271 WVM524271 E589807 JA589807 SW589807 ACS589807 AMO589807 AWK589807 BGG589807 BQC589807 BZY589807 CJU589807 CTQ589807 DDM589807 DNI589807 DXE589807 EHA589807 EQW589807 FAS589807 FKO589807 FUK589807 GEG589807 GOC589807 GXY589807 HHU589807 HRQ589807 IBM589807 ILI589807 IVE589807 JFA589807 JOW589807 JYS589807 KIO589807 KSK589807 LCG589807 LMC589807 LVY589807 MFU589807 MPQ589807 MZM589807 NJI589807 NTE589807 ODA589807 OMW589807 OWS589807 PGO589807 PQK589807 QAG589807 QKC589807 QTY589807 RDU589807 RNQ589807 RXM589807 SHI589807 SRE589807 TBA589807 TKW589807 TUS589807 UEO589807 UOK589807 UYG589807 VIC589807 VRY589807 WBU589807 WLQ589807 WVM589807 E655343 JA655343 SW655343 ACS655343 AMO655343 AWK655343 BGG655343 BQC655343 BZY655343 CJU655343 CTQ655343 DDM655343 DNI655343 DXE655343 EHA655343 EQW655343 FAS655343 FKO655343 FUK655343 GEG655343 GOC655343 GXY655343 HHU655343 HRQ655343 IBM655343 ILI655343 IVE655343 JFA655343 JOW655343 JYS655343 KIO655343 KSK655343 LCG655343 LMC655343 LVY655343 MFU655343 MPQ655343 MZM655343 NJI655343 NTE655343 ODA655343 OMW655343 OWS655343 PGO655343 PQK655343 QAG655343 QKC655343 QTY655343 RDU655343 RNQ655343 RXM655343 SHI655343 SRE655343 TBA655343 TKW655343 TUS655343 UEO655343 UOK655343 UYG655343 VIC655343 VRY655343 WBU655343 WLQ655343 WVM655343 E720879 JA720879 SW720879 ACS720879 AMO720879 AWK720879 BGG720879 BQC720879 BZY720879 CJU720879 CTQ720879 DDM720879 DNI720879 DXE720879 EHA720879 EQW720879 FAS720879 FKO720879 FUK720879 GEG720879 GOC720879 GXY720879 HHU720879 HRQ720879 IBM720879 ILI720879 IVE720879 JFA720879 JOW720879 JYS720879 KIO720879 KSK720879 LCG720879 LMC720879 LVY720879 MFU720879 MPQ720879 MZM720879 NJI720879 NTE720879 ODA720879 OMW720879 OWS720879 PGO720879 PQK720879 QAG720879 QKC720879 QTY720879 RDU720879 RNQ720879 RXM720879 SHI720879 SRE720879 TBA720879 TKW720879 TUS720879 UEO720879 UOK720879 UYG720879 VIC720879 VRY720879 WBU720879 WLQ720879 WVM720879 E786415 JA786415 SW786415 ACS786415 AMO786415 AWK786415 BGG786415 BQC786415 BZY786415 CJU786415 CTQ786415 DDM786415 DNI786415 DXE786415 EHA786415 EQW786415 FAS786415 FKO786415 FUK786415 GEG786415 GOC786415 GXY786415 HHU786415 HRQ786415 IBM786415 ILI786415 IVE786415 JFA786415 JOW786415 JYS786415 KIO786415 KSK786415 LCG786415 LMC786415 LVY786415 MFU786415 MPQ786415 MZM786415 NJI786415 NTE786415 ODA786415 OMW786415 OWS786415 PGO786415 PQK786415 QAG786415 QKC786415 QTY786415 RDU786415 RNQ786415 RXM786415 SHI786415 SRE786415 TBA786415 TKW786415 TUS786415 UEO786415 UOK786415 UYG786415 VIC786415 VRY786415 WBU786415 WLQ786415 WVM786415 E851951 JA851951 SW851951 ACS851951 AMO851951 AWK851951 BGG851951 BQC851951 BZY851951 CJU851951 CTQ851951 DDM851951 DNI851951 DXE851951 EHA851951 EQW851951 FAS851951 FKO851951 FUK851951 GEG851951 GOC851951 GXY851951 HHU851951 HRQ851951 IBM851951 ILI851951 IVE851951 JFA851951 JOW851951 JYS851951 KIO851951 KSK851951 LCG851951 LMC851951 LVY851951 MFU851951 MPQ851951 MZM851951 NJI851951 NTE851951 ODA851951 OMW851951 OWS851951 PGO851951 PQK851951 QAG851951 QKC851951 QTY851951 RDU851951 RNQ851951 RXM851951 SHI851951 SRE851951 TBA851951 TKW851951 TUS851951 UEO851951 UOK851951 UYG851951 VIC851951 VRY851951 WBU851951 WLQ851951 WVM851951 E917487 JA917487 SW917487 ACS917487 AMO917487 AWK917487 BGG917487 BQC917487 BZY917487 CJU917487 CTQ917487 DDM917487 DNI917487 DXE917487 EHA917487 EQW917487 FAS917487 FKO917487 FUK917487 GEG917487 GOC917487 GXY917487 HHU917487 HRQ917487 IBM917487 ILI917487 IVE917487 JFA917487 JOW917487 JYS917487 KIO917487 KSK917487 LCG917487 LMC917487 LVY917487 MFU917487 MPQ917487 MZM917487 NJI917487 NTE917487 ODA917487 OMW917487 OWS917487 PGO917487 PQK917487 QAG917487 QKC917487 QTY917487 RDU917487 RNQ917487 RXM917487 SHI917487 SRE917487 TBA917487 TKW917487 TUS917487 UEO917487 UOK917487 UYG917487 VIC917487 VRY917487 WBU917487 WLQ917487 WVM917487 E983023 JA983023 SW983023 ACS983023 AMO983023 AWK983023 BGG983023 BQC983023 BZY983023 CJU983023 CTQ983023 DDM983023 DNI983023 DXE983023 EHA983023 EQW983023 FAS983023 FKO983023 FUK983023 GEG983023 GOC983023 GXY983023 HHU983023 HRQ983023 IBM983023 ILI983023 IVE983023 JFA983023 JOW983023 JYS983023 KIO983023 KSK983023 LCG983023 LMC983023 LVY983023 MFU983023 MPQ983023 MZM983023 NJI983023 NTE983023 ODA983023 OMW983023 OWS983023 PGO983023 PQK983023 QAG983023 QKC983023 QTY983023 RDU983023 RNQ983023 RXM983023 SHI983023 SRE983023 TBA983023 TKW983023 TUS983023 UEO983023 UOK983023 UYG983023 VIC983023 VRY983023 WBU983023 WLQ983023 WVM983023 E65527 JA65527 SW65527 ACS65527 AMO65527 AWK65527 BGG65527 BQC65527 BZY65527 CJU65527 CTQ65527 DDM65527 DNI65527 DXE65527 EHA65527 EQW65527 FAS65527 FKO65527 FUK65527 GEG65527 GOC65527 GXY65527 HHU65527 HRQ65527 IBM65527 ILI65527 IVE65527 JFA65527 JOW65527 JYS65527 KIO65527 KSK65527 LCG65527 LMC65527 LVY65527 MFU65527 MPQ65527 MZM65527 NJI65527 NTE65527 ODA65527 OMW65527 OWS65527 PGO65527 PQK65527 QAG65527 QKC65527 QTY65527 RDU65527 RNQ65527 RXM65527 SHI65527 SRE65527 TBA65527 TKW65527 TUS65527 UEO65527 UOK65527 UYG65527 VIC65527 VRY65527 WBU65527 WLQ65527 WVM65527 E131063 JA131063 SW131063 ACS131063 AMO131063 AWK131063 BGG131063 BQC131063 BZY131063 CJU131063 CTQ131063 DDM131063 DNI131063 DXE131063 EHA131063 EQW131063 FAS131063 FKO131063 FUK131063 GEG131063 GOC131063 GXY131063 HHU131063 HRQ131063 IBM131063 ILI131063 IVE131063 JFA131063 JOW131063 JYS131063 KIO131063 KSK131063 LCG131063 LMC131063 LVY131063 MFU131063 MPQ131063 MZM131063 NJI131063 NTE131063 ODA131063 OMW131063 OWS131063 PGO131063 PQK131063 QAG131063 QKC131063 QTY131063 RDU131063 RNQ131063 RXM131063 SHI131063 SRE131063 TBA131063 TKW131063 TUS131063 UEO131063 UOK131063 UYG131063 VIC131063 VRY131063 WBU131063 WLQ131063 WVM131063 E196599 JA196599 SW196599 ACS196599 AMO196599 AWK196599 BGG196599 BQC196599 BZY196599 CJU196599 CTQ196599 DDM196599 DNI196599 DXE196599 EHA196599 EQW196599 FAS196599 FKO196599 FUK196599 GEG196599 GOC196599 GXY196599 HHU196599 HRQ196599 IBM196599 ILI196599 IVE196599 JFA196599 JOW196599 JYS196599 KIO196599 KSK196599 LCG196599 LMC196599 LVY196599 MFU196599 MPQ196599 MZM196599 NJI196599 NTE196599 ODA196599 OMW196599 OWS196599 PGO196599 PQK196599 QAG196599 QKC196599 QTY196599 RDU196599 RNQ196599 RXM196599 SHI196599 SRE196599 TBA196599 TKW196599 TUS196599 UEO196599 UOK196599 UYG196599 VIC196599 VRY196599 WBU196599 WLQ196599 WVM196599 E262135 JA262135 SW262135 ACS262135 AMO262135 AWK262135 BGG262135 BQC262135 BZY262135 CJU262135 CTQ262135 DDM262135 DNI262135 DXE262135 EHA262135 EQW262135 FAS262135 FKO262135 FUK262135 GEG262135 GOC262135 GXY262135 HHU262135 HRQ262135 IBM262135 ILI262135 IVE262135 JFA262135 JOW262135 JYS262135 KIO262135 KSK262135 LCG262135 LMC262135 LVY262135 MFU262135 MPQ262135 MZM262135 NJI262135 NTE262135 ODA262135 OMW262135 OWS262135 PGO262135 PQK262135 QAG262135 QKC262135 QTY262135 RDU262135 RNQ262135 RXM262135 SHI262135 SRE262135 TBA262135 TKW262135 TUS262135 UEO262135 UOK262135 UYG262135 VIC262135 VRY262135 WBU262135 WLQ262135 WVM262135 E327671 JA327671 SW327671 ACS327671 AMO327671 AWK327671 BGG327671 BQC327671 BZY327671 CJU327671 CTQ327671 DDM327671 DNI327671 DXE327671 EHA327671 EQW327671 FAS327671 FKO327671 FUK327671 GEG327671 GOC327671 GXY327671 HHU327671 HRQ327671 IBM327671 ILI327671 IVE327671 JFA327671 JOW327671 JYS327671 KIO327671 KSK327671 LCG327671 LMC327671 LVY327671 MFU327671 MPQ327671 MZM327671 NJI327671 NTE327671 ODA327671 OMW327671 OWS327671 PGO327671 PQK327671 QAG327671 QKC327671 QTY327671 RDU327671 RNQ327671 RXM327671 SHI327671 SRE327671 TBA327671 TKW327671 TUS327671 UEO327671 UOK327671 UYG327671 VIC327671 VRY327671 WBU327671 WLQ327671 WVM327671 E393207 JA393207 SW393207 ACS393207 AMO393207 AWK393207 BGG393207 BQC393207 BZY393207 CJU393207 CTQ393207 DDM393207 DNI393207 DXE393207 EHA393207 EQW393207 FAS393207 FKO393207 FUK393207 GEG393207 GOC393207 GXY393207 HHU393207 HRQ393207 IBM393207 ILI393207 IVE393207 JFA393207 JOW393207 JYS393207 KIO393207 KSK393207 LCG393207 LMC393207 LVY393207 MFU393207 MPQ393207 MZM393207 NJI393207 NTE393207 ODA393207 OMW393207 OWS393207 PGO393207 PQK393207 QAG393207 QKC393207 QTY393207 RDU393207 RNQ393207 RXM393207 SHI393207 SRE393207 TBA393207 TKW393207 TUS393207 UEO393207 UOK393207 UYG393207 VIC393207 VRY393207 WBU393207 WLQ393207 WVM393207 E458743 JA458743 SW458743 ACS458743 AMO458743 AWK458743 BGG458743 BQC458743 BZY458743 CJU458743 CTQ458743 DDM458743 DNI458743 DXE458743 EHA458743 EQW458743 FAS458743 FKO458743 FUK458743 GEG458743 GOC458743 GXY458743 HHU458743 HRQ458743 IBM458743 ILI458743 IVE458743 JFA458743 JOW458743 JYS458743 KIO458743 KSK458743 LCG458743 LMC458743 LVY458743 MFU458743 MPQ458743 MZM458743 NJI458743 NTE458743 ODA458743 OMW458743 OWS458743 PGO458743 PQK458743 QAG458743 QKC458743 QTY458743 RDU458743 RNQ458743 RXM458743 SHI458743 SRE458743 TBA458743 TKW458743 TUS458743 UEO458743 UOK458743 UYG458743 VIC458743 VRY458743 WBU458743 WLQ458743 WVM458743 E524279 JA524279 SW524279 ACS524279 AMO524279 AWK524279 BGG524279 BQC524279 BZY524279 CJU524279 CTQ524279 DDM524279 DNI524279 DXE524279 EHA524279 EQW524279 FAS524279 FKO524279 FUK524279 GEG524279 GOC524279 GXY524279 HHU524279 HRQ524279 IBM524279 ILI524279 IVE524279 JFA524279 JOW524279 JYS524279 KIO524279 KSK524279 LCG524279 LMC524279 LVY524279 MFU524279 MPQ524279 MZM524279 NJI524279 NTE524279 ODA524279 OMW524279 OWS524279 PGO524279 PQK524279 QAG524279 QKC524279 QTY524279 RDU524279 RNQ524279 RXM524279 SHI524279 SRE524279 TBA524279 TKW524279 TUS524279 UEO524279 UOK524279 UYG524279 VIC524279 VRY524279 WBU524279 WLQ524279 WVM524279 E589815 JA589815 SW589815 ACS589815 AMO589815 AWK589815 BGG589815 BQC589815 BZY589815 CJU589815 CTQ589815 DDM589815 DNI589815 DXE589815 EHA589815 EQW589815 FAS589815 FKO589815 FUK589815 GEG589815 GOC589815 GXY589815 HHU589815 HRQ589815 IBM589815 ILI589815 IVE589815 JFA589815 JOW589815 JYS589815 KIO589815 KSK589815 LCG589815 LMC589815 LVY589815 MFU589815 MPQ589815 MZM589815 NJI589815 NTE589815 ODA589815 OMW589815 OWS589815 PGO589815 PQK589815 QAG589815 QKC589815 QTY589815 RDU589815 RNQ589815 RXM589815 SHI589815 SRE589815 TBA589815 TKW589815 TUS589815 UEO589815 UOK589815 UYG589815 VIC589815 VRY589815 WBU589815 WLQ589815 WVM589815 E655351 JA655351 SW655351 ACS655351 AMO655351 AWK655351 BGG655351 BQC655351 BZY655351 CJU655351 CTQ655351 DDM655351 DNI655351 DXE655351 EHA655351 EQW655351 FAS655351 FKO655351 FUK655351 GEG655351 GOC655351 GXY655351 HHU655351 HRQ655351 IBM655351 ILI655351 IVE655351 JFA655351 JOW655351 JYS655351 KIO655351 KSK655351 LCG655351 LMC655351 LVY655351 MFU655351 MPQ655351 MZM655351 NJI655351 NTE655351 ODA655351 OMW655351 OWS655351 PGO655351 PQK655351 QAG655351 QKC655351 QTY655351 RDU655351 RNQ655351 RXM655351 SHI655351 SRE655351 TBA655351 TKW655351 TUS655351 UEO655351 UOK655351 UYG655351 VIC655351 VRY655351 WBU655351 WLQ655351 WVM655351 E720887 JA720887 SW720887 ACS720887 AMO720887 AWK720887 BGG720887 BQC720887 BZY720887 CJU720887 CTQ720887 DDM720887 DNI720887 DXE720887 EHA720887 EQW720887 FAS720887 FKO720887 FUK720887 GEG720887 GOC720887 GXY720887 HHU720887 HRQ720887 IBM720887 ILI720887 IVE720887 JFA720887 JOW720887 JYS720887 KIO720887 KSK720887 LCG720887 LMC720887 LVY720887 MFU720887 MPQ720887 MZM720887 NJI720887 NTE720887 ODA720887 OMW720887 OWS720887 PGO720887 PQK720887 QAG720887 QKC720887 QTY720887 RDU720887 RNQ720887 RXM720887 SHI720887 SRE720887 TBA720887 TKW720887 TUS720887 UEO720887 UOK720887 UYG720887 VIC720887 VRY720887 WBU720887 WLQ720887 WVM720887 E786423 JA786423 SW786423 ACS786423 AMO786423 AWK786423 BGG786423 BQC786423 BZY786423 CJU786423 CTQ786423 DDM786423 DNI786423 DXE786423 EHA786423 EQW786423 FAS786423 FKO786423 FUK786423 GEG786423 GOC786423 GXY786423 HHU786423 HRQ786423 IBM786423 ILI786423 IVE786423 JFA786423 JOW786423 JYS786423 KIO786423 KSK786423 LCG786423 LMC786423 LVY786423 MFU786423 MPQ786423 MZM786423 NJI786423 NTE786423 ODA786423 OMW786423 OWS786423 PGO786423 PQK786423 QAG786423 QKC786423 QTY786423 RDU786423 RNQ786423 RXM786423 SHI786423 SRE786423 TBA786423 TKW786423 TUS786423 UEO786423 UOK786423 UYG786423 VIC786423 VRY786423 WBU786423 WLQ786423 WVM786423 E851959 JA851959 SW851959 ACS851959 AMO851959 AWK851959 BGG851959 BQC851959 BZY851959 CJU851959 CTQ851959 DDM851959 DNI851959 DXE851959 EHA851959 EQW851959 FAS851959 FKO851959 FUK851959 GEG851959 GOC851959 GXY851959 HHU851959 HRQ851959 IBM851959 ILI851959 IVE851959 JFA851959 JOW851959 JYS851959 KIO851959 KSK851959 LCG851959 LMC851959 LVY851959 MFU851959 MPQ851959 MZM851959 NJI851959 NTE851959 ODA851959 OMW851959 OWS851959 PGO851959 PQK851959 QAG851959 QKC851959 QTY851959 RDU851959 RNQ851959 RXM851959 SHI851959 SRE851959 TBA851959 TKW851959 TUS851959 UEO851959 UOK851959 UYG851959 VIC851959 VRY851959 WBU851959 WLQ851959 WVM851959 E917495 JA917495 SW917495 ACS917495 AMO917495 AWK917495 BGG917495 BQC917495 BZY917495 CJU917495 CTQ917495 DDM917495 DNI917495 DXE917495 EHA917495 EQW917495 FAS917495 FKO917495 FUK917495 GEG917495 GOC917495 GXY917495 HHU917495 HRQ917495 IBM917495 ILI917495 IVE917495 JFA917495 JOW917495 JYS917495 KIO917495 KSK917495 LCG917495 LMC917495 LVY917495 MFU917495 MPQ917495 MZM917495 NJI917495 NTE917495 ODA917495 OMW917495 OWS917495 PGO917495 PQK917495 QAG917495 QKC917495 QTY917495 RDU917495 RNQ917495 RXM917495 SHI917495 SRE917495 TBA917495 TKW917495 TUS917495 UEO917495 UOK917495 UYG917495 VIC917495 VRY917495 WBU917495 WLQ917495 WVM917495 E983031 JA983031 SW983031 ACS983031 AMO983031 AWK983031 BGG983031 BQC983031 BZY983031 CJU983031 CTQ983031 DDM983031 DNI983031 DXE983031 EHA983031 EQW983031 FAS983031 FKO983031 FUK983031 GEG983031 GOC983031 GXY983031 HHU983031 HRQ983031 IBM983031 ILI983031 IVE983031 JFA983031 JOW983031 JYS983031 KIO983031 KSK983031 LCG983031 LMC983031 LVY983031 MFU983031 MPQ983031 MZM983031 NJI983031 NTE983031 ODA983031 OMW983031 OWS983031 PGO983031 PQK983031 QAG983031 QKC983031 QTY983031 RDU983031 RNQ983031 RXM983031 SHI983031 SRE983031 TBA983031 TKW983031 TUS983031 UEO983031 UOK983031 UYG983031 VIC983031 VRY983031 WBU983031 WLQ983031 WVM983031 E65523 JA65523 SW65523 ACS65523 AMO65523 AWK65523 BGG65523 BQC65523 BZY65523 CJU65523 CTQ65523 DDM65523 DNI65523 DXE65523 EHA65523 EQW65523 FAS65523 FKO65523 FUK65523 GEG65523 GOC65523 GXY65523 HHU65523 HRQ65523 IBM65523 ILI65523 IVE65523 JFA65523 JOW65523 JYS65523 KIO65523 KSK65523 LCG65523 LMC65523 LVY65523 MFU65523 MPQ65523 MZM65523 NJI65523 NTE65523 ODA65523 OMW65523 OWS65523 PGO65523 PQK65523 QAG65523 QKC65523 QTY65523 RDU65523 RNQ65523 RXM65523 SHI65523 SRE65523 TBA65523 TKW65523 TUS65523 UEO65523 UOK65523 UYG65523 VIC65523 VRY65523 WBU65523 WLQ65523 WVM65523 E131059 JA131059 SW131059 ACS131059 AMO131059 AWK131059 BGG131059 BQC131059 BZY131059 CJU131059 CTQ131059 DDM131059 DNI131059 DXE131059 EHA131059 EQW131059 FAS131059 FKO131059 FUK131059 GEG131059 GOC131059 GXY131059 HHU131059 HRQ131059 IBM131059 ILI131059 IVE131059 JFA131059 JOW131059 JYS131059 KIO131059 KSK131059 LCG131059 LMC131059 LVY131059 MFU131059 MPQ131059 MZM131059 NJI131059 NTE131059 ODA131059 OMW131059 OWS131059 PGO131059 PQK131059 QAG131059 QKC131059 QTY131059 RDU131059 RNQ131059 RXM131059 SHI131059 SRE131059 TBA131059 TKW131059 TUS131059 UEO131059 UOK131059 UYG131059 VIC131059 VRY131059 WBU131059 WLQ131059 WVM131059 E196595 JA196595 SW196595 ACS196595 AMO196595 AWK196595 BGG196595 BQC196595 BZY196595 CJU196595 CTQ196595 DDM196595 DNI196595 DXE196595 EHA196595 EQW196595 FAS196595 FKO196595 FUK196595 GEG196595 GOC196595 GXY196595 HHU196595 HRQ196595 IBM196595 ILI196595 IVE196595 JFA196595 JOW196595 JYS196595 KIO196595 KSK196595 LCG196595 LMC196595 LVY196595 MFU196595 MPQ196595 MZM196595 NJI196595 NTE196595 ODA196595 OMW196595 OWS196595 PGO196595 PQK196595 QAG196595 QKC196595 QTY196595 RDU196595 RNQ196595 RXM196595 SHI196595 SRE196595 TBA196595 TKW196595 TUS196595 UEO196595 UOK196595 UYG196595 VIC196595 VRY196595 WBU196595 WLQ196595 WVM196595 E262131 JA262131 SW262131 ACS262131 AMO262131 AWK262131 BGG262131 BQC262131 BZY262131 CJU262131 CTQ262131 DDM262131 DNI262131 DXE262131 EHA262131 EQW262131 FAS262131 FKO262131 FUK262131 GEG262131 GOC262131 GXY262131 HHU262131 HRQ262131 IBM262131 ILI262131 IVE262131 JFA262131 JOW262131 JYS262131 KIO262131 KSK262131 LCG262131 LMC262131 LVY262131 MFU262131 MPQ262131 MZM262131 NJI262131 NTE262131 ODA262131 OMW262131 OWS262131 PGO262131 PQK262131 QAG262131 QKC262131 QTY262131 RDU262131 RNQ262131 RXM262131 SHI262131 SRE262131 TBA262131 TKW262131 TUS262131 UEO262131 UOK262131 UYG262131 VIC262131 VRY262131 WBU262131 WLQ262131 WVM262131 E327667 JA327667 SW327667 ACS327667 AMO327667 AWK327667 BGG327667 BQC327667 BZY327667 CJU327667 CTQ327667 DDM327667 DNI327667 DXE327667 EHA327667 EQW327667 FAS327667 FKO327667 FUK327667 GEG327667 GOC327667 GXY327667 HHU327667 HRQ327667 IBM327667 ILI327667 IVE327667 JFA327667 JOW327667 JYS327667 KIO327667 KSK327667 LCG327667 LMC327667 LVY327667 MFU327667 MPQ327667 MZM327667 NJI327667 NTE327667 ODA327667 OMW327667 OWS327667 PGO327667 PQK327667 QAG327667 QKC327667 QTY327667 RDU327667 RNQ327667 RXM327667 SHI327667 SRE327667 TBA327667 TKW327667 TUS327667 UEO327667 UOK327667 UYG327667 VIC327667 VRY327667 WBU327667 WLQ327667 WVM327667 E393203 JA393203 SW393203 ACS393203 AMO393203 AWK393203 BGG393203 BQC393203 BZY393203 CJU393203 CTQ393203 DDM393203 DNI393203 DXE393203 EHA393203 EQW393203 FAS393203 FKO393203 FUK393203 GEG393203 GOC393203 GXY393203 HHU393203 HRQ393203 IBM393203 ILI393203 IVE393203 JFA393203 JOW393203 JYS393203 KIO393203 KSK393203 LCG393203 LMC393203 LVY393203 MFU393203 MPQ393203 MZM393203 NJI393203 NTE393203 ODA393203 OMW393203 OWS393203 PGO393203 PQK393203 QAG393203 QKC393203 QTY393203 RDU393203 RNQ393203 RXM393203 SHI393203 SRE393203 TBA393203 TKW393203 TUS393203 UEO393203 UOK393203 UYG393203 VIC393203 VRY393203 WBU393203 WLQ393203 WVM393203 E458739 JA458739 SW458739 ACS458739 AMO458739 AWK458739 BGG458739 BQC458739 BZY458739 CJU458739 CTQ458739 DDM458739 DNI458739 DXE458739 EHA458739 EQW458739 FAS458739 FKO458739 FUK458739 GEG458739 GOC458739 GXY458739 HHU458739 HRQ458739 IBM458739 ILI458739 IVE458739 JFA458739 JOW458739 JYS458739 KIO458739 KSK458739 LCG458739 LMC458739 LVY458739 MFU458739 MPQ458739 MZM458739 NJI458739 NTE458739 ODA458739 OMW458739 OWS458739 PGO458739 PQK458739 QAG458739 QKC458739 QTY458739 RDU458739 RNQ458739 RXM458739 SHI458739 SRE458739 TBA458739 TKW458739 TUS458739 UEO458739 UOK458739 UYG458739 VIC458739 VRY458739 WBU458739 WLQ458739 WVM458739 E524275 JA524275 SW524275 ACS524275 AMO524275 AWK524275 BGG524275 BQC524275 BZY524275 CJU524275 CTQ524275 DDM524275 DNI524275 DXE524275 EHA524275 EQW524275 FAS524275 FKO524275 FUK524275 GEG524275 GOC524275 GXY524275 HHU524275 HRQ524275 IBM524275 ILI524275 IVE524275 JFA524275 JOW524275 JYS524275 KIO524275 KSK524275 LCG524275 LMC524275 LVY524275 MFU524275 MPQ524275 MZM524275 NJI524275 NTE524275 ODA524275 OMW524275 OWS524275 PGO524275 PQK524275 QAG524275 QKC524275 QTY524275 RDU524275 RNQ524275 RXM524275 SHI524275 SRE524275 TBA524275 TKW524275 TUS524275 UEO524275 UOK524275 UYG524275 VIC524275 VRY524275 WBU524275 WLQ524275 WVM524275 E589811 JA589811 SW589811 ACS589811 AMO589811 AWK589811 BGG589811 BQC589811 BZY589811 CJU589811 CTQ589811 DDM589811 DNI589811 DXE589811 EHA589811 EQW589811 FAS589811 FKO589811 FUK589811 GEG589811 GOC589811 GXY589811 HHU589811 HRQ589811 IBM589811 ILI589811 IVE589811 JFA589811 JOW589811 JYS589811 KIO589811 KSK589811 LCG589811 LMC589811 LVY589811 MFU589811 MPQ589811 MZM589811 NJI589811 NTE589811 ODA589811 OMW589811 OWS589811 PGO589811 PQK589811 QAG589811 QKC589811 QTY589811 RDU589811 RNQ589811 RXM589811 SHI589811 SRE589811 TBA589811 TKW589811 TUS589811 UEO589811 UOK589811 UYG589811 VIC589811 VRY589811 WBU589811 WLQ589811 WVM589811 E655347 JA655347 SW655347 ACS655347 AMO655347 AWK655347 BGG655347 BQC655347 BZY655347 CJU655347 CTQ655347 DDM655347 DNI655347 DXE655347 EHA655347 EQW655347 FAS655347 FKO655347 FUK655347 GEG655347 GOC655347 GXY655347 HHU655347 HRQ655347 IBM655347 ILI655347 IVE655347 JFA655347 JOW655347 JYS655347 KIO655347 KSK655347 LCG655347 LMC655347 LVY655347 MFU655347 MPQ655347 MZM655347 NJI655347 NTE655347 ODA655347 OMW655347 OWS655347 PGO655347 PQK655347 QAG655347 QKC655347 QTY655347 RDU655347 RNQ655347 RXM655347 SHI655347 SRE655347 TBA655347 TKW655347 TUS655347 UEO655347 UOK655347 UYG655347 VIC655347 VRY655347 WBU655347 WLQ655347 WVM655347 E720883 JA720883 SW720883 ACS720883 AMO720883 AWK720883 BGG720883 BQC720883 BZY720883 CJU720883 CTQ720883 DDM720883 DNI720883 DXE720883 EHA720883 EQW720883 FAS720883 FKO720883 FUK720883 GEG720883 GOC720883 GXY720883 HHU720883 HRQ720883 IBM720883 ILI720883 IVE720883 JFA720883 JOW720883 JYS720883 KIO720883 KSK720883 LCG720883 LMC720883 LVY720883 MFU720883 MPQ720883 MZM720883 NJI720883 NTE720883 ODA720883 OMW720883 OWS720883 PGO720883 PQK720883 QAG720883 QKC720883 QTY720883 RDU720883 RNQ720883 RXM720883 SHI720883 SRE720883 TBA720883 TKW720883 TUS720883 UEO720883 UOK720883 UYG720883 VIC720883 VRY720883 WBU720883 WLQ720883 WVM720883 E786419 JA786419 SW786419 ACS786419 AMO786419 AWK786419 BGG786419 BQC786419 BZY786419 CJU786419 CTQ786419 DDM786419 DNI786419 DXE786419 EHA786419 EQW786419 FAS786419 FKO786419 FUK786419 GEG786419 GOC786419 GXY786419 HHU786419 HRQ786419 IBM786419 ILI786419 IVE786419 JFA786419 JOW786419 JYS786419 KIO786419 KSK786419 LCG786419 LMC786419 LVY786419 MFU786419 MPQ786419 MZM786419 NJI786419 NTE786419 ODA786419 OMW786419 OWS786419 PGO786419 PQK786419 QAG786419 QKC786419 QTY786419 RDU786419 RNQ786419 RXM786419 SHI786419 SRE786419 TBA786419 TKW786419 TUS786419 UEO786419 UOK786419 UYG786419 VIC786419 VRY786419 WBU786419 WLQ786419 WVM786419 E851955 JA851955 SW851955 ACS851955 AMO851955 AWK851955 BGG851955 BQC851955 BZY851955 CJU851955 CTQ851955 DDM851955 DNI851955 DXE851955 EHA851955 EQW851955 FAS851955 FKO851955 FUK851955 GEG851955 GOC851955 GXY851955 HHU851955 HRQ851955 IBM851955 ILI851955 IVE851955 JFA851955 JOW851955 JYS851955 KIO851955 KSK851955 LCG851955 LMC851955 LVY851955 MFU851955 MPQ851955 MZM851955 NJI851955 NTE851955 ODA851955 OMW851955 OWS851955 PGO851955 PQK851955 QAG851955 QKC851955 QTY851955 RDU851955 RNQ851955 RXM851955 SHI851955 SRE851955 TBA851955 TKW851955 TUS851955 UEO851955 UOK851955 UYG851955 VIC851955 VRY851955 WBU851955 WLQ851955 WVM851955 E917491 JA917491 SW917491 ACS917491 AMO917491 AWK917491 BGG917491 BQC917491 BZY917491 CJU917491 CTQ917491 DDM917491 DNI917491 DXE917491 EHA917491 EQW917491 FAS917491 FKO917491 FUK917491 GEG917491 GOC917491 GXY917491 HHU917491 HRQ917491 IBM917491 ILI917491 IVE917491 JFA917491 JOW917491 JYS917491 KIO917491 KSK917491 LCG917491 LMC917491 LVY917491 MFU917491 MPQ917491 MZM917491 NJI917491 NTE917491 ODA917491 OMW917491 OWS917491 PGO917491 PQK917491 QAG917491 QKC917491 QTY917491 RDU917491 RNQ917491 RXM917491 SHI917491 SRE917491 TBA917491 TKW917491 TUS917491 UEO917491 UOK917491 UYG917491 VIC917491 VRY917491 WBU917491 WLQ917491 WVM917491 E983027 JA983027 SW983027 ACS983027 AMO983027 AWK983027 BGG983027 BQC983027 BZY983027 CJU983027 CTQ983027 DDM983027 DNI983027 DXE983027 EHA983027 EQW983027 FAS983027 FKO983027 FUK983027 GEG983027 GOC983027 GXY983027 HHU983027 HRQ983027 IBM983027 ILI983027 IVE983027 JFA983027 JOW983027 JYS983027 KIO983027 KSK983027 LCG983027 LMC983027 LVY983027 MFU983027 MPQ983027 MZM983027 NJI983027 NTE983027 ODA983027 OMW983027 OWS983027 PGO983027 PQK983027 QAG983027 QKC983027 QTY983027 RDU983027 RNQ983027 RXM983027 SHI983027 SRE983027 TBA983027 TKW983027 TUS983027 UEO983027 UOK983027 UYG983027 VIC983027 VRY983027 WBU983027 WLQ983027 WVM983027 E65530 JA65530 SW65530 ACS65530 AMO65530 AWK65530 BGG65530 BQC65530 BZY65530 CJU65530 CTQ65530 DDM65530 DNI65530 DXE65530 EHA65530 EQW65530 FAS65530 FKO65530 FUK65530 GEG65530 GOC65530 GXY65530 HHU65530 HRQ65530 IBM65530 ILI65530 IVE65530 JFA65530 JOW65530 JYS65530 KIO65530 KSK65530 LCG65530 LMC65530 LVY65530 MFU65530 MPQ65530 MZM65530 NJI65530 NTE65530 ODA65530 OMW65530 OWS65530 PGO65530 PQK65530 QAG65530 QKC65530 QTY65530 RDU65530 RNQ65530 RXM65530 SHI65530 SRE65530 TBA65530 TKW65530 TUS65530 UEO65530 UOK65530 UYG65530 VIC65530 VRY65530 WBU65530 WLQ65530 WVM65530 E131066 JA131066 SW131066 ACS131066 AMO131066 AWK131066 BGG131066 BQC131066 BZY131066 CJU131066 CTQ131066 DDM131066 DNI131066 DXE131066 EHA131066 EQW131066 FAS131066 FKO131066 FUK131066 GEG131066 GOC131066 GXY131066 HHU131066 HRQ131066 IBM131066 ILI131066 IVE131066 JFA131066 JOW131066 JYS131066 KIO131066 KSK131066 LCG131066 LMC131066 LVY131066 MFU131066 MPQ131066 MZM131066 NJI131066 NTE131066 ODA131066 OMW131066 OWS131066 PGO131066 PQK131066 QAG131066 QKC131066 QTY131066 RDU131066 RNQ131066 RXM131066 SHI131066 SRE131066 TBA131066 TKW131066 TUS131066 UEO131066 UOK131066 UYG131066 VIC131066 VRY131066 WBU131066 WLQ131066 WVM131066 E196602 JA196602 SW196602 ACS196602 AMO196602 AWK196602 BGG196602 BQC196602 BZY196602 CJU196602 CTQ196602 DDM196602 DNI196602 DXE196602 EHA196602 EQW196602 FAS196602 FKO196602 FUK196602 GEG196602 GOC196602 GXY196602 HHU196602 HRQ196602 IBM196602 ILI196602 IVE196602 JFA196602 JOW196602 JYS196602 KIO196602 KSK196602 LCG196602 LMC196602 LVY196602 MFU196602 MPQ196602 MZM196602 NJI196602 NTE196602 ODA196602 OMW196602 OWS196602 PGO196602 PQK196602 QAG196602 QKC196602 QTY196602 RDU196602 RNQ196602 RXM196602 SHI196602 SRE196602 TBA196602 TKW196602 TUS196602 UEO196602 UOK196602 UYG196602 VIC196602 VRY196602 WBU196602 WLQ196602 WVM196602 E262138 JA262138 SW262138 ACS262138 AMO262138 AWK262138 BGG262138 BQC262138 BZY262138 CJU262138 CTQ262138 DDM262138 DNI262138 DXE262138 EHA262138 EQW262138 FAS262138 FKO262138 FUK262138 GEG262138 GOC262138 GXY262138 HHU262138 HRQ262138 IBM262138 ILI262138 IVE262138 JFA262138 JOW262138 JYS262138 KIO262138 KSK262138 LCG262138 LMC262138 LVY262138 MFU262138 MPQ262138 MZM262138 NJI262138 NTE262138 ODA262138 OMW262138 OWS262138 PGO262138 PQK262138 QAG262138 QKC262138 QTY262138 RDU262138 RNQ262138 RXM262138 SHI262138 SRE262138 TBA262138 TKW262138 TUS262138 UEO262138 UOK262138 UYG262138 VIC262138 VRY262138 WBU262138 WLQ262138 WVM262138 E327674 JA327674 SW327674 ACS327674 AMO327674 AWK327674 BGG327674 BQC327674 BZY327674 CJU327674 CTQ327674 DDM327674 DNI327674 DXE327674 EHA327674 EQW327674 FAS327674 FKO327674 FUK327674 GEG327674 GOC327674 GXY327674 HHU327674 HRQ327674 IBM327674 ILI327674 IVE327674 JFA327674 JOW327674 JYS327674 KIO327674 KSK327674 LCG327674 LMC327674 LVY327674 MFU327674 MPQ327674 MZM327674 NJI327674 NTE327674 ODA327674 OMW327674 OWS327674 PGO327674 PQK327674 QAG327674 QKC327674 QTY327674 RDU327674 RNQ327674 RXM327674 SHI327674 SRE327674 TBA327674 TKW327674 TUS327674 UEO327674 UOK327674 UYG327674 VIC327674 VRY327674 WBU327674 WLQ327674 WVM327674 E393210 JA393210 SW393210 ACS393210 AMO393210 AWK393210 BGG393210 BQC393210 BZY393210 CJU393210 CTQ393210 DDM393210 DNI393210 DXE393210 EHA393210 EQW393210 FAS393210 FKO393210 FUK393210 GEG393210 GOC393210 GXY393210 HHU393210 HRQ393210 IBM393210 ILI393210 IVE393210 JFA393210 JOW393210 JYS393210 KIO393210 KSK393210 LCG393210 LMC393210 LVY393210 MFU393210 MPQ393210 MZM393210 NJI393210 NTE393210 ODA393210 OMW393210 OWS393210 PGO393210 PQK393210 QAG393210 QKC393210 QTY393210 RDU393210 RNQ393210 RXM393210 SHI393210 SRE393210 TBA393210 TKW393210 TUS393210 UEO393210 UOK393210 UYG393210 VIC393210 VRY393210 WBU393210 WLQ393210 WVM393210 E458746 JA458746 SW458746 ACS458746 AMO458746 AWK458746 BGG458746 BQC458746 BZY458746 CJU458746 CTQ458746 DDM458746 DNI458746 DXE458746 EHA458746 EQW458746 FAS458746 FKO458746 FUK458746 GEG458746 GOC458746 GXY458746 HHU458746 HRQ458746 IBM458746 ILI458746 IVE458746 JFA458746 JOW458746 JYS458746 KIO458746 KSK458746 LCG458746 LMC458746 LVY458746 MFU458746 MPQ458746 MZM458746 NJI458746 NTE458746 ODA458746 OMW458746 OWS458746 PGO458746 PQK458746 QAG458746 QKC458746 QTY458746 RDU458746 RNQ458746 RXM458746 SHI458746 SRE458746 TBA458746 TKW458746 TUS458746 UEO458746 UOK458746 UYG458746 VIC458746 VRY458746 WBU458746 WLQ458746 WVM458746 E524282 JA524282 SW524282 ACS524282 AMO524282 AWK524282 BGG524282 BQC524282 BZY524282 CJU524282 CTQ524282 DDM524282 DNI524282 DXE524282 EHA524282 EQW524282 FAS524282 FKO524282 FUK524282 GEG524282 GOC524282 GXY524282 HHU524282 HRQ524282 IBM524282 ILI524282 IVE524282 JFA524282 JOW524282 JYS524282 KIO524282 KSK524282 LCG524282 LMC524282 LVY524282 MFU524282 MPQ524282 MZM524282 NJI524282 NTE524282 ODA524282 OMW524282 OWS524282 PGO524282 PQK524282 QAG524282 QKC524282 QTY524282 RDU524282 RNQ524282 RXM524282 SHI524282 SRE524282 TBA524282 TKW524282 TUS524282 UEO524282 UOK524282 UYG524282 VIC524282 VRY524282 WBU524282 WLQ524282 WVM524282 E589818 JA589818 SW589818 ACS589818 AMO589818 AWK589818 BGG589818 BQC589818 BZY589818 CJU589818 CTQ589818 DDM589818 DNI589818 DXE589818 EHA589818 EQW589818 FAS589818 FKO589818 FUK589818 GEG589818 GOC589818 GXY589818 HHU589818 HRQ589818 IBM589818 ILI589818 IVE589818 JFA589818 JOW589818 JYS589818 KIO589818 KSK589818 LCG589818 LMC589818 LVY589818 MFU589818 MPQ589818 MZM589818 NJI589818 NTE589818 ODA589818 OMW589818 OWS589818 PGO589818 PQK589818 QAG589818 QKC589818 QTY589818 RDU589818 RNQ589818 RXM589818 SHI589818 SRE589818 TBA589818 TKW589818 TUS589818 UEO589818 UOK589818 UYG589818 VIC589818 VRY589818 WBU589818 WLQ589818 WVM589818 E655354 JA655354 SW655354 ACS655354 AMO655354 AWK655354 BGG655354 BQC655354 BZY655354 CJU655354 CTQ655354 DDM655354 DNI655354 DXE655354 EHA655354 EQW655354 FAS655354 FKO655354 FUK655354 GEG655354 GOC655354 GXY655354 HHU655354 HRQ655354 IBM655354 ILI655354 IVE655354 JFA655354 JOW655354 JYS655354 KIO655354 KSK655354 LCG655354 LMC655354 LVY655354 MFU655354 MPQ655354 MZM655354 NJI655354 NTE655354 ODA655354 OMW655354 OWS655354 PGO655354 PQK655354 QAG655354 QKC655354 QTY655354 RDU655354 RNQ655354 RXM655354 SHI655354 SRE655354 TBA655354 TKW655354 TUS655354 UEO655354 UOK655354 UYG655354 VIC655354 VRY655354 WBU655354 WLQ655354 WVM655354 E720890 JA720890 SW720890 ACS720890 AMO720890 AWK720890 BGG720890 BQC720890 BZY720890 CJU720890 CTQ720890 DDM720890 DNI720890 DXE720890 EHA720890 EQW720890 FAS720890 FKO720890 FUK720890 GEG720890 GOC720890 GXY720890 HHU720890 HRQ720890 IBM720890 ILI720890 IVE720890 JFA720890 JOW720890 JYS720890 KIO720890 KSK720890 LCG720890 LMC720890 LVY720890 MFU720890 MPQ720890 MZM720890 NJI720890 NTE720890 ODA720890 OMW720890 OWS720890 PGO720890 PQK720890 QAG720890 QKC720890 QTY720890 RDU720890 RNQ720890 RXM720890 SHI720890 SRE720890 TBA720890 TKW720890 TUS720890 UEO720890 UOK720890 UYG720890 VIC720890 VRY720890 WBU720890 WLQ720890 WVM720890 E786426 JA786426 SW786426 ACS786426 AMO786426 AWK786426 BGG786426 BQC786426 BZY786426 CJU786426 CTQ786426 DDM786426 DNI786426 DXE786426 EHA786426 EQW786426 FAS786426 FKO786426 FUK786426 GEG786426 GOC786426 GXY786426 HHU786426 HRQ786426 IBM786426 ILI786426 IVE786426 JFA786426 JOW786426 JYS786426 KIO786426 KSK786426 LCG786426 LMC786426 LVY786426 MFU786426 MPQ786426 MZM786426 NJI786426 NTE786426 ODA786426 OMW786426 OWS786426 PGO786426 PQK786426 QAG786426 QKC786426 QTY786426 RDU786426 RNQ786426 RXM786426 SHI786426 SRE786426 TBA786426 TKW786426 TUS786426 UEO786426 UOK786426 UYG786426 VIC786426 VRY786426 WBU786426 WLQ786426 WVM786426 E851962 JA851962 SW851962 ACS851962 AMO851962 AWK851962 BGG851962 BQC851962 BZY851962 CJU851962 CTQ851962 DDM851962 DNI851962 DXE851962 EHA851962 EQW851962 FAS851962 FKO851962 FUK851962 GEG851962 GOC851962 GXY851962 HHU851962 HRQ851962 IBM851962 ILI851962 IVE851962 JFA851962 JOW851962 JYS851962 KIO851962 KSK851962 LCG851962 LMC851962 LVY851962 MFU851962 MPQ851962 MZM851962 NJI851962 NTE851962 ODA851962 OMW851962 OWS851962 PGO851962 PQK851962 QAG851962 QKC851962 QTY851962 RDU851962 RNQ851962 RXM851962 SHI851962 SRE851962 TBA851962 TKW851962 TUS851962 UEO851962 UOK851962 UYG851962 VIC851962 VRY851962 WBU851962 WLQ851962 WVM851962 E917498 JA917498 SW917498 ACS917498 AMO917498 AWK917498 BGG917498 BQC917498 BZY917498 CJU917498 CTQ917498 DDM917498 DNI917498 DXE917498 EHA917498 EQW917498 FAS917498 FKO917498 FUK917498 GEG917498 GOC917498 GXY917498 HHU917498 HRQ917498 IBM917498 ILI917498 IVE917498 JFA917498 JOW917498 JYS917498 KIO917498 KSK917498 LCG917498 LMC917498 LVY917498 MFU917498 MPQ917498 MZM917498 NJI917498 NTE917498 ODA917498 OMW917498 OWS917498 PGO917498 PQK917498 QAG917498 QKC917498 QTY917498 RDU917498 RNQ917498 RXM917498 SHI917498 SRE917498 TBA917498 TKW917498 TUS917498 UEO917498 UOK917498 UYG917498 VIC917498 VRY917498 WBU917498 WLQ917498 WVM917498 E983034 JA983034 SW983034 ACS983034 AMO983034 AWK983034 BGG983034 BQC983034 BZY983034 CJU983034 CTQ983034 DDM983034 DNI983034 DXE983034 EHA983034 EQW983034 FAS983034 FKO983034 FUK983034 GEG983034 GOC983034 GXY983034 HHU983034 HRQ983034 IBM983034 ILI983034 IVE983034 JFA983034 JOW983034 JYS983034 KIO983034 KSK983034 LCG983034 LMC983034 LVY983034 MFU983034 MPQ983034 MZM983034 NJI983034 NTE983034 ODA983034 OMW983034 OWS983034 PGO983034 PQK983034 QAG983034 QKC983034 QTY983034 RDU983034 RNQ983034 RXM983034 SHI983034 SRE983034 TBA983034 TKW983034 TUS983034 UEO983034 UOK983034 UYG983034 VIC983034 VRY983034 WBU983034 WLQ983034 WVM983034" xr:uid="{0CECA364-1294-4740-8154-A6405A2D29D0}">
      <formula1>0</formula1>
      <formula2>300</formula2>
    </dataValidation>
    <dataValidation type="list" allowBlank="1" showInputMessage="1" showErrorMessage="1" sqref="E3 E19" xr:uid="{8439FF91-885A-4116-8C6B-AE8F3BA43F67}">
      <formula1>"SIM,NÃO"</formula1>
    </dataValidation>
  </dataValidation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1EFD4-7132-4471-BB68-F7E0987866D7}">
  <sheetPr>
    <tabColor theme="9"/>
  </sheetPr>
  <dimension ref="A1:P72"/>
  <sheetViews>
    <sheetView zoomScale="70" zoomScaleNormal="70" workbookViewId="0">
      <selection activeCell="C11" sqref="C11"/>
    </sheetView>
  </sheetViews>
  <sheetFormatPr defaultRowHeight="14.25" x14ac:dyDescent="0.2"/>
  <cols>
    <col min="1" max="1" width="9.140625" style="39"/>
    <col min="2" max="2" width="42" style="39" customWidth="1"/>
    <col min="3" max="3" width="70.5703125" style="39" customWidth="1"/>
    <col min="4" max="4" width="32.85546875" style="39" customWidth="1"/>
    <col min="5" max="5" width="13" style="39" customWidth="1"/>
    <col min="6" max="6" width="9.42578125" style="39" customWidth="1"/>
    <col min="7" max="7" width="16.140625" style="39" customWidth="1"/>
    <col min="8" max="8" width="20.85546875" style="39" customWidth="1"/>
    <col min="9" max="9" width="37.140625" style="39" customWidth="1"/>
    <col min="10" max="10" width="33.140625" style="39" customWidth="1"/>
    <col min="11" max="11" width="28.140625" style="39" customWidth="1"/>
    <col min="12" max="12" width="16.85546875" style="39" customWidth="1"/>
    <col min="13" max="13" width="24.42578125" style="39" customWidth="1"/>
    <col min="14" max="14" width="9.140625" style="39"/>
    <col min="15" max="15" width="17.85546875" style="39" customWidth="1"/>
    <col min="16" max="16" width="14.5703125" style="39" customWidth="1"/>
    <col min="17" max="252" width="9.140625" style="39"/>
    <col min="253" max="253" width="42" style="39" customWidth="1"/>
    <col min="254" max="254" width="70.5703125" style="39" customWidth="1"/>
    <col min="255" max="255" width="32.85546875" style="39" customWidth="1"/>
    <col min="256" max="256" width="13" style="39" customWidth="1"/>
    <col min="257" max="257" width="9.42578125" style="39" customWidth="1"/>
    <col min="258" max="258" width="16.140625" style="39" customWidth="1"/>
    <col min="259" max="259" width="17.5703125" style="39" customWidth="1"/>
    <col min="260" max="260" width="32" style="39" bestFit="1" customWidth="1"/>
    <col min="261" max="261" width="21.5703125" style="39" customWidth="1"/>
    <col min="262" max="508" width="9.140625" style="39"/>
    <col min="509" max="509" width="42" style="39" customWidth="1"/>
    <col min="510" max="510" width="70.5703125" style="39" customWidth="1"/>
    <col min="511" max="511" width="32.85546875" style="39" customWidth="1"/>
    <col min="512" max="512" width="13" style="39" customWidth="1"/>
    <col min="513" max="513" width="9.42578125" style="39" customWidth="1"/>
    <col min="514" max="514" width="16.140625" style="39" customWidth="1"/>
    <col min="515" max="515" width="17.5703125" style="39" customWidth="1"/>
    <col min="516" max="516" width="32" style="39" bestFit="1" customWidth="1"/>
    <col min="517" max="517" width="21.5703125" style="39" customWidth="1"/>
    <col min="518" max="764" width="9.140625" style="39"/>
    <col min="765" max="765" width="42" style="39" customWidth="1"/>
    <col min="766" max="766" width="70.5703125" style="39" customWidth="1"/>
    <col min="767" max="767" width="32.85546875" style="39" customWidth="1"/>
    <col min="768" max="768" width="13" style="39" customWidth="1"/>
    <col min="769" max="769" width="9.42578125" style="39" customWidth="1"/>
    <col min="770" max="770" width="16.140625" style="39" customWidth="1"/>
    <col min="771" max="771" width="17.5703125" style="39" customWidth="1"/>
    <col min="772" max="772" width="32" style="39" bestFit="1" customWidth="1"/>
    <col min="773" max="773" width="21.5703125" style="39" customWidth="1"/>
    <col min="774" max="1020" width="9.140625" style="39"/>
    <col min="1021" max="1021" width="42" style="39" customWidth="1"/>
    <col min="1022" max="1022" width="70.5703125" style="39" customWidth="1"/>
    <col min="1023" max="1023" width="32.85546875" style="39" customWidth="1"/>
    <col min="1024" max="1024" width="13" style="39" customWidth="1"/>
    <col min="1025" max="1025" width="9.42578125" style="39" customWidth="1"/>
    <col min="1026" max="1026" width="16.140625" style="39" customWidth="1"/>
    <col min="1027" max="1027" width="17.5703125" style="39" customWidth="1"/>
    <col min="1028" max="1028" width="32" style="39" bestFit="1" customWidth="1"/>
    <col min="1029" max="1029" width="21.5703125" style="39" customWidth="1"/>
    <col min="1030" max="1276" width="9.140625" style="39"/>
    <col min="1277" max="1277" width="42" style="39" customWidth="1"/>
    <col min="1278" max="1278" width="70.5703125" style="39" customWidth="1"/>
    <col min="1279" max="1279" width="32.85546875" style="39" customWidth="1"/>
    <col min="1280" max="1280" width="13" style="39" customWidth="1"/>
    <col min="1281" max="1281" width="9.42578125" style="39" customWidth="1"/>
    <col min="1282" max="1282" width="16.140625" style="39" customWidth="1"/>
    <col min="1283" max="1283" width="17.5703125" style="39" customWidth="1"/>
    <col min="1284" max="1284" width="32" style="39" bestFit="1" customWidth="1"/>
    <col min="1285" max="1285" width="21.5703125" style="39" customWidth="1"/>
    <col min="1286" max="1532" width="9.140625" style="39"/>
    <col min="1533" max="1533" width="42" style="39" customWidth="1"/>
    <col min="1534" max="1534" width="70.5703125" style="39" customWidth="1"/>
    <col min="1535" max="1535" width="32.85546875" style="39" customWidth="1"/>
    <col min="1536" max="1536" width="13" style="39" customWidth="1"/>
    <col min="1537" max="1537" width="9.42578125" style="39" customWidth="1"/>
    <col min="1538" max="1538" width="16.140625" style="39" customWidth="1"/>
    <col min="1539" max="1539" width="17.5703125" style="39" customWidth="1"/>
    <col min="1540" max="1540" width="32" style="39" bestFit="1" customWidth="1"/>
    <col min="1541" max="1541" width="21.5703125" style="39" customWidth="1"/>
    <col min="1542" max="1788" width="9.140625" style="39"/>
    <col min="1789" max="1789" width="42" style="39" customWidth="1"/>
    <col min="1790" max="1790" width="70.5703125" style="39" customWidth="1"/>
    <col min="1791" max="1791" width="32.85546875" style="39" customWidth="1"/>
    <col min="1792" max="1792" width="13" style="39" customWidth="1"/>
    <col min="1793" max="1793" width="9.42578125" style="39" customWidth="1"/>
    <col min="1794" max="1794" width="16.140625" style="39" customWidth="1"/>
    <col min="1795" max="1795" width="17.5703125" style="39" customWidth="1"/>
    <col min="1796" max="1796" width="32" style="39" bestFit="1" customWidth="1"/>
    <col min="1797" max="1797" width="21.5703125" style="39" customWidth="1"/>
    <col min="1798" max="2044" width="9.140625" style="39"/>
    <col min="2045" max="2045" width="42" style="39" customWidth="1"/>
    <col min="2046" max="2046" width="70.5703125" style="39" customWidth="1"/>
    <col min="2047" max="2047" width="32.85546875" style="39" customWidth="1"/>
    <col min="2048" max="2048" width="13" style="39" customWidth="1"/>
    <col min="2049" max="2049" width="9.42578125" style="39" customWidth="1"/>
    <col min="2050" max="2050" width="16.140625" style="39" customWidth="1"/>
    <col min="2051" max="2051" width="17.5703125" style="39" customWidth="1"/>
    <col min="2052" max="2052" width="32" style="39" bestFit="1" customWidth="1"/>
    <col min="2053" max="2053" width="21.5703125" style="39" customWidth="1"/>
    <col min="2054" max="2300" width="9.140625" style="39"/>
    <col min="2301" max="2301" width="42" style="39" customWidth="1"/>
    <col min="2302" max="2302" width="70.5703125" style="39" customWidth="1"/>
    <col min="2303" max="2303" width="32.85546875" style="39" customWidth="1"/>
    <col min="2304" max="2304" width="13" style="39" customWidth="1"/>
    <col min="2305" max="2305" width="9.42578125" style="39" customWidth="1"/>
    <col min="2306" max="2306" width="16.140625" style="39" customWidth="1"/>
    <col min="2307" max="2307" width="17.5703125" style="39" customWidth="1"/>
    <col min="2308" max="2308" width="32" style="39" bestFit="1" customWidth="1"/>
    <col min="2309" max="2309" width="21.5703125" style="39" customWidth="1"/>
    <col min="2310" max="2556" width="9.140625" style="39"/>
    <col min="2557" max="2557" width="42" style="39" customWidth="1"/>
    <col min="2558" max="2558" width="70.5703125" style="39" customWidth="1"/>
    <col min="2559" max="2559" width="32.85546875" style="39" customWidth="1"/>
    <col min="2560" max="2560" width="13" style="39" customWidth="1"/>
    <col min="2561" max="2561" width="9.42578125" style="39" customWidth="1"/>
    <col min="2562" max="2562" width="16.140625" style="39" customWidth="1"/>
    <col min="2563" max="2563" width="17.5703125" style="39" customWidth="1"/>
    <col min="2564" max="2564" width="32" style="39" bestFit="1" customWidth="1"/>
    <col min="2565" max="2565" width="21.5703125" style="39" customWidth="1"/>
    <col min="2566" max="2812" width="9.140625" style="39"/>
    <col min="2813" max="2813" width="42" style="39" customWidth="1"/>
    <col min="2814" max="2814" width="70.5703125" style="39" customWidth="1"/>
    <col min="2815" max="2815" width="32.85546875" style="39" customWidth="1"/>
    <col min="2816" max="2816" width="13" style="39" customWidth="1"/>
    <col min="2817" max="2817" width="9.42578125" style="39" customWidth="1"/>
    <col min="2818" max="2818" width="16.140625" style="39" customWidth="1"/>
    <col min="2819" max="2819" width="17.5703125" style="39" customWidth="1"/>
    <col min="2820" max="2820" width="32" style="39" bestFit="1" customWidth="1"/>
    <col min="2821" max="2821" width="21.5703125" style="39" customWidth="1"/>
    <col min="2822" max="3068" width="9.140625" style="39"/>
    <col min="3069" max="3069" width="42" style="39" customWidth="1"/>
    <col min="3070" max="3070" width="70.5703125" style="39" customWidth="1"/>
    <col min="3071" max="3071" width="32.85546875" style="39" customWidth="1"/>
    <col min="3072" max="3072" width="13" style="39" customWidth="1"/>
    <col min="3073" max="3073" width="9.42578125" style="39" customWidth="1"/>
    <col min="3074" max="3074" width="16.140625" style="39" customWidth="1"/>
    <col min="3075" max="3075" width="17.5703125" style="39" customWidth="1"/>
    <col min="3076" max="3076" width="32" style="39" bestFit="1" customWidth="1"/>
    <col min="3077" max="3077" width="21.5703125" style="39" customWidth="1"/>
    <col min="3078" max="3324" width="9.140625" style="39"/>
    <col min="3325" max="3325" width="42" style="39" customWidth="1"/>
    <col min="3326" max="3326" width="70.5703125" style="39" customWidth="1"/>
    <col min="3327" max="3327" width="32.85546875" style="39" customWidth="1"/>
    <col min="3328" max="3328" width="13" style="39" customWidth="1"/>
    <col min="3329" max="3329" width="9.42578125" style="39" customWidth="1"/>
    <col min="3330" max="3330" width="16.140625" style="39" customWidth="1"/>
    <col min="3331" max="3331" width="17.5703125" style="39" customWidth="1"/>
    <col min="3332" max="3332" width="32" style="39" bestFit="1" customWidth="1"/>
    <col min="3333" max="3333" width="21.5703125" style="39" customWidth="1"/>
    <col min="3334" max="3580" width="9.140625" style="39"/>
    <col min="3581" max="3581" width="42" style="39" customWidth="1"/>
    <col min="3582" max="3582" width="70.5703125" style="39" customWidth="1"/>
    <col min="3583" max="3583" width="32.85546875" style="39" customWidth="1"/>
    <col min="3584" max="3584" width="13" style="39" customWidth="1"/>
    <col min="3585" max="3585" width="9.42578125" style="39" customWidth="1"/>
    <col min="3586" max="3586" width="16.140625" style="39" customWidth="1"/>
    <col min="3587" max="3587" width="17.5703125" style="39" customWidth="1"/>
    <col min="3588" max="3588" width="32" style="39" bestFit="1" customWidth="1"/>
    <col min="3589" max="3589" width="21.5703125" style="39" customWidth="1"/>
    <col min="3590" max="3836" width="9.140625" style="39"/>
    <col min="3837" max="3837" width="42" style="39" customWidth="1"/>
    <col min="3838" max="3838" width="70.5703125" style="39" customWidth="1"/>
    <col min="3839" max="3839" width="32.85546875" style="39" customWidth="1"/>
    <col min="3840" max="3840" width="13" style="39" customWidth="1"/>
    <col min="3841" max="3841" width="9.42578125" style="39" customWidth="1"/>
    <col min="3842" max="3842" width="16.140625" style="39" customWidth="1"/>
    <col min="3843" max="3843" width="17.5703125" style="39" customWidth="1"/>
    <col min="3844" max="3844" width="32" style="39" bestFit="1" customWidth="1"/>
    <col min="3845" max="3845" width="21.5703125" style="39" customWidth="1"/>
    <col min="3846" max="4092" width="9.140625" style="39"/>
    <col min="4093" max="4093" width="42" style="39" customWidth="1"/>
    <col min="4094" max="4094" width="70.5703125" style="39" customWidth="1"/>
    <col min="4095" max="4095" width="32.85546875" style="39" customWidth="1"/>
    <col min="4096" max="4096" width="13" style="39" customWidth="1"/>
    <col min="4097" max="4097" width="9.42578125" style="39" customWidth="1"/>
    <col min="4098" max="4098" width="16.140625" style="39" customWidth="1"/>
    <col min="4099" max="4099" width="17.5703125" style="39" customWidth="1"/>
    <col min="4100" max="4100" width="32" style="39" bestFit="1" customWidth="1"/>
    <col min="4101" max="4101" width="21.5703125" style="39" customWidth="1"/>
    <col min="4102" max="4348" width="9.140625" style="39"/>
    <col min="4349" max="4349" width="42" style="39" customWidth="1"/>
    <col min="4350" max="4350" width="70.5703125" style="39" customWidth="1"/>
    <col min="4351" max="4351" width="32.85546875" style="39" customWidth="1"/>
    <col min="4352" max="4352" width="13" style="39" customWidth="1"/>
    <col min="4353" max="4353" width="9.42578125" style="39" customWidth="1"/>
    <col min="4354" max="4354" width="16.140625" style="39" customWidth="1"/>
    <col min="4355" max="4355" width="17.5703125" style="39" customWidth="1"/>
    <col min="4356" max="4356" width="32" style="39" bestFit="1" customWidth="1"/>
    <col min="4357" max="4357" width="21.5703125" style="39" customWidth="1"/>
    <col min="4358" max="4604" width="9.140625" style="39"/>
    <col min="4605" max="4605" width="42" style="39" customWidth="1"/>
    <col min="4606" max="4606" width="70.5703125" style="39" customWidth="1"/>
    <col min="4607" max="4607" width="32.85546875" style="39" customWidth="1"/>
    <col min="4608" max="4608" width="13" style="39" customWidth="1"/>
    <col min="4609" max="4609" width="9.42578125" style="39" customWidth="1"/>
    <col min="4610" max="4610" width="16.140625" style="39" customWidth="1"/>
    <col min="4611" max="4611" width="17.5703125" style="39" customWidth="1"/>
    <col min="4612" max="4612" width="32" style="39" bestFit="1" customWidth="1"/>
    <col min="4613" max="4613" width="21.5703125" style="39" customWidth="1"/>
    <col min="4614" max="4860" width="9.140625" style="39"/>
    <col min="4861" max="4861" width="42" style="39" customWidth="1"/>
    <col min="4862" max="4862" width="70.5703125" style="39" customWidth="1"/>
    <col min="4863" max="4863" width="32.85546875" style="39" customWidth="1"/>
    <col min="4864" max="4864" width="13" style="39" customWidth="1"/>
    <col min="4865" max="4865" width="9.42578125" style="39" customWidth="1"/>
    <col min="4866" max="4866" width="16.140625" style="39" customWidth="1"/>
    <col min="4867" max="4867" width="17.5703125" style="39" customWidth="1"/>
    <col min="4868" max="4868" width="32" style="39" bestFit="1" customWidth="1"/>
    <col min="4869" max="4869" width="21.5703125" style="39" customWidth="1"/>
    <col min="4870" max="5116" width="9.140625" style="39"/>
    <col min="5117" max="5117" width="42" style="39" customWidth="1"/>
    <col min="5118" max="5118" width="70.5703125" style="39" customWidth="1"/>
    <col min="5119" max="5119" width="32.85546875" style="39" customWidth="1"/>
    <col min="5120" max="5120" width="13" style="39" customWidth="1"/>
    <col min="5121" max="5121" width="9.42578125" style="39" customWidth="1"/>
    <col min="5122" max="5122" width="16.140625" style="39" customWidth="1"/>
    <col min="5123" max="5123" width="17.5703125" style="39" customWidth="1"/>
    <col min="5124" max="5124" width="32" style="39" bestFit="1" customWidth="1"/>
    <col min="5125" max="5125" width="21.5703125" style="39" customWidth="1"/>
    <col min="5126" max="5372" width="9.140625" style="39"/>
    <col min="5373" max="5373" width="42" style="39" customWidth="1"/>
    <col min="5374" max="5374" width="70.5703125" style="39" customWidth="1"/>
    <col min="5375" max="5375" width="32.85546875" style="39" customWidth="1"/>
    <col min="5376" max="5376" width="13" style="39" customWidth="1"/>
    <col min="5377" max="5377" width="9.42578125" style="39" customWidth="1"/>
    <col min="5378" max="5378" width="16.140625" style="39" customWidth="1"/>
    <col min="5379" max="5379" width="17.5703125" style="39" customWidth="1"/>
    <col min="5380" max="5380" width="32" style="39" bestFit="1" customWidth="1"/>
    <col min="5381" max="5381" width="21.5703125" style="39" customWidth="1"/>
    <col min="5382" max="5628" width="9.140625" style="39"/>
    <col min="5629" max="5629" width="42" style="39" customWidth="1"/>
    <col min="5630" max="5630" width="70.5703125" style="39" customWidth="1"/>
    <col min="5631" max="5631" width="32.85546875" style="39" customWidth="1"/>
    <col min="5632" max="5632" width="13" style="39" customWidth="1"/>
    <col min="5633" max="5633" width="9.42578125" style="39" customWidth="1"/>
    <col min="5634" max="5634" width="16.140625" style="39" customWidth="1"/>
    <col min="5635" max="5635" width="17.5703125" style="39" customWidth="1"/>
    <col min="5636" max="5636" width="32" style="39" bestFit="1" customWidth="1"/>
    <col min="5637" max="5637" width="21.5703125" style="39" customWidth="1"/>
    <col min="5638" max="5884" width="9.140625" style="39"/>
    <col min="5885" max="5885" width="42" style="39" customWidth="1"/>
    <col min="5886" max="5886" width="70.5703125" style="39" customWidth="1"/>
    <col min="5887" max="5887" width="32.85546875" style="39" customWidth="1"/>
    <col min="5888" max="5888" width="13" style="39" customWidth="1"/>
    <col min="5889" max="5889" width="9.42578125" style="39" customWidth="1"/>
    <col min="5890" max="5890" width="16.140625" style="39" customWidth="1"/>
    <col min="5891" max="5891" width="17.5703125" style="39" customWidth="1"/>
    <col min="5892" max="5892" width="32" style="39" bestFit="1" customWidth="1"/>
    <col min="5893" max="5893" width="21.5703125" style="39" customWidth="1"/>
    <col min="5894" max="6140" width="9.140625" style="39"/>
    <col min="6141" max="6141" width="42" style="39" customWidth="1"/>
    <col min="6142" max="6142" width="70.5703125" style="39" customWidth="1"/>
    <col min="6143" max="6143" width="32.85546875" style="39" customWidth="1"/>
    <col min="6144" max="6144" width="13" style="39" customWidth="1"/>
    <col min="6145" max="6145" width="9.42578125" style="39" customWidth="1"/>
    <col min="6146" max="6146" width="16.140625" style="39" customWidth="1"/>
    <col min="6147" max="6147" width="17.5703125" style="39" customWidth="1"/>
    <col min="6148" max="6148" width="32" style="39" bestFit="1" customWidth="1"/>
    <col min="6149" max="6149" width="21.5703125" style="39" customWidth="1"/>
    <col min="6150" max="6396" width="9.140625" style="39"/>
    <col min="6397" max="6397" width="42" style="39" customWidth="1"/>
    <col min="6398" max="6398" width="70.5703125" style="39" customWidth="1"/>
    <col min="6399" max="6399" width="32.85546875" style="39" customWidth="1"/>
    <col min="6400" max="6400" width="13" style="39" customWidth="1"/>
    <col min="6401" max="6401" width="9.42578125" style="39" customWidth="1"/>
    <col min="6402" max="6402" width="16.140625" style="39" customWidth="1"/>
    <col min="6403" max="6403" width="17.5703125" style="39" customWidth="1"/>
    <col min="6404" max="6404" width="32" style="39" bestFit="1" customWidth="1"/>
    <col min="6405" max="6405" width="21.5703125" style="39" customWidth="1"/>
    <col min="6406" max="6652" width="9.140625" style="39"/>
    <col min="6653" max="6653" width="42" style="39" customWidth="1"/>
    <col min="6654" max="6654" width="70.5703125" style="39" customWidth="1"/>
    <col min="6655" max="6655" width="32.85546875" style="39" customWidth="1"/>
    <col min="6656" max="6656" width="13" style="39" customWidth="1"/>
    <col min="6657" max="6657" width="9.42578125" style="39" customWidth="1"/>
    <col min="6658" max="6658" width="16.140625" style="39" customWidth="1"/>
    <col min="6659" max="6659" width="17.5703125" style="39" customWidth="1"/>
    <col min="6660" max="6660" width="32" style="39" bestFit="1" customWidth="1"/>
    <col min="6661" max="6661" width="21.5703125" style="39" customWidth="1"/>
    <col min="6662" max="6908" width="9.140625" style="39"/>
    <col min="6909" max="6909" width="42" style="39" customWidth="1"/>
    <col min="6910" max="6910" width="70.5703125" style="39" customWidth="1"/>
    <col min="6911" max="6911" width="32.85546875" style="39" customWidth="1"/>
    <col min="6912" max="6912" width="13" style="39" customWidth="1"/>
    <col min="6913" max="6913" width="9.42578125" style="39" customWidth="1"/>
    <col min="6914" max="6914" width="16.140625" style="39" customWidth="1"/>
    <col min="6915" max="6915" width="17.5703125" style="39" customWidth="1"/>
    <col min="6916" max="6916" width="32" style="39" bestFit="1" customWidth="1"/>
    <col min="6917" max="6917" width="21.5703125" style="39" customWidth="1"/>
    <col min="6918" max="7164" width="9.140625" style="39"/>
    <col min="7165" max="7165" width="42" style="39" customWidth="1"/>
    <col min="7166" max="7166" width="70.5703125" style="39" customWidth="1"/>
    <col min="7167" max="7167" width="32.85546875" style="39" customWidth="1"/>
    <col min="7168" max="7168" width="13" style="39" customWidth="1"/>
    <col min="7169" max="7169" width="9.42578125" style="39" customWidth="1"/>
    <col min="7170" max="7170" width="16.140625" style="39" customWidth="1"/>
    <col min="7171" max="7171" width="17.5703125" style="39" customWidth="1"/>
    <col min="7172" max="7172" width="32" style="39" bestFit="1" customWidth="1"/>
    <col min="7173" max="7173" width="21.5703125" style="39" customWidth="1"/>
    <col min="7174" max="7420" width="9.140625" style="39"/>
    <col min="7421" max="7421" width="42" style="39" customWidth="1"/>
    <col min="7422" max="7422" width="70.5703125" style="39" customWidth="1"/>
    <col min="7423" max="7423" width="32.85546875" style="39" customWidth="1"/>
    <col min="7424" max="7424" width="13" style="39" customWidth="1"/>
    <col min="7425" max="7425" width="9.42578125" style="39" customWidth="1"/>
    <col min="7426" max="7426" width="16.140625" style="39" customWidth="1"/>
    <col min="7427" max="7427" width="17.5703125" style="39" customWidth="1"/>
    <col min="7428" max="7428" width="32" style="39" bestFit="1" customWidth="1"/>
    <col min="7429" max="7429" width="21.5703125" style="39" customWidth="1"/>
    <col min="7430" max="7676" width="9.140625" style="39"/>
    <col min="7677" max="7677" width="42" style="39" customWidth="1"/>
    <col min="7678" max="7678" width="70.5703125" style="39" customWidth="1"/>
    <col min="7679" max="7679" width="32.85546875" style="39" customWidth="1"/>
    <col min="7680" max="7680" width="13" style="39" customWidth="1"/>
    <col min="7681" max="7681" width="9.42578125" style="39" customWidth="1"/>
    <col min="7682" max="7682" width="16.140625" style="39" customWidth="1"/>
    <col min="7683" max="7683" width="17.5703125" style="39" customWidth="1"/>
    <col min="7684" max="7684" width="32" style="39" bestFit="1" customWidth="1"/>
    <col min="7685" max="7685" width="21.5703125" style="39" customWidth="1"/>
    <col min="7686" max="7932" width="9.140625" style="39"/>
    <col min="7933" max="7933" width="42" style="39" customWidth="1"/>
    <col min="7934" max="7934" width="70.5703125" style="39" customWidth="1"/>
    <col min="7935" max="7935" width="32.85546875" style="39" customWidth="1"/>
    <col min="7936" max="7936" width="13" style="39" customWidth="1"/>
    <col min="7937" max="7937" width="9.42578125" style="39" customWidth="1"/>
    <col min="7938" max="7938" width="16.140625" style="39" customWidth="1"/>
    <col min="7939" max="7939" width="17.5703125" style="39" customWidth="1"/>
    <col min="7940" max="7940" width="32" style="39" bestFit="1" customWidth="1"/>
    <col min="7941" max="7941" width="21.5703125" style="39" customWidth="1"/>
    <col min="7942" max="8188" width="9.140625" style="39"/>
    <col min="8189" max="8189" width="42" style="39" customWidth="1"/>
    <col min="8190" max="8190" width="70.5703125" style="39" customWidth="1"/>
    <col min="8191" max="8191" width="32.85546875" style="39" customWidth="1"/>
    <col min="8192" max="8192" width="13" style="39" customWidth="1"/>
    <col min="8193" max="8193" width="9.42578125" style="39" customWidth="1"/>
    <col min="8194" max="8194" width="16.140625" style="39" customWidth="1"/>
    <col min="8195" max="8195" width="17.5703125" style="39" customWidth="1"/>
    <col min="8196" max="8196" width="32" style="39" bestFit="1" customWidth="1"/>
    <col min="8197" max="8197" width="21.5703125" style="39" customWidth="1"/>
    <col min="8198" max="8444" width="9.140625" style="39"/>
    <col min="8445" max="8445" width="42" style="39" customWidth="1"/>
    <col min="8446" max="8446" width="70.5703125" style="39" customWidth="1"/>
    <col min="8447" max="8447" width="32.85546875" style="39" customWidth="1"/>
    <col min="8448" max="8448" width="13" style="39" customWidth="1"/>
    <col min="8449" max="8449" width="9.42578125" style="39" customWidth="1"/>
    <col min="8450" max="8450" width="16.140625" style="39" customWidth="1"/>
    <col min="8451" max="8451" width="17.5703125" style="39" customWidth="1"/>
    <col min="8452" max="8452" width="32" style="39" bestFit="1" customWidth="1"/>
    <col min="8453" max="8453" width="21.5703125" style="39" customWidth="1"/>
    <col min="8454" max="8700" width="9.140625" style="39"/>
    <col min="8701" max="8701" width="42" style="39" customWidth="1"/>
    <col min="8702" max="8702" width="70.5703125" style="39" customWidth="1"/>
    <col min="8703" max="8703" width="32.85546875" style="39" customWidth="1"/>
    <col min="8704" max="8704" width="13" style="39" customWidth="1"/>
    <col min="8705" max="8705" width="9.42578125" style="39" customWidth="1"/>
    <col min="8706" max="8706" width="16.140625" style="39" customWidth="1"/>
    <col min="8707" max="8707" width="17.5703125" style="39" customWidth="1"/>
    <col min="8708" max="8708" width="32" style="39" bestFit="1" customWidth="1"/>
    <col min="8709" max="8709" width="21.5703125" style="39" customWidth="1"/>
    <col min="8710" max="8956" width="9.140625" style="39"/>
    <col min="8957" max="8957" width="42" style="39" customWidth="1"/>
    <col min="8958" max="8958" width="70.5703125" style="39" customWidth="1"/>
    <col min="8959" max="8959" width="32.85546875" style="39" customWidth="1"/>
    <col min="8960" max="8960" width="13" style="39" customWidth="1"/>
    <col min="8961" max="8961" width="9.42578125" style="39" customWidth="1"/>
    <col min="8962" max="8962" width="16.140625" style="39" customWidth="1"/>
    <col min="8963" max="8963" width="17.5703125" style="39" customWidth="1"/>
    <col min="8964" max="8964" width="32" style="39" bestFit="1" customWidth="1"/>
    <col min="8965" max="8965" width="21.5703125" style="39" customWidth="1"/>
    <col min="8966" max="9212" width="9.140625" style="39"/>
    <col min="9213" max="9213" width="42" style="39" customWidth="1"/>
    <col min="9214" max="9214" width="70.5703125" style="39" customWidth="1"/>
    <col min="9215" max="9215" width="32.85546875" style="39" customWidth="1"/>
    <col min="9216" max="9216" width="13" style="39" customWidth="1"/>
    <col min="9217" max="9217" width="9.42578125" style="39" customWidth="1"/>
    <col min="9218" max="9218" width="16.140625" style="39" customWidth="1"/>
    <col min="9219" max="9219" width="17.5703125" style="39" customWidth="1"/>
    <col min="9220" max="9220" width="32" style="39" bestFit="1" customWidth="1"/>
    <col min="9221" max="9221" width="21.5703125" style="39" customWidth="1"/>
    <col min="9222" max="9468" width="9.140625" style="39"/>
    <col min="9469" max="9469" width="42" style="39" customWidth="1"/>
    <col min="9470" max="9470" width="70.5703125" style="39" customWidth="1"/>
    <col min="9471" max="9471" width="32.85546875" style="39" customWidth="1"/>
    <col min="9472" max="9472" width="13" style="39" customWidth="1"/>
    <col min="9473" max="9473" width="9.42578125" style="39" customWidth="1"/>
    <col min="9474" max="9474" width="16.140625" style="39" customWidth="1"/>
    <col min="9475" max="9475" width="17.5703125" style="39" customWidth="1"/>
    <col min="9476" max="9476" width="32" style="39" bestFit="1" customWidth="1"/>
    <col min="9477" max="9477" width="21.5703125" style="39" customWidth="1"/>
    <col min="9478" max="9724" width="9.140625" style="39"/>
    <col min="9725" max="9725" width="42" style="39" customWidth="1"/>
    <col min="9726" max="9726" width="70.5703125" style="39" customWidth="1"/>
    <col min="9727" max="9727" width="32.85546875" style="39" customWidth="1"/>
    <col min="9728" max="9728" width="13" style="39" customWidth="1"/>
    <col min="9729" max="9729" width="9.42578125" style="39" customWidth="1"/>
    <col min="9730" max="9730" width="16.140625" style="39" customWidth="1"/>
    <col min="9731" max="9731" width="17.5703125" style="39" customWidth="1"/>
    <col min="9732" max="9732" width="32" style="39" bestFit="1" customWidth="1"/>
    <col min="9733" max="9733" width="21.5703125" style="39" customWidth="1"/>
    <col min="9734" max="9980" width="9.140625" style="39"/>
    <col min="9981" max="9981" width="42" style="39" customWidth="1"/>
    <col min="9982" max="9982" width="70.5703125" style="39" customWidth="1"/>
    <col min="9983" max="9983" width="32.85546875" style="39" customWidth="1"/>
    <col min="9984" max="9984" width="13" style="39" customWidth="1"/>
    <col min="9985" max="9985" width="9.42578125" style="39" customWidth="1"/>
    <col min="9986" max="9986" width="16.140625" style="39" customWidth="1"/>
    <col min="9987" max="9987" width="17.5703125" style="39" customWidth="1"/>
    <col min="9988" max="9988" width="32" style="39" bestFit="1" customWidth="1"/>
    <col min="9989" max="9989" width="21.5703125" style="39" customWidth="1"/>
    <col min="9990" max="10236" width="9.140625" style="39"/>
    <col min="10237" max="10237" width="42" style="39" customWidth="1"/>
    <col min="10238" max="10238" width="70.5703125" style="39" customWidth="1"/>
    <col min="10239" max="10239" width="32.85546875" style="39" customWidth="1"/>
    <col min="10240" max="10240" width="13" style="39" customWidth="1"/>
    <col min="10241" max="10241" width="9.42578125" style="39" customWidth="1"/>
    <col min="10242" max="10242" width="16.140625" style="39" customWidth="1"/>
    <col min="10243" max="10243" width="17.5703125" style="39" customWidth="1"/>
    <col min="10244" max="10244" width="32" style="39" bestFit="1" customWidth="1"/>
    <col min="10245" max="10245" width="21.5703125" style="39" customWidth="1"/>
    <col min="10246" max="10492" width="9.140625" style="39"/>
    <col min="10493" max="10493" width="42" style="39" customWidth="1"/>
    <col min="10494" max="10494" width="70.5703125" style="39" customWidth="1"/>
    <col min="10495" max="10495" width="32.85546875" style="39" customWidth="1"/>
    <col min="10496" max="10496" width="13" style="39" customWidth="1"/>
    <col min="10497" max="10497" width="9.42578125" style="39" customWidth="1"/>
    <col min="10498" max="10498" width="16.140625" style="39" customWidth="1"/>
    <col min="10499" max="10499" width="17.5703125" style="39" customWidth="1"/>
    <col min="10500" max="10500" width="32" style="39" bestFit="1" customWidth="1"/>
    <col min="10501" max="10501" width="21.5703125" style="39" customWidth="1"/>
    <col min="10502" max="10748" width="9.140625" style="39"/>
    <col min="10749" max="10749" width="42" style="39" customWidth="1"/>
    <col min="10750" max="10750" width="70.5703125" style="39" customWidth="1"/>
    <col min="10751" max="10751" width="32.85546875" style="39" customWidth="1"/>
    <col min="10752" max="10752" width="13" style="39" customWidth="1"/>
    <col min="10753" max="10753" width="9.42578125" style="39" customWidth="1"/>
    <col min="10754" max="10754" width="16.140625" style="39" customWidth="1"/>
    <col min="10755" max="10755" width="17.5703125" style="39" customWidth="1"/>
    <col min="10756" max="10756" width="32" style="39" bestFit="1" customWidth="1"/>
    <col min="10757" max="10757" width="21.5703125" style="39" customWidth="1"/>
    <col min="10758" max="11004" width="9.140625" style="39"/>
    <col min="11005" max="11005" width="42" style="39" customWidth="1"/>
    <col min="11006" max="11006" width="70.5703125" style="39" customWidth="1"/>
    <col min="11007" max="11007" width="32.85546875" style="39" customWidth="1"/>
    <col min="11008" max="11008" width="13" style="39" customWidth="1"/>
    <col min="11009" max="11009" width="9.42578125" style="39" customWidth="1"/>
    <col min="11010" max="11010" width="16.140625" style="39" customWidth="1"/>
    <col min="11011" max="11011" width="17.5703125" style="39" customWidth="1"/>
    <col min="11012" max="11012" width="32" style="39" bestFit="1" customWidth="1"/>
    <col min="11013" max="11013" width="21.5703125" style="39" customWidth="1"/>
    <col min="11014" max="11260" width="9.140625" style="39"/>
    <col min="11261" max="11261" width="42" style="39" customWidth="1"/>
    <col min="11262" max="11262" width="70.5703125" style="39" customWidth="1"/>
    <col min="11263" max="11263" width="32.85546875" style="39" customWidth="1"/>
    <col min="11264" max="11264" width="13" style="39" customWidth="1"/>
    <col min="11265" max="11265" width="9.42578125" style="39" customWidth="1"/>
    <col min="11266" max="11266" width="16.140625" style="39" customWidth="1"/>
    <col min="11267" max="11267" width="17.5703125" style="39" customWidth="1"/>
    <col min="11268" max="11268" width="32" style="39" bestFit="1" customWidth="1"/>
    <col min="11269" max="11269" width="21.5703125" style="39" customWidth="1"/>
    <col min="11270" max="11516" width="9.140625" style="39"/>
    <col min="11517" max="11517" width="42" style="39" customWidth="1"/>
    <col min="11518" max="11518" width="70.5703125" style="39" customWidth="1"/>
    <col min="11519" max="11519" width="32.85546875" style="39" customWidth="1"/>
    <col min="11520" max="11520" width="13" style="39" customWidth="1"/>
    <col min="11521" max="11521" width="9.42578125" style="39" customWidth="1"/>
    <col min="11522" max="11522" width="16.140625" style="39" customWidth="1"/>
    <col min="11523" max="11523" width="17.5703125" style="39" customWidth="1"/>
    <col min="11524" max="11524" width="32" style="39" bestFit="1" customWidth="1"/>
    <col min="11525" max="11525" width="21.5703125" style="39" customWidth="1"/>
    <col min="11526" max="11772" width="9.140625" style="39"/>
    <col min="11773" max="11773" width="42" style="39" customWidth="1"/>
    <col min="11774" max="11774" width="70.5703125" style="39" customWidth="1"/>
    <col min="11775" max="11775" width="32.85546875" style="39" customWidth="1"/>
    <col min="11776" max="11776" width="13" style="39" customWidth="1"/>
    <col min="11777" max="11777" width="9.42578125" style="39" customWidth="1"/>
    <col min="11778" max="11778" width="16.140625" style="39" customWidth="1"/>
    <col min="11779" max="11779" width="17.5703125" style="39" customWidth="1"/>
    <col min="11780" max="11780" width="32" style="39" bestFit="1" customWidth="1"/>
    <col min="11781" max="11781" width="21.5703125" style="39" customWidth="1"/>
    <col min="11782" max="12028" width="9.140625" style="39"/>
    <col min="12029" max="12029" width="42" style="39" customWidth="1"/>
    <col min="12030" max="12030" width="70.5703125" style="39" customWidth="1"/>
    <col min="12031" max="12031" width="32.85546875" style="39" customWidth="1"/>
    <col min="12032" max="12032" width="13" style="39" customWidth="1"/>
    <col min="12033" max="12033" width="9.42578125" style="39" customWidth="1"/>
    <col min="12034" max="12034" width="16.140625" style="39" customWidth="1"/>
    <col min="12035" max="12035" width="17.5703125" style="39" customWidth="1"/>
    <col min="12036" max="12036" width="32" style="39" bestFit="1" customWidth="1"/>
    <col min="12037" max="12037" width="21.5703125" style="39" customWidth="1"/>
    <col min="12038" max="12284" width="9.140625" style="39"/>
    <col min="12285" max="12285" width="42" style="39" customWidth="1"/>
    <col min="12286" max="12286" width="70.5703125" style="39" customWidth="1"/>
    <col min="12287" max="12287" width="32.85546875" style="39" customWidth="1"/>
    <col min="12288" max="12288" width="13" style="39" customWidth="1"/>
    <col min="12289" max="12289" width="9.42578125" style="39" customWidth="1"/>
    <col min="12290" max="12290" width="16.140625" style="39" customWidth="1"/>
    <col min="12291" max="12291" width="17.5703125" style="39" customWidth="1"/>
    <col min="12292" max="12292" width="32" style="39" bestFit="1" customWidth="1"/>
    <col min="12293" max="12293" width="21.5703125" style="39" customWidth="1"/>
    <col min="12294" max="12540" width="9.140625" style="39"/>
    <col min="12541" max="12541" width="42" style="39" customWidth="1"/>
    <col min="12542" max="12542" width="70.5703125" style="39" customWidth="1"/>
    <col min="12543" max="12543" width="32.85546875" style="39" customWidth="1"/>
    <col min="12544" max="12544" width="13" style="39" customWidth="1"/>
    <col min="12545" max="12545" width="9.42578125" style="39" customWidth="1"/>
    <col min="12546" max="12546" width="16.140625" style="39" customWidth="1"/>
    <col min="12547" max="12547" width="17.5703125" style="39" customWidth="1"/>
    <col min="12548" max="12548" width="32" style="39" bestFit="1" customWidth="1"/>
    <col min="12549" max="12549" width="21.5703125" style="39" customWidth="1"/>
    <col min="12550" max="12796" width="9.140625" style="39"/>
    <col min="12797" max="12797" width="42" style="39" customWidth="1"/>
    <col min="12798" max="12798" width="70.5703125" style="39" customWidth="1"/>
    <col min="12799" max="12799" width="32.85546875" style="39" customWidth="1"/>
    <col min="12800" max="12800" width="13" style="39" customWidth="1"/>
    <col min="12801" max="12801" width="9.42578125" style="39" customWidth="1"/>
    <col min="12802" max="12802" width="16.140625" style="39" customWidth="1"/>
    <col min="12803" max="12803" width="17.5703125" style="39" customWidth="1"/>
    <col min="12804" max="12804" width="32" style="39" bestFit="1" customWidth="1"/>
    <col min="12805" max="12805" width="21.5703125" style="39" customWidth="1"/>
    <col min="12806" max="13052" width="9.140625" style="39"/>
    <col min="13053" max="13053" width="42" style="39" customWidth="1"/>
    <col min="13054" max="13054" width="70.5703125" style="39" customWidth="1"/>
    <col min="13055" max="13055" width="32.85546875" style="39" customWidth="1"/>
    <col min="13056" max="13056" width="13" style="39" customWidth="1"/>
    <col min="13057" max="13057" width="9.42578125" style="39" customWidth="1"/>
    <col min="13058" max="13058" width="16.140625" style="39" customWidth="1"/>
    <col min="13059" max="13059" width="17.5703125" style="39" customWidth="1"/>
    <col min="13060" max="13060" width="32" style="39" bestFit="1" customWidth="1"/>
    <col min="13061" max="13061" width="21.5703125" style="39" customWidth="1"/>
    <col min="13062" max="13308" width="9.140625" style="39"/>
    <col min="13309" max="13309" width="42" style="39" customWidth="1"/>
    <col min="13310" max="13310" width="70.5703125" style="39" customWidth="1"/>
    <col min="13311" max="13311" width="32.85546875" style="39" customWidth="1"/>
    <col min="13312" max="13312" width="13" style="39" customWidth="1"/>
    <col min="13313" max="13313" width="9.42578125" style="39" customWidth="1"/>
    <col min="13314" max="13314" width="16.140625" style="39" customWidth="1"/>
    <col min="13315" max="13315" width="17.5703125" style="39" customWidth="1"/>
    <col min="13316" max="13316" width="32" style="39" bestFit="1" customWidth="1"/>
    <col min="13317" max="13317" width="21.5703125" style="39" customWidth="1"/>
    <col min="13318" max="13564" width="9.140625" style="39"/>
    <col min="13565" max="13565" width="42" style="39" customWidth="1"/>
    <col min="13566" max="13566" width="70.5703125" style="39" customWidth="1"/>
    <col min="13567" max="13567" width="32.85546875" style="39" customWidth="1"/>
    <col min="13568" max="13568" width="13" style="39" customWidth="1"/>
    <col min="13569" max="13569" width="9.42578125" style="39" customWidth="1"/>
    <col min="13570" max="13570" width="16.140625" style="39" customWidth="1"/>
    <col min="13571" max="13571" width="17.5703125" style="39" customWidth="1"/>
    <col min="13572" max="13572" width="32" style="39" bestFit="1" customWidth="1"/>
    <col min="13573" max="13573" width="21.5703125" style="39" customWidth="1"/>
    <col min="13574" max="13820" width="9.140625" style="39"/>
    <col min="13821" max="13821" width="42" style="39" customWidth="1"/>
    <col min="13822" max="13822" width="70.5703125" style="39" customWidth="1"/>
    <col min="13823" max="13823" width="32.85546875" style="39" customWidth="1"/>
    <col min="13824" max="13824" width="13" style="39" customWidth="1"/>
    <col min="13825" max="13825" width="9.42578125" style="39" customWidth="1"/>
    <col min="13826" max="13826" width="16.140625" style="39" customWidth="1"/>
    <col min="13827" max="13827" width="17.5703125" style="39" customWidth="1"/>
    <col min="13828" max="13828" width="32" style="39" bestFit="1" customWidth="1"/>
    <col min="13829" max="13829" width="21.5703125" style="39" customWidth="1"/>
    <col min="13830" max="14076" width="9.140625" style="39"/>
    <col min="14077" max="14077" width="42" style="39" customWidth="1"/>
    <col min="14078" max="14078" width="70.5703125" style="39" customWidth="1"/>
    <col min="14079" max="14079" width="32.85546875" style="39" customWidth="1"/>
    <col min="14080" max="14080" width="13" style="39" customWidth="1"/>
    <col min="14081" max="14081" width="9.42578125" style="39" customWidth="1"/>
    <col min="14082" max="14082" width="16.140625" style="39" customWidth="1"/>
    <col min="14083" max="14083" width="17.5703125" style="39" customWidth="1"/>
    <col min="14084" max="14084" width="32" style="39" bestFit="1" customWidth="1"/>
    <col min="14085" max="14085" width="21.5703125" style="39" customWidth="1"/>
    <col min="14086" max="14332" width="9.140625" style="39"/>
    <col min="14333" max="14333" width="42" style="39" customWidth="1"/>
    <col min="14334" max="14334" width="70.5703125" style="39" customWidth="1"/>
    <col min="14335" max="14335" width="32.85546875" style="39" customWidth="1"/>
    <col min="14336" max="14336" width="13" style="39" customWidth="1"/>
    <col min="14337" max="14337" width="9.42578125" style="39" customWidth="1"/>
    <col min="14338" max="14338" width="16.140625" style="39" customWidth="1"/>
    <col min="14339" max="14339" width="17.5703125" style="39" customWidth="1"/>
    <col min="14340" max="14340" width="32" style="39" bestFit="1" customWidth="1"/>
    <col min="14341" max="14341" width="21.5703125" style="39" customWidth="1"/>
    <col min="14342" max="14588" width="9.140625" style="39"/>
    <col min="14589" max="14589" width="42" style="39" customWidth="1"/>
    <col min="14590" max="14590" width="70.5703125" style="39" customWidth="1"/>
    <col min="14591" max="14591" width="32.85546875" style="39" customWidth="1"/>
    <col min="14592" max="14592" width="13" style="39" customWidth="1"/>
    <col min="14593" max="14593" width="9.42578125" style="39" customWidth="1"/>
    <col min="14594" max="14594" width="16.140625" style="39" customWidth="1"/>
    <col min="14595" max="14595" width="17.5703125" style="39" customWidth="1"/>
    <col min="14596" max="14596" width="32" style="39" bestFit="1" customWidth="1"/>
    <col min="14597" max="14597" width="21.5703125" style="39" customWidth="1"/>
    <col min="14598" max="14844" width="9.140625" style="39"/>
    <col min="14845" max="14845" width="42" style="39" customWidth="1"/>
    <col min="14846" max="14846" width="70.5703125" style="39" customWidth="1"/>
    <col min="14847" max="14847" width="32.85546875" style="39" customWidth="1"/>
    <col min="14848" max="14848" width="13" style="39" customWidth="1"/>
    <col min="14849" max="14849" width="9.42578125" style="39" customWidth="1"/>
    <col min="14850" max="14850" width="16.140625" style="39" customWidth="1"/>
    <col min="14851" max="14851" width="17.5703125" style="39" customWidth="1"/>
    <col min="14852" max="14852" width="32" style="39" bestFit="1" customWidth="1"/>
    <col min="14853" max="14853" width="21.5703125" style="39" customWidth="1"/>
    <col min="14854" max="15100" width="9.140625" style="39"/>
    <col min="15101" max="15101" width="42" style="39" customWidth="1"/>
    <col min="15102" max="15102" width="70.5703125" style="39" customWidth="1"/>
    <col min="15103" max="15103" width="32.85546875" style="39" customWidth="1"/>
    <col min="15104" max="15104" width="13" style="39" customWidth="1"/>
    <col min="15105" max="15105" width="9.42578125" style="39" customWidth="1"/>
    <col min="15106" max="15106" width="16.140625" style="39" customWidth="1"/>
    <col min="15107" max="15107" width="17.5703125" style="39" customWidth="1"/>
    <col min="15108" max="15108" width="32" style="39" bestFit="1" customWidth="1"/>
    <col min="15109" max="15109" width="21.5703125" style="39" customWidth="1"/>
    <col min="15110" max="15356" width="9.140625" style="39"/>
    <col min="15357" max="15357" width="42" style="39" customWidth="1"/>
    <col min="15358" max="15358" width="70.5703125" style="39" customWidth="1"/>
    <col min="15359" max="15359" width="32.85546875" style="39" customWidth="1"/>
    <col min="15360" max="15360" width="13" style="39" customWidth="1"/>
    <col min="15361" max="15361" width="9.42578125" style="39" customWidth="1"/>
    <col min="15362" max="15362" width="16.140625" style="39" customWidth="1"/>
    <col min="15363" max="15363" width="17.5703125" style="39" customWidth="1"/>
    <col min="15364" max="15364" width="32" style="39" bestFit="1" customWidth="1"/>
    <col min="15365" max="15365" width="21.5703125" style="39" customWidth="1"/>
    <col min="15366" max="15612" width="9.140625" style="39"/>
    <col min="15613" max="15613" width="42" style="39" customWidth="1"/>
    <col min="15614" max="15614" width="70.5703125" style="39" customWidth="1"/>
    <col min="15615" max="15615" width="32.85546875" style="39" customWidth="1"/>
    <col min="15616" max="15616" width="13" style="39" customWidth="1"/>
    <col min="15617" max="15617" width="9.42578125" style="39" customWidth="1"/>
    <col min="15618" max="15618" width="16.140625" style="39" customWidth="1"/>
    <col min="15619" max="15619" width="17.5703125" style="39" customWidth="1"/>
    <col min="15620" max="15620" width="32" style="39" bestFit="1" customWidth="1"/>
    <col min="15621" max="15621" width="21.5703125" style="39" customWidth="1"/>
    <col min="15622" max="15868" width="9.140625" style="39"/>
    <col min="15869" max="15869" width="42" style="39" customWidth="1"/>
    <col min="15870" max="15870" width="70.5703125" style="39" customWidth="1"/>
    <col min="15871" max="15871" width="32.85546875" style="39" customWidth="1"/>
    <col min="15872" max="15872" width="13" style="39" customWidth="1"/>
    <col min="15873" max="15873" width="9.42578125" style="39" customWidth="1"/>
    <col min="15874" max="15874" width="16.140625" style="39" customWidth="1"/>
    <col min="15875" max="15875" width="17.5703125" style="39" customWidth="1"/>
    <col min="15876" max="15876" width="32" style="39" bestFit="1" customWidth="1"/>
    <col min="15877" max="15877" width="21.5703125" style="39" customWidth="1"/>
    <col min="15878" max="16124" width="9.140625" style="39"/>
    <col min="16125" max="16125" width="42" style="39" customWidth="1"/>
    <col min="16126" max="16126" width="70.5703125" style="39" customWidth="1"/>
    <col min="16127" max="16127" width="32.85546875" style="39" customWidth="1"/>
    <col min="16128" max="16128" width="13" style="39" customWidth="1"/>
    <col min="16129" max="16129" width="9.42578125" style="39" customWidth="1"/>
    <col min="16130" max="16130" width="16.140625" style="39" customWidth="1"/>
    <col min="16131" max="16131" width="17.5703125" style="39" customWidth="1"/>
    <col min="16132" max="16132" width="32" style="39" bestFit="1" customWidth="1"/>
    <col min="16133" max="16133" width="21.5703125" style="39" customWidth="1"/>
    <col min="16134" max="16384" width="9.140625" style="39"/>
  </cols>
  <sheetData>
    <row r="1" spans="1:16" s="100" customFormat="1" ht="24.6" customHeight="1" x14ac:dyDescent="0.25">
      <c r="A1" s="493" t="s">
        <v>69</v>
      </c>
      <c r="B1" s="493"/>
      <c r="C1" s="122"/>
      <c r="D1" s="98" t="s">
        <v>100</v>
      </c>
      <c r="E1" s="442"/>
      <c r="F1" s="442"/>
      <c r="G1" s="99"/>
      <c r="H1" s="99"/>
    </row>
    <row r="2" spans="1:16" s="100" customFormat="1" ht="24.6" customHeight="1" x14ac:dyDescent="0.25">
      <c r="A2" s="79"/>
      <c r="B2" s="79"/>
      <c r="D2" s="79"/>
      <c r="E2" s="99"/>
      <c r="F2" s="99"/>
      <c r="G2" s="99"/>
      <c r="H2" s="99"/>
    </row>
    <row r="3" spans="1:16" s="90" customFormat="1" ht="42.6" customHeight="1" x14ac:dyDescent="0.25">
      <c r="A3" s="519" t="s">
        <v>135</v>
      </c>
      <c r="B3" s="107" t="s">
        <v>209</v>
      </c>
      <c r="C3" s="123" t="str">
        <f>COMERCIAL!G33</f>
        <v>NÃO</v>
      </c>
      <c r="D3" s="124" t="s">
        <v>210</v>
      </c>
      <c r="E3" s="520">
        <f>COMERCIAL!C11</f>
        <v>0</v>
      </c>
      <c r="F3" s="521"/>
    </row>
    <row r="4" spans="1:16" s="90" customFormat="1" ht="30.6" customHeight="1" x14ac:dyDescent="0.25">
      <c r="A4" s="519"/>
      <c r="B4" s="125" t="s">
        <v>211</v>
      </c>
      <c r="C4" s="34" t="str">
        <f>'ENGENHARIA PRODUTO'!E63</f>
        <v>ALUMINIO USINADO</v>
      </c>
    </row>
    <row r="5" spans="1:16" s="35" customFormat="1" ht="27" customHeight="1" x14ac:dyDescent="0.25">
      <c r="A5" s="519"/>
      <c r="B5" s="125" t="s">
        <v>212</v>
      </c>
      <c r="C5" s="107">
        <f>'ENGENHARIA PRODUTO'!E65</f>
        <v>0</v>
      </c>
    </row>
    <row r="6" spans="1:16" x14ac:dyDescent="0.2">
      <c r="A6" s="519"/>
      <c r="B6" s="458"/>
      <c r="C6" s="458"/>
    </row>
    <row r="7" spans="1:16" s="35" customFormat="1" ht="15.6" customHeight="1" x14ac:dyDescent="0.25">
      <c r="A7" s="519"/>
      <c r="B7" s="126" t="s">
        <v>137</v>
      </c>
      <c r="C7" s="34" t="str">
        <f>'ENGENHARIA PRODUTO'!C68</f>
        <v>NÃO SE APLICA</v>
      </c>
      <c r="D7" s="107" t="s">
        <v>129</v>
      </c>
      <c r="E7" s="348">
        <f>'ENGENHARIA PRODUTO'!E68</f>
        <v>0</v>
      </c>
      <c r="F7" s="348"/>
      <c r="J7" s="127"/>
      <c r="K7" s="127"/>
      <c r="L7" s="127"/>
      <c r="M7" s="127"/>
      <c r="N7" s="127"/>
    </row>
    <row r="8" spans="1:16" s="35" customFormat="1" ht="51" x14ac:dyDescent="0.25">
      <c r="A8" s="519"/>
      <c r="B8" s="107" t="s">
        <v>213</v>
      </c>
      <c r="C8" s="128">
        <v>0</v>
      </c>
      <c r="D8" s="107" t="s">
        <v>323</v>
      </c>
      <c r="E8" s="491">
        <v>0</v>
      </c>
      <c r="F8" s="491"/>
      <c r="G8" s="107" t="s">
        <v>216</v>
      </c>
      <c r="H8" s="91"/>
    </row>
    <row r="9" spans="1:16" s="90" customFormat="1" x14ac:dyDescent="0.25">
      <c r="A9" s="519"/>
      <c r="B9" s="129"/>
      <c r="C9" s="35"/>
      <c r="G9" s="129"/>
      <c r="H9" s="35"/>
      <c r="I9" s="129"/>
      <c r="J9" s="35"/>
      <c r="K9" s="129"/>
      <c r="L9" s="35"/>
      <c r="M9" s="129"/>
      <c r="N9" s="35"/>
      <c r="O9" s="129"/>
      <c r="P9" s="35"/>
    </row>
    <row r="10" spans="1:16" s="90" customFormat="1" ht="15.75" x14ac:dyDescent="0.25">
      <c r="A10" s="519"/>
      <c r="B10" s="130" t="s">
        <v>168</v>
      </c>
      <c r="C10" s="34"/>
      <c r="D10" s="107" t="s">
        <v>129</v>
      </c>
      <c r="E10" s="348">
        <f>'ENGENHARIA PRODUTO'!D91</f>
        <v>0</v>
      </c>
      <c r="F10" s="348"/>
    </row>
    <row r="11" spans="1:16" s="35" customFormat="1" ht="45" customHeight="1" x14ac:dyDescent="0.25">
      <c r="A11" s="519"/>
      <c r="B11" s="125" t="s">
        <v>217</v>
      </c>
      <c r="C11" s="131">
        <v>0</v>
      </c>
      <c r="D11" s="107" t="s">
        <v>324</v>
      </c>
      <c r="E11" s="491">
        <v>0</v>
      </c>
      <c r="F11" s="491"/>
      <c r="G11" s="107" t="s">
        <v>216</v>
      </c>
      <c r="H11" s="91"/>
    </row>
    <row r="12" spans="1:16" s="35" customFormat="1" ht="12.75" x14ac:dyDescent="0.25">
      <c r="A12" s="519"/>
      <c r="B12" s="132"/>
      <c r="C12" s="133"/>
      <c r="D12" s="129"/>
    </row>
    <row r="13" spans="1:16" s="89" customFormat="1" ht="26.45" customHeight="1" x14ac:dyDescent="0.25">
      <c r="A13" s="519"/>
      <c r="B13" s="523" t="s">
        <v>218</v>
      </c>
      <c r="C13" s="524">
        <v>0</v>
      </c>
      <c r="D13" s="348" t="s">
        <v>170</v>
      </c>
      <c r="E13" s="348"/>
      <c r="F13" s="522">
        <f>'ENGENHARIA PRODUTO'!D94</f>
        <v>0</v>
      </c>
      <c r="G13" s="522"/>
      <c r="H13" s="107" t="s">
        <v>214</v>
      </c>
      <c r="I13" s="134"/>
      <c r="J13" s="107" t="s">
        <v>215</v>
      </c>
      <c r="K13" s="91"/>
      <c r="L13" s="107" t="s">
        <v>216</v>
      </c>
      <c r="M13" s="91"/>
    </row>
    <row r="14" spans="1:16" s="89" customFormat="1" ht="25.5" x14ac:dyDescent="0.25">
      <c r="A14" s="519"/>
      <c r="B14" s="523"/>
      <c r="C14" s="524"/>
      <c r="D14" s="348" t="s">
        <v>171</v>
      </c>
      <c r="E14" s="348"/>
      <c r="F14" s="522">
        <f>'ENGENHARIA PRODUTO'!D95</f>
        <v>0</v>
      </c>
      <c r="G14" s="522"/>
      <c r="H14" s="107" t="s">
        <v>214</v>
      </c>
      <c r="I14" s="134"/>
      <c r="J14" s="107" t="s">
        <v>215</v>
      </c>
      <c r="K14" s="91"/>
      <c r="L14" s="107" t="s">
        <v>216</v>
      </c>
      <c r="M14" s="91"/>
    </row>
    <row r="15" spans="1:16" s="89" customFormat="1" ht="25.5" x14ac:dyDescent="0.25">
      <c r="A15" s="519"/>
      <c r="B15" s="523"/>
      <c r="C15" s="524"/>
      <c r="D15" s="348" t="s">
        <v>172</v>
      </c>
      <c r="E15" s="348"/>
      <c r="F15" s="522">
        <f>'ENGENHARIA PRODUTO'!D96</f>
        <v>0</v>
      </c>
      <c r="G15" s="522"/>
      <c r="H15" s="107" t="s">
        <v>214</v>
      </c>
      <c r="I15" s="134"/>
      <c r="J15" s="107" t="s">
        <v>215</v>
      </c>
      <c r="K15" s="91"/>
      <c r="L15" s="107" t="s">
        <v>216</v>
      </c>
      <c r="M15" s="91"/>
    </row>
    <row r="16" spans="1:16" s="89" customFormat="1" ht="25.5" x14ac:dyDescent="0.25">
      <c r="A16" s="519"/>
      <c r="B16" s="523"/>
      <c r="C16" s="524"/>
      <c r="D16" s="348" t="s">
        <v>173</v>
      </c>
      <c r="E16" s="348"/>
      <c r="F16" s="522">
        <f>'ENGENHARIA PRODUTO'!D97</f>
        <v>0</v>
      </c>
      <c r="G16" s="522"/>
      <c r="H16" s="107" t="s">
        <v>214</v>
      </c>
      <c r="I16" s="134"/>
      <c r="J16" s="107" t="s">
        <v>215</v>
      </c>
      <c r="K16" s="91"/>
      <c r="L16" s="107" t="s">
        <v>216</v>
      </c>
      <c r="M16" s="91"/>
    </row>
    <row r="17" spans="1:13" s="89" customFormat="1" ht="25.5" x14ac:dyDescent="0.25">
      <c r="A17" s="519"/>
      <c r="B17" s="523"/>
      <c r="C17" s="524"/>
      <c r="D17" s="348" t="s">
        <v>174</v>
      </c>
      <c r="E17" s="348"/>
      <c r="F17" s="522">
        <f>'ENGENHARIA PRODUTO'!D98</f>
        <v>0</v>
      </c>
      <c r="G17" s="522"/>
      <c r="H17" s="107" t="s">
        <v>214</v>
      </c>
      <c r="I17" s="134"/>
      <c r="J17" s="107" t="s">
        <v>215</v>
      </c>
      <c r="K17" s="91"/>
      <c r="L17" s="107" t="s">
        <v>216</v>
      </c>
      <c r="M17" s="91"/>
    </row>
    <row r="19" spans="1:13" ht="20.25" x14ac:dyDescent="0.2">
      <c r="A19" s="527" t="s">
        <v>123</v>
      </c>
      <c r="B19" s="527"/>
      <c r="C19" s="527"/>
      <c r="D19" s="527"/>
      <c r="E19" s="527"/>
      <c r="F19" s="527"/>
      <c r="G19" s="527"/>
      <c r="H19" s="527"/>
      <c r="I19" s="527"/>
      <c r="J19" s="527"/>
    </row>
    <row r="20" spans="1:13" ht="15.75" x14ac:dyDescent="0.2">
      <c r="A20" s="34"/>
      <c r="B20" s="95" t="s">
        <v>125</v>
      </c>
      <c r="C20" s="95" t="s">
        <v>126</v>
      </c>
      <c r="D20" s="95" t="s">
        <v>129</v>
      </c>
      <c r="E20" s="95" t="s">
        <v>127</v>
      </c>
      <c r="F20" s="95" t="s">
        <v>128</v>
      </c>
      <c r="G20" s="463" t="s">
        <v>219</v>
      </c>
      <c r="H20" s="463"/>
      <c r="I20" s="95" t="s">
        <v>220</v>
      </c>
      <c r="J20" s="135" t="s">
        <v>221</v>
      </c>
    </row>
    <row r="21" spans="1:13" x14ac:dyDescent="0.2">
      <c r="A21" s="34">
        <v>1</v>
      </c>
      <c r="B21" s="34">
        <f>'ENGENHARIA PRODUTO'!N25</f>
        <v>0</v>
      </c>
      <c r="C21" s="34">
        <f>'ENGENHARIA PRODUTO'!O25</f>
        <v>0</v>
      </c>
      <c r="D21" s="34">
        <f>'ENGENHARIA PRODUTO'!P25</f>
        <v>0</v>
      </c>
      <c r="E21" s="34" t="str">
        <f>'ENGENHARIA PRODUTO'!Q25</f>
        <v>Kg</v>
      </c>
      <c r="F21" s="34">
        <f>'ENGENHARIA PRODUTO'!R25</f>
        <v>0</v>
      </c>
      <c r="G21" s="525"/>
      <c r="H21" s="526"/>
      <c r="I21" s="136">
        <v>0</v>
      </c>
      <c r="J21" s="136"/>
    </row>
    <row r="22" spans="1:13" x14ac:dyDescent="0.2">
      <c r="A22" s="34">
        <f>A21+1</f>
        <v>2</v>
      </c>
      <c r="B22" s="34">
        <f>'ENGENHARIA PRODUTO'!N26</f>
        <v>0</v>
      </c>
      <c r="C22" s="34">
        <f>'ENGENHARIA PRODUTO'!O26</f>
        <v>0</v>
      </c>
      <c r="D22" s="34">
        <f>'ENGENHARIA PRODUTO'!P26</f>
        <v>0</v>
      </c>
      <c r="E22" s="34" t="str">
        <f>'ENGENHARIA PRODUTO'!Q26</f>
        <v>Kg</v>
      </c>
      <c r="F22" s="34">
        <f>'ENGENHARIA PRODUTO'!R26</f>
        <v>0</v>
      </c>
      <c r="G22" s="525"/>
      <c r="H22" s="526"/>
      <c r="I22" s="136">
        <v>0</v>
      </c>
      <c r="J22" s="136"/>
    </row>
    <row r="23" spans="1:13" x14ac:dyDescent="0.2">
      <c r="A23" s="34">
        <f>A22+1</f>
        <v>3</v>
      </c>
      <c r="B23" s="34">
        <f>'ENGENHARIA PRODUTO'!N27</f>
        <v>0</v>
      </c>
      <c r="C23" s="34">
        <f>'ENGENHARIA PRODUTO'!O27</f>
        <v>0</v>
      </c>
      <c r="D23" s="34">
        <f>'ENGENHARIA PRODUTO'!P27</f>
        <v>0</v>
      </c>
      <c r="E23" s="34" t="str">
        <f>'ENGENHARIA PRODUTO'!Q27</f>
        <v>Kg</v>
      </c>
      <c r="F23" s="34">
        <f>'ENGENHARIA PRODUTO'!R27</f>
        <v>0</v>
      </c>
      <c r="G23" s="525"/>
      <c r="H23" s="526"/>
      <c r="I23" s="136">
        <v>0</v>
      </c>
      <c r="J23" s="136"/>
    </row>
    <row r="24" spans="1:13" ht="21" customHeight="1" x14ac:dyDescent="0.2">
      <c r="A24" s="528" t="s">
        <v>131</v>
      </c>
      <c r="B24" s="528"/>
      <c r="C24" s="528"/>
      <c r="D24" s="528"/>
      <c r="E24" s="528"/>
      <c r="F24" s="528"/>
      <c r="G24" s="528"/>
      <c r="H24" s="528"/>
      <c r="I24" s="528"/>
      <c r="J24" s="528"/>
    </row>
    <row r="25" spans="1:13" ht="15.6" customHeight="1" x14ac:dyDescent="0.2">
      <c r="A25" s="34"/>
      <c r="B25" s="95" t="s">
        <v>125</v>
      </c>
      <c r="C25" s="95" t="s">
        <v>126</v>
      </c>
      <c r="D25" s="95" t="s">
        <v>129</v>
      </c>
      <c r="E25" s="95" t="s">
        <v>127</v>
      </c>
      <c r="F25" s="95" t="s">
        <v>132</v>
      </c>
      <c r="G25" s="463" t="s">
        <v>219</v>
      </c>
      <c r="H25" s="463"/>
      <c r="I25" s="95" t="s">
        <v>220</v>
      </c>
      <c r="J25" s="95" t="s">
        <v>221</v>
      </c>
    </row>
    <row r="26" spans="1:13" x14ac:dyDescent="0.2">
      <c r="A26" s="34">
        <v>1</v>
      </c>
      <c r="B26" s="34">
        <f>'ENGENHARIA PRODUTO'!N30</f>
        <v>0</v>
      </c>
      <c r="C26" s="34">
        <f>'ENGENHARIA PRODUTO'!O30</f>
        <v>0</v>
      </c>
      <c r="D26" s="34">
        <f>'ENGENHARIA PRODUTO'!P30</f>
        <v>0</v>
      </c>
      <c r="E26" s="34" t="str">
        <f>'ENGENHARIA PRODUTO'!Q30</f>
        <v>Pç</v>
      </c>
      <c r="F26" s="34">
        <f>'ENGENHARIA PRODUTO'!R30</f>
        <v>0</v>
      </c>
      <c r="G26" s="525"/>
      <c r="H26" s="526"/>
      <c r="I26" s="136">
        <v>0</v>
      </c>
      <c r="J26" s="136"/>
    </row>
    <row r="27" spans="1:13" x14ac:dyDescent="0.2">
      <c r="A27" s="34">
        <f>A26+1</f>
        <v>2</v>
      </c>
      <c r="B27" s="34">
        <f>'ENGENHARIA PRODUTO'!N31</f>
        <v>0</v>
      </c>
      <c r="C27" s="34">
        <f>'ENGENHARIA PRODUTO'!O31</f>
        <v>0</v>
      </c>
      <c r="D27" s="34">
        <f>'ENGENHARIA PRODUTO'!P31</f>
        <v>0</v>
      </c>
      <c r="E27" s="34" t="str">
        <f>'ENGENHARIA PRODUTO'!Q31</f>
        <v>Pç</v>
      </c>
      <c r="F27" s="34">
        <f>'ENGENHARIA PRODUTO'!R31</f>
        <v>0</v>
      </c>
      <c r="G27" s="525"/>
      <c r="H27" s="526"/>
      <c r="I27" s="136">
        <v>0</v>
      </c>
      <c r="J27" s="136"/>
    </row>
    <row r="28" spans="1:13" x14ac:dyDescent="0.2">
      <c r="A28" s="34">
        <f>A27+1</f>
        <v>3</v>
      </c>
      <c r="B28" s="34">
        <f>'ENGENHARIA PRODUTO'!N32</f>
        <v>0</v>
      </c>
      <c r="C28" s="34">
        <f>'ENGENHARIA PRODUTO'!O32</f>
        <v>0</v>
      </c>
      <c r="D28" s="34">
        <f>'ENGENHARIA PRODUTO'!P32</f>
        <v>0</v>
      </c>
      <c r="E28" s="34" t="str">
        <f>'ENGENHARIA PRODUTO'!Q32</f>
        <v>Pç</v>
      </c>
      <c r="F28" s="34">
        <f>'ENGENHARIA PRODUTO'!R32</f>
        <v>0</v>
      </c>
      <c r="G28" s="525"/>
      <c r="H28" s="526"/>
      <c r="I28" s="136">
        <v>0</v>
      </c>
      <c r="J28" s="136"/>
    </row>
    <row r="29" spans="1:13" ht="20.25" x14ac:dyDescent="0.2">
      <c r="A29" s="529" t="s">
        <v>134</v>
      </c>
      <c r="B29" s="529"/>
      <c r="C29" s="529"/>
      <c r="D29" s="529"/>
      <c r="E29" s="529"/>
      <c r="F29" s="529"/>
      <c r="G29" s="529"/>
      <c r="H29" s="529"/>
      <c r="I29" s="529"/>
      <c r="J29" s="529"/>
    </row>
    <row r="30" spans="1:13" ht="15.75" x14ac:dyDescent="0.2">
      <c r="A30" s="34"/>
      <c r="B30" s="95" t="s">
        <v>125</v>
      </c>
      <c r="C30" s="95" t="s">
        <v>126</v>
      </c>
      <c r="D30" s="95" t="s">
        <v>129</v>
      </c>
      <c r="E30" s="95" t="s">
        <v>127</v>
      </c>
      <c r="F30" s="95" t="s">
        <v>132</v>
      </c>
      <c r="G30" s="463" t="s">
        <v>219</v>
      </c>
      <c r="H30" s="463"/>
      <c r="I30" s="95" t="s">
        <v>220</v>
      </c>
      <c r="J30" s="95" t="s">
        <v>221</v>
      </c>
    </row>
    <row r="31" spans="1:13" x14ac:dyDescent="0.2">
      <c r="A31" s="34">
        <v>1</v>
      </c>
      <c r="B31" s="34">
        <f>'ENGENHARIA PRODUTO'!N35</f>
        <v>0</v>
      </c>
      <c r="C31" s="34">
        <f>'ENGENHARIA PRODUTO'!O35</f>
        <v>0</v>
      </c>
      <c r="D31" s="34">
        <f>'ENGENHARIA PRODUTO'!P35</f>
        <v>0</v>
      </c>
      <c r="E31" s="34" t="str">
        <f>'ENGENHARIA PRODUTO'!Q35</f>
        <v>Pç</v>
      </c>
      <c r="F31" s="34">
        <f>'ENGENHARIA PRODUTO'!R35</f>
        <v>0</v>
      </c>
      <c r="G31" s="525"/>
      <c r="H31" s="526"/>
      <c r="I31" s="136">
        <v>0</v>
      </c>
      <c r="J31" s="136"/>
    </row>
    <row r="32" spans="1:13" x14ac:dyDescent="0.2">
      <c r="A32" s="34">
        <f>A31+1</f>
        <v>2</v>
      </c>
      <c r="B32" s="34">
        <f>'ENGENHARIA PRODUTO'!N36</f>
        <v>0</v>
      </c>
      <c r="C32" s="34">
        <f>'ENGENHARIA PRODUTO'!O36</f>
        <v>0</v>
      </c>
      <c r="D32" s="34">
        <f>'ENGENHARIA PRODUTO'!P36</f>
        <v>0</v>
      </c>
      <c r="E32" s="34" t="str">
        <f>'ENGENHARIA PRODUTO'!Q36</f>
        <v>Pç</v>
      </c>
      <c r="F32" s="34">
        <f>'ENGENHARIA PRODUTO'!R36</f>
        <v>0</v>
      </c>
      <c r="G32" s="525"/>
      <c r="H32" s="526"/>
      <c r="I32" s="136">
        <v>0</v>
      </c>
      <c r="J32" s="136"/>
    </row>
    <row r="33" spans="1:10" x14ac:dyDescent="0.2">
      <c r="A33" s="34">
        <f t="shared" ref="A33:A56" si="0">A32+1</f>
        <v>3</v>
      </c>
      <c r="B33" s="34">
        <f>'ENGENHARIA PRODUTO'!N37</f>
        <v>0</v>
      </c>
      <c r="C33" s="34">
        <f>'ENGENHARIA PRODUTO'!O37</f>
        <v>0</v>
      </c>
      <c r="D33" s="34">
        <f>'ENGENHARIA PRODUTO'!P37</f>
        <v>0</v>
      </c>
      <c r="E33" s="34" t="str">
        <f>'ENGENHARIA PRODUTO'!Q37</f>
        <v>Pç</v>
      </c>
      <c r="F33" s="34">
        <f>'ENGENHARIA PRODUTO'!R37</f>
        <v>0</v>
      </c>
      <c r="G33" s="525"/>
      <c r="H33" s="526"/>
      <c r="I33" s="136">
        <v>0</v>
      </c>
      <c r="J33" s="136"/>
    </row>
    <row r="34" spans="1:10" x14ac:dyDescent="0.2">
      <c r="A34" s="34">
        <f t="shared" si="0"/>
        <v>4</v>
      </c>
      <c r="B34" s="34">
        <f>'ENGENHARIA PRODUTO'!N38</f>
        <v>0</v>
      </c>
      <c r="C34" s="34">
        <f>'ENGENHARIA PRODUTO'!O38</f>
        <v>0</v>
      </c>
      <c r="D34" s="34">
        <f>'ENGENHARIA PRODUTO'!P38</f>
        <v>0</v>
      </c>
      <c r="E34" s="34" t="str">
        <f>'ENGENHARIA PRODUTO'!Q38</f>
        <v>Pç</v>
      </c>
      <c r="F34" s="34">
        <f>'ENGENHARIA PRODUTO'!R38</f>
        <v>0</v>
      </c>
      <c r="G34" s="525"/>
      <c r="H34" s="526"/>
      <c r="I34" s="136">
        <v>0</v>
      </c>
      <c r="J34" s="136"/>
    </row>
    <row r="35" spans="1:10" x14ac:dyDescent="0.2">
      <c r="A35" s="34">
        <f t="shared" si="0"/>
        <v>5</v>
      </c>
      <c r="B35" s="34">
        <f>'ENGENHARIA PRODUTO'!N39</f>
        <v>0</v>
      </c>
      <c r="C35" s="34">
        <f>'ENGENHARIA PRODUTO'!O39</f>
        <v>0</v>
      </c>
      <c r="D35" s="34">
        <f>'ENGENHARIA PRODUTO'!P39</f>
        <v>0</v>
      </c>
      <c r="E35" s="34" t="str">
        <f>'ENGENHARIA PRODUTO'!Q39</f>
        <v>Pç</v>
      </c>
      <c r="F35" s="34">
        <f>'ENGENHARIA PRODUTO'!R39</f>
        <v>0</v>
      </c>
      <c r="G35" s="525"/>
      <c r="H35" s="526"/>
      <c r="I35" s="136">
        <v>0</v>
      </c>
      <c r="J35" s="136"/>
    </row>
    <row r="36" spans="1:10" x14ac:dyDescent="0.2">
      <c r="A36" s="34">
        <f t="shared" si="0"/>
        <v>6</v>
      </c>
      <c r="B36" s="34">
        <f>'ENGENHARIA PRODUTO'!N40</f>
        <v>0</v>
      </c>
      <c r="C36" s="34">
        <f>'ENGENHARIA PRODUTO'!O40</f>
        <v>0</v>
      </c>
      <c r="D36" s="34">
        <f>'ENGENHARIA PRODUTO'!P40</f>
        <v>0</v>
      </c>
      <c r="E36" s="34" t="str">
        <f>'ENGENHARIA PRODUTO'!Q40</f>
        <v>Pç</v>
      </c>
      <c r="F36" s="34">
        <f>'ENGENHARIA PRODUTO'!R40</f>
        <v>0</v>
      </c>
      <c r="G36" s="525"/>
      <c r="H36" s="526"/>
      <c r="I36" s="136">
        <v>0</v>
      </c>
      <c r="J36" s="136"/>
    </row>
    <row r="37" spans="1:10" x14ac:dyDescent="0.2">
      <c r="A37" s="34">
        <f t="shared" si="0"/>
        <v>7</v>
      </c>
      <c r="B37" s="34">
        <f>'ENGENHARIA PRODUTO'!N41</f>
        <v>0</v>
      </c>
      <c r="C37" s="34">
        <f>'ENGENHARIA PRODUTO'!O41</f>
        <v>0</v>
      </c>
      <c r="D37" s="34">
        <f>'ENGENHARIA PRODUTO'!P41</f>
        <v>0</v>
      </c>
      <c r="E37" s="34" t="str">
        <f>'ENGENHARIA PRODUTO'!Q41</f>
        <v>Pç</v>
      </c>
      <c r="F37" s="34">
        <f>'ENGENHARIA PRODUTO'!R41</f>
        <v>0</v>
      </c>
      <c r="G37" s="525"/>
      <c r="H37" s="526"/>
      <c r="I37" s="136">
        <v>0</v>
      </c>
      <c r="J37" s="136"/>
    </row>
    <row r="38" spans="1:10" x14ac:dyDescent="0.2">
      <c r="A38" s="34">
        <f t="shared" si="0"/>
        <v>8</v>
      </c>
      <c r="B38" s="34">
        <f>'ENGENHARIA PRODUTO'!N42</f>
        <v>0</v>
      </c>
      <c r="C38" s="34">
        <f>'ENGENHARIA PRODUTO'!O42</f>
        <v>0</v>
      </c>
      <c r="D38" s="34">
        <f>'ENGENHARIA PRODUTO'!P42</f>
        <v>0</v>
      </c>
      <c r="E38" s="34" t="str">
        <f>'ENGENHARIA PRODUTO'!Q42</f>
        <v>Pç</v>
      </c>
      <c r="F38" s="34">
        <f>'ENGENHARIA PRODUTO'!R42</f>
        <v>0</v>
      </c>
      <c r="G38" s="525"/>
      <c r="H38" s="526"/>
      <c r="I38" s="136">
        <v>0</v>
      </c>
      <c r="J38" s="136"/>
    </row>
    <row r="39" spans="1:10" x14ac:dyDescent="0.2">
      <c r="A39" s="34">
        <f t="shared" si="0"/>
        <v>9</v>
      </c>
      <c r="B39" s="34">
        <f>'ENGENHARIA PRODUTO'!N43</f>
        <v>0</v>
      </c>
      <c r="C39" s="34">
        <f>'ENGENHARIA PRODUTO'!O43</f>
        <v>0</v>
      </c>
      <c r="D39" s="34">
        <f>'ENGENHARIA PRODUTO'!P43</f>
        <v>0</v>
      </c>
      <c r="E39" s="34" t="str">
        <f>'ENGENHARIA PRODUTO'!Q43</f>
        <v>Pç</v>
      </c>
      <c r="F39" s="34">
        <f>'ENGENHARIA PRODUTO'!R43</f>
        <v>0</v>
      </c>
      <c r="G39" s="525"/>
      <c r="H39" s="526"/>
      <c r="I39" s="136">
        <v>0</v>
      </c>
      <c r="J39" s="136"/>
    </row>
    <row r="40" spans="1:10" x14ac:dyDescent="0.2">
      <c r="A40" s="34">
        <f t="shared" si="0"/>
        <v>10</v>
      </c>
      <c r="B40" s="34">
        <f>'ENGENHARIA PRODUTO'!N44</f>
        <v>0</v>
      </c>
      <c r="C40" s="34">
        <f>'ENGENHARIA PRODUTO'!O44</f>
        <v>0</v>
      </c>
      <c r="D40" s="34">
        <f>'ENGENHARIA PRODUTO'!P44</f>
        <v>0</v>
      </c>
      <c r="E40" s="34" t="str">
        <f>'ENGENHARIA PRODUTO'!Q44</f>
        <v>Pç</v>
      </c>
      <c r="F40" s="34">
        <f>'ENGENHARIA PRODUTO'!R44</f>
        <v>0</v>
      </c>
      <c r="G40" s="525"/>
      <c r="H40" s="526"/>
      <c r="I40" s="136">
        <v>0</v>
      </c>
      <c r="J40" s="136"/>
    </row>
    <row r="41" spans="1:10" x14ac:dyDescent="0.2">
      <c r="A41" s="34">
        <f t="shared" si="0"/>
        <v>11</v>
      </c>
      <c r="B41" s="34">
        <f>'ENGENHARIA PRODUTO'!N45</f>
        <v>0</v>
      </c>
      <c r="C41" s="34">
        <f>'ENGENHARIA PRODUTO'!O45</f>
        <v>0</v>
      </c>
      <c r="D41" s="34">
        <f>'ENGENHARIA PRODUTO'!P45</f>
        <v>0</v>
      </c>
      <c r="E41" s="34" t="str">
        <f>'ENGENHARIA PRODUTO'!Q45</f>
        <v>Pç</v>
      </c>
      <c r="F41" s="34">
        <f>'ENGENHARIA PRODUTO'!R45</f>
        <v>0</v>
      </c>
      <c r="G41" s="525"/>
      <c r="H41" s="526"/>
      <c r="I41" s="136">
        <v>0</v>
      </c>
      <c r="J41" s="136"/>
    </row>
    <row r="42" spans="1:10" x14ac:dyDescent="0.2">
      <c r="A42" s="34">
        <f t="shared" si="0"/>
        <v>12</v>
      </c>
      <c r="B42" s="34">
        <f>'ENGENHARIA PRODUTO'!N46</f>
        <v>0</v>
      </c>
      <c r="C42" s="34">
        <f>'ENGENHARIA PRODUTO'!O46</f>
        <v>0</v>
      </c>
      <c r="D42" s="34">
        <f>'ENGENHARIA PRODUTO'!P46</f>
        <v>0</v>
      </c>
      <c r="E42" s="34" t="str">
        <f>'ENGENHARIA PRODUTO'!Q46</f>
        <v>Pç</v>
      </c>
      <c r="F42" s="34">
        <f>'ENGENHARIA PRODUTO'!R46</f>
        <v>0</v>
      </c>
      <c r="G42" s="525"/>
      <c r="H42" s="526"/>
      <c r="I42" s="136">
        <v>0</v>
      </c>
      <c r="J42" s="136"/>
    </row>
    <row r="43" spans="1:10" x14ac:dyDescent="0.2">
      <c r="A43" s="34">
        <f t="shared" si="0"/>
        <v>13</v>
      </c>
      <c r="B43" s="34">
        <f>'ENGENHARIA PRODUTO'!N47</f>
        <v>0</v>
      </c>
      <c r="C43" s="34">
        <f>'ENGENHARIA PRODUTO'!O47</f>
        <v>0</v>
      </c>
      <c r="D43" s="34">
        <f>'ENGENHARIA PRODUTO'!P47</f>
        <v>0</v>
      </c>
      <c r="E43" s="34" t="str">
        <f>'ENGENHARIA PRODUTO'!Q47</f>
        <v>Pç</v>
      </c>
      <c r="F43" s="34">
        <f>'ENGENHARIA PRODUTO'!R47</f>
        <v>0</v>
      </c>
      <c r="G43" s="525"/>
      <c r="H43" s="526"/>
      <c r="I43" s="136">
        <v>0</v>
      </c>
      <c r="J43" s="136"/>
    </row>
    <row r="44" spans="1:10" x14ac:dyDescent="0.2">
      <c r="A44" s="34">
        <f t="shared" si="0"/>
        <v>14</v>
      </c>
      <c r="B44" s="34">
        <f>'ENGENHARIA PRODUTO'!N48</f>
        <v>0</v>
      </c>
      <c r="C44" s="34">
        <f>'ENGENHARIA PRODUTO'!O48</f>
        <v>0</v>
      </c>
      <c r="D44" s="34">
        <f>'ENGENHARIA PRODUTO'!P48</f>
        <v>0</v>
      </c>
      <c r="E44" s="34" t="str">
        <f>'ENGENHARIA PRODUTO'!Q48</f>
        <v>Pç</v>
      </c>
      <c r="F44" s="34">
        <f>'ENGENHARIA PRODUTO'!R48</f>
        <v>0</v>
      </c>
      <c r="G44" s="525"/>
      <c r="H44" s="526"/>
      <c r="I44" s="136">
        <v>0</v>
      </c>
      <c r="J44" s="136"/>
    </row>
    <row r="45" spans="1:10" x14ac:dyDescent="0.2">
      <c r="A45" s="34">
        <f t="shared" si="0"/>
        <v>15</v>
      </c>
      <c r="B45" s="34">
        <f>'ENGENHARIA PRODUTO'!N49</f>
        <v>0</v>
      </c>
      <c r="C45" s="34">
        <f>'ENGENHARIA PRODUTO'!O49</f>
        <v>0</v>
      </c>
      <c r="D45" s="34">
        <f>'ENGENHARIA PRODUTO'!P49</f>
        <v>0</v>
      </c>
      <c r="E45" s="34" t="str">
        <f>'ENGENHARIA PRODUTO'!Q49</f>
        <v>Pç</v>
      </c>
      <c r="F45" s="34">
        <f>'ENGENHARIA PRODUTO'!R49</f>
        <v>0</v>
      </c>
      <c r="G45" s="525"/>
      <c r="H45" s="526"/>
      <c r="I45" s="136">
        <v>0</v>
      </c>
      <c r="J45" s="136"/>
    </row>
    <row r="46" spans="1:10" x14ac:dyDescent="0.2">
      <c r="A46" s="34">
        <f t="shared" si="0"/>
        <v>16</v>
      </c>
      <c r="B46" s="34">
        <f>'ENGENHARIA PRODUTO'!N50</f>
        <v>0</v>
      </c>
      <c r="C46" s="34">
        <f>'ENGENHARIA PRODUTO'!O50</f>
        <v>0</v>
      </c>
      <c r="D46" s="34">
        <f>'ENGENHARIA PRODUTO'!P50</f>
        <v>0</v>
      </c>
      <c r="E46" s="34" t="str">
        <f>'ENGENHARIA PRODUTO'!Q50</f>
        <v>Pç</v>
      </c>
      <c r="F46" s="34">
        <f>'ENGENHARIA PRODUTO'!R50</f>
        <v>0</v>
      </c>
      <c r="G46" s="525"/>
      <c r="H46" s="526"/>
      <c r="I46" s="136">
        <v>0</v>
      </c>
      <c r="J46" s="136"/>
    </row>
    <row r="47" spans="1:10" x14ac:dyDescent="0.2">
      <c r="A47" s="34">
        <f t="shared" si="0"/>
        <v>17</v>
      </c>
      <c r="B47" s="34">
        <f>'ENGENHARIA PRODUTO'!N51</f>
        <v>0</v>
      </c>
      <c r="C47" s="34">
        <f>'ENGENHARIA PRODUTO'!O51</f>
        <v>0</v>
      </c>
      <c r="D47" s="34">
        <f>'ENGENHARIA PRODUTO'!P51</f>
        <v>0</v>
      </c>
      <c r="E47" s="34" t="str">
        <f>'ENGENHARIA PRODUTO'!Q51</f>
        <v>Pç</v>
      </c>
      <c r="F47" s="34">
        <f>'ENGENHARIA PRODUTO'!R51</f>
        <v>0</v>
      </c>
      <c r="G47" s="525"/>
      <c r="H47" s="526"/>
      <c r="I47" s="136">
        <v>0</v>
      </c>
      <c r="J47" s="136"/>
    </row>
    <row r="48" spans="1:10" x14ac:dyDescent="0.2">
      <c r="A48" s="34">
        <f t="shared" si="0"/>
        <v>18</v>
      </c>
      <c r="B48" s="34">
        <f>'ENGENHARIA PRODUTO'!N52</f>
        <v>0</v>
      </c>
      <c r="C48" s="34">
        <f>'ENGENHARIA PRODUTO'!O52</f>
        <v>0</v>
      </c>
      <c r="D48" s="34">
        <f>'ENGENHARIA PRODUTO'!P52</f>
        <v>0</v>
      </c>
      <c r="E48" s="34" t="str">
        <f>'ENGENHARIA PRODUTO'!Q52</f>
        <v>Pç</v>
      </c>
      <c r="F48" s="34">
        <f>'ENGENHARIA PRODUTO'!R52</f>
        <v>0</v>
      </c>
      <c r="G48" s="525"/>
      <c r="H48" s="526"/>
      <c r="I48" s="136">
        <v>0</v>
      </c>
      <c r="J48" s="136"/>
    </row>
    <row r="49" spans="1:10" x14ac:dyDescent="0.2">
      <c r="A49" s="34">
        <f t="shared" si="0"/>
        <v>19</v>
      </c>
      <c r="B49" s="34">
        <f>'ENGENHARIA PRODUTO'!N53</f>
        <v>0</v>
      </c>
      <c r="C49" s="34">
        <f>'ENGENHARIA PRODUTO'!O53</f>
        <v>0</v>
      </c>
      <c r="D49" s="34">
        <f>'ENGENHARIA PRODUTO'!P53</f>
        <v>0</v>
      </c>
      <c r="E49" s="34" t="str">
        <f>'ENGENHARIA PRODUTO'!Q53</f>
        <v>Pç</v>
      </c>
      <c r="F49" s="34">
        <f>'ENGENHARIA PRODUTO'!R53</f>
        <v>0</v>
      </c>
      <c r="G49" s="525"/>
      <c r="H49" s="526"/>
      <c r="I49" s="136">
        <v>0</v>
      </c>
      <c r="J49" s="136"/>
    </row>
    <row r="50" spans="1:10" x14ac:dyDescent="0.2">
      <c r="A50" s="34">
        <f t="shared" si="0"/>
        <v>20</v>
      </c>
      <c r="B50" s="34">
        <f>'ENGENHARIA PRODUTO'!N54</f>
        <v>0</v>
      </c>
      <c r="C50" s="34">
        <f>'ENGENHARIA PRODUTO'!O54</f>
        <v>0</v>
      </c>
      <c r="D50" s="34">
        <f>'ENGENHARIA PRODUTO'!P54</f>
        <v>0</v>
      </c>
      <c r="E50" s="34" t="str">
        <f>'ENGENHARIA PRODUTO'!Q54</f>
        <v>Pç</v>
      </c>
      <c r="F50" s="34">
        <f>'ENGENHARIA PRODUTO'!R54</f>
        <v>0</v>
      </c>
      <c r="G50" s="525"/>
      <c r="H50" s="526"/>
      <c r="I50" s="136">
        <v>0</v>
      </c>
      <c r="J50" s="136"/>
    </row>
    <row r="51" spans="1:10" x14ac:dyDescent="0.2">
      <c r="A51" s="34">
        <f t="shared" si="0"/>
        <v>21</v>
      </c>
      <c r="B51" s="34">
        <f>'ENGENHARIA PRODUTO'!N55</f>
        <v>0</v>
      </c>
      <c r="C51" s="34">
        <f>'ENGENHARIA PRODUTO'!O55</f>
        <v>0</v>
      </c>
      <c r="D51" s="34">
        <f>'ENGENHARIA PRODUTO'!P55</f>
        <v>0</v>
      </c>
      <c r="E51" s="34" t="str">
        <f>'ENGENHARIA PRODUTO'!Q55</f>
        <v>Pç</v>
      </c>
      <c r="F51" s="34">
        <f>'ENGENHARIA PRODUTO'!R55</f>
        <v>0</v>
      </c>
      <c r="G51" s="525"/>
      <c r="H51" s="526"/>
      <c r="I51" s="136">
        <v>0</v>
      </c>
      <c r="J51" s="136"/>
    </row>
    <row r="52" spans="1:10" x14ac:dyDescent="0.2">
      <c r="A52" s="34">
        <f t="shared" si="0"/>
        <v>22</v>
      </c>
      <c r="B52" s="34">
        <f>'ENGENHARIA PRODUTO'!N56</f>
        <v>0</v>
      </c>
      <c r="C52" s="34">
        <f>'ENGENHARIA PRODUTO'!O56</f>
        <v>0</v>
      </c>
      <c r="D52" s="34">
        <f>'ENGENHARIA PRODUTO'!P56</f>
        <v>0</v>
      </c>
      <c r="E52" s="34" t="str">
        <f>'ENGENHARIA PRODUTO'!Q56</f>
        <v>Pç</v>
      </c>
      <c r="F52" s="34">
        <f>'ENGENHARIA PRODUTO'!R56</f>
        <v>0</v>
      </c>
      <c r="G52" s="525"/>
      <c r="H52" s="526"/>
      <c r="I52" s="136">
        <v>0</v>
      </c>
      <c r="J52" s="136"/>
    </row>
    <row r="53" spans="1:10" x14ac:dyDescent="0.2">
      <c r="A53" s="34">
        <f t="shared" si="0"/>
        <v>23</v>
      </c>
      <c r="B53" s="34">
        <f>'ENGENHARIA PRODUTO'!N57</f>
        <v>0</v>
      </c>
      <c r="C53" s="34">
        <f>'ENGENHARIA PRODUTO'!O57</f>
        <v>0</v>
      </c>
      <c r="D53" s="34">
        <f>'ENGENHARIA PRODUTO'!P57</f>
        <v>0</v>
      </c>
      <c r="E53" s="34" t="str">
        <f>'ENGENHARIA PRODUTO'!Q57</f>
        <v>Pç</v>
      </c>
      <c r="F53" s="34">
        <f>'ENGENHARIA PRODUTO'!R57</f>
        <v>0</v>
      </c>
      <c r="G53" s="525"/>
      <c r="H53" s="526"/>
      <c r="I53" s="136">
        <v>0</v>
      </c>
      <c r="J53" s="136"/>
    </row>
    <row r="54" spans="1:10" x14ac:dyDescent="0.2">
      <c r="A54" s="34">
        <f t="shared" si="0"/>
        <v>24</v>
      </c>
      <c r="B54" s="34">
        <f>'ENGENHARIA PRODUTO'!N58</f>
        <v>0</v>
      </c>
      <c r="C54" s="34">
        <f>'ENGENHARIA PRODUTO'!O58</f>
        <v>0</v>
      </c>
      <c r="D54" s="34">
        <f>'ENGENHARIA PRODUTO'!P58</f>
        <v>0</v>
      </c>
      <c r="E54" s="34" t="str">
        <f>'ENGENHARIA PRODUTO'!Q58</f>
        <v>Pç</v>
      </c>
      <c r="F54" s="34">
        <f>'ENGENHARIA PRODUTO'!R58</f>
        <v>0</v>
      </c>
      <c r="G54" s="525"/>
      <c r="H54" s="526"/>
      <c r="I54" s="136">
        <v>0</v>
      </c>
      <c r="J54" s="136"/>
    </row>
    <row r="55" spans="1:10" x14ac:dyDescent="0.2">
      <c r="A55" s="34">
        <f t="shared" si="0"/>
        <v>25</v>
      </c>
      <c r="B55" s="34">
        <f>'ENGENHARIA PRODUTO'!N59</f>
        <v>0</v>
      </c>
      <c r="C55" s="34">
        <f>'ENGENHARIA PRODUTO'!O59</f>
        <v>0</v>
      </c>
      <c r="D55" s="34">
        <f>'ENGENHARIA PRODUTO'!P59</f>
        <v>0</v>
      </c>
      <c r="E55" s="34" t="str">
        <f>'ENGENHARIA PRODUTO'!Q59</f>
        <v>Pç</v>
      </c>
      <c r="F55" s="34">
        <f>'ENGENHARIA PRODUTO'!R59</f>
        <v>0</v>
      </c>
      <c r="G55" s="525"/>
      <c r="H55" s="526"/>
      <c r="I55" s="136">
        <v>0</v>
      </c>
      <c r="J55" s="136"/>
    </row>
    <row r="56" spans="1:10" x14ac:dyDescent="0.2">
      <c r="A56" s="34">
        <f t="shared" si="0"/>
        <v>26</v>
      </c>
      <c r="B56" s="34">
        <f>'ENGENHARIA PRODUTO'!N60</f>
        <v>0</v>
      </c>
      <c r="C56" s="34">
        <f>'ENGENHARIA PRODUTO'!O60</f>
        <v>0</v>
      </c>
      <c r="D56" s="34">
        <f>'ENGENHARIA PRODUTO'!P60</f>
        <v>0</v>
      </c>
      <c r="E56" s="34" t="str">
        <f>'ENGENHARIA PRODUTO'!Q60</f>
        <v>Pç</v>
      </c>
      <c r="F56" s="34">
        <f>'ENGENHARIA PRODUTO'!R60</f>
        <v>0</v>
      </c>
      <c r="G56" s="525"/>
      <c r="H56" s="526"/>
      <c r="I56" s="136">
        <v>0</v>
      </c>
      <c r="J56" s="136"/>
    </row>
    <row r="58" spans="1:10" ht="20.25" x14ac:dyDescent="0.2">
      <c r="A58" s="530" t="s">
        <v>208</v>
      </c>
      <c r="B58" s="530"/>
      <c r="C58" s="530"/>
      <c r="D58" s="530"/>
      <c r="E58" s="530"/>
      <c r="F58" s="530"/>
      <c r="G58" s="530"/>
      <c r="H58" s="530"/>
    </row>
    <row r="59" spans="1:10" ht="15.75" x14ac:dyDescent="0.2">
      <c r="B59" s="95" t="s">
        <v>126</v>
      </c>
      <c r="C59" s="95" t="s">
        <v>129</v>
      </c>
      <c r="D59" s="137" t="s">
        <v>206</v>
      </c>
      <c r="E59" s="95" t="s">
        <v>207</v>
      </c>
      <c r="F59" s="463" t="s">
        <v>219</v>
      </c>
      <c r="G59" s="463"/>
      <c r="H59" s="95" t="s">
        <v>222</v>
      </c>
    </row>
    <row r="60" spans="1:10" x14ac:dyDescent="0.2">
      <c r="A60" s="34">
        <v>1</v>
      </c>
      <c r="B60" s="34">
        <f>QUALIDADE!B21</f>
        <v>0</v>
      </c>
      <c r="C60" s="34">
        <f>QUALIDADE!C21</f>
        <v>0</v>
      </c>
      <c r="D60" s="34">
        <f>QUALIDADE!D21</f>
        <v>0</v>
      </c>
      <c r="E60" s="34">
        <f>QUALIDADE!E21</f>
        <v>0</v>
      </c>
      <c r="F60" s="525"/>
      <c r="G60" s="526"/>
      <c r="H60" s="136"/>
    </row>
    <row r="61" spans="1:10" x14ac:dyDescent="0.2">
      <c r="A61" s="34">
        <f>A60+1</f>
        <v>2</v>
      </c>
      <c r="B61" s="34">
        <f>QUALIDADE!B22</f>
        <v>0</v>
      </c>
      <c r="C61" s="34">
        <f>QUALIDADE!C22</f>
        <v>0</v>
      </c>
      <c r="D61" s="34">
        <f>QUALIDADE!D22</f>
        <v>0</v>
      </c>
      <c r="E61" s="34">
        <f>QUALIDADE!E22</f>
        <v>0</v>
      </c>
      <c r="F61" s="525"/>
      <c r="G61" s="526"/>
      <c r="H61" s="136"/>
    </row>
    <row r="62" spans="1:10" x14ac:dyDescent="0.2">
      <c r="A62" s="34">
        <f t="shared" ref="A62:A72" si="1">A61+1</f>
        <v>3</v>
      </c>
      <c r="B62" s="34">
        <f>QUALIDADE!B23</f>
        <v>0</v>
      </c>
      <c r="C62" s="34">
        <f>QUALIDADE!C23</f>
        <v>0</v>
      </c>
      <c r="D62" s="34">
        <f>QUALIDADE!D23</f>
        <v>0</v>
      </c>
      <c r="E62" s="34">
        <f>QUALIDADE!E23</f>
        <v>0</v>
      </c>
      <c r="F62" s="525"/>
      <c r="G62" s="526"/>
      <c r="H62" s="136"/>
    </row>
    <row r="63" spans="1:10" x14ac:dyDescent="0.2">
      <c r="A63" s="34">
        <f t="shared" si="1"/>
        <v>4</v>
      </c>
      <c r="B63" s="34">
        <f>QUALIDADE!B24</f>
        <v>0</v>
      </c>
      <c r="C63" s="34">
        <f>QUALIDADE!C24</f>
        <v>0</v>
      </c>
      <c r="D63" s="34">
        <f>QUALIDADE!D24</f>
        <v>0</v>
      </c>
      <c r="E63" s="34">
        <f>QUALIDADE!E24</f>
        <v>0</v>
      </c>
      <c r="F63" s="525"/>
      <c r="G63" s="526"/>
      <c r="H63" s="136"/>
    </row>
    <row r="64" spans="1:10" x14ac:dyDescent="0.2">
      <c r="A64" s="34">
        <f t="shared" si="1"/>
        <v>5</v>
      </c>
      <c r="B64" s="34">
        <f>QUALIDADE!B25</f>
        <v>0</v>
      </c>
      <c r="C64" s="34">
        <f>QUALIDADE!C25</f>
        <v>0</v>
      </c>
      <c r="D64" s="34">
        <f>QUALIDADE!D25</f>
        <v>0</v>
      </c>
      <c r="E64" s="34">
        <f>QUALIDADE!E25</f>
        <v>0</v>
      </c>
      <c r="F64" s="525"/>
      <c r="G64" s="526"/>
      <c r="H64" s="136"/>
    </row>
    <row r="65" spans="1:8" x14ac:dyDescent="0.2">
      <c r="A65" s="34">
        <f t="shared" si="1"/>
        <v>6</v>
      </c>
      <c r="B65" s="34">
        <f>QUALIDADE!B26</f>
        <v>0</v>
      </c>
      <c r="C65" s="34">
        <f>QUALIDADE!C26</f>
        <v>0</v>
      </c>
      <c r="D65" s="34">
        <f>QUALIDADE!D26</f>
        <v>0</v>
      </c>
      <c r="E65" s="34">
        <f>QUALIDADE!E26</f>
        <v>0</v>
      </c>
      <c r="F65" s="525"/>
      <c r="G65" s="526"/>
      <c r="H65" s="136"/>
    </row>
    <row r="66" spans="1:8" x14ac:dyDescent="0.2">
      <c r="A66" s="34">
        <f t="shared" si="1"/>
        <v>7</v>
      </c>
      <c r="B66" s="34">
        <f>QUALIDADE!B27</f>
        <v>0</v>
      </c>
      <c r="C66" s="34">
        <f>QUALIDADE!C27</f>
        <v>0</v>
      </c>
      <c r="D66" s="34">
        <f>QUALIDADE!D27</f>
        <v>0</v>
      </c>
      <c r="E66" s="34">
        <f>QUALIDADE!E27</f>
        <v>0</v>
      </c>
      <c r="F66" s="525"/>
      <c r="G66" s="526"/>
      <c r="H66" s="136"/>
    </row>
    <row r="67" spans="1:8" x14ac:dyDescent="0.2">
      <c r="A67" s="34">
        <f t="shared" si="1"/>
        <v>8</v>
      </c>
      <c r="B67" s="34">
        <f>QUALIDADE!B28</f>
        <v>0</v>
      </c>
      <c r="C67" s="34">
        <f>QUALIDADE!C28</f>
        <v>0</v>
      </c>
      <c r="D67" s="34">
        <f>QUALIDADE!D28</f>
        <v>0</v>
      </c>
      <c r="E67" s="34">
        <f>QUALIDADE!E28</f>
        <v>0</v>
      </c>
      <c r="F67" s="525"/>
      <c r="G67" s="526"/>
      <c r="H67" s="136"/>
    </row>
    <row r="68" spans="1:8" x14ac:dyDescent="0.2">
      <c r="A68" s="34">
        <f t="shared" si="1"/>
        <v>9</v>
      </c>
      <c r="B68" s="34">
        <f>QUALIDADE!B29</f>
        <v>0</v>
      </c>
      <c r="C68" s="34">
        <f>QUALIDADE!C29</f>
        <v>0</v>
      </c>
      <c r="D68" s="34">
        <f>QUALIDADE!D29</f>
        <v>0</v>
      </c>
      <c r="E68" s="34">
        <f>QUALIDADE!E29</f>
        <v>0</v>
      </c>
      <c r="F68" s="525"/>
      <c r="G68" s="526"/>
      <c r="H68" s="136"/>
    </row>
    <row r="69" spans="1:8" x14ac:dyDescent="0.2">
      <c r="A69" s="34">
        <f t="shared" si="1"/>
        <v>10</v>
      </c>
      <c r="B69" s="34">
        <f>QUALIDADE!B30</f>
        <v>0</v>
      </c>
      <c r="C69" s="34">
        <f>QUALIDADE!C30</f>
        <v>0</v>
      </c>
      <c r="D69" s="34">
        <f>QUALIDADE!D30</f>
        <v>0</v>
      </c>
      <c r="E69" s="34">
        <f>QUALIDADE!E30</f>
        <v>0</v>
      </c>
      <c r="F69" s="525"/>
      <c r="G69" s="526"/>
      <c r="H69" s="136"/>
    </row>
    <row r="70" spans="1:8" x14ac:dyDescent="0.2">
      <c r="A70" s="34">
        <f t="shared" si="1"/>
        <v>11</v>
      </c>
      <c r="B70" s="34">
        <f>QUALIDADE!B31</f>
        <v>0</v>
      </c>
      <c r="C70" s="34">
        <f>QUALIDADE!C31</f>
        <v>0</v>
      </c>
      <c r="D70" s="34">
        <f>QUALIDADE!D31</f>
        <v>0</v>
      </c>
      <c r="E70" s="34">
        <f>QUALIDADE!E31</f>
        <v>0</v>
      </c>
      <c r="F70" s="525"/>
      <c r="G70" s="526"/>
      <c r="H70" s="136"/>
    </row>
    <row r="71" spans="1:8" x14ac:dyDescent="0.2">
      <c r="A71" s="34">
        <f t="shared" si="1"/>
        <v>12</v>
      </c>
      <c r="B71" s="34">
        <f>QUALIDADE!B32</f>
        <v>0</v>
      </c>
      <c r="C71" s="34">
        <f>QUALIDADE!C32</f>
        <v>0</v>
      </c>
      <c r="D71" s="34">
        <f>QUALIDADE!D32</f>
        <v>0</v>
      </c>
      <c r="E71" s="34">
        <f>QUALIDADE!E32</f>
        <v>0</v>
      </c>
      <c r="F71" s="525"/>
      <c r="G71" s="526"/>
      <c r="H71" s="136"/>
    </row>
    <row r="72" spans="1:8" x14ac:dyDescent="0.2">
      <c r="A72" s="34">
        <f t="shared" si="1"/>
        <v>13</v>
      </c>
      <c r="B72" s="34">
        <f>QUALIDADE!B33</f>
        <v>0</v>
      </c>
      <c r="C72" s="34">
        <f>QUALIDADE!C33</f>
        <v>0</v>
      </c>
      <c r="D72" s="34">
        <f>QUALIDADE!D33</f>
        <v>0</v>
      </c>
      <c r="E72" s="34">
        <f>QUALIDADE!E33</f>
        <v>0</v>
      </c>
      <c r="F72" s="525"/>
      <c r="G72" s="526"/>
      <c r="H72" s="136"/>
    </row>
  </sheetData>
  <mergeCells count="74">
    <mergeCell ref="F72:G72"/>
    <mergeCell ref="F66:G66"/>
    <mergeCell ref="F67:G67"/>
    <mergeCell ref="F68:G68"/>
    <mergeCell ref="F69:G69"/>
    <mergeCell ref="F70:G70"/>
    <mergeCell ref="F71:G71"/>
    <mergeCell ref="F65:G65"/>
    <mergeCell ref="G53:H53"/>
    <mergeCell ref="G54:H54"/>
    <mergeCell ref="G55:H55"/>
    <mergeCell ref="G56:H56"/>
    <mergeCell ref="A58:H58"/>
    <mergeCell ref="F59:G59"/>
    <mergeCell ref="F60:G60"/>
    <mergeCell ref="F61:G61"/>
    <mergeCell ref="F62:G62"/>
    <mergeCell ref="F63:G63"/>
    <mergeCell ref="F64:G64"/>
    <mergeCell ref="G52:H52"/>
    <mergeCell ref="G41:H41"/>
    <mergeCell ref="G42:H42"/>
    <mergeCell ref="G43:H43"/>
    <mergeCell ref="G44:H44"/>
    <mergeCell ref="G45:H45"/>
    <mergeCell ref="G46:H46"/>
    <mergeCell ref="G47:H47"/>
    <mergeCell ref="G48:H48"/>
    <mergeCell ref="G49:H49"/>
    <mergeCell ref="G50:H50"/>
    <mergeCell ref="G51:H51"/>
    <mergeCell ref="G40:H40"/>
    <mergeCell ref="A29:J29"/>
    <mergeCell ref="G30:H30"/>
    <mergeCell ref="G31:H31"/>
    <mergeCell ref="G32:H32"/>
    <mergeCell ref="G33:H33"/>
    <mergeCell ref="G34:H34"/>
    <mergeCell ref="G35:H35"/>
    <mergeCell ref="G36:H36"/>
    <mergeCell ref="G37:H37"/>
    <mergeCell ref="G38:H38"/>
    <mergeCell ref="G39:H39"/>
    <mergeCell ref="D14:E14"/>
    <mergeCell ref="F14:G14"/>
    <mergeCell ref="D15:E15"/>
    <mergeCell ref="G28:H28"/>
    <mergeCell ref="D17:E17"/>
    <mergeCell ref="F17:G17"/>
    <mergeCell ref="A19:J19"/>
    <mergeCell ref="G20:H20"/>
    <mergeCell ref="G21:H21"/>
    <mergeCell ref="G22:H22"/>
    <mergeCell ref="G23:H23"/>
    <mergeCell ref="A24:J24"/>
    <mergeCell ref="G25:H25"/>
    <mergeCell ref="G26:H26"/>
    <mergeCell ref="G27:H27"/>
    <mergeCell ref="A1:B1"/>
    <mergeCell ref="E1:F1"/>
    <mergeCell ref="A3:A17"/>
    <mergeCell ref="E3:F3"/>
    <mergeCell ref="B6:C6"/>
    <mergeCell ref="E7:F7"/>
    <mergeCell ref="E8:F8"/>
    <mergeCell ref="F15:G15"/>
    <mergeCell ref="D16:E16"/>
    <mergeCell ref="F16:G16"/>
    <mergeCell ref="E10:F10"/>
    <mergeCell ref="E11:F11"/>
    <mergeCell ref="B13:B17"/>
    <mergeCell ref="C13:C17"/>
    <mergeCell ref="D13:E13"/>
    <mergeCell ref="F13:G13"/>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12</vt:i4>
      </vt:variant>
      <vt:variant>
        <vt:lpstr>Intervalos Nomeados</vt:lpstr>
      </vt:variant>
      <vt:variant>
        <vt:i4>1</vt:i4>
      </vt:variant>
    </vt:vector>
  </HeadingPairs>
  <TitlesOfParts>
    <vt:vector size="13" baseType="lpstr">
      <vt:lpstr>CAPA- AUTOMATICA</vt:lpstr>
      <vt:lpstr>Negociação</vt:lpstr>
      <vt:lpstr>INFORMAÇÕES PARA ITEM EFETIVADO</vt:lpstr>
      <vt:lpstr>COMERCIAL</vt:lpstr>
      <vt:lpstr>FISCAL</vt:lpstr>
      <vt:lpstr>ENGENHARIA PRODUTO</vt:lpstr>
      <vt:lpstr>ENGENHARIA PROCESSO</vt:lpstr>
      <vt:lpstr>QUALIDADE</vt:lpstr>
      <vt:lpstr>COMPRAS</vt:lpstr>
      <vt:lpstr>CUSTOS</vt:lpstr>
      <vt:lpstr>MAPA</vt:lpstr>
      <vt:lpstr>CUSTO ITENS</vt:lpstr>
      <vt:lpstr>'CAPA- AUTOMATICA'!Area_de_impressao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Elias Borges</dc:creator>
  <cp:lastModifiedBy>Jonas Montana santos</cp:lastModifiedBy>
  <dcterms:created xsi:type="dcterms:W3CDTF">2021-08-10T13:04:31Z</dcterms:created>
  <dcterms:modified xsi:type="dcterms:W3CDTF">2023-03-17T15:10:40Z</dcterms:modified>
</cp:coreProperties>
</file>