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pivotCache/pivotCacheDefinition8.xml" ContentType="application/vnd.openxmlformats-officedocument.spreadsheetml.pivotCacheDefinition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customXml/itemProps28.xml" ContentType="application/vnd.openxmlformats-officedocument.customXmlProperties+xml"/>
  <Override PartName="/customXml/itemProps29.xml" ContentType="application/vnd.openxmlformats-officedocument.customXmlProperties+xml"/>
  <Override PartName="/customXml/itemProps30.xml" ContentType="application/vnd.openxmlformats-officedocument.customXmlProperties+xml"/>
  <Override PartName="/customXml/itemProps31.xml" ContentType="application/vnd.openxmlformats-officedocument.customXmlProperties+xml"/>
  <Override PartName="/customXml/itemProps32.xml" ContentType="application/vnd.openxmlformats-officedocument.customXmlProperties+xml"/>
  <Override PartName="/customXml/itemProps3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https://d.docs.live.net/4f65de94eb45f290/05 - Programação/02 - Cursos/Alura/02 - Dashboards Financeiros/01 - Arquivos/"/>
    </mc:Choice>
  </mc:AlternateContent>
  <xr:revisionPtr revIDLastSave="69" documentId="8_{ACDA48A7-9E17-4625-9445-91DFF88B9B02}" xr6:coauthVersionLast="47" xr6:coauthVersionMax="47" xr10:uidLastSave="{A8D82DF6-AAB8-4AE8-B78E-2D895669B6BD}"/>
  <bookViews>
    <workbookView xWindow="-120" yWindow="-120" windowWidth="29040" windowHeight="15840" activeTab="1" xr2:uid="{788EE0D8-3BC0-48CD-B208-8C5538071C46}"/>
  </bookViews>
  <sheets>
    <sheet name="Tabelas Dinâmicas" sheetId="9" r:id="rId1"/>
    <sheet name="Dashboard" sheetId="1" r:id="rId2"/>
    <sheet name="Perguntas Iniciais" sheetId="8" r:id="rId3"/>
    <sheet name="Vendas" sheetId="6" state="hidden" r:id="rId4"/>
    <sheet name="Vendedores" sheetId="5" state="hidden" r:id="rId5"/>
    <sheet name="Produtos" sheetId="4" state="hidden" r:id="rId6"/>
  </sheets>
  <definedNames>
    <definedName name="_xlcn.WorksheetConnection_DashVendasMeteora.xlsxTB_Produtos1" hidden="1">TB_Produtos[]</definedName>
    <definedName name="_xlcn.WorksheetConnection_DashVendasMeteora.xlsxTB_Vendas1" hidden="1">TB_Vendas[]</definedName>
    <definedName name="_xlcn.WorksheetConnection_DashVendasMeteora.xlsxTB_Vendedores1" hidden="1">TB_Vendedores[]</definedName>
    <definedName name="DadosExternos_1" localSheetId="5" hidden="1">Produtos!$A$1:$F$61</definedName>
    <definedName name="DadosExternos_2" localSheetId="4" hidden="1">Vendedores!$A$1:$D$41</definedName>
    <definedName name="DadosExternos_3" localSheetId="3" hidden="1">Vendas!$A$1:$G$1708</definedName>
    <definedName name="SegmentaçãodeDados_Data_do_Documento__Mês">#N/A</definedName>
    <definedName name="SegmentaçãodeDados_Regional">#N/A</definedName>
  </definedNames>
  <calcPr calcId="191029"/>
  <pivotCaches>
    <pivotCache cacheId="631" r:id="rId7"/>
    <pivotCache cacheId="634" r:id="rId8"/>
    <pivotCache cacheId="637" r:id="rId9"/>
    <pivotCache cacheId="640" r:id="rId10"/>
    <pivotCache cacheId="643" r:id="rId11"/>
    <pivotCache cacheId="646" r:id="rId12"/>
    <pivotCache cacheId="649" r:id="rId13"/>
  </pivotCaches>
  <extLst>
    <ext xmlns:x14="http://schemas.microsoft.com/office/spreadsheetml/2009/9/main" uri="{876F7934-8845-4945-9796-88D515C7AA90}">
      <x14:pivotCaches>
        <pivotCache cacheId="109" r:id="rId14"/>
      </x14:pivotCaches>
    </ext>
    <ext xmlns:x14="http://schemas.microsoft.com/office/spreadsheetml/2009/9/main" uri="{BBE1A952-AA13-448e-AADC-164F8A28A991}">
      <x14:slicerCaches>
        <x14:slicerCache r:id="rId15"/>
        <x14:slicerCache r:id="rId1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B_Vendedores" name="TB_Vendedores" connection="WorksheetConnection_Dash Vendas Meteora.xlsx!TB_Vendedores"/>
          <x15:modelTable id="TB_Vendas" name="TB_Vendas" connection="WorksheetConnection_Dash Vendas Meteora.xlsx!TB_Vendas"/>
          <x15:modelTable id="TB_Produtos" name="TB_Produtos" connection="WorksheetConnection_Dash Vendas Meteora.xlsx!TB_Produtos"/>
        </x15:modelTables>
        <x15:modelRelationships>
          <x15:modelRelationship fromTable="TB_Vendas" fromColumn="Material" toTable="TB_Produtos" toColumn="Código"/>
          <x15:modelRelationship fromTable="TB_Vendas" fromColumn="Vendedor" toTable="TB_Vendedores" toColumn="Código"/>
        </x15:modelRelationships>
        <x15:extLst>
          <ext xmlns:x16="http://schemas.microsoft.com/office/spreadsheetml/2014/11/main" uri="{9835A34E-60A6-4A7C-AAB8-D5F71C897F49}">
            <x16:modelTimeGroupings>
              <x16:modelTimeGrouping tableName="TB_Vendas" columnName="Data do Documento" columnId="Data do Documento">
                <x16:calculatedTimeColumn columnName="Data do Documento (Índice de Mês)" columnId="Data do Documento (Índice de Mês)" contentType="monthsindex" isSelected="1"/>
                <x16:calculatedTimeColumn columnName="Data do Documento (Mês)" columnId="Data do Documento (Mês)" contentType="months" isSelected="1"/>
              </x16:modelTimeGrouping>
            </x16:modelTimeGroupings>
          </ext>
        </x15:extLst>
      </x15:dataModel>
    </ext>
  </extLst>
</workbook>
</file>

<file path=xl/calcChain.xml><?xml version="1.0" encoding="utf-8"?>
<calcChain xmlns="http://schemas.openxmlformats.org/spreadsheetml/2006/main">
  <c r="A7" i="8" l="1"/>
  <c r="A6" i="8"/>
  <c r="A5" i="8"/>
  <c r="A4" i="8"/>
  <c r="A3" i="8"/>
  <c r="A2" i="8"/>
  <c r="A1" i="8"/>
  <c r="BJ4" i="1"/>
  <c r="AB4" i="1"/>
  <c r="K4" i="1"/>
  <c r="AS4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118A0D-BD46-4313-B1ED-9196B64B5878}" keepAlive="1" name="Consulta - Consulta_Produtos" description="Conexão com a consulta 'Consulta_Produtos' na pasta de trabalho." type="5" refreshedVersion="8" background="1" saveData="1">
    <dbPr connection="Provider=Microsoft.Mashup.OleDb.1;Data Source=$Workbook$;Location=Consulta_Produtos;Extended Properties=&quot;&quot;" command="SELECT * FROM [Consulta_Produtos]"/>
  </connection>
  <connection id="2" xr16:uid="{060652A8-4675-4C11-8C05-C286D369C9F2}" keepAlive="1" name="Consulta - Consulta_Vendas" description="Conexão com a consulta 'Consulta_Vendas' na pasta de trabalho." type="5" refreshedVersion="8" background="1" saveData="1">
    <dbPr connection="Provider=Microsoft.Mashup.OleDb.1;Data Source=$Workbook$;Location=Consulta_Vendas;Extended Properties=&quot;&quot;" command="SELECT * FROM [Consulta_Vendas]"/>
  </connection>
  <connection id="3" xr16:uid="{1951736C-711E-4F1E-B5CF-95BB00E5E602}" keepAlive="1" name="Consulta - Consulta_Vendedores" description="Conexão com a consulta 'Consulta_Vendedores' na pasta de trabalho." type="5" refreshedVersion="8" background="1" saveData="1">
    <dbPr connection="Provider=Microsoft.Mashup.OleDb.1;Data Source=$Workbook$;Location=Consulta_Vendedores;Extended Properties=&quot;&quot;" command="SELECT * FROM [Consulta_Vendedores]"/>
  </connection>
  <connection id="4" xr16:uid="{69B3FFB6-4409-4515-8948-9FCEBF5B025C}" keepAlive="1" name="ThisWorkbookDataModel" description="Modelo de Dados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5" xr16:uid="{435D8DED-8F7B-4CFA-B149-49A7E14A9A42}" name="WorksheetConnection_Dash Vendas Meteora.xlsx!TB_Produtos" type="102" refreshedVersion="8" minRefreshableVersion="5">
    <extLst>
      <ext xmlns:x15="http://schemas.microsoft.com/office/spreadsheetml/2010/11/main" uri="{DE250136-89BD-433C-8126-D09CA5730AF9}">
        <x15:connection id="TB_Produtos">
          <x15:rangePr sourceName="_xlcn.WorksheetConnection_DashVendasMeteora.xlsxTB_Produtos1"/>
        </x15:connection>
      </ext>
    </extLst>
  </connection>
  <connection id="6" xr16:uid="{AD4B70EA-297C-4D64-B000-3909B368E6EE}" name="WorksheetConnection_Dash Vendas Meteora.xlsx!TB_Vendas" type="102" refreshedVersion="8" minRefreshableVersion="5">
    <extLst>
      <ext xmlns:x15="http://schemas.microsoft.com/office/spreadsheetml/2010/11/main" uri="{DE250136-89BD-433C-8126-D09CA5730AF9}">
        <x15:connection id="TB_Vendas" autoDelete="1">
          <x15:rangePr sourceName="_xlcn.WorksheetConnection_DashVendasMeteora.xlsxTB_Vendas1"/>
        </x15:connection>
      </ext>
    </extLst>
  </connection>
  <connection id="7" xr16:uid="{5F8A654D-E9AE-4797-8B20-3D1E4EF87CF6}" name="WorksheetConnection_Dash Vendas Meteora.xlsx!TB_Vendedores" type="102" refreshedVersion="8" minRefreshableVersion="5">
    <extLst>
      <ext xmlns:x15="http://schemas.microsoft.com/office/spreadsheetml/2010/11/main" uri="{DE250136-89BD-433C-8126-D09CA5730AF9}">
        <x15:connection id="TB_Vendedores">
          <x15:rangePr sourceName="_xlcn.WorksheetConnection_DashVendasMeteora.xlsxTB_Vendedores1"/>
        </x15:connection>
      </ext>
    </extLst>
  </connection>
</connections>
</file>

<file path=xl/sharedStrings.xml><?xml version="1.0" encoding="utf-8"?>
<sst xmlns="http://schemas.openxmlformats.org/spreadsheetml/2006/main" count="9017" uniqueCount="1523">
  <si>
    <t>Despesa</t>
  </si>
  <si>
    <t>Margem de Lucro</t>
  </si>
  <si>
    <t>Faturamento</t>
  </si>
  <si>
    <t>Ticket Médio</t>
  </si>
  <si>
    <t>Faturamento x Despesas</t>
  </si>
  <si>
    <t>Top 5 Mais Vendidos</t>
  </si>
  <si>
    <t>Top 5 Maior Faturamento</t>
  </si>
  <si>
    <t>Código</t>
  </si>
  <si>
    <t>Produto</t>
  </si>
  <si>
    <t>Tamanho</t>
  </si>
  <si>
    <t>Categoria</t>
  </si>
  <si>
    <t>Custo Unitário</t>
  </si>
  <si>
    <t>Preço Unitário</t>
  </si>
  <si>
    <t>PR001</t>
  </si>
  <si>
    <t>Bermuda</t>
  </si>
  <si>
    <t>P</t>
  </si>
  <si>
    <t>Vestuário</t>
  </si>
  <si>
    <t>PR002</t>
  </si>
  <si>
    <t>M</t>
  </si>
  <si>
    <t>PR003</t>
  </si>
  <si>
    <t>G</t>
  </si>
  <si>
    <t>PR004</t>
  </si>
  <si>
    <t>Bolsa coringa</t>
  </si>
  <si>
    <t>Único</t>
  </si>
  <si>
    <t>Acessórios</t>
  </si>
  <si>
    <t>PR005</t>
  </si>
  <si>
    <t>Bolsa de couro</t>
  </si>
  <si>
    <t>PR006</t>
  </si>
  <si>
    <t>Boné</t>
  </si>
  <si>
    <t>PR007</t>
  </si>
  <si>
    <t>Calça jeans</t>
  </si>
  <si>
    <t>PR008</t>
  </si>
  <si>
    <t>PR009</t>
  </si>
  <si>
    <t>PR010</t>
  </si>
  <si>
    <t>Calça legging</t>
  </si>
  <si>
    <t>PR011</t>
  </si>
  <si>
    <t>PR012</t>
  </si>
  <si>
    <t>PR013</t>
  </si>
  <si>
    <t>Camiseta Estampada</t>
  </si>
  <si>
    <t>PR014</t>
  </si>
  <si>
    <t>PR015</t>
  </si>
  <si>
    <t>PR016</t>
  </si>
  <si>
    <t>Camiseta Lisa</t>
  </si>
  <si>
    <t>PR017</t>
  </si>
  <si>
    <t xml:space="preserve">Camiseta Lisa </t>
  </si>
  <si>
    <t>PR018</t>
  </si>
  <si>
    <t>PR019</t>
  </si>
  <si>
    <t>Cinto</t>
  </si>
  <si>
    <t>PR020</t>
  </si>
  <si>
    <t>Jaqueta couro</t>
  </si>
  <si>
    <t>PR021</t>
  </si>
  <si>
    <t>PR022</t>
  </si>
  <si>
    <t>PR023</t>
  </si>
  <si>
    <t>Jaqueta jeans</t>
  </si>
  <si>
    <t>PR024</t>
  </si>
  <si>
    <t>PR025</t>
  </si>
  <si>
    <t>PR026</t>
  </si>
  <si>
    <t>Óculos quadrado</t>
  </si>
  <si>
    <t>PR027</t>
  </si>
  <si>
    <t>Óculos redondo</t>
  </si>
  <si>
    <t>PR028</t>
  </si>
  <si>
    <t>Tênis Atitas</t>
  </si>
  <si>
    <t>36</t>
  </si>
  <si>
    <t>Calçado</t>
  </si>
  <si>
    <t>PR029</t>
  </si>
  <si>
    <t>37</t>
  </si>
  <si>
    <t>PR030</t>
  </si>
  <si>
    <t>38</t>
  </si>
  <si>
    <t>PR031</t>
  </si>
  <si>
    <t>Tênis Chunky</t>
  </si>
  <si>
    <t>PR032</t>
  </si>
  <si>
    <t>PR033</t>
  </si>
  <si>
    <t>PR034</t>
  </si>
  <si>
    <t>Vestido curto</t>
  </si>
  <si>
    <t>PR035</t>
  </si>
  <si>
    <t>PR036</t>
  </si>
  <si>
    <t>PR037</t>
  </si>
  <si>
    <t>Vestido longo</t>
  </si>
  <si>
    <t>PR038</t>
  </si>
  <si>
    <t>PR039</t>
  </si>
  <si>
    <t>PR040</t>
  </si>
  <si>
    <t>Camiseta Conforto</t>
  </si>
  <si>
    <t>PR041</t>
  </si>
  <si>
    <t>PR042</t>
  </si>
  <si>
    <t>PR043</t>
  </si>
  <si>
    <t>Vestido Floral</t>
  </si>
  <si>
    <t>PR044</t>
  </si>
  <si>
    <t>PR045</t>
  </si>
  <si>
    <t>PR046</t>
  </si>
  <si>
    <t>Jaqueta de Couro</t>
  </si>
  <si>
    <t>PR047</t>
  </si>
  <si>
    <t>PR048</t>
  </si>
  <si>
    <t>PR049</t>
  </si>
  <si>
    <t>Camiseta Listrada</t>
  </si>
  <si>
    <t>PR050</t>
  </si>
  <si>
    <t>PR051</t>
  </si>
  <si>
    <t>PR052</t>
  </si>
  <si>
    <t>Saia Plissada</t>
  </si>
  <si>
    <t>PR053</t>
  </si>
  <si>
    <t>PR054</t>
  </si>
  <si>
    <t>PR055</t>
  </si>
  <si>
    <t>Sandália Rasteira</t>
  </si>
  <si>
    <t>35</t>
  </si>
  <si>
    <t>PR056</t>
  </si>
  <si>
    <t>PR057</t>
  </si>
  <si>
    <t>PR058</t>
  </si>
  <si>
    <t>Calça Alfaiataria</t>
  </si>
  <si>
    <t>PR059</t>
  </si>
  <si>
    <t>PR060</t>
  </si>
  <si>
    <t>Vendedor</t>
  </si>
  <si>
    <t>Cidade</t>
  </si>
  <si>
    <t>Regional</t>
  </si>
  <si>
    <t>VD010</t>
  </si>
  <si>
    <t>Maria Silva</t>
  </si>
  <si>
    <t>São Paulo</t>
  </si>
  <si>
    <t>Sudeste</t>
  </si>
  <si>
    <t>VD011</t>
  </si>
  <si>
    <t>João Santos</t>
  </si>
  <si>
    <t>Rio de Janeiro</t>
  </si>
  <si>
    <t>VD012</t>
  </si>
  <si>
    <t>Ana Oliveira</t>
  </si>
  <si>
    <t>Belo Horizonte</t>
  </si>
  <si>
    <t>VD013</t>
  </si>
  <si>
    <t>Pedro Almeida</t>
  </si>
  <si>
    <t>Salvador</t>
  </si>
  <si>
    <t>Nordeste</t>
  </si>
  <si>
    <t>VD014</t>
  </si>
  <si>
    <t>Carla Ferreira</t>
  </si>
  <si>
    <t>Brasília</t>
  </si>
  <si>
    <t>Centro-Oeste</t>
  </si>
  <si>
    <t>VD015</t>
  </si>
  <si>
    <t>Lucas Costa</t>
  </si>
  <si>
    <t>Curitiba</t>
  </si>
  <si>
    <t>Sul</t>
  </si>
  <si>
    <t>VD016</t>
  </si>
  <si>
    <t>Beatriz Lima</t>
  </si>
  <si>
    <t>Porto Alegre</t>
  </si>
  <si>
    <t>VD017</t>
  </si>
  <si>
    <t>Bruno Pereira</t>
  </si>
  <si>
    <t>Recife</t>
  </si>
  <si>
    <t>VD018</t>
  </si>
  <si>
    <t>Letícia Rodrigues</t>
  </si>
  <si>
    <t>Fortaleza</t>
  </si>
  <si>
    <t>VD019</t>
  </si>
  <si>
    <t>Rafael Souza</t>
  </si>
  <si>
    <t>Manaus</t>
  </si>
  <si>
    <t>Norte</t>
  </si>
  <si>
    <t>VD020</t>
  </si>
  <si>
    <t>Gustavo Moreira</t>
  </si>
  <si>
    <t>Campinas</t>
  </si>
  <si>
    <t>Sudeste 2</t>
  </si>
  <si>
    <t>VD021</t>
  </si>
  <si>
    <t>Fernanda Mendes</t>
  </si>
  <si>
    <t>VD022</t>
  </si>
  <si>
    <t>Tiago Lima</t>
  </si>
  <si>
    <t>VD023</t>
  </si>
  <si>
    <t>Juliana Castro</t>
  </si>
  <si>
    <t>VD024</t>
  </si>
  <si>
    <t>Marcos Ribeiro</t>
  </si>
  <si>
    <t>VD025</t>
  </si>
  <si>
    <t>Aline Santana</t>
  </si>
  <si>
    <t>VD026</t>
  </si>
  <si>
    <t>Daniel Fernandes</t>
  </si>
  <si>
    <t>VD027</t>
  </si>
  <si>
    <t>Patrícia Costa</t>
  </si>
  <si>
    <t>VD028</t>
  </si>
  <si>
    <t>Rodrigo Almeida</t>
  </si>
  <si>
    <t>VD029</t>
  </si>
  <si>
    <t>Gabriela Souza</t>
  </si>
  <si>
    <t>VD030</t>
  </si>
  <si>
    <t>Leonardo Rocha</t>
  </si>
  <si>
    <t>VD031</t>
  </si>
  <si>
    <t>Vanessa Martins</t>
  </si>
  <si>
    <t>Ribeirão Preto</t>
  </si>
  <si>
    <t>VD032</t>
  </si>
  <si>
    <t>Eduardo Almeida</t>
  </si>
  <si>
    <t>Uberlândia</t>
  </si>
  <si>
    <t>VD033</t>
  </si>
  <si>
    <t>Renata Ferreira</t>
  </si>
  <si>
    <t>Sorocaba</t>
  </si>
  <si>
    <t>VD034</t>
  </si>
  <si>
    <t>Felipe Carvalho</t>
  </si>
  <si>
    <t>Joinville</t>
  </si>
  <si>
    <t>Sul 2</t>
  </si>
  <si>
    <t>VD035</t>
  </si>
  <si>
    <t>Carolina Mendes</t>
  </si>
  <si>
    <t>São José dos Campos</t>
  </si>
  <si>
    <t>VD036</t>
  </si>
  <si>
    <t>Ricardo Souza</t>
  </si>
  <si>
    <t>Santos</t>
  </si>
  <si>
    <t>VD037</t>
  </si>
  <si>
    <t>Amanda Silva</t>
  </si>
  <si>
    <t>Caxias do Sul</t>
  </si>
  <si>
    <t>VD038</t>
  </si>
  <si>
    <t>Bruno Oliveira</t>
  </si>
  <si>
    <t>Londrina</t>
  </si>
  <si>
    <t>VD039</t>
  </si>
  <si>
    <t>Daniela Rodrigues</t>
  </si>
  <si>
    <t>Niterói</t>
  </si>
  <si>
    <t>VD040</t>
  </si>
  <si>
    <t>Tatiana Monteiro</t>
  </si>
  <si>
    <t>São Bernardo do Campo</t>
  </si>
  <si>
    <t>VD041</t>
  </si>
  <si>
    <t>Alexandre Ramos</t>
  </si>
  <si>
    <t>Santo André</t>
  </si>
  <si>
    <t>VD042</t>
  </si>
  <si>
    <t>Priscila Duarte</t>
  </si>
  <si>
    <t>Osasco</t>
  </si>
  <si>
    <t>VD043</t>
  </si>
  <si>
    <t>Carlos Henrique</t>
  </si>
  <si>
    <t>Guarulhos</t>
  </si>
  <si>
    <t>VD044</t>
  </si>
  <si>
    <t>Silvia Menezes</t>
  </si>
  <si>
    <t>Mauá</t>
  </si>
  <si>
    <t>VD045</t>
  </si>
  <si>
    <t>Rafael Moretti</t>
  </si>
  <si>
    <t>Barueri</t>
  </si>
  <si>
    <t>VD046</t>
  </si>
  <si>
    <t>Juliana Pires</t>
  </si>
  <si>
    <t>Mogi das Cruzes</t>
  </si>
  <si>
    <t>VD047</t>
  </si>
  <si>
    <t>André Luiz</t>
  </si>
  <si>
    <t>Diadema</t>
  </si>
  <si>
    <t>VD048</t>
  </si>
  <si>
    <t>Mariana Castro</t>
  </si>
  <si>
    <t>Itapevi</t>
  </si>
  <si>
    <t>VD049</t>
  </si>
  <si>
    <t>Fernando Nogueira</t>
  </si>
  <si>
    <t>Cotia</t>
  </si>
  <si>
    <t>Número do Documento</t>
  </si>
  <si>
    <t>Data do Documento</t>
  </si>
  <si>
    <t>Número do Item</t>
  </si>
  <si>
    <t>Material</t>
  </si>
  <si>
    <t>Quantidade</t>
  </si>
  <si>
    <t>Colocar aqui o faturamento comparado com as despesas por mês do ano cheio.</t>
  </si>
  <si>
    <t>Vendas por Região</t>
  </si>
  <si>
    <t>183456</t>
  </si>
  <si>
    <t>1</t>
  </si>
  <si>
    <t>27</t>
  </si>
  <si>
    <t>2</t>
  </si>
  <si>
    <t>14</t>
  </si>
  <si>
    <t>183457</t>
  </si>
  <si>
    <t>20</t>
  </si>
  <si>
    <t>183458</t>
  </si>
  <si>
    <t>24</t>
  </si>
  <si>
    <t>183459</t>
  </si>
  <si>
    <t>10</t>
  </si>
  <si>
    <t>183460</t>
  </si>
  <si>
    <t>18</t>
  </si>
  <si>
    <t>183461</t>
  </si>
  <si>
    <t>183462</t>
  </si>
  <si>
    <t>183463</t>
  </si>
  <si>
    <t>12</t>
  </si>
  <si>
    <t>183464</t>
  </si>
  <si>
    <t>183465</t>
  </si>
  <si>
    <t>15</t>
  </si>
  <si>
    <t>183466</t>
  </si>
  <si>
    <t>16</t>
  </si>
  <si>
    <t>3</t>
  </si>
  <si>
    <t>9</t>
  </si>
  <si>
    <t>183467</t>
  </si>
  <si>
    <t>183468</t>
  </si>
  <si>
    <t>183469</t>
  </si>
  <si>
    <t>183470</t>
  </si>
  <si>
    <t>183471</t>
  </si>
  <si>
    <t>183472</t>
  </si>
  <si>
    <t>183473</t>
  </si>
  <si>
    <t>183474</t>
  </si>
  <si>
    <t>8</t>
  </si>
  <si>
    <t>183475</t>
  </si>
  <si>
    <t>21</t>
  </si>
  <si>
    <t>183476</t>
  </si>
  <si>
    <t>183477</t>
  </si>
  <si>
    <t>183478</t>
  </si>
  <si>
    <t>183479</t>
  </si>
  <si>
    <t>183480</t>
  </si>
  <si>
    <t>30</t>
  </si>
  <si>
    <t>183481</t>
  </si>
  <si>
    <t>183482</t>
  </si>
  <si>
    <t>183483</t>
  </si>
  <si>
    <t>183484</t>
  </si>
  <si>
    <t>183485</t>
  </si>
  <si>
    <t>183486</t>
  </si>
  <si>
    <t>183487</t>
  </si>
  <si>
    <t>183488</t>
  </si>
  <si>
    <t>183489</t>
  </si>
  <si>
    <t>183490</t>
  </si>
  <si>
    <t>183491</t>
  </si>
  <si>
    <t>183492</t>
  </si>
  <si>
    <t>183493</t>
  </si>
  <si>
    <t>183494</t>
  </si>
  <si>
    <t>183495</t>
  </si>
  <si>
    <t>183496</t>
  </si>
  <si>
    <t>183497</t>
  </si>
  <si>
    <t>6</t>
  </si>
  <si>
    <t>183498</t>
  </si>
  <si>
    <t>183499</t>
  </si>
  <si>
    <t>183500</t>
  </si>
  <si>
    <t>183501</t>
  </si>
  <si>
    <t>183502</t>
  </si>
  <si>
    <t>183503</t>
  </si>
  <si>
    <t>183504</t>
  </si>
  <si>
    <t>183505</t>
  </si>
  <si>
    <t>183506</t>
  </si>
  <si>
    <t>183507</t>
  </si>
  <si>
    <t>183508</t>
  </si>
  <si>
    <t>183509</t>
  </si>
  <si>
    <t>183510</t>
  </si>
  <si>
    <t>183511</t>
  </si>
  <si>
    <t>183512</t>
  </si>
  <si>
    <t>183513</t>
  </si>
  <si>
    <t>183514</t>
  </si>
  <si>
    <t>183515</t>
  </si>
  <si>
    <t>183516</t>
  </si>
  <si>
    <t>183517</t>
  </si>
  <si>
    <t>183518</t>
  </si>
  <si>
    <t>183519</t>
  </si>
  <si>
    <t>183520</t>
  </si>
  <si>
    <t>183521</t>
  </si>
  <si>
    <t>183522</t>
  </si>
  <si>
    <t>183523</t>
  </si>
  <si>
    <t>183524</t>
  </si>
  <si>
    <t>183525</t>
  </si>
  <si>
    <t>183526</t>
  </si>
  <si>
    <t>183527</t>
  </si>
  <si>
    <t>183528</t>
  </si>
  <si>
    <t>183529</t>
  </si>
  <si>
    <t>183530</t>
  </si>
  <si>
    <t>183531</t>
  </si>
  <si>
    <t>183532</t>
  </si>
  <si>
    <t>183533</t>
  </si>
  <si>
    <t>183534</t>
  </si>
  <si>
    <t>183535</t>
  </si>
  <si>
    <t>183536</t>
  </si>
  <si>
    <t>183537</t>
  </si>
  <si>
    <t>183538</t>
  </si>
  <si>
    <t>183539</t>
  </si>
  <si>
    <t>183540</t>
  </si>
  <si>
    <t>183541</t>
  </si>
  <si>
    <t>183542</t>
  </si>
  <si>
    <t>183543</t>
  </si>
  <si>
    <t>183544</t>
  </si>
  <si>
    <t>183545</t>
  </si>
  <si>
    <t>183546</t>
  </si>
  <si>
    <t>183547</t>
  </si>
  <si>
    <t>183548</t>
  </si>
  <si>
    <t>183549</t>
  </si>
  <si>
    <t>183550</t>
  </si>
  <si>
    <t>183551</t>
  </si>
  <si>
    <t>183552</t>
  </si>
  <si>
    <t>183553</t>
  </si>
  <si>
    <t>183554</t>
  </si>
  <si>
    <t>183555</t>
  </si>
  <si>
    <t>183556</t>
  </si>
  <si>
    <t>183557</t>
  </si>
  <si>
    <t>183558</t>
  </si>
  <si>
    <t>183559</t>
  </si>
  <si>
    <t>183560</t>
  </si>
  <si>
    <t>183561</t>
  </si>
  <si>
    <t>183562</t>
  </si>
  <si>
    <t>183563</t>
  </si>
  <si>
    <t>183564</t>
  </si>
  <si>
    <t>183565</t>
  </si>
  <si>
    <t>183566</t>
  </si>
  <si>
    <t>183567</t>
  </si>
  <si>
    <t>183568</t>
  </si>
  <si>
    <t>183569</t>
  </si>
  <si>
    <t>183570</t>
  </si>
  <si>
    <t>183571</t>
  </si>
  <si>
    <t>183572</t>
  </si>
  <si>
    <t>183573</t>
  </si>
  <si>
    <t>183574</t>
  </si>
  <si>
    <t>183575</t>
  </si>
  <si>
    <t>183576</t>
  </si>
  <si>
    <t>183577</t>
  </si>
  <si>
    <t>183578</t>
  </si>
  <si>
    <t>183579</t>
  </si>
  <si>
    <t>183580</t>
  </si>
  <si>
    <t>183581</t>
  </si>
  <si>
    <t>183582</t>
  </si>
  <si>
    <t>183583</t>
  </si>
  <si>
    <t>183584</t>
  </si>
  <si>
    <t>183585</t>
  </si>
  <si>
    <t>183586</t>
  </si>
  <si>
    <t>183587</t>
  </si>
  <si>
    <t>183588</t>
  </si>
  <si>
    <t>183589</t>
  </si>
  <si>
    <t>183590</t>
  </si>
  <si>
    <t>183591</t>
  </si>
  <si>
    <t>183592</t>
  </si>
  <si>
    <t>183593</t>
  </si>
  <si>
    <t>183594</t>
  </si>
  <si>
    <t>183595</t>
  </si>
  <si>
    <t>183596</t>
  </si>
  <si>
    <t>183597</t>
  </si>
  <si>
    <t>183598</t>
  </si>
  <si>
    <t>183599</t>
  </si>
  <si>
    <t>183600</t>
  </si>
  <si>
    <t>183601</t>
  </si>
  <si>
    <t>183602</t>
  </si>
  <si>
    <t>183603</t>
  </si>
  <si>
    <t>183604</t>
  </si>
  <si>
    <t>183605</t>
  </si>
  <si>
    <t>183606</t>
  </si>
  <si>
    <t>183607</t>
  </si>
  <si>
    <t>183608</t>
  </si>
  <si>
    <t>183609</t>
  </si>
  <si>
    <t>183610</t>
  </si>
  <si>
    <t>183611</t>
  </si>
  <si>
    <t>183612</t>
  </si>
  <si>
    <t>183613</t>
  </si>
  <si>
    <t>183614</t>
  </si>
  <si>
    <t>183615</t>
  </si>
  <si>
    <t>183616</t>
  </si>
  <si>
    <t>183617</t>
  </si>
  <si>
    <t>183618</t>
  </si>
  <si>
    <t>183619</t>
  </si>
  <si>
    <t>183620</t>
  </si>
  <si>
    <t>183621</t>
  </si>
  <si>
    <t>183622</t>
  </si>
  <si>
    <t>7</t>
  </si>
  <si>
    <t>183623</t>
  </si>
  <si>
    <t>183624</t>
  </si>
  <si>
    <t>183625</t>
  </si>
  <si>
    <t>183626</t>
  </si>
  <si>
    <t>183627</t>
  </si>
  <si>
    <t>183628</t>
  </si>
  <si>
    <t>183629</t>
  </si>
  <si>
    <t>183630</t>
  </si>
  <si>
    <t>183631</t>
  </si>
  <si>
    <t>4</t>
  </si>
  <si>
    <t>5</t>
  </si>
  <si>
    <t>183632</t>
  </si>
  <si>
    <t>183633</t>
  </si>
  <si>
    <t>183634</t>
  </si>
  <si>
    <t>183635</t>
  </si>
  <si>
    <t>183636</t>
  </si>
  <si>
    <t>183637</t>
  </si>
  <si>
    <t>183638</t>
  </si>
  <si>
    <t>183639</t>
  </si>
  <si>
    <t>183640</t>
  </si>
  <si>
    <t>183641</t>
  </si>
  <si>
    <t>183642</t>
  </si>
  <si>
    <t>183643</t>
  </si>
  <si>
    <t>183644</t>
  </si>
  <si>
    <t>183645</t>
  </si>
  <si>
    <t>183646</t>
  </si>
  <si>
    <t>183647</t>
  </si>
  <si>
    <t>183648</t>
  </si>
  <si>
    <t>183649</t>
  </si>
  <si>
    <t>183650</t>
  </si>
  <si>
    <t>183651</t>
  </si>
  <si>
    <t>183652</t>
  </si>
  <si>
    <t>183653</t>
  </si>
  <si>
    <t>183654</t>
  </si>
  <si>
    <t>183655</t>
  </si>
  <si>
    <t>183656</t>
  </si>
  <si>
    <t>183657</t>
  </si>
  <si>
    <t>183658</t>
  </si>
  <si>
    <t>183659</t>
  </si>
  <si>
    <t>183660</t>
  </si>
  <si>
    <t>183661</t>
  </si>
  <si>
    <t>183662</t>
  </si>
  <si>
    <t>183663</t>
  </si>
  <si>
    <t>183664</t>
  </si>
  <si>
    <t>183665</t>
  </si>
  <si>
    <t>183666</t>
  </si>
  <si>
    <t>183667</t>
  </si>
  <si>
    <t>183668</t>
  </si>
  <si>
    <t>183669</t>
  </si>
  <si>
    <t>183670</t>
  </si>
  <si>
    <t>183671</t>
  </si>
  <si>
    <t>183672</t>
  </si>
  <si>
    <t>183673</t>
  </si>
  <si>
    <t>183674</t>
  </si>
  <si>
    <t>183675</t>
  </si>
  <si>
    <t>183676</t>
  </si>
  <si>
    <t>183677</t>
  </si>
  <si>
    <t>183678</t>
  </si>
  <si>
    <t>183679</t>
  </si>
  <si>
    <t>183680</t>
  </si>
  <si>
    <t>183681</t>
  </si>
  <si>
    <t>183682</t>
  </si>
  <si>
    <t>183683</t>
  </si>
  <si>
    <t>183684</t>
  </si>
  <si>
    <t>183685</t>
  </si>
  <si>
    <t>183686</t>
  </si>
  <si>
    <t>183687</t>
  </si>
  <si>
    <t>183688</t>
  </si>
  <si>
    <t>183689</t>
  </si>
  <si>
    <t>183690</t>
  </si>
  <si>
    <t>183691</t>
  </si>
  <si>
    <t>183692</t>
  </si>
  <si>
    <t>183693</t>
  </si>
  <si>
    <t>183694</t>
  </si>
  <si>
    <t>183695</t>
  </si>
  <si>
    <t>183696</t>
  </si>
  <si>
    <t>183697</t>
  </si>
  <si>
    <t>183698</t>
  </si>
  <si>
    <t>183699</t>
  </si>
  <si>
    <t>183700</t>
  </si>
  <si>
    <t>183701</t>
  </si>
  <si>
    <t>183702</t>
  </si>
  <si>
    <t>183703</t>
  </si>
  <si>
    <t>183704</t>
  </si>
  <si>
    <t>183705</t>
  </si>
  <si>
    <t>183706</t>
  </si>
  <si>
    <t>183707</t>
  </si>
  <si>
    <t>183708</t>
  </si>
  <si>
    <t>183709</t>
  </si>
  <si>
    <t>183710</t>
  </si>
  <si>
    <t>183711</t>
  </si>
  <si>
    <t>183712</t>
  </si>
  <si>
    <t>183713</t>
  </si>
  <si>
    <t>183714</t>
  </si>
  <si>
    <t>183715</t>
  </si>
  <si>
    <t>183716</t>
  </si>
  <si>
    <t>183717</t>
  </si>
  <si>
    <t>183718</t>
  </si>
  <si>
    <t>183719</t>
  </si>
  <si>
    <t>183720</t>
  </si>
  <si>
    <t>183721</t>
  </si>
  <si>
    <t>183722</t>
  </si>
  <si>
    <t>183723</t>
  </si>
  <si>
    <t>183724</t>
  </si>
  <si>
    <t>183725</t>
  </si>
  <si>
    <t>183726</t>
  </si>
  <si>
    <t>183727</t>
  </si>
  <si>
    <t>183728</t>
  </si>
  <si>
    <t>183729</t>
  </si>
  <si>
    <t>183730</t>
  </si>
  <si>
    <t>183731</t>
  </si>
  <si>
    <t>183732</t>
  </si>
  <si>
    <t>183733</t>
  </si>
  <si>
    <t>183734</t>
  </si>
  <si>
    <t>183735</t>
  </si>
  <si>
    <t>183736</t>
  </si>
  <si>
    <t>183737</t>
  </si>
  <si>
    <t>183738</t>
  </si>
  <si>
    <t>183739</t>
  </si>
  <si>
    <t>183740</t>
  </si>
  <si>
    <t>183741</t>
  </si>
  <si>
    <t>183742</t>
  </si>
  <si>
    <t>183743</t>
  </si>
  <si>
    <t>183744</t>
  </si>
  <si>
    <t>183745</t>
  </si>
  <si>
    <t>183746</t>
  </si>
  <si>
    <t>183747</t>
  </si>
  <si>
    <t>183748</t>
  </si>
  <si>
    <t>183749</t>
  </si>
  <si>
    <t>183750</t>
  </si>
  <si>
    <t>183751</t>
  </si>
  <si>
    <t>183752</t>
  </si>
  <si>
    <t>183753</t>
  </si>
  <si>
    <t>183754</t>
  </si>
  <si>
    <t>183755</t>
  </si>
  <si>
    <t>183756</t>
  </si>
  <si>
    <t>183757</t>
  </si>
  <si>
    <t>183758</t>
  </si>
  <si>
    <t>183759</t>
  </si>
  <si>
    <t>183760</t>
  </si>
  <si>
    <t>183761</t>
  </si>
  <si>
    <t>183762</t>
  </si>
  <si>
    <t>183763</t>
  </si>
  <si>
    <t>183764</t>
  </si>
  <si>
    <t>183765</t>
  </si>
  <si>
    <t>183766</t>
  </si>
  <si>
    <t>183767</t>
  </si>
  <si>
    <t>183768</t>
  </si>
  <si>
    <t>183769</t>
  </si>
  <si>
    <t>183770</t>
  </si>
  <si>
    <t>183771</t>
  </si>
  <si>
    <t>183772</t>
  </si>
  <si>
    <t>183773</t>
  </si>
  <si>
    <t>183774</t>
  </si>
  <si>
    <t>183775</t>
  </si>
  <si>
    <t>183776</t>
  </si>
  <si>
    <t>183777</t>
  </si>
  <si>
    <t>183778</t>
  </si>
  <si>
    <t>183779</t>
  </si>
  <si>
    <t>183780</t>
  </si>
  <si>
    <t>183781</t>
  </si>
  <si>
    <t>183782</t>
  </si>
  <si>
    <t>183783</t>
  </si>
  <si>
    <t>183784</t>
  </si>
  <si>
    <t>183785</t>
  </si>
  <si>
    <t>183786</t>
  </si>
  <si>
    <t>183787</t>
  </si>
  <si>
    <t>183788</t>
  </si>
  <si>
    <t>183789</t>
  </si>
  <si>
    <t>183790</t>
  </si>
  <si>
    <t>183791</t>
  </si>
  <si>
    <t>183792</t>
  </si>
  <si>
    <t>183793</t>
  </si>
  <si>
    <t>183794</t>
  </si>
  <si>
    <t>183795</t>
  </si>
  <si>
    <t>183796</t>
  </si>
  <si>
    <t>183797</t>
  </si>
  <si>
    <t>183798</t>
  </si>
  <si>
    <t>183799</t>
  </si>
  <si>
    <t>183800</t>
  </si>
  <si>
    <t>183801</t>
  </si>
  <si>
    <t>183802</t>
  </si>
  <si>
    <t>183803</t>
  </si>
  <si>
    <t>183804</t>
  </si>
  <si>
    <t>183805</t>
  </si>
  <si>
    <t>183806</t>
  </si>
  <si>
    <t>183807</t>
  </si>
  <si>
    <t>183808</t>
  </si>
  <si>
    <t>183809</t>
  </si>
  <si>
    <t>183810</t>
  </si>
  <si>
    <t>183811</t>
  </si>
  <si>
    <t>183812</t>
  </si>
  <si>
    <t>183813</t>
  </si>
  <si>
    <t>183814</t>
  </si>
  <si>
    <t>183815</t>
  </si>
  <si>
    <t>183816</t>
  </si>
  <si>
    <t>183817</t>
  </si>
  <si>
    <t>183818</t>
  </si>
  <si>
    <t>183819</t>
  </si>
  <si>
    <t>183820</t>
  </si>
  <si>
    <t>183821</t>
  </si>
  <si>
    <t>183822</t>
  </si>
  <si>
    <t>183823</t>
  </si>
  <si>
    <t>183824</t>
  </si>
  <si>
    <t>183825</t>
  </si>
  <si>
    <t>183826</t>
  </si>
  <si>
    <t>183827</t>
  </si>
  <si>
    <t>183828</t>
  </si>
  <si>
    <t>183829</t>
  </si>
  <si>
    <t>183830</t>
  </si>
  <si>
    <t>183831</t>
  </si>
  <si>
    <t>183832</t>
  </si>
  <si>
    <t>183833</t>
  </si>
  <si>
    <t>183834</t>
  </si>
  <si>
    <t>183835</t>
  </si>
  <si>
    <t>183836</t>
  </si>
  <si>
    <t>183837</t>
  </si>
  <si>
    <t>183838</t>
  </si>
  <si>
    <t>183839</t>
  </si>
  <si>
    <t>183840</t>
  </si>
  <si>
    <t>183841</t>
  </si>
  <si>
    <t>183842</t>
  </si>
  <si>
    <t>183843</t>
  </si>
  <si>
    <t>183844</t>
  </si>
  <si>
    <t>183845</t>
  </si>
  <si>
    <t>183846</t>
  </si>
  <si>
    <t>183847</t>
  </si>
  <si>
    <t>183848</t>
  </si>
  <si>
    <t>183849</t>
  </si>
  <si>
    <t>183850</t>
  </si>
  <si>
    <t>183851</t>
  </si>
  <si>
    <t>183852</t>
  </si>
  <si>
    <t>183853</t>
  </si>
  <si>
    <t>183854</t>
  </si>
  <si>
    <t>183855</t>
  </si>
  <si>
    <t>183856</t>
  </si>
  <si>
    <t>183857</t>
  </si>
  <si>
    <t>183858</t>
  </si>
  <si>
    <t>183859</t>
  </si>
  <si>
    <t>183860</t>
  </si>
  <si>
    <t>183861</t>
  </si>
  <si>
    <t>183862</t>
  </si>
  <si>
    <t>183863</t>
  </si>
  <si>
    <t>183864</t>
  </si>
  <si>
    <t>183865</t>
  </si>
  <si>
    <t>183866</t>
  </si>
  <si>
    <t>183867</t>
  </si>
  <si>
    <t>183868</t>
  </si>
  <si>
    <t>183869</t>
  </si>
  <si>
    <t>183870</t>
  </si>
  <si>
    <t>183871</t>
  </si>
  <si>
    <t>183872</t>
  </si>
  <si>
    <t>183873</t>
  </si>
  <si>
    <t>183874</t>
  </si>
  <si>
    <t>183875</t>
  </si>
  <si>
    <t>183876</t>
  </si>
  <si>
    <t>183877</t>
  </si>
  <si>
    <t>183878</t>
  </si>
  <si>
    <t>183879</t>
  </si>
  <si>
    <t>183880</t>
  </si>
  <si>
    <t>183881</t>
  </si>
  <si>
    <t>183882</t>
  </si>
  <si>
    <t>183883</t>
  </si>
  <si>
    <t>183884</t>
  </si>
  <si>
    <t>183885</t>
  </si>
  <si>
    <t>183886</t>
  </si>
  <si>
    <t>183887</t>
  </si>
  <si>
    <t>183888</t>
  </si>
  <si>
    <t>183889</t>
  </si>
  <si>
    <t>183890</t>
  </si>
  <si>
    <t>183891</t>
  </si>
  <si>
    <t>183892</t>
  </si>
  <si>
    <t>183893</t>
  </si>
  <si>
    <t>183894</t>
  </si>
  <si>
    <t>183895</t>
  </si>
  <si>
    <t>183896</t>
  </si>
  <si>
    <t>183897</t>
  </si>
  <si>
    <t>183898</t>
  </si>
  <si>
    <t>183899</t>
  </si>
  <si>
    <t>183900</t>
  </si>
  <si>
    <t>183901</t>
  </si>
  <si>
    <t>183902</t>
  </si>
  <si>
    <t>183903</t>
  </si>
  <si>
    <t>183904</t>
  </si>
  <si>
    <t>183905</t>
  </si>
  <si>
    <t>183906</t>
  </si>
  <si>
    <t>183907</t>
  </si>
  <si>
    <t>183908</t>
  </si>
  <si>
    <t>183909</t>
  </si>
  <si>
    <t>183910</t>
  </si>
  <si>
    <t>183911</t>
  </si>
  <si>
    <t>183912</t>
  </si>
  <si>
    <t>183913</t>
  </si>
  <si>
    <t>183914</t>
  </si>
  <si>
    <t>183915</t>
  </si>
  <si>
    <t>183916</t>
  </si>
  <si>
    <t>183917</t>
  </si>
  <si>
    <t>183918</t>
  </si>
  <si>
    <t>183919</t>
  </si>
  <si>
    <t>183920</t>
  </si>
  <si>
    <t>183921</t>
  </si>
  <si>
    <t>183922</t>
  </si>
  <si>
    <t>183923</t>
  </si>
  <si>
    <t>183924</t>
  </si>
  <si>
    <t>183925</t>
  </si>
  <si>
    <t>183926</t>
  </si>
  <si>
    <t>183927</t>
  </si>
  <si>
    <t>183928</t>
  </si>
  <si>
    <t>183929</t>
  </si>
  <si>
    <t>183930</t>
  </si>
  <si>
    <t>183931</t>
  </si>
  <si>
    <t>183932</t>
  </si>
  <si>
    <t>183933</t>
  </si>
  <si>
    <t>183934</t>
  </si>
  <si>
    <t>183935</t>
  </si>
  <si>
    <t>183936</t>
  </si>
  <si>
    <t>183937</t>
  </si>
  <si>
    <t>183938</t>
  </si>
  <si>
    <t>183939</t>
  </si>
  <si>
    <t>183940</t>
  </si>
  <si>
    <t>183941</t>
  </si>
  <si>
    <t>183942</t>
  </si>
  <si>
    <t>183943</t>
  </si>
  <si>
    <t>183944</t>
  </si>
  <si>
    <t>183945</t>
  </si>
  <si>
    <t>183946</t>
  </si>
  <si>
    <t>183947</t>
  </si>
  <si>
    <t>183948</t>
  </si>
  <si>
    <t>183949</t>
  </si>
  <si>
    <t>183950</t>
  </si>
  <si>
    <t>183951</t>
  </si>
  <si>
    <t>183952</t>
  </si>
  <si>
    <t>183953</t>
  </si>
  <si>
    <t>183954</t>
  </si>
  <si>
    <t>183955</t>
  </si>
  <si>
    <t>183956</t>
  </si>
  <si>
    <t>183957</t>
  </si>
  <si>
    <t>183958</t>
  </si>
  <si>
    <t>183959</t>
  </si>
  <si>
    <t>183960</t>
  </si>
  <si>
    <t>183961</t>
  </si>
  <si>
    <t>183962</t>
  </si>
  <si>
    <t>183963</t>
  </si>
  <si>
    <t>183964</t>
  </si>
  <si>
    <t>183965</t>
  </si>
  <si>
    <t>183966</t>
  </si>
  <si>
    <t>183967</t>
  </si>
  <si>
    <t>183968</t>
  </si>
  <si>
    <t>183969</t>
  </si>
  <si>
    <t>183970</t>
  </si>
  <si>
    <t>183971</t>
  </si>
  <si>
    <t>183972</t>
  </si>
  <si>
    <t>183973</t>
  </si>
  <si>
    <t>183974</t>
  </si>
  <si>
    <t>183975</t>
  </si>
  <si>
    <t>183976</t>
  </si>
  <si>
    <t>183977</t>
  </si>
  <si>
    <t>183978</t>
  </si>
  <si>
    <t>183979</t>
  </si>
  <si>
    <t>183980</t>
  </si>
  <si>
    <t>183981</t>
  </si>
  <si>
    <t>183982</t>
  </si>
  <si>
    <t>183983</t>
  </si>
  <si>
    <t>183984</t>
  </si>
  <si>
    <t>183985</t>
  </si>
  <si>
    <t>183986</t>
  </si>
  <si>
    <t>183987</t>
  </si>
  <si>
    <t>183988</t>
  </si>
  <si>
    <t>183989</t>
  </si>
  <si>
    <t>183990</t>
  </si>
  <si>
    <t>183991</t>
  </si>
  <si>
    <t>183992</t>
  </si>
  <si>
    <t>183993</t>
  </si>
  <si>
    <t>183994</t>
  </si>
  <si>
    <t>183995</t>
  </si>
  <si>
    <t>183996</t>
  </si>
  <si>
    <t>183997</t>
  </si>
  <si>
    <t>183998</t>
  </si>
  <si>
    <t>183999</t>
  </si>
  <si>
    <t>184000</t>
  </si>
  <si>
    <t>184001</t>
  </si>
  <si>
    <t>184002</t>
  </si>
  <si>
    <t>184003</t>
  </si>
  <si>
    <t>184004</t>
  </si>
  <si>
    <t>184005</t>
  </si>
  <si>
    <t>184006</t>
  </si>
  <si>
    <t>184007</t>
  </si>
  <si>
    <t>184008</t>
  </si>
  <si>
    <t>184009</t>
  </si>
  <si>
    <t>184010</t>
  </si>
  <si>
    <t>184011</t>
  </si>
  <si>
    <t>184012</t>
  </si>
  <si>
    <t>184013</t>
  </si>
  <si>
    <t>184014</t>
  </si>
  <si>
    <t>184015</t>
  </si>
  <si>
    <t>184016</t>
  </si>
  <si>
    <t>184017</t>
  </si>
  <si>
    <t>184018</t>
  </si>
  <si>
    <t>184019</t>
  </si>
  <si>
    <t>184020</t>
  </si>
  <si>
    <t>184021</t>
  </si>
  <si>
    <t>184022</t>
  </si>
  <si>
    <t>184023</t>
  </si>
  <si>
    <t>184024</t>
  </si>
  <si>
    <t>184025</t>
  </si>
  <si>
    <t>184026</t>
  </si>
  <si>
    <t>184027</t>
  </si>
  <si>
    <t>184028</t>
  </si>
  <si>
    <t>184029</t>
  </si>
  <si>
    <t>184030</t>
  </si>
  <si>
    <t>184031</t>
  </si>
  <si>
    <t>184032</t>
  </si>
  <si>
    <t>184033</t>
  </si>
  <si>
    <t>184034</t>
  </si>
  <si>
    <t>184035</t>
  </si>
  <si>
    <t>184036</t>
  </si>
  <si>
    <t>184037</t>
  </si>
  <si>
    <t>184038</t>
  </si>
  <si>
    <t>184039</t>
  </si>
  <si>
    <t>184040</t>
  </si>
  <si>
    <t>184041</t>
  </si>
  <si>
    <t>184042</t>
  </si>
  <si>
    <t>184043</t>
  </si>
  <si>
    <t>184044</t>
  </si>
  <si>
    <t>184045</t>
  </si>
  <si>
    <t>184046</t>
  </si>
  <si>
    <t>184047</t>
  </si>
  <si>
    <t>184048</t>
  </si>
  <si>
    <t>184049</t>
  </si>
  <si>
    <t>184050</t>
  </si>
  <si>
    <t>184051</t>
  </si>
  <si>
    <t>184052</t>
  </si>
  <si>
    <t>184053</t>
  </si>
  <si>
    <t>184054</t>
  </si>
  <si>
    <t>184055</t>
  </si>
  <si>
    <t>184056</t>
  </si>
  <si>
    <t>184057</t>
  </si>
  <si>
    <t>184058</t>
  </si>
  <si>
    <t>184059</t>
  </si>
  <si>
    <t>184060</t>
  </si>
  <si>
    <t>184061</t>
  </si>
  <si>
    <t>184062</t>
  </si>
  <si>
    <t>184063</t>
  </si>
  <si>
    <t>184064</t>
  </si>
  <si>
    <t>184065</t>
  </si>
  <si>
    <t>184066</t>
  </si>
  <si>
    <t>184067</t>
  </si>
  <si>
    <t>184068</t>
  </si>
  <si>
    <t>184069</t>
  </si>
  <si>
    <t>184070</t>
  </si>
  <si>
    <t>184071</t>
  </si>
  <si>
    <t>184072</t>
  </si>
  <si>
    <t>184073</t>
  </si>
  <si>
    <t>184074</t>
  </si>
  <si>
    <t>184075</t>
  </si>
  <si>
    <t>184076</t>
  </si>
  <si>
    <t>184077</t>
  </si>
  <si>
    <t>184078</t>
  </si>
  <si>
    <t>184079</t>
  </si>
  <si>
    <t>184080</t>
  </si>
  <si>
    <t>184081</t>
  </si>
  <si>
    <t>184082</t>
  </si>
  <si>
    <t>184083</t>
  </si>
  <si>
    <t>184084</t>
  </si>
  <si>
    <t>184085</t>
  </si>
  <si>
    <t>184086</t>
  </si>
  <si>
    <t>184087</t>
  </si>
  <si>
    <t>184088</t>
  </si>
  <si>
    <t>184089</t>
  </si>
  <si>
    <t>184090</t>
  </si>
  <si>
    <t>184091</t>
  </si>
  <si>
    <t>184092</t>
  </si>
  <si>
    <t>184093</t>
  </si>
  <si>
    <t>184094</t>
  </si>
  <si>
    <t>184095</t>
  </si>
  <si>
    <t>184096</t>
  </si>
  <si>
    <t>184097</t>
  </si>
  <si>
    <t>184098</t>
  </si>
  <si>
    <t>184099</t>
  </si>
  <si>
    <t>184100</t>
  </si>
  <si>
    <t>184101</t>
  </si>
  <si>
    <t>184102</t>
  </si>
  <si>
    <t>184103</t>
  </si>
  <si>
    <t>184104</t>
  </si>
  <si>
    <t>184105</t>
  </si>
  <si>
    <t>184106</t>
  </si>
  <si>
    <t>184107</t>
  </si>
  <si>
    <t>184108</t>
  </si>
  <si>
    <t>184109</t>
  </si>
  <si>
    <t>184110</t>
  </si>
  <si>
    <t>184111</t>
  </si>
  <si>
    <t>184112</t>
  </si>
  <si>
    <t>184113</t>
  </si>
  <si>
    <t>184114</t>
  </si>
  <si>
    <t>184115</t>
  </si>
  <si>
    <t>184116</t>
  </si>
  <si>
    <t>184117</t>
  </si>
  <si>
    <t>184118</t>
  </si>
  <si>
    <t>184119</t>
  </si>
  <si>
    <t>184120</t>
  </si>
  <si>
    <t>184121</t>
  </si>
  <si>
    <t>184122</t>
  </si>
  <si>
    <t>184123</t>
  </si>
  <si>
    <t>184124</t>
  </si>
  <si>
    <t>184125</t>
  </si>
  <si>
    <t>184126</t>
  </si>
  <si>
    <t>184127</t>
  </si>
  <si>
    <t>184128</t>
  </si>
  <si>
    <t>184129</t>
  </si>
  <si>
    <t>184130</t>
  </si>
  <si>
    <t>184131</t>
  </si>
  <si>
    <t>184132</t>
  </si>
  <si>
    <t>184133</t>
  </si>
  <si>
    <t>184134</t>
  </si>
  <si>
    <t>184135</t>
  </si>
  <si>
    <t>184136</t>
  </si>
  <si>
    <t>184137</t>
  </si>
  <si>
    <t>184138</t>
  </si>
  <si>
    <t>184139</t>
  </si>
  <si>
    <t>184140</t>
  </si>
  <si>
    <t>184141</t>
  </si>
  <si>
    <t>184142</t>
  </si>
  <si>
    <t>184143</t>
  </si>
  <si>
    <t>184144</t>
  </si>
  <si>
    <t>184145</t>
  </si>
  <si>
    <t>184146</t>
  </si>
  <si>
    <t>184147</t>
  </si>
  <si>
    <t>184148</t>
  </si>
  <si>
    <t>184149</t>
  </si>
  <si>
    <t>184150</t>
  </si>
  <si>
    <t>184151</t>
  </si>
  <si>
    <t>184152</t>
  </si>
  <si>
    <t>184153</t>
  </si>
  <si>
    <t>184154</t>
  </si>
  <si>
    <t>184155</t>
  </si>
  <si>
    <t>184156</t>
  </si>
  <si>
    <t>184157</t>
  </si>
  <si>
    <t>184158</t>
  </si>
  <si>
    <t>184159</t>
  </si>
  <si>
    <t>184160</t>
  </si>
  <si>
    <t>184161</t>
  </si>
  <si>
    <t>184162</t>
  </si>
  <si>
    <t>184163</t>
  </si>
  <si>
    <t>184164</t>
  </si>
  <si>
    <t>184165</t>
  </si>
  <si>
    <t>184166</t>
  </si>
  <si>
    <t>184167</t>
  </si>
  <si>
    <t>184168</t>
  </si>
  <si>
    <t>184169</t>
  </si>
  <si>
    <t>184170</t>
  </si>
  <si>
    <t>184171</t>
  </si>
  <si>
    <t>184172</t>
  </si>
  <si>
    <t>184173</t>
  </si>
  <si>
    <t>184174</t>
  </si>
  <si>
    <t>184175</t>
  </si>
  <si>
    <t>184176</t>
  </si>
  <si>
    <t>184177</t>
  </si>
  <si>
    <t>184178</t>
  </si>
  <si>
    <t>184179</t>
  </si>
  <si>
    <t>184180</t>
  </si>
  <si>
    <t>184181</t>
  </si>
  <si>
    <t>184182</t>
  </si>
  <si>
    <t>184183</t>
  </si>
  <si>
    <t>184184</t>
  </si>
  <si>
    <t>184185</t>
  </si>
  <si>
    <t>184186</t>
  </si>
  <si>
    <t>184187</t>
  </si>
  <si>
    <t>184188</t>
  </si>
  <si>
    <t>184189</t>
  </si>
  <si>
    <t>184190</t>
  </si>
  <si>
    <t>184191</t>
  </si>
  <si>
    <t>184192</t>
  </si>
  <si>
    <t>184193</t>
  </si>
  <si>
    <t>184194</t>
  </si>
  <si>
    <t>184195</t>
  </si>
  <si>
    <t>184196</t>
  </si>
  <si>
    <t>184197</t>
  </si>
  <si>
    <t>184198</t>
  </si>
  <si>
    <t>184199</t>
  </si>
  <si>
    <t>184200</t>
  </si>
  <si>
    <t>184201</t>
  </si>
  <si>
    <t>184202</t>
  </si>
  <si>
    <t>184203</t>
  </si>
  <si>
    <t>184204</t>
  </si>
  <si>
    <t>184205</t>
  </si>
  <si>
    <t>184206</t>
  </si>
  <si>
    <t>184207</t>
  </si>
  <si>
    <t>184208</t>
  </si>
  <si>
    <t>184209</t>
  </si>
  <si>
    <t>184210</t>
  </si>
  <si>
    <t>184211</t>
  </si>
  <si>
    <t>184212</t>
  </si>
  <si>
    <t>184213</t>
  </si>
  <si>
    <t>184214</t>
  </si>
  <si>
    <t>184215</t>
  </si>
  <si>
    <t>184216</t>
  </si>
  <si>
    <t>184217</t>
  </si>
  <si>
    <t>184218</t>
  </si>
  <si>
    <t>184219</t>
  </si>
  <si>
    <t>184220</t>
  </si>
  <si>
    <t>184221</t>
  </si>
  <si>
    <t>184222</t>
  </si>
  <si>
    <t>184223</t>
  </si>
  <si>
    <t>184224</t>
  </si>
  <si>
    <t>184225</t>
  </si>
  <si>
    <t>184226</t>
  </si>
  <si>
    <t>184227</t>
  </si>
  <si>
    <t>184228</t>
  </si>
  <si>
    <t>184229</t>
  </si>
  <si>
    <t>184230</t>
  </si>
  <si>
    <t>184231</t>
  </si>
  <si>
    <t>184232</t>
  </si>
  <si>
    <t>184233</t>
  </si>
  <si>
    <t>184234</t>
  </si>
  <si>
    <t>184235</t>
  </si>
  <si>
    <t>184236</t>
  </si>
  <si>
    <t>184237</t>
  </si>
  <si>
    <t>184238</t>
  </si>
  <si>
    <t>184239</t>
  </si>
  <si>
    <t>184240</t>
  </si>
  <si>
    <t>184241</t>
  </si>
  <si>
    <t>184242</t>
  </si>
  <si>
    <t>184243</t>
  </si>
  <si>
    <t>184244</t>
  </si>
  <si>
    <t>184245</t>
  </si>
  <si>
    <t>184246</t>
  </si>
  <si>
    <t>184247</t>
  </si>
  <si>
    <t>184248</t>
  </si>
  <si>
    <t>184249</t>
  </si>
  <si>
    <t>184250</t>
  </si>
  <si>
    <t>184251</t>
  </si>
  <si>
    <t>184252</t>
  </si>
  <si>
    <t>184253</t>
  </si>
  <si>
    <t>184254</t>
  </si>
  <si>
    <t>184255</t>
  </si>
  <si>
    <t>184256</t>
  </si>
  <si>
    <t>184257</t>
  </si>
  <si>
    <t>184258</t>
  </si>
  <si>
    <t>184259</t>
  </si>
  <si>
    <t>184260</t>
  </si>
  <si>
    <t>184261</t>
  </si>
  <si>
    <t>184262</t>
  </si>
  <si>
    <t>184263</t>
  </si>
  <si>
    <t>184264</t>
  </si>
  <si>
    <t>184265</t>
  </si>
  <si>
    <t>184266</t>
  </si>
  <si>
    <t>184267</t>
  </si>
  <si>
    <t>184268</t>
  </si>
  <si>
    <t>184269</t>
  </si>
  <si>
    <t>184270</t>
  </si>
  <si>
    <t>184271</t>
  </si>
  <si>
    <t>184272</t>
  </si>
  <si>
    <t>184273</t>
  </si>
  <si>
    <t>184274</t>
  </si>
  <si>
    <t>184275</t>
  </si>
  <si>
    <t>184276</t>
  </si>
  <si>
    <t>184277</t>
  </si>
  <si>
    <t>184278</t>
  </si>
  <si>
    <t>184279</t>
  </si>
  <si>
    <t>184280</t>
  </si>
  <si>
    <t>184281</t>
  </si>
  <si>
    <t>184282</t>
  </si>
  <si>
    <t>184283</t>
  </si>
  <si>
    <t>184284</t>
  </si>
  <si>
    <t>184285</t>
  </si>
  <si>
    <t>184286</t>
  </si>
  <si>
    <t>184287</t>
  </si>
  <si>
    <t>184288</t>
  </si>
  <si>
    <t>184289</t>
  </si>
  <si>
    <t>184290</t>
  </si>
  <si>
    <t>184291</t>
  </si>
  <si>
    <t>184292</t>
  </si>
  <si>
    <t>184293</t>
  </si>
  <si>
    <t>184294</t>
  </si>
  <si>
    <t>184295</t>
  </si>
  <si>
    <t>184296</t>
  </si>
  <si>
    <t>184297</t>
  </si>
  <si>
    <t>184298</t>
  </si>
  <si>
    <t>184299</t>
  </si>
  <si>
    <t>184300</t>
  </si>
  <si>
    <t>184301</t>
  </si>
  <si>
    <t>184302</t>
  </si>
  <si>
    <t>184303</t>
  </si>
  <si>
    <t>184304</t>
  </si>
  <si>
    <t>184305</t>
  </si>
  <si>
    <t>184306</t>
  </si>
  <si>
    <t>184307</t>
  </si>
  <si>
    <t>184308</t>
  </si>
  <si>
    <t>184309</t>
  </si>
  <si>
    <t>184310</t>
  </si>
  <si>
    <t>184311</t>
  </si>
  <si>
    <t>184312</t>
  </si>
  <si>
    <t>184313</t>
  </si>
  <si>
    <t>184314</t>
  </si>
  <si>
    <t>184315</t>
  </si>
  <si>
    <t>184316</t>
  </si>
  <si>
    <t>184317</t>
  </si>
  <si>
    <t>184318</t>
  </si>
  <si>
    <t>184319</t>
  </si>
  <si>
    <t>184320</t>
  </si>
  <si>
    <t>184321</t>
  </si>
  <si>
    <t>184322</t>
  </si>
  <si>
    <t>184323</t>
  </si>
  <si>
    <t>184324</t>
  </si>
  <si>
    <t>184325</t>
  </si>
  <si>
    <t>184326</t>
  </si>
  <si>
    <t>184327</t>
  </si>
  <si>
    <t>184328</t>
  </si>
  <si>
    <t>184329</t>
  </si>
  <si>
    <t>184330</t>
  </si>
  <si>
    <t>184331</t>
  </si>
  <si>
    <t>184332</t>
  </si>
  <si>
    <t>184333</t>
  </si>
  <si>
    <t>184334</t>
  </si>
  <si>
    <t>184335</t>
  </si>
  <si>
    <t>184336</t>
  </si>
  <si>
    <t>184337</t>
  </si>
  <si>
    <t>184338</t>
  </si>
  <si>
    <t>184339</t>
  </si>
  <si>
    <t>184340</t>
  </si>
  <si>
    <t>184341</t>
  </si>
  <si>
    <t>184342</t>
  </si>
  <si>
    <t>184343</t>
  </si>
  <si>
    <t>184344</t>
  </si>
  <si>
    <t>184345</t>
  </si>
  <si>
    <t>184346</t>
  </si>
  <si>
    <t>184347</t>
  </si>
  <si>
    <t>184348</t>
  </si>
  <si>
    <t>184349</t>
  </si>
  <si>
    <t>184350</t>
  </si>
  <si>
    <t>184351</t>
  </si>
  <si>
    <t>184352</t>
  </si>
  <si>
    <t>184353</t>
  </si>
  <si>
    <t>184354</t>
  </si>
  <si>
    <t>184355</t>
  </si>
  <si>
    <t>184356</t>
  </si>
  <si>
    <t>184357</t>
  </si>
  <si>
    <t>184358</t>
  </si>
  <si>
    <t>184359</t>
  </si>
  <si>
    <t>184360</t>
  </si>
  <si>
    <t>184361</t>
  </si>
  <si>
    <t>184362</t>
  </si>
  <si>
    <t>184363</t>
  </si>
  <si>
    <t>184364</t>
  </si>
  <si>
    <t>184365</t>
  </si>
  <si>
    <t>184366</t>
  </si>
  <si>
    <t>184367</t>
  </si>
  <si>
    <t>184368</t>
  </si>
  <si>
    <t>184369</t>
  </si>
  <si>
    <t>184370</t>
  </si>
  <si>
    <t>184371</t>
  </si>
  <si>
    <t>184372</t>
  </si>
  <si>
    <t>184373</t>
  </si>
  <si>
    <t>184374</t>
  </si>
  <si>
    <t>184375</t>
  </si>
  <si>
    <t>184376</t>
  </si>
  <si>
    <t>184377</t>
  </si>
  <si>
    <t>184378</t>
  </si>
  <si>
    <t>184379</t>
  </si>
  <si>
    <t>184380</t>
  </si>
  <si>
    <t>184381</t>
  </si>
  <si>
    <t>184382</t>
  </si>
  <si>
    <t>184383</t>
  </si>
  <si>
    <t>184384</t>
  </si>
  <si>
    <t>184385</t>
  </si>
  <si>
    <t>184386</t>
  </si>
  <si>
    <t>184387</t>
  </si>
  <si>
    <t>184388</t>
  </si>
  <si>
    <t>184389</t>
  </si>
  <si>
    <t>184390</t>
  </si>
  <si>
    <t>184391</t>
  </si>
  <si>
    <t>184392</t>
  </si>
  <si>
    <t>184393</t>
  </si>
  <si>
    <t>184394</t>
  </si>
  <si>
    <t>184395</t>
  </si>
  <si>
    <t>184396</t>
  </si>
  <si>
    <t>184397</t>
  </si>
  <si>
    <t>184398</t>
  </si>
  <si>
    <t>184399</t>
  </si>
  <si>
    <t>184400</t>
  </si>
  <si>
    <t>184401</t>
  </si>
  <si>
    <t>184402</t>
  </si>
  <si>
    <t>184403</t>
  </si>
  <si>
    <t>184404</t>
  </si>
  <si>
    <t>184405</t>
  </si>
  <si>
    <t>184406</t>
  </si>
  <si>
    <t>184407</t>
  </si>
  <si>
    <t>184408</t>
  </si>
  <si>
    <t>184409</t>
  </si>
  <si>
    <t>184410</t>
  </si>
  <si>
    <t>184411</t>
  </si>
  <si>
    <t>184412</t>
  </si>
  <si>
    <t>184413</t>
  </si>
  <si>
    <t>184414</t>
  </si>
  <si>
    <t>184415</t>
  </si>
  <si>
    <t>184416</t>
  </si>
  <si>
    <t>184417</t>
  </si>
  <si>
    <t>184418</t>
  </si>
  <si>
    <t>184419</t>
  </si>
  <si>
    <t>184420</t>
  </si>
  <si>
    <t>184421</t>
  </si>
  <si>
    <t>184422</t>
  </si>
  <si>
    <t>184423</t>
  </si>
  <si>
    <t>184424</t>
  </si>
  <si>
    <t>184425</t>
  </si>
  <si>
    <t>184426</t>
  </si>
  <si>
    <t>184427</t>
  </si>
  <si>
    <t>184428</t>
  </si>
  <si>
    <t>184429</t>
  </si>
  <si>
    <t>184430</t>
  </si>
  <si>
    <t>184431</t>
  </si>
  <si>
    <t>184432</t>
  </si>
  <si>
    <t>184433</t>
  </si>
  <si>
    <t>184434</t>
  </si>
  <si>
    <t>184435</t>
  </si>
  <si>
    <t>184436</t>
  </si>
  <si>
    <t>184437</t>
  </si>
  <si>
    <t>184438</t>
  </si>
  <si>
    <t>184439</t>
  </si>
  <si>
    <t>184440</t>
  </si>
  <si>
    <t>184441</t>
  </si>
  <si>
    <t>184442</t>
  </si>
  <si>
    <t>184443</t>
  </si>
  <si>
    <t>184444</t>
  </si>
  <si>
    <t>184445</t>
  </si>
  <si>
    <t>184446</t>
  </si>
  <si>
    <t>184447</t>
  </si>
  <si>
    <t>184448</t>
  </si>
  <si>
    <t>184449</t>
  </si>
  <si>
    <t>184450</t>
  </si>
  <si>
    <t>184451</t>
  </si>
  <si>
    <t>184452</t>
  </si>
  <si>
    <t>184453</t>
  </si>
  <si>
    <t>184454</t>
  </si>
  <si>
    <t>184455</t>
  </si>
  <si>
    <t>184456</t>
  </si>
  <si>
    <t>184457</t>
  </si>
  <si>
    <t>184458</t>
  </si>
  <si>
    <t>184459</t>
  </si>
  <si>
    <t>184460</t>
  </si>
  <si>
    <t>184461</t>
  </si>
  <si>
    <t>184462</t>
  </si>
  <si>
    <t>184463</t>
  </si>
  <si>
    <t>184464</t>
  </si>
  <si>
    <t>184465</t>
  </si>
  <si>
    <t>184466</t>
  </si>
  <si>
    <t>184467</t>
  </si>
  <si>
    <t>184468</t>
  </si>
  <si>
    <t>184469</t>
  </si>
  <si>
    <t>184470</t>
  </si>
  <si>
    <t>184471</t>
  </si>
  <si>
    <t>184472</t>
  </si>
  <si>
    <t>184473</t>
  </si>
  <si>
    <t>184474</t>
  </si>
  <si>
    <t>184475</t>
  </si>
  <si>
    <t>184476</t>
  </si>
  <si>
    <t>184477</t>
  </si>
  <si>
    <t>184478</t>
  </si>
  <si>
    <t>184479</t>
  </si>
  <si>
    <t>184480</t>
  </si>
  <si>
    <t>184481</t>
  </si>
  <si>
    <t>184482</t>
  </si>
  <si>
    <t>184483</t>
  </si>
  <si>
    <t>184484</t>
  </si>
  <si>
    <t>184485</t>
  </si>
  <si>
    <t>184486</t>
  </si>
  <si>
    <t>184487</t>
  </si>
  <si>
    <t>184488</t>
  </si>
  <si>
    <t>184489</t>
  </si>
  <si>
    <t>184490</t>
  </si>
  <si>
    <t>184491</t>
  </si>
  <si>
    <t>184492</t>
  </si>
  <si>
    <t>184493</t>
  </si>
  <si>
    <t>184494</t>
  </si>
  <si>
    <t>184495</t>
  </si>
  <si>
    <t>184496</t>
  </si>
  <si>
    <t>184497</t>
  </si>
  <si>
    <t>184498</t>
  </si>
  <si>
    <t>184499</t>
  </si>
  <si>
    <t>184500</t>
  </si>
  <si>
    <t>184501</t>
  </si>
  <si>
    <t>184502</t>
  </si>
  <si>
    <t>184503</t>
  </si>
  <si>
    <t>184504</t>
  </si>
  <si>
    <t>184505</t>
  </si>
  <si>
    <t>184506</t>
  </si>
  <si>
    <t>184507</t>
  </si>
  <si>
    <t>184508</t>
  </si>
  <si>
    <t>184509</t>
  </si>
  <si>
    <t>184510</t>
  </si>
  <si>
    <t>184511</t>
  </si>
  <si>
    <t>184512</t>
  </si>
  <si>
    <t>184513</t>
  </si>
  <si>
    <t>184514</t>
  </si>
  <si>
    <t>184515</t>
  </si>
  <si>
    <t>184516</t>
  </si>
  <si>
    <t>184517</t>
  </si>
  <si>
    <t>184518</t>
  </si>
  <si>
    <t>184519</t>
  </si>
  <si>
    <t>184520</t>
  </si>
  <si>
    <t>184521</t>
  </si>
  <si>
    <t>184522</t>
  </si>
  <si>
    <t>184523</t>
  </si>
  <si>
    <t>184524</t>
  </si>
  <si>
    <t>184525</t>
  </si>
  <si>
    <t>184526</t>
  </si>
  <si>
    <t>184527</t>
  </si>
  <si>
    <t>184528</t>
  </si>
  <si>
    <t>184529</t>
  </si>
  <si>
    <t>184530</t>
  </si>
  <si>
    <t>184531</t>
  </si>
  <si>
    <t>184532</t>
  </si>
  <si>
    <t>184533</t>
  </si>
  <si>
    <t>184534</t>
  </si>
  <si>
    <t>184535</t>
  </si>
  <si>
    <t>184536</t>
  </si>
  <si>
    <t>184537</t>
  </si>
  <si>
    <t>184538</t>
  </si>
  <si>
    <t>184539</t>
  </si>
  <si>
    <t>184540</t>
  </si>
  <si>
    <t>184541</t>
  </si>
  <si>
    <t>184542</t>
  </si>
  <si>
    <t>184543</t>
  </si>
  <si>
    <t>184544</t>
  </si>
  <si>
    <t>184545</t>
  </si>
  <si>
    <t>184546</t>
  </si>
  <si>
    <t>184547</t>
  </si>
  <si>
    <t>184548</t>
  </si>
  <si>
    <t>184549</t>
  </si>
  <si>
    <t>184550</t>
  </si>
  <si>
    <t>184551</t>
  </si>
  <si>
    <t>184552</t>
  </si>
  <si>
    <t>184553</t>
  </si>
  <si>
    <t>184554</t>
  </si>
  <si>
    <t>184555</t>
  </si>
  <si>
    <t>184556</t>
  </si>
  <si>
    <t>184557</t>
  </si>
  <si>
    <t>184558</t>
  </si>
  <si>
    <t>184559</t>
  </si>
  <si>
    <t>184560</t>
  </si>
  <si>
    <t>184561</t>
  </si>
  <si>
    <t>184562</t>
  </si>
  <si>
    <t>184563</t>
  </si>
  <si>
    <t>184564</t>
  </si>
  <si>
    <t>184565</t>
  </si>
  <si>
    <t>184566</t>
  </si>
  <si>
    <t>184567</t>
  </si>
  <si>
    <t>184568</t>
  </si>
  <si>
    <t>184569</t>
  </si>
  <si>
    <t>184570</t>
  </si>
  <si>
    <t>184571</t>
  </si>
  <si>
    <t>184572</t>
  </si>
  <si>
    <t>184573</t>
  </si>
  <si>
    <t>184574</t>
  </si>
  <si>
    <t>184575</t>
  </si>
  <si>
    <t>184576</t>
  </si>
  <si>
    <t>184577</t>
  </si>
  <si>
    <t>184578</t>
  </si>
  <si>
    <t>184579</t>
  </si>
  <si>
    <t>184580</t>
  </si>
  <si>
    <t>184581</t>
  </si>
  <si>
    <t>184582</t>
  </si>
  <si>
    <t>184583</t>
  </si>
  <si>
    <t>184584</t>
  </si>
  <si>
    <t>184585</t>
  </si>
  <si>
    <t>184586</t>
  </si>
  <si>
    <t>184587</t>
  </si>
  <si>
    <t>184588</t>
  </si>
  <si>
    <t>184589</t>
  </si>
  <si>
    <t>184590</t>
  </si>
  <si>
    <t>184591</t>
  </si>
  <si>
    <t>184592</t>
  </si>
  <si>
    <t>184593</t>
  </si>
  <si>
    <t>184594</t>
  </si>
  <si>
    <t>184595</t>
  </si>
  <si>
    <t>184596</t>
  </si>
  <si>
    <t>184597</t>
  </si>
  <si>
    <t>184598</t>
  </si>
  <si>
    <t>184599</t>
  </si>
  <si>
    <t>184600</t>
  </si>
  <si>
    <t>184601</t>
  </si>
  <si>
    <t>184602</t>
  </si>
  <si>
    <t>184603</t>
  </si>
  <si>
    <t>184604</t>
  </si>
  <si>
    <t>184605</t>
  </si>
  <si>
    <t>184606</t>
  </si>
  <si>
    <t>184607</t>
  </si>
  <si>
    <t>184608</t>
  </si>
  <si>
    <t>184609</t>
  </si>
  <si>
    <t>184610</t>
  </si>
  <si>
    <t>184611</t>
  </si>
  <si>
    <t>184612</t>
  </si>
  <si>
    <t>184613</t>
  </si>
  <si>
    <t>184614</t>
  </si>
  <si>
    <t>184615</t>
  </si>
  <si>
    <t>184616</t>
  </si>
  <si>
    <t>184617</t>
  </si>
  <si>
    <t>184618</t>
  </si>
  <si>
    <t>184619</t>
  </si>
  <si>
    <t>184620</t>
  </si>
  <si>
    <t>184621</t>
  </si>
  <si>
    <t>184622</t>
  </si>
  <si>
    <t>184623</t>
  </si>
  <si>
    <t>184624</t>
  </si>
  <si>
    <t>184625</t>
  </si>
  <si>
    <t>184626</t>
  </si>
  <si>
    <t>184627</t>
  </si>
  <si>
    <t>184628</t>
  </si>
  <si>
    <t>184629</t>
  </si>
  <si>
    <t>184630</t>
  </si>
  <si>
    <t>184631</t>
  </si>
  <si>
    <t>184632</t>
  </si>
  <si>
    <t>184633</t>
  </si>
  <si>
    <t>184634</t>
  </si>
  <si>
    <t>184635</t>
  </si>
  <si>
    <t>184636</t>
  </si>
  <si>
    <t>184637</t>
  </si>
  <si>
    <t>184638</t>
  </si>
  <si>
    <t>184639</t>
  </si>
  <si>
    <t>184640</t>
  </si>
  <si>
    <t>184641</t>
  </si>
  <si>
    <t>184642</t>
  </si>
  <si>
    <t>184643</t>
  </si>
  <si>
    <t>184644</t>
  </si>
  <si>
    <t>184645</t>
  </si>
  <si>
    <t>184646</t>
  </si>
  <si>
    <t>184647</t>
  </si>
  <si>
    <t>184648</t>
  </si>
  <si>
    <t>184649</t>
  </si>
  <si>
    <t>184650</t>
  </si>
  <si>
    <t>184651</t>
  </si>
  <si>
    <t>184652</t>
  </si>
  <si>
    <t>184653</t>
  </si>
  <si>
    <t>184654</t>
  </si>
  <si>
    <t>184655</t>
  </si>
  <si>
    <t>184656</t>
  </si>
  <si>
    <t>184657</t>
  </si>
  <si>
    <t>184658</t>
  </si>
  <si>
    <t>184659</t>
  </si>
  <si>
    <t>184660</t>
  </si>
  <si>
    <t>184661</t>
  </si>
  <si>
    <t>184662</t>
  </si>
  <si>
    <t>184663</t>
  </si>
  <si>
    <t>184664</t>
  </si>
  <si>
    <t>184665</t>
  </si>
  <si>
    <t>184666</t>
  </si>
  <si>
    <t>184667</t>
  </si>
  <si>
    <t>184668</t>
  </si>
  <si>
    <t>184669</t>
  </si>
  <si>
    <t>184670</t>
  </si>
  <si>
    <t>184671</t>
  </si>
  <si>
    <t>184672</t>
  </si>
  <si>
    <t>184673</t>
  </si>
  <si>
    <t>184674</t>
  </si>
  <si>
    <t>184675</t>
  </si>
  <si>
    <t>184676</t>
  </si>
  <si>
    <t>184677</t>
  </si>
  <si>
    <t>184678</t>
  </si>
  <si>
    <t>184679</t>
  </si>
  <si>
    <t>184680</t>
  </si>
  <si>
    <t>184681</t>
  </si>
  <si>
    <t>184682</t>
  </si>
  <si>
    <t>184683</t>
  </si>
  <si>
    <t>184684</t>
  </si>
  <si>
    <t>184685</t>
  </si>
  <si>
    <t>184686</t>
  </si>
  <si>
    <t>184687</t>
  </si>
  <si>
    <t>184688</t>
  </si>
  <si>
    <t>184689</t>
  </si>
  <si>
    <t>184690</t>
  </si>
  <si>
    <t>184691</t>
  </si>
  <si>
    <t>184692</t>
  </si>
  <si>
    <t>184693</t>
  </si>
  <si>
    <t>184694</t>
  </si>
  <si>
    <t>184695</t>
  </si>
  <si>
    <t>184696</t>
  </si>
  <si>
    <t>Comparar as vendas por região através da região dos vendedores.</t>
  </si>
  <si>
    <t>Listar os produtos com maior faturamento em vendas.</t>
  </si>
  <si>
    <t>Listar os 5 produtos com mais quantidades vendidas no ano (incluir um filtro por mês).</t>
  </si>
  <si>
    <t>Valor Total Vendas</t>
  </si>
  <si>
    <t>x</t>
  </si>
  <si>
    <t>Total Geral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</si>
  <si>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</si>
  <si>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</si>
  <si>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</si>
  <si>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</si>
  <si>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</si>
  <si>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</si>
  <si>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</si>
  <si>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</si>
  <si>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</si>
  <si>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</si>
  <si>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</si>
  <si>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</si>
  <si>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Total Vendas</t>
  </si>
  <si>
    <t>Custo Total</t>
  </si>
  <si>
    <t>Soma de Quantidade</t>
  </si>
  <si>
    <t>Qtd de Vendas</t>
  </si>
  <si>
    <t>Mês</t>
  </si>
  <si>
    <t>Quantidade Total</t>
  </si>
  <si>
    <t>Região</t>
  </si>
  <si>
    <t>Produtos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</si>
</sst>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6"/>
      <color rgb="FFDAFF01"/>
      <name val="Montserrat"/>
      <family val="3"/>
    </font>
    <font>
      <b/>
      <sz val="24"/>
      <color theme="1"/>
      <name val="Montserrat"/>
      <family val="3"/>
    </font>
    <font>
      <sz val="8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8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2">
    <xf numFmtId="0" fontId="0" fillId="0" borderId="0" xfId="0"/>
    <xf numFmtId="14" fontId="0" fillId="0" borderId="0" xfId="0" applyNumberFormat="1"/>
    <xf numFmtId="44" fontId="0" fillId="0" borderId="0" xfId="2" applyFont="1"/>
    <xf numFmtId="0" fontId="6" fillId="0" borderId="0" xfId="0" applyFont="1" applyAlignment="1">
      <alignment horizontal="left" vertical="center" wrapText="1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pivotButton="1"/>
    <xf numFmtId="0" fontId="0" fillId="0" borderId="4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2" fillId="2" borderId="4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3" fillId="0" borderId="4" xfId="0" applyNumberFormat="1" applyFont="1" applyBorder="1" applyAlignment="1">
      <alignment horizontal="center" vertical="center"/>
    </xf>
    <xf numFmtId="164" fontId="3" fillId="0" borderId="0" xfId="0" applyNumberFormat="1" applyFont="1" applyAlignment="1">
      <alignment horizontal="center" vertical="center"/>
    </xf>
    <xf numFmtId="164" fontId="3" fillId="0" borderId="5" xfId="0" applyNumberFormat="1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164" fontId="3" fillId="0" borderId="7" xfId="0" applyNumberFormat="1" applyFont="1" applyBorder="1" applyAlignment="1">
      <alignment horizontal="center" vertical="center"/>
    </xf>
    <xf numFmtId="164" fontId="3" fillId="0" borderId="8" xfId="0" applyNumberFormat="1" applyFont="1" applyBorder="1" applyAlignment="1">
      <alignment horizontal="center" vertical="center"/>
    </xf>
    <xf numFmtId="10" fontId="3" fillId="0" borderId="4" xfId="1" applyNumberFormat="1" applyFont="1" applyBorder="1" applyAlignment="1">
      <alignment horizontal="center" vertical="center"/>
    </xf>
    <xf numFmtId="10" fontId="3" fillId="0" borderId="0" xfId="1" applyNumberFormat="1" applyFont="1" applyAlignment="1">
      <alignment horizontal="center" vertical="center"/>
    </xf>
    <xf numFmtId="10" fontId="3" fillId="0" borderId="5" xfId="1" applyNumberFormat="1" applyFont="1" applyBorder="1" applyAlignment="1">
      <alignment horizontal="center" vertical="center"/>
    </xf>
    <xf numFmtId="10" fontId="3" fillId="0" borderId="6" xfId="1" applyNumberFormat="1" applyFont="1" applyBorder="1" applyAlignment="1">
      <alignment horizontal="center" vertical="center"/>
    </xf>
    <xf numFmtId="10" fontId="3" fillId="0" borderId="7" xfId="1" applyNumberFormat="1" applyFont="1" applyBorder="1" applyAlignment="1">
      <alignment horizontal="center" vertical="center"/>
    </xf>
    <xf numFmtId="10" fontId="3" fillId="0" borderId="8" xfId="1" applyNumberFormat="1" applyFont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164" fontId="3" fillId="0" borderId="0" xfId="1" applyNumberFormat="1" applyFont="1" applyBorder="1" applyAlignment="1">
      <alignment horizontal="center" vertical="center"/>
    </xf>
    <xf numFmtId="164" fontId="3" fillId="0" borderId="5" xfId="1" applyNumberFormat="1" applyFont="1" applyBorder="1" applyAlignment="1">
      <alignment horizontal="center" vertical="center"/>
    </xf>
    <xf numFmtId="164" fontId="3" fillId="0" borderId="6" xfId="1" applyNumberFormat="1" applyFont="1" applyBorder="1" applyAlignment="1">
      <alignment horizontal="center" vertical="center"/>
    </xf>
    <xf numFmtId="164" fontId="3" fillId="0" borderId="7" xfId="1" applyNumberFormat="1" applyFont="1" applyBorder="1" applyAlignment="1">
      <alignment horizontal="center" vertical="center"/>
    </xf>
    <xf numFmtId="164" fontId="3" fillId="0" borderId="8" xfId="1" applyNumberFormat="1" applyFont="1" applyBorder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3">
    <cellStyle name="Moeda" xfId="2" builtinId="4"/>
    <cellStyle name="Normal" xfId="0" builtinId="0"/>
    <cellStyle name="Porcentagem" xfId="1" builtinId="5"/>
  </cellStyles>
  <dxfs count="155"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numFmt numFmtId="4" formatCode="#,##0.00"/>
    </dxf>
    <dxf>
      <numFmt numFmtId="4" formatCode="#,##0.00"/>
    </dxf>
    <dxf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0" formatCode="General"/>
    </dxf>
    <dxf>
      <font>
        <b/>
        <i val="0"/>
      </font>
      <border>
        <left style="thick">
          <color auto="1"/>
        </left>
        <right style="thick">
          <color auto="1"/>
        </right>
        <top style="thick">
          <color auto="1"/>
        </top>
        <bottom style="thick">
          <color auto="1"/>
        </bottom>
      </border>
    </dxf>
  </dxfs>
  <tableStyles count="1" defaultTableStyle="TableStyleMedium2" defaultPivotStyle="PivotStyleLight16">
    <tableStyle name="Estilo de Segmentação de Dados 1" pivot="0" table="0" count="2" xr9:uid="{D84B3739-6BA6-472A-9D7A-8975509A3F42}">
      <tableStyleElement type="wholeTable" dxfId="154"/>
    </tableStyle>
  </tableStyles>
  <extLst>
    <ext xmlns:x14="http://schemas.microsoft.com/office/spreadsheetml/2009/9/main" uri="{46F421CA-312F-682f-3DD2-61675219B42D}">
      <x14:dxfs count="1">
        <dxf>
          <font>
            <color rgb="FFFFFF00"/>
          </font>
          <fill>
            <patternFill>
              <bgColor theme="1"/>
            </patternFill>
          </fill>
        </dxf>
      </x14:dxfs>
    </ext>
    <ext xmlns:x14="http://schemas.microsoft.com/office/spreadsheetml/2009/9/main" uri="{EB79DEF2-80B8-43e5-95BD-54CBDDF9020C}">
      <x14:slicerStyles defaultSlicerStyle="SlicerStyleLight1">
        <x14:slicerStyle name="Estilo de Segmentação de Dados 1">
          <x14:slicerStyleElements>
            <x14:slicerStyleElement type="selectedItemWith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7.xml"/><Relationship Id="rId18" Type="http://schemas.openxmlformats.org/officeDocument/2006/relationships/connections" Target="connections.xml"/><Relationship Id="rId26" Type="http://schemas.openxmlformats.org/officeDocument/2006/relationships/customXml" Target="../customXml/item4.xml"/><Relationship Id="rId39" Type="http://schemas.openxmlformats.org/officeDocument/2006/relationships/customXml" Target="../customXml/item17.xml"/><Relationship Id="rId21" Type="http://schemas.openxmlformats.org/officeDocument/2006/relationships/powerPivotData" Target="model/item.data"/><Relationship Id="rId34" Type="http://schemas.openxmlformats.org/officeDocument/2006/relationships/customXml" Target="../customXml/item12.xml"/><Relationship Id="rId42" Type="http://schemas.openxmlformats.org/officeDocument/2006/relationships/customXml" Target="../customXml/item20.xml"/><Relationship Id="rId47" Type="http://schemas.openxmlformats.org/officeDocument/2006/relationships/customXml" Target="../customXml/item25.xml"/><Relationship Id="rId50" Type="http://schemas.openxmlformats.org/officeDocument/2006/relationships/customXml" Target="../customXml/item28.xml"/><Relationship Id="rId55" Type="http://schemas.openxmlformats.org/officeDocument/2006/relationships/customXml" Target="../customXml/item3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microsoft.com/office/2007/relationships/slicerCache" Target="slicerCaches/slicerCache2.xml"/><Relationship Id="rId29" Type="http://schemas.openxmlformats.org/officeDocument/2006/relationships/customXml" Target="../customXml/item7.xml"/><Relationship Id="rId11" Type="http://schemas.openxmlformats.org/officeDocument/2006/relationships/pivotCacheDefinition" Target="pivotCache/pivotCacheDefinition5.xml"/><Relationship Id="rId24" Type="http://schemas.openxmlformats.org/officeDocument/2006/relationships/customXml" Target="../customXml/item2.xml"/><Relationship Id="rId32" Type="http://schemas.openxmlformats.org/officeDocument/2006/relationships/customXml" Target="../customXml/item10.xml"/><Relationship Id="rId37" Type="http://schemas.openxmlformats.org/officeDocument/2006/relationships/customXml" Target="../customXml/item15.xml"/><Relationship Id="rId40" Type="http://schemas.openxmlformats.org/officeDocument/2006/relationships/customXml" Target="../customXml/item18.xml"/><Relationship Id="rId45" Type="http://schemas.openxmlformats.org/officeDocument/2006/relationships/customXml" Target="../customXml/item23.xml"/><Relationship Id="rId53" Type="http://schemas.openxmlformats.org/officeDocument/2006/relationships/customXml" Target="../customXml/item3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4.xml"/><Relationship Id="rId19" Type="http://schemas.openxmlformats.org/officeDocument/2006/relationships/styles" Target="styles.xml"/><Relationship Id="rId31" Type="http://schemas.openxmlformats.org/officeDocument/2006/relationships/customXml" Target="../customXml/item9.xml"/><Relationship Id="rId44" Type="http://schemas.openxmlformats.org/officeDocument/2006/relationships/customXml" Target="../customXml/item22.xml"/><Relationship Id="rId52" Type="http://schemas.openxmlformats.org/officeDocument/2006/relationships/customXml" Target="../customXml/item3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8.xml"/><Relationship Id="rId22" Type="http://schemas.openxmlformats.org/officeDocument/2006/relationships/calcChain" Target="calcChain.xml"/><Relationship Id="rId27" Type="http://schemas.openxmlformats.org/officeDocument/2006/relationships/customXml" Target="../customXml/item5.xml"/><Relationship Id="rId30" Type="http://schemas.openxmlformats.org/officeDocument/2006/relationships/customXml" Target="../customXml/item8.xml"/><Relationship Id="rId35" Type="http://schemas.openxmlformats.org/officeDocument/2006/relationships/customXml" Target="../customXml/item13.xml"/><Relationship Id="rId43" Type="http://schemas.openxmlformats.org/officeDocument/2006/relationships/customXml" Target="../customXml/item21.xml"/><Relationship Id="rId48" Type="http://schemas.openxmlformats.org/officeDocument/2006/relationships/customXml" Target="../customXml/item26.xml"/><Relationship Id="rId8" Type="http://schemas.openxmlformats.org/officeDocument/2006/relationships/pivotCacheDefinition" Target="pivotCache/pivotCacheDefinition2.xml"/><Relationship Id="rId51" Type="http://schemas.openxmlformats.org/officeDocument/2006/relationships/customXml" Target="../customXml/item29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6.xml"/><Relationship Id="rId17" Type="http://schemas.openxmlformats.org/officeDocument/2006/relationships/theme" Target="theme/theme1.xml"/><Relationship Id="rId25" Type="http://schemas.openxmlformats.org/officeDocument/2006/relationships/customXml" Target="../customXml/item3.xml"/><Relationship Id="rId33" Type="http://schemas.openxmlformats.org/officeDocument/2006/relationships/customXml" Target="../customXml/item11.xml"/><Relationship Id="rId38" Type="http://schemas.openxmlformats.org/officeDocument/2006/relationships/customXml" Target="../customXml/item16.xml"/><Relationship Id="rId46" Type="http://schemas.openxmlformats.org/officeDocument/2006/relationships/customXml" Target="../customXml/item24.xml"/><Relationship Id="rId20" Type="http://schemas.openxmlformats.org/officeDocument/2006/relationships/sharedStrings" Target="sharedStrings.xml"/><Relationship Id="rId41" Type="http://schemas.openxmlformats.org/officeDocument/2006/relationships/customXml" Target="../customXml/item19.xml"/><Relationship Id="rId54" Type="http://schemas.openxmlformats.org/officeDocument/2006/relationships/customXml" Target="../customXml/item3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microsoft.com/office/2007/relationships/slicerCache" Target="slicerCaches/slicerCache1.xml"/><Relationship Id="rId23" Type="http://schemas.openxmlformats.org/officeDocument/2006/relationships/customXml" Target="../customXml/item1.xml"/><Relationship Id="rId28" Type="http://schemas.openxmlformats.org/officeDocument/2006/relationships/customXml" Target="../customXml/item6.xml"/><Relationship Id="rId36" Type="http://schemas.openxmlformats.org/officeDocument/2006/relationships/customXml" Target="../customXml/item14.xml"/><Relationship Id="rId49" Type="http://schemas.openxmlformats.org/officeDocument/2006/relationships/customXml" Target="../customXml/item2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Vendas Meteora.xlsx]Tabelas Dinâmicas!Faturamento x Custos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FF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'Tabelas Dinâmicas'!$D$2</c:f>
              <c:strCache>
                <c:ptCount val="1"/>
                <c:pt idx="0">
                  <c:v>Total Vendas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'Tabelas Dinâmicas'!$C$3:$C$15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Dinâmicas'!$D$3:$D$15</c:f>
              <c:numCache>
                <c:formatCode>#,##0.00</c:formatCode>
                <c:ptCount val="12"/>
                <c:pt idx="0">
                  <c:v>133536.71</c:v>
                </c:pt>
                <c:pt idx="1">
                  <c:v>177661.73</c:v>
                </c:pt>
                <c:pt idx="2">
                  <c:v>135421.38</c:v>
                </c:pt>
                <c:pt idx="3">
                  <c:v>175286.69</c:v>
                </c:pt>
                <c:pt idx="4">
                  <c:v>165113.9</c:v>
                </c:pt>
                <c:pt idx="5">
                  <c:v>148429.68</c:v>
                </c:pt>
                <c:pt idx="6">
                  <c:v>154265.57</c:v>
                </c:pt>
                <c:pt idx="7">
                  <c:v>133543.84</c:v>
                </c:pt>
                <c:pt idx="8">
                  <c:v>198656.8</c:v>
                </c:pt>
                <c:pt idx="9">
                  <c:v>233049.23</c:v>
                </c:pt>
                <c:pt idx="10">
                  <c:v>304490.18</c:v>
                </c:pt>
                <c:pt idx="11">
                  <c:v>373293.57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F1-4AA8-8A38-5C364D34503C}"/>
            </c:ext>
          </c:extLst>
        </c:ser>
        <c:ser>
          <c:idx val="1"/>
          <c:order val="1"/>
          <c:tx>
            <c:strRef>
              <c:f>'Tabelas Dinâmicas'!$E$2</c:f>
              <c:strCache>
                <c:ptCount val="1"/>
                <c:pt idx="0">
                  <c:v>Custo 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strRef>
              <c:f>'Tabelas Dinâmicas'!$C$3:$C$15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'Tabelas Dinâmicas'!$E$3:$E$15</c:f>
              <c:numCache>
                <c:formatCode>#,##0.00</c:formatCode>
                <c:ptCount val="12"/>
                <c:pt idx="0">
                  <c:v>75946.270000000062</c:v>
                </c:pt>
                <c:pt idx="1">
                  <c:v>101651.85999999997</c:v>
                </c:pt>
                <c:pt idx="2">
                  <c:v>78118.819999999992</c:v>
                </c:pt>
                <c:pt idx="3">
                  <c:v>99388.320000000065</c:v>
                </c:pt>
                <c:pt idx="4">
                  <c:v>95837.690000000075</c:v>
                </c:pt>
                <c:pt idx="5">
                  <c:v>83720.27</c:v>
                </c:pt>
                <c:pt idx="6">
                  <c:v>89846.290000000023</c:v>
                </c:pt>
                <c:pt idx="7">
                  <c:v>77815.359999999986</c:v>
                </c:pt>
                <c:pt idx="8">
                  <c:v>113119.91999999995</c:v>
                </c:pt>
                <c:pt idx="9">
                  <c:v>134418.41999999995</c:v>
                </c:pt>
                <c:pt idx="10">
                  <c:v>163595.75999999998</c:v>
                </c:pt>
                <c:pt idx="11">
                  <c:v>196301.41000000006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F1-4AA8-8A38-5C364D34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60427824"/>
        <c:axId val="760432624"/>
        <c:axId val="0"/>
      </c:bar3DChart>
      <c:catAx>
        <c:axId val="760427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432624"/>
        <c:crosses val="autoZero"/>
        <c:auto val="1"/>
        <c:lblAlgn val="ctr"/>
        <c:lblOffset val="100"/>
        <c:noMultiLvlLbl val="0"/>
      </c:catAx>
      <c:valAx>
        <c:axId val="760432624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427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Vendas Meteora.xlsx]Tabelas Dinâmicas!Regional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tx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FF00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'Tabelas Dinâmicas'!$D$17</c:f>
              <c:strCache>
                <c:ptCount val="1"/>
                <c:pt idx="0">
                  <c:v>Quantidade Total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  <a:sp3d/>
          </c:spPr>
          <c:invertIfNegative val="0"/>
          <c:cat>
            <c:strRef>
              <c:f>'Tabelas Dinâmicas'!$C$18:$C$25</c:f>
              <c:strCache>
                <c:ptCount val="7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Sudeste 2</c:v>
                </c:pt>
                <c:pt idx="5">
                  <c:v>Sul</c:v>
                </c:pt>
                <c:pt idx="6">
                  <c:v>Sul 2</c:v>
                </c:pt>
              </c:strCache>
            </c:strRef>
          </c:cat>
          <c:val>
            <c:numRef>
              <c:f>'Tabelas Dinâmicas'!$D$18:$D$25</c:f>
              <c:numCache>
                <c:formatCode>0</c:formatCode>
                <c:ptCount val="7"/>
                <c:pt idx="0">
                  <c:v>704</c:v>
                </c:pt>
                <c:pt idx="1">
                  <c:v>2712</c:v>
                </c:pt>
                <c:pt idx="2">
                  <c:v>1074</c:v>
                </c:pt>
                <c:pt idx="3">
                  <c:v>1972</c:v>
                </c:pt>
                <c:pt idx="4">
                  <c:v>7370</c:v>
                </c:pt>
                <c:pt idx="5">
                  <c:v>1566</c:v>
                </c:pt>
                <c:pt idx="6">
                  <c:v>1126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80-48B2-B82F-A204E418FB45}"/>
            </c:ext>
          </c:extLst>
        </c:ser>
        <c:ser>
          <c:idx val="1"/>
          <c:order val="1"/>
          <c:tx>
            <c:strRef>
              <c:f>'Tabelas Dinâmicas'!$E$17</c:f>
              <c:strCache>
                <c:ptCount val="1"/>
                <c:pt idx="0">
                  <c:v>Qtd de Vendas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  <a:sp3d/>
          </c:spPr>
          <c:invertIfNegative val="0"/>
          <c:cat>
            <c:strRef>
              <c:f>'Tabelas Dinâmicas'!$C$18:$C$25</c:f>
              <c:strCache>
                <c:ptCount val="7"/>
                <c:pt idx="0">
                  <c:v>Centro-Oeste</c:v>
                </c:pt>
                <c:pt idx="1">
                  <c:v>Nordeste</c:v>
                </c:pt>
                <c:pt idx="2">
                  <c:v>Norte</c:v>
                </c:pt>
                <c:pt idx="3">
                  <c:v>Sudeste</c:v>
                </c:pt>
                <c:pt idx="4">
                  <c:v>Sudeste 2</c:v>
                </c:pt>
                <c:pt idx="5">
                  <c:v>Sul</c:v>
                </c:pt>
                <c:pt idx="6">
                  <c:v>Sul 2</c:v>
                </c:pt>
              </c:strCache>
            </c:strRef>
          </c:cat>
          <c:val>
            <c:numRef>
              <c:f>'Tabelas Dinâmicas'!$E$18:$E$25</c:f>
              <c:numCache>
                <c:formatCode>General</c:formatCode>
                <c:ptCount val="7"/>
                <c:pt idx="0">
                  <c:v>71</c:v>
                </c:pt>
                <c:pt idx="1">
                  <c:v>265</c:v>
                </c:pt>
                <c:pt idx="2">
                  <c:v>104</c:v>
                </c:pt>
                <c:pt idx="3">
                  <c:v>200</c:v>
                </c:pt>
                <c:pt idx="4">
                  <c:v>660</c:v>
                </c:pt>
                <c:pt idx="5">
                  <c:v>150</c:v>
                </c:pt>
                <c:pt idx="6">
                  <c:v>118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80-48B2-B82F-A204E418F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967063808"/>
        <c:axId val="1967071488"/>
        <c:axId val="0"/>
      </c:bar3DChart>
      <c:catAx>
        <c:axId val="19670638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071488"/>
        <c:crosses val="autoZero"/>
        <c:auto val="1"/>
        <c:lblAlgn val="ctr"/>
        <c:lblOffset val="100"/>
        <c:noMultiLvlLbl val="0"/>
      </c:catAx>
      <c:valAx>
        <c:axId val="196707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67063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Vendas Meteora.xlsx]Tabelas Dinâmicas!Mais Vendidos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Dinâmicas'!$H$10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D4D-4289-BEB7-349E66829FF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D4D-4289-BEB7-349E66829FF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D4D-4289-BEB7-349E66829FF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D4D-4289-BEB7-349E66829FF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7D4D-4289-BEB7-349E66829FF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Dinâmicas'!$G$11:$G$16</c:f>
              <c:strCache>
                <c:ptCount val="5"/>
                <c:pt idx="0">
                  <c:v>Tênis Chunky</c:v>
                </c:pt>
                <c:pt idx="1">
                  <c:v>Vestido longo</c:v>
                </c:pt>
                <c:pt idx="2">
                  <c:v>Saia Plissada</c:v>
                </c:pt>
                <c:pt idx="3">
                  <c:v>Camiseta Lisa</c:v>
                </c:pt>
                <c:pt idx="4">
                  <c:v>Camiseta Listrada</c:v>
                </c:pt>
              </c:strCache>
            </c:strRef>
          </c:cat>
          <c:val>
            <c:numRef>
              <c:f>'Tabelas Dinâmicas'!$H$11:$H$16</c:f>
              <c:numCache>
                <c:formatCode>0</c:formatCode>
                <c:ptCount val="5"/>
                <c:pt idx="0">
                  <c:v>873</c:v>
                </c:pt>
                <c:pt idx="1">
                  <c:v>887</c:v>
                </c:pt>
                <c:pt idx="2">
                  <c:v>930</c:v>
                </c:pt>
                <c:pt idx="3">
                  <c:v>944</c:v>
                </c:pt>
                <c:pt idx="4">
                  <c:v>1014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7D4D-4289-BEB7-349E6682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 Vendas Meteora.xlsx]Tabelas Dinâmicas!Maior Faturamento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#,##0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'Tabelas Dinâmicas'!$H$2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675-45C6-B775-983ACD4BF9E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675-45C6-B775-983ACD4BF9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675-45C6-B775-983ACD4BF9E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675-45C6-B775-983ACD4BF9E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675-45C6-B775-983ACD4BF9E5}"/>
              </c:ext>
            </c:extLst>
          </c:dPt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'Tabelas Dinâmicas'!$G$3:$G$8</c:f>
              <c:strCache>
                <c:ptCount val="5"/>
                <c:pt idx="0">
                  <c:v>Jaqueta couro</c:v>
                </c:pt>
                <c:pt idx="1">
                  <c:v>Jaqueta de Couro</c:v>
                </c:pt>
                <c:pt idx="2">
                  <c:v>Jaqueta jeans</c:v>
                </c:pt>
                <c:pt idx="3">
                  <c:v>Tênis Atitas</c:v>
                </c:pt>
                <c:pt idx="4">
                  <c:v>Tênis Chunky</c:v>
                </c:pt>
              </c:strCache>
            </c:strRef>
          </c:cat>
          <c:val>
            <c:numRef>
              <c:f>'Tabelas Dinâmicas'!$H$3:$H$8</c:f>
              <c:numCache>
                <c:formatCode>#,##0.00</c:formatCode>
                <c:ptCount val="5"/>
                <c:pt idx="0">
                  <c:v>268996.03999999998</c:v>
                </c:pt>
                <c:pt idx="1">
                  <c:v>260788.29</c:v>
                </c:pt>
                <c:pt idx="2">
                  <c:v>217641.49</c:v>
                </c:pt>
                <c:pt idx="3">
                  <c:v>217732.84</c:v>
                </c:pt>
                <c:pt idx="4">
                  <c:v>236047.39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675-45C6-B775-983ACD4BF9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32240</xdr:colOff>
      <xdr:row>2</xdr:row>
      <xdr:rowOff>67528</xdr:rowOff>
    </xdr:from>
    <xdr:to>
      <xdr:col>9</xdr:col>
      <xdr:colOff>104636</xdr:colOff>
      <xdr:row>4</xdr:row>
      <xdr:rowOff>69751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4F9FD37D-EB10-4ED7-A399-BF25B9AF59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240" y="294663"/>
          <a:ext cx="1523127" cy="265992"/>
        </a:xfrm>
        <a:prstGeom prst="rect">
          <a:avLst/>
        </a:prstGeom>
      </xdr:spPr>
    </xdr:pic>
    <xdr:clientData/>
  </xdr:twoCellAnchor>
  <xdr:twoCellAnchor editAs="oneCell">
    <xdr:from>
      <xdr:col>0</xdr:col>
      <xdr:colOff>80594</xdr:colOff>
      <xdr:row>7</xdr:row>
      <xdr:rowOff>1</xdr:rowOff>
    </xdr:from>
    <xdr:to>
      <xdr:col>9</xdr:col>
      <xdr:colOff>80594</xdr:colOff>
      <xdr:row>22</xdr:row>
      <xdr:rowOff>80596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Mês">
              <a:extLst>
                <a:ext uri="{FF2B5EF4-FFF2-40B4-BE49-F238E27FC236}">
                  <a16:creationId xmlns:a16="http://schemas.microsoft.com/office/drawing/2014/main" id="{EF858E3C-CDC5-DAA3-E6D7-61FD430231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0594" y="886559"/>
              <a:ext cx="1450731" cy="205886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89389</xdr:colOff>
      <xdr:row>23</xdr:row>
      <xdr:rowOff>8792</xdr:rowOff>
    </xdr:from>
    <xdr:to>
      <xdr:col>9</xdr:col>
      <xdr:colOff>87923</xdr:colOff>
      <xdr:row>41</xdr:row>
      <xdr:rowOff>21980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Regional">
              <a:extLst>
                <a:ext uri="{FF2B5EF4-FFF2-40B4-BE49-F238E27FC236}">
                  <a16:creationId xmlns:a16="http://schemas.microsoft.com/office/drawing/2014/main" id="{5B8F86D1-BE46-1284-BA34-EA82210AFBC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al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389" y="3005504"/>
              <a:ext cx="1449265" cy="238711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10</xdr:col>
      <xdr:colOff>0</xdr:colOff>
      <xdr:row>9</xdr:row>
      <xdr:rowOff>0</xdr:rowOff>
    </xdr:from>
    <xdr:to>
      <xdr:col>47</xdr:col>
      <xdr:colOff>0</xdr:colOff>
      <xdr:row>24</xdr:row>
      <xdr:rowOff>0</xdr:rowOff>
    </xdr:to>
    <xdr:graphicFrame macro="">
      <xdr:nvGraphicFramePr>
        <xdr:cNvPr id="9" name="Gráfico 1">
          <a:extLst>
            <a:ext uri="{FF2B5EF4-FFF2-40B4-BE49-F238E27FC236}">
              <a16:creationId xmlns:a16="http://schemas.microsoft.com/office/drawing/2014/main" id="{EC701062-A232-6839-4670-3B13B8504C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27</xdr:row>
      <xdr:rowOff>0</xdr:rowOff>
    </xdr:from>
    <xdr:to>
      <xdr:col>47</xdr:col>
      <xdr:colOff>0</xdr:colOff>
      <xdr:row>41</xdr:row>
      <xdr:rowOff>0</xdr:rowOff>
    </xdr:to>
    <xdr:graphicFrame macro="">
      <xdr:nvGraphicFramePr>
        <xdr:cNvPr id="10" name="Gráfico 2">
          <a:extLst>
            <a:ext uri="{FF2B5EF4-FFF2-40B4-BE49-F238E27FC236}">
              <a16:creationId xmlns:a16="http://schemas.microsoft.com/office/drawing/2014/main" id="{B94BFBD9-B789-7B79-6D53-B55679E01B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48</xdr:col>
      <xdr:colOff>0</xdr:colOff>
      <xdr:row>27</xdr:row>
      <xdr:rowOff>0</xdr:rowOff>
    </xdr:from>
    <xdr:to>
      <xdr:col>76</xdr:col>
      <xdr:colOff>161192</xdr:colOff>
      <xdr:row>42</xdr:row>
      <xdr:rowOff>0</xdr:rowOff>
    </xdr:to>
    <xdr:graphicFrame macro="">
      <xdr:nvGraphicFramePr>
        <xdr:cNvPr id="11" name="Gráfico 3">
          <a:extLst>
            <a:ext uri="{FF2B5EF4-FFF2-40B4-BE49-F238E27FC236}">
              <a16:creationId xmlns:a16="http://schemas.microsoft.com/office/drawing/2014/main" id="{94AEF2B9-65FE-629D-687D-520AD5FCA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48</xdr:col>
      <xdr:colOff>0</xdr:colOff>
      <xdr:row>9</xdr:row>
      <xdr:rowOff>0</xdr:rowOff>
    </xdr:from>
    <xdr:to>
      <xdr:col>76</xdr:col>
      <xdr:colOff>161192</xdr:colOff>
      <xdr:row>24</xdr:row>
      <xdr:rowOff>0</xdr:rowOff>
    </xdr:to>
    <xdr:graphicFrame macro="">
      <xdr:nvGraphicFramePr>
        <xdr:cNvPr id="12" name="Gráfico 4">
          <a:extLst>
            <a:ext uri="{FF2B5EF4-FFF2-40B4-BE49-F238E27FC236}">
              <a16:creationId xmlns:a16="http://schemas.microsoft.com/office/drawing/2014/main" id="{F348F3A2-5632-F1B4-F46D-B93EA2E409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ima" refreshedDate="45645.94349247685" backgroundQuery="1" createdVersion="8" refreshedVersion="8" minRefreshableVersion="3" recordCount="0" supportSubquery="1" supportAdvancedDrill="1" xr:uid="{776A0E46-64EA-40F3-BDB3-CAB91C38B364}">
  <cacheSource type="external" connectionId="4"/>
  <cacheFields count="2">
    <cacheField name="[Measures].[Soma de Custo Total]" caption="Soma de Custo Total" numFmtId="0" hierarchy="27" level="32767"/>
    <cacheField name="[TB_Vendas].[Data do Documento (Mês)].[Data do Documento (Mês)]" caption="Data do Documento (Mês)" numFmtId="0" hierarchy="13" level="1">
      <sharedItems containsSemiMixedTypes="0" containsNonDate="0" containsString="0"/>
    </cacheField>
  </cacheFields>
  <cacheHierarchies count="29">
    <cacheHierarchy uniqueName="[TB_Produtos].[Código]" caption="Código" attribute="1" defaultMemberUniqueName="[TB_Produtos].[Código].[All]" allUniqueName="[TB_Produtos].[Código].[All]" dimensionUniqueName="[TB_Produtos]" displayFolder="" count="0" memberValueDatatype="13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Tamanho]" caption="Tamanho" attribute="1" defaultMemberUniqueName="[TB_Produtos].[Tamanho].[All]" allUniqueName="[TB_Produtos].[Tamanho].[All]" dimensionUniqueName="[TB_Produtos]" displayFolder="" count="0" memberValueDatatype="130" unbalanced="0"/>
    <cacheHierarchy uniqueName="[TB_Produtos].[Categoria]" caption="Categoria" attribute="1" defaultMemberUniqueName="[TB_Produtos].[Categoria].[All]" allUniqueName="[TB_Produtos].[Categoria].[All]" dimensionUniqueName="[TB_Produtos]" displayFolder="" count="0" memberValueDatatype="13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Vendas].[Número do Documento]" caption="Número do Documento" attribute="1" defaultMemberUniqueName="[TB_Vendas].[Número do Documento].[All]" allUniqueName="[TB_Vendas].[Número do Documento].[All]" dimensionUniqueName="[TB_Vendas]" displayFolder="" count="0" memberValueDatatype="130" unbalanced="0"/>
    <cacheHierarchy uniqueName="[TB_Vendas].[Data do Documento]" caption="Data do Documento" attribute="1" time="1" defaultMemberUniqueName="[TB_Vendas].[Data do Documento].[All]" allUniqueName="[TB_Vendas].[Data do Documento].[All]" dimensionUniqueName="[TB_Vendas]" displayFolder="" count="0" memberValueDatatype="7" unbalanced="0"/>
    <cacheHierarchy uniqueName="[TB_Vendas].[Número do Item]" caption="Número do Item" attribute="1" defaultMemberUniqueName="[TB_Vendas].[Número do Item].[All]" allUniqueName="[TB_Vendas].[Número do Item].[All]" dimensionUniqueName="[TB_Vendas]" displayFolder="" count="0" memberValueDatatype="130" unbalanced="0"/>
    <cacheHierarchy uniqueName="[TB_Vendas].[Material]" caption="Material" attribute="1" defaultMemberUniqueName="[TB_Vendas].[Material].[All]" allUniqueName="[TB_Vendas].[Material].[All]" dimensionUniqueName="[TB_Vendas]" displayFolder="" count="0" memberValueDatatype="130" unbalanced="0"/>
    <cacheHierarchy uniqueName="[TB_Vendas].[Vendedor]" caption="Vendedor" attribute="1" defaultMemberUniqueName="[TB_Vendas].[Vendedor].[All]" allUniqueName="[TB_Vendas].[Vendedor].[All]" dimensionUniqueName="[TB_Vendas]" displayFolder="" count="0" memberValueDatatype="130" unbalanced="0"/>
    <cacheHierarchy uniqueName="[TB_Vendas].[Quantidade]" caption="Quantidade" attribute="1" defaultMemberUniqueName="[TB_Vendas].[Quantidade].[All]" allUniqueName="[TB_Vendas].[Quantidade].[All]" dimensionUniqueName="[TB_Vendas]" displayFolder="" count="0" memberValueDatatype="20" unbalanced="0"/>
    <cacheHierarchy uniqueName="[TB_Vendas].[Valor Total Vendas]" caption="Valor Total Vendas" attribute="1" defaultMemberUniqueName="[TB_Vendas].[Valor Total Vendas].[All]" allUniqueName="[TB_Vendas].[Valor Total Vendas].[All]" dimensionUniqueName="[TB_Vendas]" displayFolder="" count="0" memberValueDatatype="5" unbalanced="0"/>
    <cacheHierarchy uniqueName="[TB_Vendas].[Data do Documento (Mês)]" caption="Data do Documento (Mês)" attribute="1" defaultMemberUniqueName="[TB_Vendas].[Data do Documento (Mês)].[All]" allUniqueName="[TB_Vendas].[Data do Documento (Mês)].[All]" dimensionUniqueName="[TB_Vendas]" displayFolder="" count="2" memberValueDatatype="130" unbalanced="0">
      <fieldsUsage count="2">
        <fieldUsage x="-1"/>
        <fieldUsage x="1"/>
      </fieldsUsage>
    </cacheHierarchy>
    <cacheHierarchy uniqueName="[TB_Vendas].[Custo Total]" caption="Custo Total" attribute="1" defaultMemberUniqueName="[TB_Vendas].[Custo Total].[All]" allUniqueName="[TB_Vendas].[Custo Total].[All]" dimensionUniqueName="[TB_Vendas]" displayFolder="" count="0" memberValueDatatype="5" unbalanced="0"/>
    <cacheHierarchy uniqueName="[TB_Vendedores].[Código]" caption="Código" attribute="1" defaultMemberUniqueName="[TB_Vendedores].[Código].[All]" allUniqueName="[TB_Vendedores].[Código].[All]" dimensionUniqueName="[TB_Vendedores]" displayFolder="" count="0" memberValueDatatype="130" unbalanced="0"/>
    <cacheHierarchy uniqueName="[TB_Vendedores].[Vendedor]" caption="Vendedor" attribute="1" defaultMemberUniqueName="[TB_Vendedores].[Vendedor].[All]" allUniqueName="[TB_Vendedores].[Vendedor].[All]" dimensionUniqueName="[TB_Vendedores]" displayFolder="" count="0" memberValueDatatype="130" unbalanced="0"/>
    <cacheHierarchy uniqueName="[TB_Vendedores].[Cidade]" caption="Cidade" attribute="1" defaultMemberUniqueName="[TB_Vendedores].[Cidade].[All]" allUniqueName="[TB_Vendedores].[Cidade].[All]" dimensionUniqueName="[TB_Vendedores]" displayFolder="" count="0" memberValueDatatype="130" unbalanced="0"/>
    <cacheHierarchy uniqueName="[TB_Vendedores].[Regional]" caption="Regional" attribute="1" defaultMemberUniqueName="[TB_Vendedores].[Regional].[All]" allUniqueName="[TB_Vendedores].[Regional].[All]" dimensionUniqueName="[TB_Vendedores]" displayFolder="" count="2" memberValueDatatype="130" unbalanced="0"/>
    <cacheHierarchy uniqueName="[TB_Vendas].[Data do Documento (Índice de Mês)]" caption="Data do Documento (Índice de Mês)" attribute="1" defaultMemberUniqueName="[TB_Vendas].[Data do Documento (Índice de Mês)].[All]" allUniqueName="[TB_Vendas].[Data do Documento (Índice de Mês)].[All]" dimensionUniqueName="[TB_Vendas]" displayFolder="" count="0" memberValueDatatype="20" unbalanced="0" hidden="1"/>
    <cacheHierarchy uniqueName="[Measures].[Qtd de Vendas]" caption="Qtd de Vendas" measure="1" displayFolder="" measureGroup="TB_Vendas" count="0"/>
    <cacheHierarchy uniqueName="[Measures].[Ticket Médio]" caption="Ticket Médio" measure="1" displayFolder="" measureGroup="TB_Vendas" count="0"/>
    <cacheHierarchy uniqueName="[Measures].[__XL_Count TB_Vendas]" caption="__XL_Count TB_Vendas" measure="1" displayFolder="" measureGroup="TB_Vendas" count="0" hidden="1"/>
    <cacheHierarchy uniqueName="[Measures].[__XL_Count TB_Produtos]" caption="__XL_Count TB_Produtos" measure="1" displayFolder="" measureGroup="TB_Produtos" count="0" hidden="1"/>
    <cacheHierarchy uniqueName="[Measures].[__XL_Count TB_Vendedores]" caption="__XL_Count TB_Vendedores" measure="1" displayFolder="" measureGroup="TB_Vendedores" count="0" hidden="1"/>
    <cacheHierarchy uniqueName="[Measures].[__No measures defined]" caption="__No measures defined" measure="1" displayFolder="" count="0" hidden="1"/>
    <cacheHierarchy uniqueName="[Measures].[Soma de Valor Total Vendas]" caption="Soma de Valor Total Vendas" measure="1" displayFolder="" measureGroup="TB_Ven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Custo Total]" caption="Soma de Custo Total" measure="1" displayFolder="" measureGroup="TB_Vend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]" caption="Soma de Quantidade" measure="1" displayFolder="" measureGroup="TB_Ven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TB_Produtos" uniqueName="[TB_Produtos]" caption="TB_Produtos"/>
    <dimension name="TB_Vendas" uniqueName="[TB_Vendas]" caption="TB_Vendas"/>
    <dimension name="TB_Vendedores" uniqueName="[TB_Vendedores]" caption="TB_Vendedores"/>
  </dimensions>
  <measureGroups count="3">
    <measureGroup name="TB_Produtos" caption="TB_Produtos"/>
    <measureGroup name="TB_Vendas" caption="TB_Vendas"/>
    <measureGroup name="TB_Vendedores" caption="TB_Vendedores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ima" refreshedDate="45645.943492939812" backgroundQuery="1" createdVersion="8" refreshedVersion="8" minRefreshableVersion="3" recordCount="0" supportSubquery="1" supportAdvancedDrill="1" xr:uid="{1F7412C4-A3B2-4A6A-840F-647906615AD7}">
  <cacheSource type="external" connectionId="4"/>
  <cacheFields count="3">
    <cacheField name="[TB_Vendas].[Data do Documento (Mês)].[Data do Documento (Mês)]" caption="Data do Documento (Mês)" numFmtId="0" hierarchy="13" level="1">
      <sharedItems count="12">
        <s v="jan"/>
        <s v="fev"/>
        <s v="mar"/>
        <s v="abr"/>
        <s v="mai"/>
        <s v="jun"/>
        <s v="jul"/>
        <s v="ago"/>
        <s v="set"/>
        <s v="out"/>
        <s v="nov"/>
        <s v="dez"/>
      </sharedItems>
    </cacheField>
    <cacheField name="[Measures].[Soma de Valor Total Vendas]" caption="Soma de Valor Total Vendas" numFmtId="0" hierarchy="26" level="32767"/>
    <cacheField name="[Measures].[Soma de Custo Total]" caption="Soma de Custo Total" numFmtId="0" hierarchy="27" level="32767"/>
  </cacheFields>
  <cacheHierarchies count="29">
    <cacheHierarchy uniqueName="[TB_Produtos].[Código]" caption="Código" attribute="1" defaultMemberUniqueName="[TB_Produtos].[Código].[All]" allUniqueName="[TB_Produtos].[Código].[All]" dimensionUniqueName="[TB_Produtos]" displayFolder="" count="0" memberValueDatatype="13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Tamanho]" caption="Tamanho" attribute="1" defaultMemberUniqueName="[TB_Produtos].[Tamanho].[All]" allUniqueName="[TB_Produtos].[Tamanho].[All]" dimensionUniqueName="[TB_Produtos]" displayFolder="" count="0" memberValueDatatype="130" unbalanced="0"/>
    <cacheHierarchy uniqueName="[TB_Produtos].[Categoria]" caption="Categoria" attribute="1" defaultMemberUniqueName="[TB_Produtos].[Categoria].[All]" allUniqueName="[TB_Produtos].[Categoria].[All]" dimensionUniqueName="[TB_Produtos]" displayFolder="" count="0" memberValueDatatype="13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Vendas].[Número do Documento]" caption="Número do Documento" attribute="1" defaultMemberUniqueName="[TB_Vendas].[Número do Documento].[All]" allUniqueName="[TB_Vendas].[Número do Documento].[All]" dimensionUniqueName="[TB_Vendas]" displayFolder="" count="0" memberValueDatatype="130" unbalanced="0"/>
    <cacheHierarchy uniqueName="[TB_Vendas].[Data do Documento]" caption="Data do Documento" attribute="1" time="1" defaultMemberUniqueName="[TB_Vendas].[Data do Documento].[All]" allUniqueName="[TB_Vendas].[Data do Documento].[All]" dimensionUniqueName="[TB_Vendas]" displayFolder="" count="0" memberValueDatatype="7" unbalanced="0"/>
    <cacheHierarchy uniqueName="[TB_Vendas].[Número do Item]" caption="Número do Item" attribute="1" defaultMemberUniqueName="[TB_Vendas].[Número do Item].[All]" allUniqueName="[TB_Vendas].[Número do Item].[All]" dimensionUniqueName="[TB_Vendas]" displayFolder="" count="0" memberValueDatatype="130" unbalanced="0"/>
    <cacheHierarchy uniqueName="[TB_Vendas].[Material]" caption="Material" attribute="1" defaultMemberUniqueName="[TB_Vendas].[Material].[All]" allUniqueName="[TB_Vendas].[Material].[All]" dimensionUniqueName="[TB_Vendas]" displayFolder="" count="0" memberValueDatatype="130" unbalanced="0"/>
    <cacheHierarchy uniqueName="[TB_Vendas].[Vendedor]" caption="Vendedor" attribute="1" defaultMemberUniqueName="[TB_Vendas].[Vendedor].[All]" allUniqueName="[TB_Vendas].[Vendedor].[All]" dimensionUniqueName="[TB_Vendas]" displayFolder="" count="0" memberValueDatatype="130" unbalanced="0"/>
    <cacheHierarchy uniqueName="[TB_Vendas].[Quantidade]" caption="Quantidade" attribute="1" defaultMemberUniqueName="[TB_Vendas].[Quantidade].[All]" allUniqueName="[TB_Vendas].[Quantidade].[All]" dimensionUniqueName="[TB_Vendas]" displayFolder="" count="0" memberValueDatatype="20" unbalanced="0"/>
    <cacheHierarchy uniqueName="[TB_Vendas].[Valor Total Vendas]" caption="Valor Total Vendas" attribute="1" defaultMemberUniqueName="[TB_Vendas].[Valor Total Vendas].[All]" allUniqueName="[TB_Vendas].[Valor Total Vendas].[All]" dimensionUniqueName="[TB_Vendas]" displayFolder="" count="0" memberValueDatatype="5" unbalanced="0"/>
    <cacheHierarchy uniqueName="[TB_Vendas].[Data do Documento (Mês)]" caption="Data do Documento (Mês)" attribute="1" defaultMemberUniqueName="[TB_Vendas].[Data do Documento (Mês)].[All]" allUniqueName="[TB_Vendas].[Data do Documento (Mês)].[All]" dimensionUniqueName="[TB_Vendas]" displayFolder="" count="2" memberValueDatatype="130" unbalanced="0">
      <fieldsUsage count="2">
        <fieldUsage x="-1"/>
        <fieldUsage x="0"/>
      </fieldsUsage>
    </cacheHierarchy>
    <cacheHierarchy uniqueName="[TB_Vendas].[Custo Total]" caption="Custo Total" attribute="1" defaultMemberUniqueName="[TB_Vendas].[Custo Total].[All]" allUniqueName="[TB_Vendas].[Custo Total].[All]" dimensionUniqueName="[TB_Vendas]" displayFolder="" count="0" memberValueDatatype="5" unbalanced="0"/>
    <cacheHierarchy uniqueName="[TB_Vendedores].[Código]" caption="Código" attribute="1" defaultMemberUniqueName="[TB_Vendedores].[Código].[All]" allUniqueName="[TB_Vendedores].[Código].[All]" dimensionUniqueName="[TB_Vendedores]" displayFolder="" count="0" memberValueDatatype="130" unbalanced="0"/>
    <cacheHierarchy uniqueName="[TB_Vendedores].[Vendedor]" caption="Vendedor" attribute="1" defaultMemberUniqueName="[TB_Vendedores].[Vendedor].[All]" allUniqueName="[TB_Vendedores].[Vendedor].[All]" dimensionUniqueName="[TB_Vendedores]" displayFolder="" count="0" memberValueDatatype="130" unbalanced="0"/>
    <cacheHierarchy uniqueName="[TB_Vendedores].[Cidade]" caption="Cidade" attribute="1" defaultMemberUniqueName="[TB_Vendedores].[Cidade].[All]" allUniqueName="[TB_Vendedores].[Cidade].[All]" dimensionUniqueName="[TB_Vendedores]" displayFolder="" count="0" memberValueDatatype="130" unbalanced="0"/>
    <cacheHierarchy uniqueName="[TB_Vendedores].[Regional]" caption="Regional" attribute="1" defaultMemberUniqueName="[TB_Vendedores].[Regional].[All]" allUniqueName="[TB_Vendedores].[Regional].[All]" dimensionUniqueName="[TB_Vendedores]" displayFolder="" count="2" memberValueDatatype="130" unbalanced="0"/>
    <cacheHierarchy uniqueName="[TB_Vendas].[Data do Documento (Índice de Mês)]" caption="Data do Documento (Índice de Mês)" attribute="1" defaultMemberUniqueName="[TB_Vendas].[Data do Documento (Índice de Mês)].[All]" allUniqueName="[TB_Vendas].[Data do Documento (Índice de Mês)].[All]" dimensionUniqueName="[TB_Vendas]" displayFolder="" count="0" memberValueDatatype="20" unbalanced="0" hidden="1"/>
    <cacheHierarchy uniqueName="[Measures].[Qtd de Vendas]" caption="Qtd de Vendas" measure="1" displayFolder="" measureGroup="TB_Vendas" count="0"/>
    <cacheHierarchy uniqueName="[Measures].[Ticket Médio]" caption="Ticket Médio" measure="1" displayFolder="" measureGroup="TB_Vendas" count="0"/>
    <cacheHierarchy uniqueName="[Measures].[__XL_Count TB_Vendas]" caption="__XL_Count TB_Vendas" measure="1" displayFolder="" measureGroup="TB_Vendas" count="0" hidden="1"/>
    <cacheHierarchy uniqueName="[Measures].[__XL_Count TB_Produtos]" caption="__XL_Count TB_Produtos" measure="1" displayFolder="" measureGroup="TB_Produtos" count="0" hidden="1"/>
    <cacheHierarchy uniqueName="[Measures].[__XL_Count TB_Vendedores]" caption="__XL_Count TB_Vendedores" measure="1" displayFolder="" measureGroup="TB_Vendedores" count="0" hidden="1"/>
    <cacheHierarchy uniqueName="[Measures].[__No measures defined]" caption="__No measures defined" measure="1" displayFolder="" count="0" hidden="1"/>
    <cacheHierarchy uniqueName="[Measures].[Soma de Valor Total Vendas]" caption="Soma de Valor Total Vendas" measure="1" displayFolder="" measureGroup="TB_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Custo Total]" caption="Soma de Custo Total" measure="1" displayFolder="" measureGroup="TB_Ven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]" caption="Soma de Quantidade" measure="1" displayFolder="" measureGroup="TB_Ven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TB_Produtos" uniqueName="[TB_Produtos]" caption="TB_Produtos"/>
    <dimension name="TB_Vendas" uniqueName="[TB_Vendas]" caption="TB_Vendas"/>
    <dimension name="TB_Vendedores" uniqueName="[TB_Vendedores]" caption="TB_Vendedores"/>
  </dimensions>
  <measureGroups count="3">
    <measureGroup name="TB_Produtos" caption="TB_Produtos"/>
    <measureGroup name="TB_Vendas" caption="TB_Vendas"/>
    <measureGroup name="TB_Vendedores" caption="TB_Vendedores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ima" refreshedDate="45645.943493287035" backgroundQuery="1" createdVersion="8" refreshedVersion="8" minRefreshableVersion="3" recordCount="0" supportSubquery="1" supportAdvancedDrill="1" xr:uid="{5E0C133C-8BE7-4F3A-AC15-2130F6C43461}">
  <cacheSource type="external" connectionId="4"/>
  <cacheFields count="3">
    <cacheField name="[TB_Produtos].[Produto].[Produto]" caption="Produto" numFmtId="0" hierarchy="1" level="1">
      <sharedItems count="5">
        <s v="Jaqueta couro"/>
        <s v="Jaqueta de Couro"/>
        <s v="Jaqueta jeans"/>
        <s v="Tênis Atitas"/>
        <s v="Tênis Chunky"/>
      </sharedItems>
    </cacheField>
    <cacheField name="[Measures].[Soma de Valor Total Vendas]" caption="Soma de Valor Total Vendas" numFmtId="0" hierarchy="26" level="32767"/>
    <cacheField name="[TB_Vendas].[Data do Documento (Mês)].[Data do Documento (Mês)]" caption="Data do Documento (Mês)" numFmtId="0" hierarchy="13" level="1">
      <sharedItems containsSemiMixedTypes="0" containsNonDate="0" containsString="0"/>
    </cacheField>
  </cacheFields>
  <cacheHierarchies count="29">
    <cacheHierarchy uniqueName="[TB_Produtos].[Código]" caption="Código" attribute="1" defaultMemberUniqueName="[TB_Produtos].[Código].[All]" allUniqueName="[TB_Produtos].[Código].[All]" dimensionUniqueName="[TB_Produtos]" displayFolder="" count="0" memberValueDatatype="13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Tamanho]" caption="Tamanho" attribute="1" defaultMemberUniqueName="[TB_Produtos].[Tamanho].[All]" allUniqueName="[TB_Produtos].[Tamanho].[All]" dimensionUniqueName="[TB_Produtos]" displayFolder="" count="0" memberValueDatatype="130" unbalanced="0"/>
    <cacheHierarchy uniqueName="[TB_Produtos].[Categoria]" caption="Categoria" attribute="1" defaultMemberUniqueName="[TB_Produtos].[Categoria].[All]" allUniqueName="[TB_Produtos].[Categoria].[All]" dimensionUniqueName="[TB_Produtos]" displayFolder="" count="0" memberValueDatatype="13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Vendas].[Número do Documento]" caption="Número do Documento" attribute="1" defaultMemberUniqueName="[TB_Vendas].[Número do Documento].[All]" allUniqueName="[TB_Vendas].[Número do Documento].[All]" dimensionUniqueName="[TB_Vendas]" displayFolder="" count="0" memberValueDatatype="130" unbalanced="0"/>
    <cacheHierarchy uniqueName="[TB_Vendas].[Data do Documento]" caption="Data do Documento" attribute="1" time="1" defaultMemberUniqueName="[TB_Vendas].[Data do Documento].[All]" allUniqueName="[TB_Vendas].[Data do Documento].[All]" dimensionUniqueName="[TB_Vendas]" displayFolder="" count="0" memberValueDatatype="7" unbalanced="0"/>
    <cacheHierarchy uniqueName="[TB_Vendas].[Número do Item]" caption="Número do Item" attribute="1" defaultMemberUniqueName="[TB_Vendas].[Número do Item].[All]" allUniqueName="[TB_Vendas].[Número do Item].[All]" dimensionUniqueName="[TB_Vendas]" displayFolder="" count="0" memberValueDatatype="130" unbalanced="0"/>
    <cacheHierarchy uniqueName="[TB_Vendas].[Material]" caption="Material" attribute="1" defaultMemberUniqueName="[TB_Vendas].[Material].[All]" allUniqueName="[TB_Vendas].[Material].[All]" dimensionUniqueName="[TB_Vendas]" displayFolder="" count="0" memberValueDatatype="130" unbalanced="0"/>
    <cacheHierarchy uniqueName="[TB_Vendas].[Vendedor]" caption="Vendedor" attribute="1" defaultMemberUniqueName="[TB_Vendas].[Vendedor].[All]" allUniqueName="[TB_Vendas].[Vendedor].[All]" dimensionUniqueName="[TB_Vendas]" displayFolder="" count="0" memberValueDatatype="130" unbalanced="0"/>
    <cacheHierarchy uniqueName="[TB_Vendas].[Quantidade]" caption="Quantidade" attribute="1" defaultMemberUniqueName="[TB_Vendas].[Quantidade].[All]" allUniqueName="[TB_Vendas].[Quantidade].[All]" dimensionUniqueName="[TB_Vendas]" displayFolder="" count="0" memberValueDatatype="20" unbalanced="0"/>
    <cacheHierarchy uniqueName="[TB_Vendas].[Valor Total Vendas]" caption="Valor Total Vendas" attribute="1" defaultMemberUniqueName="[TB_Vendas].[Valor Total Vendas].[All]" allUniqueName="[TB_Vendas].[Valor Total Vendas].[All]" dimensionUniqueName="[TB_Vendas]" displayFolder="" count="0" memberValueDatatype="5" unbalanced="0"/>
    <cacheHierarchy uniqueName="[TB_Vendas].[Data do Documento (Mês)]" caption="Data do Documento (Mês)" attribute="1" defaultMemberUniqueName="[TB_Vendas].[Data do Documento (Mês)].[All]" allUniqueName="[TB_Vendas].[Data do Documento (Mês)].[All]" dimensionUniqueName="[TB_Vendas]" displayFolder="" count="2" memberValueDatatype="130" unbalanced="0">
      <fieldsUsage count="2">
        <fieldUsage x="-1"/>
        <fieldUsage x="2"/>
      </fieldsUsage>
    </cacheHierarchy>
    <cacheHierarchy uniqueName="[TB_Vendas].[Custo Total]" caption="Custo Total" attribute="1" defaultMemberUniqueName="[TB_Vendas].[Custo Total].[All]" allUniqueName="[TB_Vendas].[Custo Total].[All]" dimensionUniqueName="[TB_Vendas]" displayFolder="" count="0" memberValueDatatype="5" unbalanced="0"/>
    <cacheHierarchy uniqueName="[TB_Vendedores].[Código]" caption="Código" attribute="1" defaultMemberUniqueName="[TB_Vendedores].[Código].[All]" allUniqueName="[TB_Vendedores].[Código].[All]" dimensionUniqueName="[TB_Vendedores]" displayFolder="" count="0" memberValueDatatype="130" unbalanced="0"/>
    <cacheHierarchy uniqueName="[TB_Vendedores].[Vendedor]" caption="Vendedor" attribute="1" defaultMemberUniqueName="[TB_Vendedores].[Vendedor].[All]" allUniqueName="[TB_Vendedores].[Vendedor].[All]" dimensionUniqueName="[TB_Vendedores]" displayFolder="" count="0" memberValueDatatype="130" unbalanced="0"/>
    <cacheHierarchy uniqueName="[TB_Vendedores].[Cidade]" caption="Cidade" attribute="1" defaultMemberUniqueName="[TB_Vendedores].[Cidade].[All]" allUniqueName="[TB_Vendedores].[Cidade].[All]" dimensionUniqueName="[TB_Vendedores]" displayFolder="" count="0" memberValueDatatype="130" unbalanced="0"/>
    <cacheHierarchy uniqueName="[TB_Vendedores].[Regional]" caption="Regional" attribute="1" defaultMemberUniqueName="[TB_Vendedores].[Regional].[All]" allUniqueName="[TB_Vendedores].[Regional].[All]" dimensionUniqueName="[TB_Vendedores]" displayFolder="" count="2" memberValueDatatype="130" unbalanced="0"/>
    <cacheHierarchy uniqueName="[TB_Vendas].[Data do Documento (Índice de Mês)]" caption="Data do Documento (Índice de Mês)" attribute="1" defaultMemberUniqueName="[TB_Vendas].[Data do Documento (Índice de Mês)].[All]" allUniqueName="[TB_Vendas].[Data do Documento (Índice de Mês)].[All]" dimensionUniqueName="[TB_Vendas]" displayFolder="" count="0" memberValueDatatype="20" unbalanced="0" hidden="1"/>
    <cacheHierarchy uniqueName="[Measures].[Qtd de Vendas]" caption="Qtd de Vendas" measure="1" displayFolder="" measureGroup="TB_Vendas" count="0"/>
    <cacheHierarchy uniqueName="[Measures].[Ticket Médio]" caption="Ticket Médio" measure="1" displayFolder="" measureGroup="TB_Vendas" count="0"/>
    <cacheHierarchy uniqueName="[Measures].[__XL_Count TB_Vendas]" caption="__XL_Count TB_Vendas" measure="1" displayFolder="" measureGroup="TB_Vendas" count="0" hidden="1"/>
    <cacheHierarchy uniqueName="[Measures].[__XL_Count TB_Produtos]" caption="__XL_Count TB_Produtos" measure="1" displayFolder="" measureGroup="TB_Produtos" count="0" hidden="1"/>
    <cacheHierarchy uniqueName="[Measures].[__XL_Count TB_Vendedores]" caption="__XL_Count TB_Vendedores" measure="1" displayFolder="" measureGroup="TB_Vendedores" count="0" hidden="1"/>
    <cacheHierarchy uniqueName="[Measures].[__No measures defined]" caption="__No measures defined" measure="1" displayFolder="" count="0" hidden="1"/>
    <cacheHierarchy uniqueName="[Measures].[Soma de Valor Total Vendas]" caption="Soma de Valor Total Vendas" measure="1" displayFolder="" measureGroup="TB_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Custo Total]" caption="Soma de Custo Total" measure="1" displayFolder="" measureGroup="TB_Ven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]" caption="Soma de Quantidade" measure="1" displayFolder="" measureGroup="TB_Ven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TB_Produtos" uniqueName="[TB_Produtos]" caption="TB_Produtos"/>
    <dimension name="TB_Vendas" uniqueName="[TB_Vendas]" caption="TB_Vendas"/>
    <dimension name="TB_Vendedores" uniqueName="[TB_Vendedores]" caption="TB_Vendedores"/>
  </dimensions>
  <measureGroups count="3">
    <measureGroup name="TB_Produtos" caption="TB_Produtos"/>
    <measureGroup name="TB_Vendas" caption="TB_Vendas"/>
    <measureGroup name="TB_Vendedores" caption="TB_Vendedores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ima" refreshedDate="45645.943493634259" backgroundQuery="1" createdVersion="8" refreshedVersion="8" minRefreshableVersion="3" recordCount="0" supportSubquery="1" supportAdvancedDrill="1" xr:uid="{C2546783-0A65-4587-8E01-13B2C757D37D}">
  <cacheSource type="external" connectionId="4"/>
  <cacheFields count="3">
    <cacheField name="[TB_Produtos].[Produto].[Produto]" caption="Produto" numFmtId="0" hierarchy="1" level="1">
      <sharedItems count="5">
        <s v="Camiseta Lisa"/>
        <s v="Camiseta Listrada"/>
        <s v="Saia Plissada"/>
        <s v="Tênis Chunky"/>
        <s v="Vestido longo"/>
      </sharedItems>
    </cacheField>
    <cacheField name="[Measures].[Soma de Quantidade]" caption="Soma de Quantidade" numFmtId="0" hierarchy="28" level="32767"/>
    <cacheField name="[TB_Vendas].[Data do Documento (Mês)].[Data do Documento (Mês)]" caption="Data do Documento (Mês)" numFmtId="0" hierarchy="13" level="1">
      <sharedItems containsSemiMixedTypes="0" containsNonDate="0" containsString="0"/>
    </cacheField>
  </cacheFields>
  <cacheHierarchies count="29">
    <cacheHierarchy uniqueName="[TB_Produtos].[Código]" caption="Código" attribute="1" defaultMemberUniqueName="[TB_Produtos].[Código].[All]" allUniqueName="[TB_Produtos].[Código].[All]" dimensionUniqueName="[TB_Produtos]" displayFolder="" count="0" memberValueDatatype="130" unbalanced="0"/>
    <cacheHierarchy uniqueName="[TB_Produtos].[Produto]" caption="Produto" attribute="1" defaultMemberUniqueName="[TB_Produtos].[Produto].[All]" allUniqueName="[TB_Produtos].[Produto].[All]" dimensionUniqueName="[TB_Produtos]" displayFolder="" count="2" memberValueDatatype="130" unbalanced="0">
      <fieldsUsage count="2">
        <fieldUsage x="-1"/>
        <fieldUsage x="0"/>
      </fieldsUsage>
    </cacheHierarchy>
    <cacheHierarchy uniqueName="[TB_Produtos].[Tamanho]" caption="Tamanho" attribute="1" defaultMemberUniqueName="[TB_Produtos].[Tamanho].[All]" allUniqueName="[TB_Produtos].[Tamanho].[All]" dimensionUniqueName="[TB_Produtos]" displayFolder="" count="0" memberValueDatatype="130" unbalanced="0"/>
    <cacheHierarchy uniqueName="[TB_Produtos].[Categoria]" caption="Categoria" attribute="1" defaultMemberUniqueName="[TB_Produtos].[Categoria].[All]" allUniqueName="[TB_Produtos].[Categoria].[All]" dimensionUniqueName="[TB_Produtos]" displayFolder="" count="2" memberValueDatatype="13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Vendas].[Número do Documento]" caption="Número do Documento" attribute="1" defaultMemberUniqueName="[TB_Vendas].[Número do Documento].[All]" allUniqueName="[TB_Vendas].[Número do Documento].[All]" dimensionUniqueName="[TB_Vendas]" displayFolder="" count="0" memberValueDatatype="130" unbalanced="0"/>
    <cacheHierarchy uniqueName="[TB_Vendas].[Data do Documento]" caption="Data do Documento" attribute="1" time="1" defaultMemberUniqueName="[TB_Vendas].[Data do Documento].[All]" allUniqueName="[TB_Vendas].[Data do Documento].[All]" dimensionUniqueName="[TB_Vendas]" displayFolder="" count="0" memberValueDatatype="7" unbalanced="0"/>
    <cacheHierarchy uniqueName="[TB_Vendas].[Número do Item]" caption="Número do Item" attribute="1" defaultMemberUniqueName="[TB_Vendas].[Número do Item].[All]" allUniqueName="[TB_Vendas].[Número do Item].[All]" dimensionUniqueName="[TB_Vendas]" displayFolder="" count="0" memberValueDatatype="130" unbalanced="0"/>
    <cacheHierarchy uniqueName="[TB_Vendas].[Material]" caption="Material" attribute="1" defaultMemberUniqueName="[TB_Vendas].[Material].[All]" allUniqueName="[TB_Vendas].[Material].[All]" dimensionUniqueName="[TB_Vendas]" displayFolder="" count="0" memberValueDatatype="130" unbalanced="0"/>
    <cacheHierarchy uniqueName="[TB_Vendas].[Vendedor]" caption="Vendedor" attribute="1" defaultMemberUniqueName="[TB_Vendas].[Vendedor].[All]" allUniqueName="[TB_Vendas].[Vendedor].[All]" dimensionUniqueName="[TB_Vendas]" displayFolder="" count="0" memberValueDatatype="130" unbalanced="0"/>
    <cacheHierarchy uniqueName="[TB_Vendas].[Quantidade]" caption="Quantidade" attribute="1" defaultMemberUniqueName="[TB_Vendas].[Quantidade].[All]" allUniqueName="[TB_Vendas].[Quantidade].[All]" dimensionUniqueName="[TB_Vendas]" displayFolder="" count="0" memberValueDatatype="20" unbalanced="0"/>
    <cacheHierarchy uniqueName="[TB_Vendas].[Valor Total Vendas]" caption="Valor Total Vendas" attribute="1" defaultMemberUniqueName="[TB_Vendas].[Valor Total Vendas].[All]" allUniqueName="[TB_Vendas].[Valor Total Vendas].[All]" dimensionUniqueName="[TB_Vendas]" displayFolder="" count="0" memberValueDatatype="5" unbalanced="0"/>
    <cacheHierarchy uniqueName="[TB_Vendas].[Data do Documento (Mês)]" caption="Data do Documento (Mês)" attribute="1" defaultMemberUniqueName="[TB_Vendas].[Data do Documento (Mês)].[All]" allUniqueName="[TB_Vendas].[Data do Documento (Mês)].[All]" dimensionUniqueName="[TB_Vendas]" displayFolder="" count="2" memberValueDatatype="130" unbalanced="0">
      <fieldsUsage count="2">
        <fieldUsage x="-1"/>
        <fieldUsage x="2"/>
      </fieldsUsage>
    </cacheHierarchy>
    <cacheHierarchy uniqueName="[TB_Vendas].[Custo Total]" caption="Custo Total" attribute="1" defaultMemberUniqueName="[TB_Vendas].[Custo Total].[All]" allUniqueName="[TB_Vendas].[Custo Total].[All]" dimensionUniqueName="[TB_Vendas]" displayFolder="" count="0" memberValueDatatype="5" unbalanced="0"/>
    <cacheHierarchy uniqueName="[TB_Vendedores].[Código]" caption="Código" attribute="1" defaultMemberUniqueName="[TB_Vendedores].[Código].[All]" allUniqueName="[TB_Vendedores].[Código].[All]" dimensionUniqueName="[TB_Vendedores]" displayFolder="" count="0" memberValueDatatype="130" unbalanced="0"/>
    <cacheHierarchy uniqueName="[TB_Vendedores].[Vendedor]" caption="Vendedor" attribute="1" defaultMemberUniqueName="[TB_Vendedores].[Vendedor].[All]" allUniqueName="[TB_Vendedores].[Vendedor].[All]" dimensionUniqueName="[TB_Vendedores]" displayFolder="" count="0" memberValueDatatype="130" unbalanced="0"/>
    <cacheHierarchy uniqueName="[TB_Vendedores].[Cidade]" caption="Cidade" attribute="1" defaultMemberUniqueName="[TB_Vendedores].[Cidade].[All]" allUniqueName="[TB_Vendedores].[Cidade].[All]" dimensionUniqueName="[TB_Vendedores]" displayFolder="" count="0" memberValueDatatype="130" unbalanced="0"/>
    <cacheHierarchy uniqueName="[TB_Vendedores].[Regional]" caption="Regional" attribute="1" defaultMemberUniqueName="[TB_Vendedores].[Regional].[All]" allUniqueName="[TB_Vendedores].[Regional].[All]" dimensionUniqueName="[TB_Vendedores]" displayFolder="" count="2" memberValueDatatype="130" unbalanced="0"/>
    <cacheHierarchy uniqueName="[TB_Vendas].[Data do Documento (Índice de Mês)]" caption="Data do Documento (Índice de Mês)" attribute="1" defaultMemberUniqueName="[TB_Vendas].[Data do Documento (Índice de Mês)].[All]" allUniqueName="[TB_Vendas].[Data do Documento (Índice de Mês)].[All]" dimensionUniqueName="[TB_Vendas]" displayFolder="" count="0" memberValueDatatype="20" unbalanced="0" hidden="1"/>
    <cacheHierarchy uniqueName="[Measures].[Qtd de Vendas]" caption="Qtd de Vendas" measure="1" displayFolder="" measureGroup="TB_Vendas" count="0"/>
    <cacheHierarchy uniqueName="[Measures].[Ticket Médio]" caption="Ticket Médio" measure="1" displayFolder="" measureGroup="TB_Vendas" count="0"/>
    <cacheHierarchy uniqueName="[Measures].[__XL_Count TB_Vendas]" caption="__XL_Count TB_Vendas" measure="1" displayFolder="" measureGroup="TB_Vendas" count="0" hidden="1"/>
    <cacheHierarchy uniqueName="[Measures].[__XL_Count TB_Produtos]" caption="__XL_Count TB_Produtos" measure="1" displayFolder="" measureGroup="TB_Produtos" count="0" hidden="1"/>
    <cacheHierarchy uniqueName="[Measures].[__XL_Count TB_Vendedores]" caption="__XL_Count TB_Vendedores" measure="1" displayFolder="" measureGroup="TB_Vendedores" count="0" hidden="1"/>
    <cacheHierarchy uniqueName="[Measures].[__No measures defined]" caption="__No measures defined" measure="1" displayFolder="" count="0" hidden="1"/>
    <cacheHierarchy uniqueName="[Measures].[Soma de Valor Total Vendas]" caption="Soma de Valor Total Vendas" measure="1" displayFolder="" measureGroup="TB_Ven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Custo Total]" caption="Soma de Custo Total" measure="1" displayFolder="" measureGroup="TB_Ven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]" caption="Soma de Quantidade" measure="1" displayFolder="" measureGroup="TB_Venda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TB_Produtos" uniqueName="[TB_Produtos]" caption="TB_Produtos"/>
    <dimension name="TB_Vendas" uniqueName="[TB_Vendas]" caption="TB_Vendas"/>
    <dimension name="TB_Vendedores" uniqueName="[TB_Vendedores]" caption="TB_Vendedores"/>
  </dimensions>
  <measureGroups count="3">
    <measureGroup name="TB_Produtos" caption="TB_Produtos"/>
    <measureGroup name="TB_Vendas" caption="TB_Vendas"/>
    <measureGroup name="TB_Vendedores" caption="TB_Vendedores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ima" refreshedDate="45645.943493981482" backgroundQuery="1" createdVersion="8" refreshedVersion="8" minRefreshableVersion="3" recordCount="0" supportSubquery="1" supportAdvancedDrill="1" xr:uid="{546DEE4E-4584-4EB0-9882-26EE1FAFD4B6}">
  <cacheSource type="external" connectionId="4"/>
  <cacheFields count="4">
    <cacheField name="[TB_Vendedores].[Regional].[Regional]" caption="Regional" numFmtId="0" hierarchy="18" level="1">
      <sharedItems count="7">
        <s v="Centro-Oeste"/>
        <s v="Nordeste"/>
        <s v="Norte"/>
        <s v="Sudeste"/>
        <s v="Sudeste 2"/>
        <s v="Sul"/>
        <s v="Sul 2"/>
      </sharedItems>
    </cacheField>
    <cacheField name="[Measures].[Qtd de Vendas]" caption="Qtd de Vendas" numFmtId="0" hierarchy="20" level="32767"/>
    <cacheField name="[Measures].[Soma de Quantidade]" caption="Soma de Quantidade" numFmtId="0" hierarchy="28" level="32767"/>
    <cacheField name="[TB_Vendas].[Data do Documento (Mês)].[Data do Documento (Mês)]" caption="Data do Documento (Mês)" numFmtId="0" hierarchy="13" level="1">
      <sharedItems containsSemiMixedTypes="0" containsNonDate="0" containsString="0"/>
    </cacheField>
  </cacheFields>
  <cacheHierarchies count="29">
    <cacheHierarchy uniqueName="[TB_Produtos].[Código]" caption="Código" attribute="1" defaultMemberUniqueName="[TB_Produtos].[Código].[All]" allUniqueName="[TB_Produtos].[Código].[All]" dimensionUniqueName="[TB_Produtos]" displayFolder="" count="0" memberValueDatatype="13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Tamanho]" caption="Tamanho" attribute="1" defaultMemberUniqueName="[TB_Produtos].[Tamanho].[All]" allUniqueName="[TB_Produtos].[Tamanho].[All]" dimensionUniqueName="[TB_Produtos]" displayFolder="" count="0" memberValueDatatype="130" unbalanced="0"/>
    <cacheHierarchy uniqueName="[TB_Produtos].[Categoria]" caption="Categoria" attribute="1" defaultMemberUniqueName="[TB_Produtos].[Categoria].[All]" allUniqueName="[TB_Produtos].[Categoria].[All]" dimensionUniqueName="[TB_Produtos]" displayFolder="" count="0" memberValueDatatype="13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Vendas].[Número do Documento]" caption="Número do Documento" attribute="1" defaultMemberUniqueName="[TB_Vendas].[Número do Documento].[All]" allUniqueName="[TB_Vendas].[Número do Documento].[All]" dimensionUniqueName="[TB_Vendas]" displayFolder="" count="0" memberValueDatatype="130" unbalanced="0"/>
    <cacheHierarchy uniqueName="[TB_Vendas].[Data do Documento]" caption="Data do Documento" attribute="1" time="1" defaultMemberUniqueName="[TB_Vendas].[Data do Documento].[All]" allUniqueName="[TB_Vendas].[Data do Documento].[All]" dimensionUniqueName="[TB_Vendas]" displayFolder="" count="0" memberValueDatatype="7" unbalanced="0"/>
    <cacheHierarchy uniqueName="[TB_Vendas].[Número do Item]" caption="Número do Item" attribute="1" defaultMemberUniqueName="[TB_Vendas].[Número do Item].[All]" allUniqueName="[TB_Vendas].[Número do Item].[All]" dimensionUniqueName="[TB_Vendas]" displayFolder="" count="0" memberValueDatatype="130" unbalanced="0"/>
    <cacheHierarchy uniqueName="[TB_Vendas].[Material]" caption="Material" attribute="1" defaultMemberUniqueName="[TB_Vendas].[Material].[All]" allUniqueName="[TB_Vendas].[Material].[All]" dimensionUniqueName="[TB_Vendas]" displayFolder="" count="0" memberValueDatatype="130" unbalanced="0"/>
    <cacheHierarchy uniqueName="[TB_Vendas].[Vendedor]" caption="Vendedor" attribute="1" defaultMemberUniqueName="[TB_Vendas].[Vendedor].[All]" allUniqueName="[TB_Vendas].[Vendedor].[All]" dimensionUniqueName="[TB_Vendas]" displayFolder="" count="0" memberValueDatatype="130" unbalanced="0"/>
    <cacheHierarchy uniqueName="[TB_Vendas].[Quantidade]" caption="Quantidade" attribute="1" defaultMemberUniqueName="[TB_Vendas].[Quantidade].[All]" allUniqueName="[TB_Vendas].[Quantidade].[All]" dimensionUniqueName="[TB_Vendas]" displayFolder="" count="0" memberValueDatatype="20" unbalanced="0"/>
    <cacheHierarchy uniqueName="[TB_Vendas].[Valor Total Vendas]" caption="Valor Total Vendas" attribute="1" defaultMemberUniqueName="[TB_Vendas].[Valor Total Vendas].[All]" allUniqueName="[TB_Vendas].[Valor Total Vendas].[All]" dimensionUniqueName="[TB_Vendas]" displayFolder="" count="0" memberValueDatatype="5" unbalanced="0"/>
    <cacheHierarchy uniqueName="[TB_Vendas].[Data do Documento (Mês)]" caption="Data do Documento (Mês)" attribute="1" defaultMemberUniqueName="[TB_Vendas].[Data do Documento (Mês)].[All]" allUniqueName="[TB_Vendas].[Data do Documento (Mês)].[All]" dimensionUniqueName="[TB_Vendas]" displayFolder="" count="2" memberValueDatatype="130" unbalanced="0">
      <fieldsUsage count="2">
        <fieldUsage x="-1"/>
        <fieldUsage x="3"/>
      </fieldsUsage>
    </cacheHierarchy>
    <cacheHierarchy uniqueName="[TB_Vendas].[Custo Total]" caption="Custo Total" attribute="1" defaultMemberUniqueName="[TB_Vendas].[Custo Total].[All]" allUniqueName="[TB_Vendas].[Custo Total].[All]" dimensionUniqueName="[TB_Vendas]" displayFolder="" count="0" memberValueDatatype="5" unbalanced="0"/>
    <cacheHierarchy uniqueName="[TB_Vendedores].[Código]" caption="Código" attribute="1" defaultMemberUniqueName="[TB_Vendedores].[Código].[All]" allUniqueName="[TB_Vendedores].[Código].[All]" dimensionUniqueName="[TB_Vendedores]" displayFolder="" count="0" memberValueDatatype="130" unbalanced="0"/>
    <cacheHierarchy uniqueName="[TB_Vendedores].[Vendedor]" caption="Vendedor" attribute="1" defaultMemberUniqueName="[TB_Vendedores].[Vendedor].[All]" allUniqueName="[TB_Vendedores].[Vendedor].[All]" dimensionUniqueName="[TB_Vendedores]" displayFolder="" count="0" memberValueDatatype="130" unbalanced="0"/>
    <cacheHierarchy uniqueName="[TB_Vendedores].[Cidade]" caption="Cidade" attribute="1" defaultMemberUniqueName="[TB_Vendedores].[Cidade].[All]" allUniqueName="[TB_Vendedores].[Cidade].[All]" dimensionUniqueName="[TB_Vendedores]" displayFolder="" count="0" memberValueDatatype="130" unbalanced="0"/>
    <cacheHierarchy uniqueName="[TB_Vendedores].[Regional]" caption="Regional" attribute="1" defaultMemberUniqueName="[TB_Vendedores].[Regional].[All]" allUniqueName="[TB_Vendedores].[Regional].[All]" dimensionUniqueName="[TB_Vendedores]" displayFolder="" count="2" memberValueDatatype="130" unbalanced="0">
      <fieldsUsage count="2">
        <fieldUsage x="-1"/>
        <fieldUsage x="0"/>
      </fieldsUsage>
    </cacheHierarchy>
    <cacheHierarchy uniqueName="[TB_Vendas].[Data do Documento (Índice de Mês)]" caption="Data do Documento (Índice de Mês)" attribute="1" defaultMemberUniqueName="[TB_Vendas].[Data do Documento (Índice de Mês)].[All]" allUniqueName="[TB_Vendas].[Data do Documento (Índice de Mês)].[All]" dimensionUniqueName="[TB_Vendas]" displayFolder="" count="0" memberValueDatatype="20" unbalanced="0" hidden="1"/>
    <cacheHierarchy uniqueName="[Measures].[Qtd de Vendas]" caption="Qtd de Vendas" measure="1" displayFolder="" measureGroup="TB_Vendas" count="0" oneField="1">
      <fieldsUsage count="1">
        <fieldUsage x="1"/>
      </fieldsUsage>
    </cacheHierarchy>
    <cacheHierarchy uniqueName="[Measures].[Ticket Médio]" caption="Ticket Médio" measure="1" displayFolder="" measureGroup="TB_Vendas" count="0"/>
    <cacheHierarchy uniqueName="[Measures].[__XL_Count TB_Vendas]" caption="__XL_Count TB_Vendas" measure="1" displayFolder="" measureGroup="TB_Vendas" count="0" hidden="1"/>
    <cacheHierarchy uniqueName="[Measures].[__XL_Count TB_Produtos]" caption="__XL_Count TB_Produtos" measure="1" displayFolder="" measureGroup="TB_Produtos" count="0" hidden="1"/>
    <cacheHierarchy uniqueName="[Measures].[__XL_Count TB_Vendedores]" caption="__XL_Count TB_Vendedores" measure="1" displayFolder="" measureGroup="TB_Vendedores" count="0" hidden="1"/>
    <cacheHierarchy uniqueName="[Measures].[__No measures defined]" caption="__No measures defined" measure="1" displayFolder="" count="0" hidden="1"/>
    <cacheHierarchy uniqueName="[Measures].[Soma de Valor Total Vendas]" caption="Soma de Valor Total Vendas" measure="1" displayFolder="" measureGroup="TB_Ven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Custo Total]" caption="Soma de Custo Total" measure="1" displayFolder="" measureGroup="TB_Ven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]" caption="Soma de Quantidade" measure="1" displayFolder="" measureGroup="TB_Vendas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TB_Produtos" uniqueName="[TB_Produtos]" caption="TB_Produtos"/>
    <dimension name="TB_Vendas" uniqueName="[TB_Vendas]" caption="TB_Vendas"/>
    <dimension name="TB_Vendedores" uniqueName="[TB_Vendedores]" caption="TB_Vendedores"/>
  </dimensions>
  <measureGroups count="3">
    <measureGroup name="TB_Produtos" caption="TB_Produtos"/>
    <measureGroup name="TB_Vendas" caption="TB_Vendas"/>
    <measureGroup name="TB_Vendedores" caption="TB_Vendedores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ima" refreshedDate="45645.943494097221" backgroundQuery="1" createdVersion="8" refreshedVersion="8" minRefreshableVersion="3" recordCount="0" supportSubquery="1" supportAdvancedDrill="1" xr:uid="{84A07B37-4C74-454D-9DC7-C3AA109C8103}">
  <cacheSource type="external" connectionId="4"/>
  <cacheFields count="2">
    <cacheField name="[Measures].[Ticket Médio]" caption="Ticket Médio" numFmtId="0" hierarchy="21" level="32767"/>
    <cacheField name="[TB_Vendas].[Data do Documento (Mês)].[Data do Documento (Mês)]" caption="Data do Documento (Mês)" numFmtId="0" hierarchy="13" level="1">
      <sharedItems containsSemiMixedTypes="0" containsNonDate="0" containsString="0"/>
    </cacheField>
  </cacheFields>
  <cacheHierarchies count="29">
    <cacheHierarchy uniqueName="[TB_Produtos].[Código]" caption="Código" attribute="1" defaultMemberUniqueName="[TB_Produtos].[Código].[All]" allUniqueName="[TB_Produtos].[Código].[All]" dimensionUniqueName="[TB_Produtos]" displayFolder="" count="0" memberValueDatatype="13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Tamanho]" caption="Tamanho" attribute="1" defaultMemberUniqueName="[TB_Produtos].[Tamanho].[All]" allUniqueName="[TB_Produtos].[Tamanho].[All]" dimensionUniqueName="[TB_Produtos]" displayFolder="" count="0" memberValueDatatype="130" unbalanced="0"/>
    <cacheHierarchy uniqueName="[TB_Produtos].[Categoria]" caption="Categoria" attribute="1" defaultMemberUniqueName="[TB_Produtos].[Categoria].[All]" allUniqueName="[TB_Produtos].[Categoria].[All]" dimensionUniqueName="[TB_Produtos]" displayFolder="" count="0" memberValueDatatype="13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Vendas].[Número do Documento]" caption="Número do Documento" attribute="1" defaultMemberUniqueName="[TB_Vendas].[Número do Documento].[All]" allUniqueName="[TB_Vendas].[Número do Documento].[All]" dimensionUniqueName="[TB_Vendas]" displayFolder="" count="0" memberValueDatatype="130" unbalanced="0"/>
    <cacheHierarchy uniqueName="[TB_Vendas].[Data do Documento]" caption="Data do Documento" attribute="1" time="1" defaultMemberUniqueName="[TB_Vendas].[Data do Documento].[All]" allUniqueName="[TB_Vendas].[Data do Documento].[All]" dimensionUniqueName="[TB_Vendas]" displayFolder="" count="0" memberValueDatatype="7" unbalanced="0"/>
    <cacheHierarchy uniqueName="[TB_Vendas].[Número do Item]" caption="Número do Item" attribute="1" defaultMemberUniqueName="[TB_Vendas].[Número do Item].[All]" allUniqueName="[TB_Vendas].[Número do Item].[All]" dimensionUniqueName="[TB_Vendas]" displayFolder="" count="0" memberValueDatatype="130" unbalanced="0"/>
    <cacheHierarchy uniqueName="[TB_Vendas].[Material]" caption="Material" attribute="1" defaultMemberUniqueName="[TB_Vendas].[Material].[All]" allUniqueName="[TB_Vendas].[Material].[All]" dimensionUniqueName="[TB_Vendas]" displayFolder="" count="0" memberValueDatatype="130" unbalanced="0"/>
    <cacheHierarchy uniqueName="[TB_Vendas].[Vendedor]" caption="Vendedor" attribute="1" defaultMemberUniqueName="[TB_Vendas].[Vendedor].[All]" allUniqueName="[TB_Vendas].[Vendedor].[All]" dimensionUniqueName="[TB_Vendas]" displayFolder="" count="0" memberValueDatatype="130" unbalanced="0"/>
    <cacheHierarchy uniqueName="[TB_Vendas].[Quantidade]" caption="Quantidade" attribute="1" defaultMemberUniqueName="[TB_Vendas].[Quantidade].[All]" allUniqueName="[TB_Vendas].[Quantidade].[All]" dimensionUniqueName="[TB_Vendas]" displayFolder="" count="0" memberValueDatatype="20" unbalanced="0"/>
    <cacheHierarchy uniqueName="[TB_Vendas].[Valor Total Vendas]" caption="Valor Total Vendas" attribute="1" defaultMemberUniqueName="[TB_Vendas].[Valor Total Vendas].[All]" allUniqueName="[TB_Vendas].[Valor Total Vendas].[All]" dimensionUniqueName="[TB_Vendas]" displayFolder="" count="0" memberValueDatatype="5" unbalanced="0"/>
    <cacheHierarchy uniqueName="[TB_Vendas].[Data do Documento (Mês)]" caption="Data do Documento (Mês)" attribute="1" defaultMemberUniqueName="[TB_Vendas].[Data do Documento (Mês)].[All]" allUniqueName="[TB_Vendas].[Data do Documento (Mês)].[All]" dimensionUniqueName="[TB_Vendas]" displayFolder="" count="2" memberValueDatatype="130" unbalanced="0">
      <fieldsUsage count="2">
        <fieldUsage x="-1"/>
        <fieldUsage x="1"/>
      </fieldsUsage>
    </cacheHierarchy>
    <cacheHierarchy uniqueName="[TB_Vendas].[Custo Total]" caption="Custo Total" attribute="1" defaultMemberUniqueName="[TB_Vendas].[Custo Total].[All]" allUniqueName="[TB_Vendas].[Custo Total].[All]" dimensionUniqueName="[TB_Vendas]" displayFolder="" count="0" memberValueDatatype="5" unbalanced="0"/>
    <cacheHierarchy uniqueName="[TB_Vendedores].[Código]" caption="Código" attribute="1" defaultMemberUniqueName="[TB_Vendedores].[Código].[All]" allUniqueName="[TB_Vendedores].[Código].[All]" dimensionUniqueName="[TB_Vendedores]" displayFolder="" count="0" memberValueDatatype="130" unbalanced="0"/>
    <cacheHierarchy uniqueName="[TB_Vendedores].[Vendedor]" caption="Vendedor" attribute="1" defaultMemberUniqueName="[TB_Vendedores].[Vendedor].[All]" allUniqueName="[TB_Vendedores].[Vendedor].[All]" dimensionUniqueName="[TB_Vendedores]" displayFolder="" count="0" memberValueDatatype="130" unbalanced="0"/>
    <cacheHierarchy uniqueName="[TB_Vendedores].[Cidade]" caption="Cidade" attribute="1" defaultMemberUniqueName="[TB_Vendedores].[Cidade].[All]" allUniqueName="[TB_Vendedores].[Cidade].[All]" dimensionUniqueName="[TB_Vendedores]" displayFolder="" count="0" memberValueDatatype="130" unbalanced="0"/>
    <cacheHierarchy uniqueName="[TB_Vendedores].[Regional]" caption="Regional" attribute="1" defaultMemberUniqueName="[TB_Vendedores].[Regional].[All]" allUniqueName="[TB_Vendedores].[Regional].[All]" dimensionUniqueName="[TB_Vendedores]" displayFolder="" count="2" memberValueDatatype="130" unbalanced="0"/>
    <cacheHierarchy uniqueName="[TB_Vendas].[Data do Documento (Índice de Mês)]" caption="Data do Documento (Índice de Mês)" attribute="1" defaultMemberUniqueName="[TB_Vendas].[Data do Documento (Índice de Mês)].[All]" allUniqueName="[TB_Vendas].[Data do Documento (Índice de Mês)].[All]" dimensionUniqueName="[TB_Vendas]" displayFolder="" count="0" memberValueDatatype="20" unbalanced="0" hidden="1"/>
    <cacheHierarchy uniqueName="[Measures].[Qtd de Vendas]" caption="Qtd de Vendas" measure="1" displayFolder="" measureGroup="TB_Vendas" count="0"/>
    <cacheHierarchy uniqueName="[Measures].[Ticket Médio]" caption="Ticket Médio" measure="1" displayFolder="" measureGroup="TB_Vendas" count="0" oneField="1">
      <fieldsUsage count="1">
        <fieldUsage x="0"/>
      </fieldsUsage>
    </cacheHierarchy>
    <cacheHierarchy uniqueName="[Measures].[__XL_Count TB_Vendas]" caption="__XL_Count TB_Vendas" measure="1" displayFolder="" measureGroup="TB_Vendas" count="0" hidden="1"/>
    <cacheHierarchy uniqueName="[Measures].[__XL_Count TB_Produtos]" caption="__XL_Count TB_Produtos" measure="1" displayFolder="" measureGroup="TB_Produtos" count="0" hidden="1"/>
    <cacheHierarchy uniqueName="[Measures].[__XL_Count TB_Vendedores]" caption="__XL_Count TB_Vendedores" measure="1" displayFolder="" measureGroup="TB_Vendedores" count="0" hidden="1"/>
    <cacheHierarchy uniqueName="[Measures].[__No measures defined]" caption="__No measures defined" measure="1" displayFolder="" count="0" hidden="1"/>
    <cacheHierarchy uniqueName="[Measures].[Soma de Valor Total Vendas]" caption="Soma de Valor Total Vendas" measure="1" displayFolder="" measureGroup="TB_Vendas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Custo Total]" caption="Soma de Custo Total" measure="1" displayFolder="" measureGroup="TB_Ven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]" caption="Soma de Quantidade" measure="1" displayFolder="" measureGroup="TB_Ven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TB_Produtos" uniqueName="[TB_Produtos]" caption="TB_Produtos"/>
    <dimension name="TB_Vendas" uniqueName="[TB_Vendas]" caption="TB_Vendas"/>
    <dimension name="TB_Vendedores" uniqueName="[TB_Vendedores]" caption="TB_Vendedores"/>
  </dimensions>
  <measureGroups count="3">
    <measureGroup name="TB_Produtos" caption="TB_Produtos"/>
    <measureGroup name="TB_Vendas" caption="TB_Vendas"/>
    <measureGroup name="TB_Vendedores" caption="TB_Vendedores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ima" refreshedDate="45645.943494212966" backgroundQuery="1" createdVersion="8" refreshedVersion="8" minRefreshableVersion="3" recordCount="0" supportSubquery="1" supportAdvancedDrill="1" xr:uid="{339693CF-4ECE-4D31-A935-B7D3570C24E3}">
  <cacheSource type="external" connectionId="4"/>
  <cacheFields count="2">
    <cacheField name="[Measures].[Soma de Valor Total Vendas]" caption="Soma de Valor Total Vendas" numFmtId="0" hierarchy="26" level="32767"/>
    <cacheField name="[TB_Vendas].[Data do Documento (Mês)].[Data do Documento (Mês)]" caption="Data do Documento (Mês)" numFmtId="0" hierarchy="13" level="1">
      <sharedItems containsSemiMixedTypes="0" containsNonDate="0" containsString="0"/>
    </cacheField>
  </cacheFields>
  <cacheHierarchies count="29">
    <cacheHierarchy uniqueName="[TB_Produtos].[Código]" caption="Código" attribute="1" defaultMemberUniqueName="[TB_Produtos].[Código].[All]" allUniqueName="[TB_Produtos].[Código].[All]" dimensionUniqueName="[TB_Produtos]" displayFolder="" count="0" memberValueDatatype="13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Tamanho]" caption="Tamanho" attribute="1" defaultMemberUniqueName="[TB_Produtos].[Tamanho].[All]" allUniqueName="[TB_Produtos].[Tamanho].[All]" dimensionUniqueName="[TB_Produtos]" displayFolder="" count="0" memberValueDatatype="130" unbalanced="0"/>
    <cacheHierarchy uniqueName="[TB_Produtos].[Categoria]" caption="Categoria" attribute="1" defaultMemberUniqueName="[TB_Produtos].[Categoria].[All]" allUniqueName="[TB_Produtos].[Categoria].[All]" dimensionUniqueName="[TB_Produtos]" displayFolder="" count="0" memberValueDatatype="13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Vendas].[Número do Documento]" caption="Número do Documento" attribute="1" defaultMemberUniqueName="[TB_Vendas].[Número do Documento].[All]" allUniqueName="[TB_Vendas].[Número do Documento].[All]" dimensionUniqueName="[TB_Vendas]" displayFolder="" count="0" memberValueDatatype="130" unbalanced="0"/>
    <cacheHierarchy uniqueName="[TB_Vendas].[Data do Documento]" caption="Data do Documento" attribute="1" time="1" defaultMemberUniqueName="[TB_Vendas].[Data do Documento].[All]" allUniqueName="[TB_Vendas].[Data do Documento].[All]" dimensionUniqueName="[TB_Vendas]" displayFolder="" count="0" memberValueDatatype="7" unbalanced="0"/>
    <cacheHierarchy uniqueName="[TB_Vendas].[Número do Item]" caption="Número do Item" attribute="1" defaultMemberUniqueName="[TB_Vendas].[Número do Item].[All]" allUniqueName="[TB_Vendas].[Número do Item].[All]" dimensionUniqueName="[TB_Vendas]" displayFolder="" count="0" memberValueDatatype="130" unbalanced="0"/>
    <cacheHierarchy uniqueName="[TB_Vendas].[Material]" caption="Material" attribute="1" defaultMemberUniqueName="[TB_Vendas].[Material].[All]" allUniqueName="[TB_Vendas].[Material].[All]" dimensionUniqueName="[TB_Vendas]" displayFolder="" count="0" memberValueDatatype="130" unbalanced="0"/>
    <cacheHierarchy uniqueName="[TB_Vendas].[Vendedor]" caption="Vendedor" attribute="1" defaultMemberUniqueName="[TB_Vendas].[Vendedor].[All]" allUniqueName="[TB_Vendas].[Vendedor].[All]" dimensionUniqueName="[TB_Vendas]" displayFolder="" count="0" memberValueDatatype="130" unbalanced="0"/>
    <cacheHierarchy uniqueName="[TB_Vendas].[Quantidade]" caption="Quantidade" attribute="1" defaultMemberUniqueName="[TB_Vendas].[Quantidade].[All]" allUniqueName="[TB_Vendas].[Quantidade].[All]" dimensionUniqueName="[TB_Vendas]" displayFolder="" count="0" memberValueDatatype="20" unbalanced="0"/>
    <cacheHierarchy uniqueName="[TB_Vendas].[Valor Total Vendas]" caption="Valor Total Vendas" attribute="1" defaultMemberUniqueName="[TB_Vendas].[Valor Total Vendas].[All]" allUniqueName="[TB_Vendas].[Valor Total Vendas].[All]" dimensionUniqueName="[TB_Vendas]" displayFolder="" count="0" memberValueDatatype="5" unbalanced="0"/>
    <cacheHierarchy uniqueName="[TB_Vendas].[Data do Documento (Mês)]" caption="Data do Documento (Mês)" attribute="1" defaultMemberUniqueName="[TB_Vendas].[Data do Documento (Mês)].[All]" allUniqueName="[TB_Vendas].[Data do Documento (Mês)].[All]" dimensionUniqueName="[TB_Vendas]" displayFolder="" count="2" memberValueDatatype="130" unbalanced="0">
      <fieldsUsage count="2">
        <fieldUsage x="-1"/>
        <fieldUsage x="1"/>
      </fieldsUsage>
    </cacheHierarchy>
    <cacheHierarchy uniqueName="[TB_Vendas].[Custo Total]" caption="Custo Total" attribute="1" defaultMemberUniqueName="[TB_Vendas].[Custo Total].[All]" allUniqueName="[TB_Vendas].[Custo Total].[All]" dimensionUniqueName="[TB_Vendas]" displayFolder="" count="0" memberValueDatatype="5" unbalanced="0"/>
    <cacheHierarchy uniqueName="[TB_Vendedores].[Código]" caption="Código" attribute="1" defaultMemberUniqueName="[TB_Vendedores].[Código].[All]" allUniqueName="[TB_Vendedores].[Código].[All]" dimensionUniqueName="[TB_Vendedores]" displayFolder="" count="0" memberValueDatatype="130" unbalanced="0"/>
    <cacheHierarchy uniqueName="[TB_Vendedores].[Vendedor]" caption="Vendedor" attribute="1" defaultMemberUniqueName="[TB_Vendedores].[Vendedor].[All]" allUniqueName="[TB_Vendedores].[Vendedor].[All]" dimensionUniqueName="[TB_Vendedores]" displayFolder="" count="0" memberValueDatatype="130" unbalanced="0"/>
    <cacheHierarchy uniqueName="[TB_Vendedores].[Cidade]" caption="Cidade" attribute="1" defaultMemberUniqueName="[TB_Vendedores].[Cidade].[All]" allUniqueName="[TB_Vendedores].[Cidade].[All]" dimensionUniqueName="[TB_Vendedores]" displayFolder="" count="0" memberValueDatatype="130" unbalanced="0"/>
    <cacheHierarchy uniqueName="[TB_Vendedores].[Regional]" caption="Regional" attribute="1" defaultMemberUniqueName="[TB_Vendedores].[Regional].[All]" allUniqueName="[TB_Vendedores].[Regional].[All]" dimensionUniqueName="[TB_Vendedores]" displayFolder="" count="2" memberValueDatatype="130" unbalanced="0"/>
    <cacheHierarchy uniqueName="[TB_Vendas].[Data do Documento (Índice de Mês)]" caption="Data do Documento (Índice de Mês)" attribute="1" defaultMemberUniqueName="[TB_Vendas].[Data do Documento (Índice de Mês)].[All]" allUniqueName="[TB_Vendas].[Data do Documento (Índice de Mês)].[All]" dimensionUniqueName="[TB_Vendas]" displayFolder="" count="0" memberValueDatatype="20" unbalanced="0" hidden="1"/>
    <cacheHierarchy uniqueName="[Measures].[Qtd de Vendas]" caption="Qtd de Vendas" measure="1" displayFolder="" measureGroup="TB_Vendas" count="0"/>
    <cacheHierarchy uniqueName="[Measures].[Ticket Médio]" caption="Ticket Médio" measure="1" displayFolder="" measureGroup="TB_Vendas" count="0"/>
    <cacheHierarchy uniqueName="[Measures].[__XL_Count TB_Vendas]" caption="__XL_Count TB_Vendas" measure="1" displayFolder="" measureGroup="TB_Vendas" count="0" hidden="1"/>
    <cacheHierarchy uniqueName="[Measures].[__XL_Count TB_Produtos]" caption="__XL_Count TB_Produtos" measure="1" displayFolder="" measureGroup="TB_Produtos" count="0" hidden="1"/>
    <cacheHierarchy uniqueName="[Measures].[__XL_Count TB_Vendedores]" caption="__XL_Count TB_Vendedores" measure="1" displayFolder="" measureGroup="TB_Vendedores" count="0" hidden="1"/>
    <cacheHierarchy uniqueName="[Measures].[__No measures defined]" caption="__No measures defined" measure="1" displayFolder="" count="0" hidden="1"/>
    <cacheHierarchy uniqueName="[Measures].[Soma de Valor Total Vendas]" caption="Soma de Valor Total Vendas" measure="1" displayFolder="" measureGroup="TB_Vendas" count="0" oneField="1" hidden="1">
      <fieldsUsage count="1">
        <fieldUsage x="0"/>
      </fieldsUsage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Custo Total]" caption="Soma de Custo Total" measure="1" displayFolder="" measureGroup="TB_Vendas" count="0" hidden="1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Soma de Quantidade]" caption="Soma de Quantidade" measure="1" displayFolder="" measureGroup="TB_Vendas" count="0" hidden="1">
      <extLst>
        <ext xmlns:x15="http://schemas.microsoft.com/office/spreadsheetml/2010/11/main" uri="{B97F6D7D-B522-45F9-BDA1-12C45D357490}">
          <x15:cacheHierarchy aggregatedColumn="11"/>
        </ext>
      </extLst>
    </cacheHierarchy>
  </cacheHierarchies>
  <kpis count="0"/>
  <dimensions count="4">
    <dimension measure="1" name="Measures" uniqueName="[Measures]" caption="Measures"/>
    <dimension name="TB_Produtos" uniqueName="[TB_Produtos]" caption="TB_Produtos"/>
    <dimension name="TB_Vendas" uniqueName="[TB_Vendas]" caption="TB_Vendas"/>
    <dimension name="TB_Vendedores" uniqueName="[TB_Vendedores]" caption="TB_Vendedores"/>
  </dimensions>
  <measureGroups count="3">
    <measureGroup name="TB_Produtos" caption="TB_Produtos"/>
    <measureGroup name="TB_Vendas" caption="TB_Vendas"/>
    <measureGroup name="TB_Vendedores" caption="TB_Vendedores"/>
  </measureGroups>
  <maps count="5">
    <map measureGroup="0" dimension="1"/>
    <map measureGroup="1" dimension="1"/>
    <map measureGroup="1" dimension="2"/>
    <map measureGroup="1" dimension="3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Matheus Lima" refreshedDate="45645.806377314817" backgroundQuery="1" createdVersion="3" refreshedVersion="8" minRefreshableVersion="3" recordCount="0" supportSubquery="1" supportAdvancedDrill="1" xr:uid="{AA0BDC08-F714-427D-877D-2B5C7400A10F}">
  <cacheSource type="external" connectionId="4">
    <extLst>
      <ext xmlns:x14="http://schemas.microsoft.com/office/spreadsheetml/2009/9/main" uri="{F057638F-6D5F-4e77-A914-E7F072B9BCA8}">
        <x14:sourceConnection name="ThisWorkbookDataModel"/>
      </ext>
    </extLst>
  </cacheSource>
  <cacheFields count="0"/>
  <cacheHierarchies count="28">
    <cacheHierarchy uniqueName="[TB_Produtos].[Código]" caption="Código" attribute="1" defaultMemberUniqueName="[TB_Produtos].[Código].[All]" allUniqueName="[TB_Produtos].[Código].[All]" dimensionUniqueName="[TB_Produtos]" displayFolder="" count="0" memberValueDatatype="130" unbalanced="0"/>
    <cacheHierarchy uniqueName="[TB_Produtos].[Produto]" caption="Produto" attribute="1" defaultMemberUniqueName="[TB_Produtos].[Produto].[All]" allUniqueName="[TB_Produtos].[Produto].[All]" dimensionUniqueName="[TB_Produtos]" displayFolder="" count="0" memberValueDatatype="130" unbalanced="0"/>
    <cacheHierarchy uniqueName="[TB_Produtos].[Tamanho]" caption="Tamanho" attribute="1" defaultMemberUniqueName="[TB_Produtos].[Tamanho].[All]" allUniqueName="[TB_Produtos].[Tamanho].[All]" dimensionUniqueName="[TB_Produtos]" displayFolder="" count="0" memberValueDatatype="130" unbalanced="0"/>
    <cacheHierarchy uniqueName="[TB_Produtos].[Categoria]" caption="Categoria" attribute="1" defaultMemberUniqueName="[TB_Produtos].[Categoria].[All]" allUniqueName="[TB_Produtos].[Categoria].[All]" dimensionUniqueName="[TB_Produtos]" displayFolder="" count="0" memberValueDatatype="130" unbalanced="0"/>
    <cacheHierarchy uniqueName="[TB_Produtos].[Custo Unitário]" caption="Custo Unitário" attribute="1" defaultMemberUniqueName="[TB_Produtos].[Custo Unitário].[All]" allUniqueName="[TB_Produtos].[Custo Unitário].[All]" dimensionUniqueName="[TB_Produtos]" displayFolder="" count="0" memberValueDatatype="5" unbalanced="0"/>
    <cacheHierarchy uniqueName="[TB_Produtos].[Preço Unitário]" caption="Preço Unitário" attribute="1" defaultMemberUniqueName="[TB_Produtos].[Preço Unitário].[All]" allUniqueName="[TB_Produtos].[Preço Unitário].[All]" dimensionUniqueName="[TB_Produtos]" displayFolder="" count="0" memberValueDatatype="5" unbalanced="0"/>
    <cacheHierarchy uniqueName="[TB_Vendas].[Número do Documento]" caption="Número do Documento" attribute="1" defaultMemberUniqueName="[TB_Vendas].[Número do Documento].[All]" allUniqueName="[TB_Vendas].[Número do Documento].[All]" dimensionUniqueName="[TB_Vendas]" displayFolder="" count="0" memberValueDatatype="130" unbalanced="0"/>
    <cacheHierarchy uniqueName="[TB_Vendas].[Data do Documento]" caption="Data do Documento" attribute="1" time="1" defaultMemberUniqueName="[TB_Vendas].[Data do Documento].[All]" allUniqueName="[TB_Vendas].[Data do Documento].[All]" dimensionUniqueName="[TB_Vendas]" displayFolder="" count="0" memberValueDatatype="7" unbalanced="0"/>
    <cacheHierarchy uniqueName="[TB_Vendas].[Número do Item]" caption="Número do Item" attribute="1" defaultMemberUniqueName="[TB_Vendas].[Número do Item].[All]" allUniqueName="[TB_Vendas].[Número do Item].[All]" dimensionUniqueName="[TB_Vendas]" displayFolder="" count="0" memberValueDatatype="130" unbalanced="0"/>
    <cacheHierarchy uniqueName="[TB_Vendas].[Material]" caption="Material" attribute="1" defaultMemberUniqueName="[TB_Vendas].[Material].[All]" allUniqueName="[TB_Vendas].[Material].[All]" dimensionUniqueName="[TB_Vendas]" displayFolder="" count="0" memberValueDatatype="130" unbalanced="0"/>
    <cacheHierarchy uniqueName="[TB_Vendas].[Vendedor]" caption="Vendedor" attribute="1" defaultMemberUniqueName="[TB_Vendas].[Vendedor].[All]" allUniqueName="[TB_Vendas].[Vendedor].[All]" dimensionUniqueName="[TB_Vendas]" displayFolder="" count="0" memberValueDatatype="130" unbalanced="0"/>
    <cacheHierarchy uniqueName="[TB_Vendas].[Quantidade]" caption="Quantidade" attribute="1" defaultMemberUniqueName="[TB_Vendas].[Quantidade].[All]" allUniqueName="[TB_Vendas].[Quantidade].[All]" dimensionUniqueName="[TB_Vendas]" displayFolder="" count="0" memberValueDatatype="20" unbalanced="0"/>
    <cacheHierarchy uniqueName="[TB_Vendas].[Valor Total Vendas]" caption="Valor Total Vendas" attribute="1" defaultMemberUniqueName="[TB_Vendas].[Valor Total Vendas].[All]" allUniqueName="[TB_Vendas].[Valor Total Vendas].[All]" dimensionUniqueName="[TB_Vendas]" displayFolder="" count="0" memberValueDatatype="5" unbalanced="0"/>
    <cacheHierarchy uniqueName="[TB_Vendas].[Data do Documento (Mês)]" caption="Data do Documento (Mês)" attribute="1" defaultMemberUniqueName="[TB_Vendas].[Data do Documento (Mês)].[All]" allUniqueName="[TB_Vendas].[Data do Documento (Mês)].[All]" dimensionUniqueName="[TB_Vendas]" displayFolder="" count="2" memberValueDatatype="130" unbalanced="0"/>
    <cacheHierarchy uniqueName="[TB_Vendas].[Custo Total]" caption="Custo Total" attribute="1" defaultMemberUniqueName="[TB_Vendas].[Custo Total].[All]" allUniqueName="[TB_Vendas].[Custo Total].[All]" dimensionUniqueName="[TB_Vendas]" displayFolder="" count="0" memberValueDatatype="5" unbalanced="0"/>
    <cacheHierarchy uniqueName="[TB_Vendedores].[Código]" caption="Código" attribute="1" defaultMemberUniqueName="[TB_Vendedores].[Código].[All]" allUniqueName="[TB_Vendedores].[Código].[All]" dimensionUniqueName="[TB_Vendedores]" displayFolder="" count="0" memberValueDatatype="130" unbalanced="0"/>
    <cacheHierarchy uniqueName="[TB_Vendedores].[Vendedor]" caption="Vendedor" attribute="1" defaultMemberUniqueName="[TB_Vendedores].[Vendedor].[All]" allUniqueName="[TB_Vendedores].[Vendedor].[All]" dimensionUniqueName="[TB_Vendedores]" displayFolder="" count="0" memberValueDatatype="130" unbalanced="0"/>
    <cacheHierarchy uniqueName="[TB_Vendedores].[Cidade]" caption="Cidade" attribute="1" defaultMemberUniqueName="[TB_Vendedores].[Cidade].[All]" allUniqueName="[TB_Vendedores].[Cidade].[All]" dimensionUniqueName="[TB_Vendedores]" displayFolder="" count="0" memberValueDatatype="130" unbalanced="0"/>
    <cacheHierarchy uniqueName="[TB_Vendedores].[Regional]" caption="Regional" attribute="1" defaultMemberUniqueName="[TB_Vendedores].[Regional].[All]" allUniqueName="[TB_Vendedores].[Regional].[All]" dimensionUniqueName="[TB_Vendedores]" displayFolder="" count="2" memberValueDatatype="130" unbalanced="0"/>
    <cacheHierarchy uniqueName="[TB_Vendas].[Data do Documento (Índice de Mês)]" caption="Data do Documento (Índice de Mês)" attribute="1" defaultMemberUniqueName="[TB_Vendas].[Data do Documento (Índice de Mês)].[All]" allUniqueName="[TB_Vendas].[Data do Documento (Índice de Mês)].[All]" dimensionUniqueName="[TB_Vendas]" displayFolder="" count="0" memberValueDatatype="20" unbalanced="0" hidden="1"/>
    <cacheHierarchy uniqueName="[Measures].[Soma de Valor Total Vendas]" caption="Soma de Valor Total Vendas" measure="1" displayFolder="" measureGroup="TB_Vendas" count="0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oma de Custo Total]" caption="Soma de Custo Total" measure="1" displayFolder="" measureGroup="TB_Vendas" count="0">
      <extLst>
        <ext xmlns:x15="http://schemas.microsoft.com/office/spreadsheetml/2010/11/main" uri="{B97F6D7D-B522-45F9-BDA1-12C45D357490}">
          <x15:cacheHierarchy aggregatedColumn="14"/>
        </ext>
      </extLst>
    </cacheHierarchy>
    <cacheHierarchy uniqueName="[Measures].[Qtd de Vendas]" caption="Qtd de Vendas" measure="1" displayFolder="" measureGroup="TB_Vendas" count="0"/>
    <cacheHierarchy uniqueName="[Measures].[Ticket Médio]" caption="Ticket Médio" measure="1" displayFolder="" measureGroup="TB_Vendas" count="0"/>
    <cacheHierarchy uniqueName="[Measures].[__XL_Count TB_Vendas]" caption="__XL_Count TB_Vendas" measure="1" displayFolder="" measureGroup="TB_Vendas" count="0" hidden="1"/>
    <cacheHierarchy uniqueName="[Measures].[__XL_Count TB_Produtos]" caption="__XL_Count TB_Produtos" measure="1" displayFolder="" measureGroup="TB_Produtos" count="0" hidden="1"/>
    <cacheHierarchy uniqueName="[Measures].[__XL_Count TB_Vendedores]" caption="__XL_Count TB_Vendedores" measure="1" displayFolder="" measureGroup="TB_Vendedores" count="0" hidden="1"/>
    <cacheHierarchy uniqueName="[Measures].[__No measures defined]" caption="__No measures defined" measure="1" displayFolder="" count="0" hidden="1"/>
  </cacheHierarchies>
  <kpis count="0"/>
  <extLst>
    <ext xmlns:x14="http://schemas.microsoft.com/office/spreadsheetml/2009/9/main" uri="{725AE2AE-9491-48be-B2B4-4EB974FC3084}">
      <x14:pivotCacheDefinition slicerData="1" pivotCacheId="1094065765"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75EDA-C477-4C21-92F2-4A56C96A4F87}" name="Maior Faturamento" cacheId="637" applyNumberFormats="0" applyBorderFormats="0" applyFontFormats="0" applyPatternFormats="0" applyAlignmentFormats="0" applyWidthHeightFormats="1" dataCaption="Valores" tag="cb439a6f-4039-4201-81ea-d5655f1d973d" updatedVersion="8" minRefreshableVersion="3" subtotalHiddenItems="1" itemPrintTitles="1" createdVersion="8" indent="0" outline="1" outlineData="1" multipleFieldFilters="0" chartFormat="2" rowHeaderCaption="Produtos">
  <location ref="G2:H8" firstHeaderRow="1" firstDataRow="1" firstDataCol="1"/>
  <pivotFields count="3">
    <pivotField axis="axisRow" allDrilled="1" subtotalTop="0" showAll="0" measureFilter="1" dataSourceSort="1" defaultSubtotal="0" defaultAttributeDrillState="1">
      <items count="5">
        <item x="0"/>
        <item x="1"/>
        <item x="2"/>
        <item x="3"/>
        <item x="4"/>
      </items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Total Vendas" fld="1" baseField="0" baseItem="0" numFmtId="4"/>
  </dataFields>
  <formats count="3">
    <format dxfId="115">
      <pivotArea outline="0" collapsedLevelsAreSubtotals="1" fieldPosition="0"/>
    </format>
    <format dxfId="116">
      <pivotArea outline="0" collapsedLevelsAreSubtotals="1" fieldPosition="0"/>
    </format>
    <format dxfId="117">
      <pivotArea dataOnly="0" labelOnly="1" outline="0" axis="axisValues" fieldPosition="0"/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Vendas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6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Vendas]"/>
        <x15:activeTabTopLevelEntity name="[TB_Vende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902CE0E-D5C4-47D7-886E-FB9BC6B350A0}" name="Mais Vendidos" cacheId="640" applyNumberFormats="0" applyBorderFormats="0" applyFontFormats="0" applyPatternFormats="0" applyAlignmentFormats="0" applyWidthHeightFormats="1" dataCaption="Valores" tag="13a0c1e0-ad81-458b-8c1e-2b5ccca7579a" updatedVersion="8" minRefreshableVersion="3" subtotalHiddenItems="1" itemPrintTitles="1" createdVersion="8" indent="0" outline="1" outlineData="1" multipleFieldFilters="0" chartFormat="2" rowHeaderCaption="Produtos">
  <location ref="G10:H16" firstHeaderRow="1" firstDataRow="1" firstDataCol="1"/>
  <pivotFields count="3">
    <pivotField axis="axisRow" allDrilled="1" subtotalTop="0" showAll="0" measureFilter="1" sortType="ascending" defaultSubtotal="0" defaultAttributeDrillState="1">
      <items count="5">
        <item x="0"/>
        <item x="1"/>
        <item x="2"/>
        <item x="3"/>
        <item x="4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6">
    <i>
      <x v="3"/>
    </i>
    <i>
      <x v="4"/>
    </i>
    <i>
      <x v="2"/>
    </i>
    <i>
      <x/>
    </i>
    <i>
      <x v="1"/>
    </i>
    <i t="grand">
      <x/>
    </i>
  </rowItems>
  <colItems count="1">
    <i/>
  </colItems>
  <dataFields count="1">
    <dataField name="Soma de Quantidade" fld="1" baseField="0" baseItem="0"/>
  </dataFields>
  <formats count="2">
    <format dxfId="119">
      <pivotArea outline="0" collapsedLevelsAreSubtotals="1" fieldPosition="0"/>
    </format>
    <format dxfId="118">
      <pivotArea dataOnly="0" labelOnly="1" outline="0" axis="axisValues" fieldPosition="0"/>
    </format>
  </formats>
  <chartFormats count="6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4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filters count="1">
    <filter fld="0" type="count" id="1" iMeasureHier="28">
      <autoFilter ref="A1">
        <filterColumn colId="0">
          <top10 val="5" filterVal="5"/>
        </filterColumn>
      </autoFilter>
    </filter>
  </filters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Produtos]"/>
        <x15:activeTabTopLevelEntity name="[TB_Vendas]"/>
        <x15:activeTabTopLevelEntity name="[TB_Vende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65F69A0-785D-4EB3-A58A-4DC3B2D2D026}" name="Regional" cacheId="643" applyNumberFormats="0" applyBorderFormats="0" applyFontFormats="0" applyPatternFormats="0" applyAlignmentFormats="0" applyWidthHeightFormats="1" dataCaption="Valores" tag="d9f0f90e-2807-4530-85b5-19f43bc66297" updatedVersion="8" minRefreshableVersion="3" subtotalHiddenItems="1" itemPrintTitles="1" createdVersion="8" indent="0" outline="1" outlineData="1" multipleFieldFilters="0" chartFormat="2" rowHeaderCaption="Região">
  <location ref="C17:E25" firstHeaderRow="0" firstDataRow="1" firstDataCol="1"/>
  <pivotFields count="4">
    <pivotField axis="axisRow" allDrilled="1" subtotalTop="0" showAll="0" dataSourceSort="1" defaultSubtotal="0" defaultAttributeDrillState="1">
      <items count="7">
        <item x="0"/>
        <item x="1"/>
        <item x="2"/>
        <item x="3"/>
        <item x="4"/>
        <item x="5"/>
        <item x="6"/>
      </items>
    </pivotField>
    <pivotField dataField="1" subtotalTop="0" showAll="0" defaultSubtotal="0"/>
    <pivotField dataField="1" subtotalTop="0" showAll="0" defaultSubtotal="0"/>
    <pivotField allDrilled="1" subtotalTop="0" showAll="0" dataSourceSort="1" defaultSubtotal="0" defaultAttributeDrillState="1"/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Quantidade Total" fld="2" baseField="0" baseItem="0"/>
    <dataField fld="1" subtotal="count" baseField="0" baseItem="0"/>
  </dataFields>
  <formats count="2">
    <format dxfId="123">
      <pivotArea outline="0" collapsedLevelsAreSubtotals="1" fieldPosition="0"/>
    </format>
    <format dxfId="1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Quantidade Total"/>
  </pivotHierarchies>
  <pivotTableStyleInfo name="PivotStyleLight16" showRowHeaders="1" showColHeaders="1" showRowStripes="0" showColStripes="0" showLastColumn="1"/>
  <rowHierarchiesUsage count="1">
    <rowHierarchyUsage hierarchyUsage="18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Vendedores]"/>
        <x15:activeTabTopLevelEntity name="[TB_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A5F69E-05A8-4F3F-986D-98748EB2953C}" name="Faturamento x Custos" cacheId="634" applyNumberFormats="0" applyBorderFormats="0" applyFontFormats="0" applyPatternFormats="0" applyAlignmentFormats="0" applyWidthHeightFormats="1" dataCaption="Valores" tag="496b2f69-d721-4a83-be32-1b455f9e5a87" updatedVersion="8" minRefreshableVersion="3" subtotalHiddenItems="1" itemPrintTitles="1" createdVersion="8" indent="0" outline="1" outlineData="1" multipleFieldFilters="0" chartFormat="3" rowHeaderCaption="Mês">
  <location ref="C2:E15" firstHeaderRow="0" firstDataRow="1" firstDataCol="1"/>
  <pivotFields count="3"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dataField="1" subtotalTop="0" showAll="0" defaultSubtota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Vendas" fld="1" baseField="0" baseItem="0"/>
    <dataField name="Custo Total" fld="2" baseField="0" baseItem="0"/>
  </dataFields>
  <formats count="4">
    <format dxfId="125">
      <pivotArea outline="0" collapsedLevelsAreSubtotals="1" fieldPosition="0"/>
    </format>
    <format dxfId="1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1">
      <pivotArea outline="0" collapsedLevelsAreSubtotals="1" fieldPosition="0"/>
    </format>
    <format dxfId="1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hartFormats count="2"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Vendas"/>
    <pivotHierarchy dragToData="1" caption="Custo Total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Vendas]"/>
        <x15:activeTabTopLevelEntity name="[TB_Vendedor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7B1AAE-48F3-482E-8486-F0CCC1FB623A}" name="Ticket Médio" cacheId="646" applyNumberFormats="0" applyBorderFormats="0" applyFontFormats="0" applyPatternFormats="0" applyAlignmentFormats="0" applyWidthHeightFormats="1" dataCaption="Valores" tag="6bd862a2-35ee-4804-8fe6-d3b283c03473" updatedVersion="8" minRefreshableVersion="3" subtotalHiddenItems="1" itemPrintTitles="1" createdVersion="8" indent="0" outline="1" outlineData="1" multipleFieldFilters="0">
  <location ref="A8:A9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fld="0" subtotal="count" baseField="0" baseItem="0" numFmtId="4"/>
  </dataFields>
  <formats count="4">
    <format dxfId="135">
      <pivotArea outline="0" collapsedLevelsAreSubtotals="1" fieldPosition="0"/>
    </format>
    <format dxfId="134">
      <pivotArea type="all" dataOnly="0" outline="0" fieldPosition="0"/>
    </format>
    <format dxfId="133">
      <pivotArea outline="0" collapsedLevelsAreSubtotals="1" fieldPosition="0"/>
    </format>
    <format dxfId="132">
      <pivotArea dataOnly="0" labelOnly="1" outline="0" axis="axisValues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4E39928-A140-4659-9DEE-9F2B248E65BC}" name="Custo Total" cacheId="631" applyNumberFormats="0" applyBorderFormats="0" applyFontFormats="0" applyPatternFormats="0" applyAlignmentFormats="0" applyWidthHeightFormats="1" dataCaption="Valores" tag="e3c92ab4-c9ab-449c-8354-f39eb83d2f3d" updatedVersion="8" minRefreshableVersion="3" subtotalHiddenItems="1" itemPrintTitles="1" createdVersion="8" indent="0" outline="1" outlineData="1" multipleFieldFilters="0">
  <location ref="A5:A6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Custo Total" fld="0" baseField="0" baseItem="0" numFmtId="4"/>
  </dataFields>
  <formats count="4">
    <format dxfId="136">
      <pivotArea outline="0" collapsedLevelsAreSubtotals="1" fieldPosition="0"/>
    </format>
    <format dxfId="131">
      <pivotArea type="all" dataOnly="0" outline="0" fieldPosition="0"/>
    </format>
    <format dxfId="130">
      <pivotArea outline="0" collapsedLevelsAreSubtotals="1" fieldPosition="0"/>
    </format>
    <format dxfId="129">
      <pivotArea dataOnly="0" labelOnly="1" outline="0" axis="axisValues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usto Total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9492425-C689-41BA-A2ED-AD4A5D58D3B2}" name="Total Vendas" cacheId="649" applyNumberFormats="0" applyBorderFormats="0" applyFontFormats="0" applyPatternFormats="0" applyAlignmentFormats="0" applyWidthHeightFormats="1" dataCaption="Valores" tag="a41473b5-4783-4fac-820f-a4840aa7e8d3" updatedVersion="8" minRefreshableVersion="3" subtotalHiddenItems="1" itemPrintTitles="1" createdVersion="8" indent="0" outline="1" outlineData="1" multipleFieldFilters="0">
  <location ref="A2:A3" firstHeaderRow="1" firstDataRow="1" firstDataCol="0"/>
  <pivotFields count="2">
    <pivotField dataField="1" subtotalTop="0" showAll="0" defaultSubtotal="0"/>
    <pivotField allDrilled="1" subtotalTop="0" showAll="0" dataSourceSort="1" defaultSubtotal="0" defaultAttributeDrillState="1"/>
  </pivotFields>
  <rowItems count="1">
    <i/>
  </rowItems>
  <colItems count="1">
    <i/>
  </colItems>
  <dataFields count="1">
    <dataField name="Total Vendas" fld="0" baseField="0" baseItem="0" numFmtId="4"/>
  </dataFields>
  <formats count="4">
    <format dxfId="137">
      <pivotArea outline="0" collapsedLevelsAreSubtotals="1" fieldPosition="0"/>
    </format>
    <format dxfId="128">
      <pivotArea type="all" dataOnly="0" outline="0" fieldPosition="0"/>
    </format>
    <format dxfId="127">
      <pivotArea outline="0" collapsedLevelsAreSubtotals="1" fieldPosition="0"/>
    </format>
    <format dxfId="126">
      <pivotArea dataOnly="0" labelOnly="1" outline="0" axis="axisValues" fieldPosition="0"/>
    </format>
  </formats>
  <pivotHierarchies count="29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Data="1"/>
    <pivotHierarchy dragToData="1"/>
    <pivotHierarchy dragToData="1"/>
    <pivotHierarchy multipleItemSelectionAllowed="1"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 caption="Total Vendas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B_Venda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3" connectionId="2" xr16:uid="{81ED988C-BFE3-440F-BD11-0B624B23B74D}" autoFormatId="16" applyNumberFormats="0" applyBorderFormats="0" applyFontFormats="0" applyPatternFormats="0" applyAlignmentFormats="0" applyWidthHeightFormats="0">
  <queryTableRefresh nextId="12">
    <queryTableFields count="7">
      <queryTableField id="1" name="Número do Documento" tableColumnId="1"/>
      <queryTableField id="3" name="Data do Documento" tableColumnId="3"/>
      <queryTableField id="4" name="Número do Item" tableColumnId="4"/>
      <queryTableField id="5" name="Material" tableColumnId="5"/>
      <queryTableField id="8" name="Vendedor" tableColumnId="2"/>
      <queryTableField id="6" name="Quantidade" tableColumnId="6"/>
      <queryTableField id="11" name="Valor Total Vendas" tableColumnId="8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2" connectionId="3" xr16:uid="{CC91A54F-744F-49A4-B265-53D64D8E7750}" autoFormatId="16" applyNumberFormats="0" applyBorderFormats="0" applyFontFormats="0" applyPatternFormats="0" applyAlignmentFormats="0" applyWidthHeightFormats="0">
  <queryTableRefresh nextId="5">
    <queryTableFields count="4">
      <queryTableField id="1" name="Código" tableColumnId="1"/>
      <queryTableField id="2" name="Vendedor" tableColumnId="2"/>
      <queryTableField id="3" name="Cidade" tableColumnId="3"/>
      <queryTableField id="4" name="Regional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85C2B4D9-8D73-4168-BE1B-6F4F2D74E1BD}" autoFormatId="16" applyNumberFormats="0" applyBorderFormats="0" applyFontFormats="0" applyPatternFormats="0" applyAlignmentFormats="0" applyWidthHeightFormats="0">
  <queryTableRefresh nextId="7">
    <queryTableFields count="6">
      <queryTableField id="1" name="Código" tableColumnId="1"/>
      <queryTableField id="2" name="Produto" tableColumnId="2"/>
      <queryTableField id="3" name="Tamanho" tableColumnId="3"/>
      <queryTableField id="4" name="Categoria" tableColumnId="4"/>
      <queryTableField id="5" name="Custo Unitário" tableColumnId="5"/>
      <queryTableField id="6" name="Preço Unitário" tableColumnId="6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Data_do_Documento__Mês" xr10:uid="{E37E3CBB-1E6E-4D01-8926-918BD17C907E}" sourceName="[TB_Vendas].[Data do Documento (Mês)]">
  <pivotTables>
    <pivotTable tabId="9" name="Custo Total"/>
    <pivotTable tabId="9" name="Faturamento x Custos"/>
    <pivotTable tabId="9" name="Maior Faturamento"/>
    <pivotTable tabId="9" name="Mais Vendidos"/>
    <pivotTable tabId="9" name="Regional"/>
    <pivotTable tabId="9" name="Ticket Médio"/>
    <pivotTable tabId="9" name="Total Vendas"/>
  </pivotTables>
  <data>
    <olap pivotCacheId="1094065765">
      <levels count="2">
        <level uniqueName="[TB_Vendas].[Data do Documento (Mês)].[(All)]" sourceCaption="(All)" count="0"/>
        <level uniqueName="[TB_Vendas].[Data do Documento (Mês)].[Data do Documento (Mês)]" sourceCaption="Data do Documento (Mês)" count="12">
          <ranges>
            <range startItem="0">
              <i n="[TB_Vendas].[Data do Documento (Mês)].&amp;[jan]" c="jan"/>
              <i n="[TB_Vendas].[Data do Documento (Mês)].&amp;[fev]" c="fev"/>
              <i n="[TB_Vendas].[Data do Documento (Mês)].&amp;[mar]" c="mar"/>
              <i n="[TB_Vendas].[Data do Documento (Mês)].&amp;[abr]" c="abr"/>
              <i n="[TB_Vendas].[Data do Documento (Mês)].&amp;[mai]" c="mai"/>
              <i n="[TB_Vendas].[Data do Documento (Mês)].&amp;[jun]" c="jun"/>
              <i n="[TB_Vendas].[Data do Documento (Mês)].&amp;[jul]" c="jul"/>
              <i n="[TB_Vendas].[Data do Documento (Mês)].&amp;[ago]" c="ago"/>
              <i n="[TB_Vendas].[Data do Documento (Mês)].&amp;[set]" c="set"/>
              <i n="[TB_Vendas].[Data do Documento (Mês)].&amp;[out]" c="out"/>
              <i n="[TB_Vendas].[Data do Documento (Mês)].&amp;[nov]" c="nov"/>
              <i n="[TB_Vendas].[Data do Documento (Mês)].&amp;[dez]" c="dez"/>
            </range>
          </ranges>
        </level>
      </levels>
      <selections count="1">
        <selection n="[TB_Vendas].[Data do Documento (Mês)].[All]"/>
      </selections>
    </olap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Regional" xr10:uid="{6ACF9AC6-9DF9-4F38-B301-159688A1CBFB}" sourceName="[TB_Vendedores].[Regional]">
  <pivotTables>
    <pivotTable tabId="9" name="Custo Total"/>
    <pivotTable tabId="9" name="Faturamento x Custos"/>
    <pivotTable tabId="9" name="Maior Faturamento"/>
    <pivotTable tabId="9" name="Mais Vendidos"/>
    <pivotTable tabId="9" name="Regional"/>
    <pivotTable tabId="9" name="Ticket Médio"/>
    <pivotTable tabId="9" name="Total Vendas"/>
  </pivotTables>
  <data>
    <olap pivotCacheId="1094065765">
      <levels count="2">
        <level uniqueName="[TB_Vendedores].[Regional].[(All)]" sourceCaption="(All)" count="0"/>
        <level uniqueName="[TB_Vendedores].[Regional].[Regional]" sourceCaption="Regional" count="7">
          <ranges>
            <range startItem="0">
              <i n="[TB_Vendedores].[Regional].&amp;[Centro-Oeste]" c="Centro-Oeste"/>
              <i n="[TB_Vendedores].[Regional].&amp;[Nordeste]" c="Nordeste"/>
              <i n="[TB_Vendedores].[Regional].&amp;[Norte]" c="Norte"/>
              <i n="[TB_Vendedores].[Regional].&amp;[Sudeste]" c="Sudeste"/>
              <i n="[TB_Vendedores].[Regional].&amp;[Sudeste 2]" c="Sudeste 2"/>
              <i n="[TB_Vendedores].[Regional].&amp;[Sul]" c="Sul"/>
              <i n="[TB_Vendedores].[Regional].&amp;[Sul 2]" c="Sul 2"/>
            </range>
          </ranges>
        </level>
      </levels>
      <selections count="1">
        <selection n="[TB_Vendedores].[Regional].[All]"/>
      </selections>
    </olap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C65FA0E1-CDF8-42E6-BC27-D68492034564}" cache="SegmentaçãodeDados_Data_do_Documento__Mês" caption="Mês" columnCount="2" level="1" style="Estilo de Segmentação de Dados 1" rowHeight="247650"/>
  <slicer name="Regional" xr10:uid="{BA903B44-61CC-4495-B708-6BEAC72E7819}" cache="SegmentaçãodeDados_Regional" caption="Regional" level="1" style="Estilo de Segmentação de Dados 1" rowHeight="257175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A8AEB07-FB7E-41F9-92BA-6AA86041CF78}" name="TB_Vendas" displayName="TB_Vendas" ref="A1:G1708" tableType="queryTable" totalsRowShown="0">
  <autoFilter ref="A1:G1708" xr:uid="{0A8AEB07-FB7E-41F9-92BA-6AA86041CF78}"/>
  <tableColumns count="7">
    <tableColumn id="1" xr3:uid="{2D07EE3C-E6B6-44CE-9B5C-7D27A98B92AF}" uniqueName="1" name="Número do Documento" queryTableFieldId="1" dataDxfId="153"/>
    <tableColumn id="3" xr3:uid="{1E7091DD-D03F-41C4-87A2-3AF023FA7B86}" uniqueName="3" name="Data do Documento" queryTableFieldId="3" dataDxfId="152"/>
    <tableColumn id="4" xr3:uid="{C68468FE-349A-4A98-B872-9FE074EBA8FF}" uniqueName="4" name="Número do Item" queryTableFieldId="4" dataDxfId="151"/>
    <tableColumn id="5" xr3:uid="{A3B2DBDC-7FF9-483A-BEB8-C50F463AEA20}" uniqueName="5" name="Material" queryTableFieldId="5" dataDxfId="150"/>
    <tableColumn id="2" xr3:uid="{E039D554-7BEC-4424-9ABC-4A2420AA1853}" uniqueName="2" name="Vendedor" queryTableFieldId="8" dataDxfId="149"/>
    <tableColumn id="6" xr3:uid="{D27918E8-165B-4B34-B63E-41E9436AE467}" uniqueName="6" name="Quantidade" queryTableFieldId="6" dataDxfId="148"/>
    <tableColumn id="8" xr3:uid="{A7822876-40E7-4089-9CF1-274B8830A670}" uniqueName="8" name="Valor Total Vendas" queryTableField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7AF14AE-E53B-4DF7-AC20-F65587398283}" name="TB_Vendedores" displayName="TB_Vendedores" ref="A1:D41" tableType="queryTable" totalsRowShown="0">
  <autoFilter ref="A1:D41" xr:uid="{A7AF14AE-E53B-4DF7-AC20-F65587398283}"/>
  <tableColumns count="4">
    <tableColumn id="1" xr3:uid="{F2AA5AE3-F2BF-47B4-A046-8C4410D5500F}" uniqueName="1" name="Código" queryTableFieldId="1" dataDxfId="147"/>
    <tableColumn id="2" xr3:uid="{EE5A814E-0B22-424C-9E4E-3BE85C488701}" uniqueName="2" name="Vendedor" queryTableFieldId="2" dataDxfId="146"/>
    <tableColumn id="3" xr3:uid="{6B93B3F8-2D40-4FDD-A36E-9C030C0DA1C4}" uniqueName="3" name="Cidade" queryTableFieldId="3" dataDxfId="145"/>
    <tableColumn id="4" xr3:uid="{50E8C5D5-E643-4C7D-80C5-05718D007F9A}" uniqueName="4" name="Regional" queryTableFieldId="4" dataDxfId="1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E4BBCB3-F265-4EC6-9943-06682138A3F7}" name="TB_Produtos" displayName="TB_Produtos" ref="A1:F61" tableType="queryTable" totalsRowShown="0">
  <autoFilter ref="A1:F61" xr:uid="{8E4BBCB3-F265-4EC6-9943-06682138A3F7}"/>
  <tableColumns count="6">
    <tableColumn id="1" xr3:uid="{31E806BC-D3D2-4346-B86D-38F116AEE1BB}" uniqueName="1" name="Código" queryTableFieldId="1" dataDxfId="143"/>
    <tableColumn id="2" xr3:uid="{F040761E-706B-48B2-B069-AC006B6A1C74}" uniqueName="2" name="Produto" queryTableFieldId="2" dataDxfId="142"/>
    <tableColumn id="3" xr3:uid="{AA99931A-8ED6-4598-A6A1-33C7D3FCA5B6}" uniqueName="3" name="Tamanho" queryTableFieldId="3" dataDxfId="141"/>
    <tableColumn id="4" xr3:uid="{404FBFB8-5070-45EF-B9B7-4773A791FC86}" uniqueName="4" name="Categoria" queryTableFieldId="4" dataDxfId="140"/>
    <tableColumn id="5" xr3:uid="{A597193F-B025-4025-8C91-A44469996D58}" uniqueName="5" name="Custo Unitário" queryTableFieldId="5" dataDxfId="139" dataCellStyle="Moeda"/>
    <tableColumn id="6" xr3:uid="{F2815138-A5A5-477D-AEA4-F4E0EF32F5DB}" uniqueName="6" name="Preço Unitário" queryTableFieldId="6" dataDxfId="138" dataCellStyle="Moeda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63F97-DFC2-489F-8C8A-EAB98AF3DDC9}">
  <dimension ref="A2:P36"/>
  <sheetViews>
    <sheetView showGridLines="0" zoomScale="130" zoomScaleNormal="130" workbookViewId="0">
      <selection activeCell="G2" sqref="G2:H8"/>
    </sheetView>
  </sheetViews>
  <sheetFormatPr defaultRowHeight="15" x14ac:dyDescent="0.25"/>
  <cols>
    <col min="1" max="1" width="15.28515625" style="8" customWidth="1"/>
    <col min="2" max="2" width="7.28515625" customWidth="1"/>
    <col min="3" max="3" width="18.42578125" bestFit="1" customWidth="1"/>
    <col min="4" max="5" width="17.5703125" style="7" customWidth="1"/>
    <col min="6" max="6" width="6.42578125" style="7" customWidth="1"/>
    <col min="7" max="7" width="20" style="7" bestFit="1" customWidth="1"/>
    <col min="8" max="8" width="22.85546875" style="7" customWidth="1"/>
    <col min="9" max="12" width="2.140625" style="7" bestFit="1" customWidth="1"/>
    <col min="13" max="16" width="3.28515625" style="7" bestFit="1" customWidth="1"/>
    <col min="17" max="23" width="3.28515625" bestFit="1" customWidth="1"/>
    <col min="24" max="24" width="10" bestFit="1" customWidth="1"/>
    <col min="25" max="25" width="19.7109375" bestFit="1" customWidth="1"/>
    <col min="26" max="26" width="26.140625" bestFit="1" customWidth="1"/>
    <col min="27" max="27" width="19.7109375" bestFit="1" customWidth="1"/>
    <col min="28" max="28" width="26.140625" bestFit="1" customWidth="1"/>
    <col min="29" max="29" width="19.7109375" bestFit="1" customWidth="1"/>
    <col min="30" max="30" width="26.140625" bestFit="1" customWidth="1"/>
    <col min="31" max="31" width="19.7109375" bestFit="1" customWidth="1"/>
    <col min="32" max="32" width="26.140625" bestFit="1" customWidth="1"/>
    <col min="33" max="33" width="19.7109375" bestFit="1" customWidth="1"/>
    <col min="34" max="34" width="26.140625" bestFit="1" customWidth="1"/>
    <col min="35" max="35" width="19.7109375" bestFit="1" customWidth="1"/>
    <col min="36" max="36" width="26.140625" bestFit="1" customWidth="1"/>
    <col min="37" max="37" width="19.7109375" bestFit="1" customWidth="1"/>
    <col min="38" max="38" width="26.140625" bestFit="1" customWidth="1"/>
    <col min="39" max="39" width="19.7109375" bestFit="1" customWidth="1"/>
    <col min="40" max="40" width="26.140625" bestFit="1" customWidth="1"/>
    <col min="41" max="41" width="19.7109375" bestFit="1" customWidth="1"/>
    <col min="42" max="42" width="26.140625" bestFit="1" customWidth="1"/>
    <col min="43" max="43" width="19.7109375" bestFit="1" customWidth="1"/>
    <col min="44" max="44" width="26.140625" bestFit="1" customWidth="1"/>
    <col min="45" max="45" width="19.7109375" bestFit="1" customWidth="1"/>
    <col min="46" max="46" width="26.140625" bestFit="1" customWidth="1"/>
    <col min="47" max="47" width="19.7109375" bestFit="1" customWidth="1"/>
    <col min="48" max="48" width="26.140625" bestFit="1" customWidth="1"/>
    <col min="49" max="49" width="19.7109375" bestFit="1" customWidth="1"/>
    <col min="50" max="50" width="26.140625" bestFit="1" customWidth="1"/>
    <col min="51" max="51" width="19.7109375" bestFit="1" customWidth="1"/>
    <col min="52" max="52" width="31.140625" bestFit="1" customWidth="1"/>
    <col min="53" max="53" width="24.7109375" bestFit="1" customWidth="1"/>
    <col min="54" max="362" width="10.42578125" bestFit="1" customWidth="1"/>
    <col min="363" max="363" width="11" bestFit="1" customWidth="1"/>
  </cols>
  <sheetData>
    <row r="2" spans="1:16" x14ac:dyDescent="0.25">
      <c r="A2" s="8" t="s">
        <v>1515</v>
      </c>
      <c r="C2" s="9" t="s">
        <v>1519</v>
      </c>
      <c r="D2" s="7" t="s">
        <v>1515</v>
      </c>
      <c r="E2" s="7" t="s">
        <v>1516</v>
      </c>
      <c r="G2" s="9" t="s">
        <v>1522</v>
      </c>
      <c r="H2" s="8" t="s">
        <v>1515</v>
      </c>
      <c r="I2"/>
    </row>
    <row r="3" spans="1:16" x14ac:dyDescent="0.25">
      <c r="A3" s="7">
        <v>2332749.2799999998</v>
      </c>
      <c r="C3" s="6" t="s">
        <v>1503</v>
      </c>
      <c r="D3" s="7">
        <v>133536.71</v>
      </c>
      <c r="E3" s="7">
        <v>75946.270000000062</v>
      </c>
      <c r="F3"/>
      <c r="G3" s="6" t="s">
        <v>49</v>
      </c>
      <c r="H3" s="7">
        <v>268996.03999999998</v>
      </c>
      <c r="I3"/>
      <c r="J3"/>
      <c r="K3"/>
      <c r="L3"/>
      <c r="M3"/>
      <c r="N3"/>
      <c r="O3"/>
      <c r="P3"/>
    </row>
    <row r="4" spans="1:16" x14ac:dyDescent="0.25">
      <c r="C4" s="6" t="s">
        <v>1504</v>
      </c>
      <c r="D4" s="7">
        <v>177661.73</v>
      </c>
      <c r="E4" s="7">
        <v>101651.85999999997</v>
      </c>
      <c r="F4"/>
      <c r="G4" s="6" t="s">
        <v>89</v>
      </c>
      <c r="H4" s="7">
        <v>260788.29</v>
      </c>
      <c r="I4"/>
      <c r="J4"/>
      <c r="K4"/>
      <c r="L4"/>
      <c r="M4"/>
      <c r="N4"/>
      <c r="O4"/>
      <c r="P4"/>
    </row>
    <row r="5" spans="1:16" x14ac:dyDescent="0.25">
      <c r="A5" s="8" t="s">
        <v>1516</v>
      </c>
      <c r="C5" s="6" t="s">
        <v>1505</v>
      </c>
      <c r="D5" s="7">
        <v>135421.38</v>
      </c>
      <c r="E5" s="7">
        <v>78118.819999999992</v>
      </c>
      <c r="F5"/>
      <c r="G5" s="6" t="s">
        <v>53</v>
      </c>
      <c r="H5" s="7">
        <v>217641.49</v>
      </c>
      <c r="I5"/>
      <c r="J5"/>
      <c r="K5"/>
      <c r="L5"/>
      <c r="M5"/>
      <c r="N5"/>
      <c r="O5"/>
      <c r="P5"/>
    </row>
    <row r="6" spans="1:16" x14ac:dyDescent="0.25">
      <c r="A6" s="7">
        <v>1309760.3900000004</v>
      </c>
      <c r="C6" s="6" t="s">
        <v>1506</v>
      </c>
      <c r="D6" s="7">
        <v>175286.69</v>
      </c>
      <c r="E6" s="7">
        <v>99388.320000000065</v>
      </c>
      <c r="F6"/>
      <c r="G6" s="6" t="s">
        <v>61</v>
      </c>
      <c r="H6" s="7">
        <v>217732.84</v>
      </c>
      <c r="I6"/>
      <c r="J6"/>
      <c r="K6"/>
      <c r="L6"/>
      <c r="M6"/>
      <c r="N6"/>
      <c r="O6"/>
      <c r="P6"/>
    </row>
    <row r="7" spans="1:16" x14ac:dyDescent="0.25">
      <c r="C7" s="6" t="s">
        <v>1507</v>
      </c>
      <c r="D7" s="7">
        <v>165113.9</v>
      </c>
      <c r="E7" s="7">
        <v>95837.690000000075</v>
      </c>
      <c r="F7"/>
      <c r="G7" s="6" t="s">
        <v>69</v>
      </c>
      <c r="H7" s="7">
        <v>236047.39</v>
      </c>
      <c r="I7"/>
      <c r="J7"/>
      <c r="K7"/>
      <c r="L7"/>
      <c r="M7"/>
      <c r="N7"/>
      <c r="O7"/>
      <c r="P7"/>
    </row>
    <row r="8" spans="1:16" x14ac:dyDescent="0.25">
      <c r="A8" s="8" t="s">
        <v>3</v>
      </c>
      <c r="C8" s="6" t="s">
        <v>1508</v>
      </c>
      <c r="D8" s="7">
        <v>148429.68</v>
      </c>
      <c r="E8" s="7">
        <v>83720.27</v>
      </c>
      <c r="F8"/>
      <c r="G8" s="6" t="s">
        <v>1502</v>
      </c>
      <c r="H8" s="7">
        <v>1201206.05</v>
      </c>
      <c r="I8"/>
      <c r="J8"/>
      <c r="K8"/>
      <c r="L8"/>
      <c r="M8"/>
      <c r="N8"/>
      <c r="O8"/>
      <c r="P8"/>
    </row>
    <row r="9" spans="1:16" x14ac:dyDescent="0.25">
      <c r="A9" s="7">
        <v>1879.7335052377114</v>
      </c>
      <c r="C9" s="6" t="s">
        <v>1509</v>
      </c>
      <c r="D9" s="7">
        <v>154265.57</v>
      </c>
      <c r="E9" s="7">
        <v>89846.290000000023</v>
      </c>
      <c r="F9"/>
      <c r="G9"/>
      <c r="H9"/>
      <c r="I9"/>
      <c r="J9"/>
      <c r="K9"/>
      <c r="L9"/>
      <c r="M9"/>
      <c r="N9"/>
      <c r="O9"/>
      <c r="P9"/>
    </row>
    <row r="10" spans="1:16" x14ac:dyDescent="0.25">
      <c r="C10" s="6" t="s">
        <v>1510</v>
      </c>
      <c r="D10" s="7">
        <v>133543.84</v>
      </c>
      <c r="E10" s="7">
        <v>77815.359999999986</v>
      </c>
      <c r="F10"/>
      <c r="G10" s="9" t="s">
        <v>1522</v>
      </c>
      <c r="H10" s="8" t="s">
        <v>1517</v>
      </c>
      <c r="I10"/>
      <c r="J10"/>
      <c r="K10"/>
      <c r="L10"/>
      <c r="M10"/>
      <c r="N10"/>
      <c r="O10"/>
      <c r="P10"/>
    </row>
    <row r="11" spans="1:16" x14ac:dyDescent="0.25">
      <c r="C11" s="6" t="s">
        <v>1511</v>
      </c>
      <c r="D11" s="7">
        <v>198656.8</v>
      </c>
      <c r="E11" s="7">
        <v>113119.91999999995</v>
      </c>
      <c r="F11"/>
      <c r="G11" s="6" t="s">
        <v>69</v>
      </c>
      <c r="H11" s="40">
        <v>873</v>
      </c>
      <c r="I11"/>
      <c r="J11"/>
      <c r="K11"/>
      <c r="L11"/>
      <c r="M11"/>
      <c r="N11"/>
      <c r="O11"/>
      <c r="P11"/>
    </row>
    <row r="12" spans="1:16" x14ac:dyDescent="0.25">
      <c r="C12" s="6" t="s">
        <v>1512</v>
      </c>
      <c r="D12" s="7">
        <v>233049.23</v>
      </c>
      <c r="E12" s="7">
        <v>134418.41999999995</v>
      </c>
      <c r="F12"/>
      <c r="G12" s="6" t="s">
        <v>77</v>
      </c>
      <c r="H12" s="40">
        <v>887</v>
      </c>
      <c r="I12"/>
      <c r="J12"/>
      <c r="K12"/>
      <c r="L12"/>
      <c r="M12"/>
      <c r="N12"/>
      <c r="O12"/>
      <c r="P12"/>
    </row>
    <row r="13" spans="1:16" x14ac:dyDescent="0.25">
      <c r="C13" s="6" t="s">
        <v>1513</v>
      </c>
      <c r="D13" s="7">
        <v>304490.18</v>
      </c>
      <c r="E13" s="7">
        <v>163595.75999999998</v>
      </c>
      <c r="F13"/>
      <c r="G13" s="6" t="s">
        <v>97</v>
      </c>
      <c r="H13" s="40">
        <v>930</v>
      </c>
      <c r="I13"/>
      <c r="J13"/>
      <c r="K13"/>
      <c r="L13"/>
      <c r="M13"/>
      <c r="N13"/>
      <c r="O13"/>
      <c r="P13"/>
    </row>
    <row r="14" spans="1:16" x14ac:dyDescent="0.25">
      <c r="C14" s="6" t="s">
        <v>1514</v>
      </c>
      <c r="D14" s="7">
        <v>373293.57</v>
      </c>
      <c r="E14" s="7">
        <v>196301.41000000006</v>
      </c>
      <c r="F14"/>
      <c r="G14" s="6" t="s">
        <v>42</v>
      </c>
      <c r="H14" s="40">
        <v>944</v>
      </c>
      <c r="I14"/>
      <c r="J14"/>
      <c r="K14"/>
      <c r="L14"/>
      <c r="M14"/>
      <c r="N14"/>
      <c r="O14"/>
      <c r="P14"/>
    </row>
    <row r="15" spans="1:16" x14ac:dyDescent="0.25">
      <c r="C15" s="6" t="s">
        <v>1502</v>
      </c>
      <c r="D15" s="7">
        <v>2332749.2799999998</v>
      </c>
      <c r="E15" s="7">
        <v>1309760.3900000004</v>
      </c>
      <c r="F15"/>
      <c r="G15" s="6" t="s">
        <v>93</v>
      </c>
      <c r="H15" s="40">
        <v>1014</v>
      </c>
      <c r="I15"/>
      <c r="J15"/>
      <c r="K15"/>
      <c r="L15"/>
      <c r="M15"/>
      <c r="N15"/>
      <c r="O15"/>
      <c r="P15"/>
    </row>
    <row r="16" spans="1:16" x14ac:dyDescent="0.25">
      <c r="F16"/>
      <c r="G16" s="6" t="s">
        <v>1502</v>
      </c>
      <c r="H16" s="40">
        <v>4648</v>
      </c>
      <c r="I16"/>
      <c r="J16"/>
      <c r="K16"/>
      <c r="L16"/>
      <c r="M16"/>
      <c r="N16"/>
      <c r="O16"/>
      <c r="P16"/>
    </row>
    <row r="17" spans="3:16" x14ac:dyDescent="0.25">
      <c r="C17" s="9" t="s">
        <v>1521</v>
      </c>
      <c r="D17" s="8" t="s">
        <v>1520</v>
      </c>
      <c r="E17" s="8" t="s">
        <v>1518</v>
      </c>
      <c r="F17"/>
      <c r="I17"/>
      <c r="J17"/>
      <c r="K17"/>
      <c r="L17"/>
      <c r="M17"/>
      <c r="N17"/>
      <c r="O17"/>
      <c r="P17"/>
    </row>
    <row r="18" spans="3:16" x14ac:dyDescent="0.25">
      <c r="C18" s="6" t="s">
        <v>129</v>
      </c>
      <c r="D18" s="40">
        <v>704</v>
      </c>
      <c r="E18" s="41">
        <v>71</v>
      </c>
      <c r="F18"/>
      <c r="I18"/>
      <c r="J18"/>
      <c r="K18"/>
      <c r="L18"/>
      <c r="M18"/>
      <c r="N18"/>
      <c r="O18"/>
      <c r="P18"/>
    </row>
    <row r="19" spans="3:16" x14ac:dyDescent="0.25">
      <c r="C19" s="6" t="s">
        <v>125</v>
      </c>
      <c r="D19" s="40">
        <v>2712</v>
      </c>
      <c r="E19" s="41">
        <v>265</v>
      </c>
      <c r="F19"/>
      <c r="I19"/>
      <c r="J19"/>
      <c r="K19"/>
      <c r="L19"/>
      <c r="M19"/>
      <c r="N19"/>
      <c r="O19"/>
      <c r="P19"/>
    </row>
    <row r="20" spans="3:16" x14ac:dyDescent="0.25">
      <c r="C20" s="6" t="s">
        <v>146</v>
      </c>
      <c r="D20" s="40">
        <v>1074</v>
      </c>
      <c r="E20" s="41">
        <v>104</v>
      </c>
      <c r="F20"/>
      <c r="I20"/>
      <c r="J20"/>
      <c r="K20"/>
      <c r="L20"/>
      <c r="M20"/>
      <c r="N20"/>
      <c r="O20"/>
      <c r="P20"/>
    </row>
    <row r="21" spans="3:16" x14ac:dyDescent="0.25">
      <c r="C21" s="6" t="s">
        <v>115</v>
      </c>
      <c r="D21" s="40">
        <v>1972</v>
      </c>
      <c r="E21" s="41">
        <v>200</v>
      </c>
      <c r="F21"/>
      <c r="I21"/>
      <c r="J21"/>
      <c r="K21"/>
      <c r="L21"/>
      <c r="M21"/>
      <c r="N21"/>
      <c r="O21"/>
      <c r="P21"/>
    </row>
    <row r="22" spans="3:16" x14ac:dyDescent="0.25">
      <c r="C22" s="6" t="s">
        <v>150</v>
      </c>
      <c r="D22" s="40">
        <v>7370</v>
      </c>
      <c r="E22" s="41">
        <v>660</v>
      </c>
      <c r="F22"/>
      <c r="I22"/>
      <c r="J22"/>
      <c r="K22"/>
      <c r="L22"/>
      <c r="M22"/>
      <c r="N22"/>
      <c r="O22"/>
      <c r="P22"/>
    </row>
    <row r="23" spans="3:16" x14ac:dyDescent="0.25">
      <c r="C23" s="6" t="s">
        <v>133</v>
      </c>
      <c r="D23" s="40">
        <v>1566</v>
      </c>
      <c r="E23" s="41">
        <v>150</v>
      </c>
      <c r="F23"/>
      <c r="I23"/>
      <c r="J23"/>
      <c r="K23"/>
      <c r="L23"/>
      <c r="M23"/>
      <c r="N23"/>
      <c r="O23"/>
      <c r="P23"/>
    </row>
    <row r="24" spans="3:16" x14ac:dyDescent="0.25">
      <c r="C24" s="6" t="s">
        <v>183</v>
      </c>
      <c r="D24" s="40">
        <v>1126</v>
      </c>
      <c r="E24" s="41">
        <v>118</v>
      </c>
      <c r="F24"/>
      <c r="I24"/>
      <c r="J24"/>
      <c r="K24"/>
      <c r="L24"/>
      <c r="M24"/>
      <c r="N24"/>
      <c r="O24"/>
      <c r="P24"/>
    </row>
    <row r="25" spans="3:16" x14ac:dyDescent="0.25">
      <c r="C25" s="6" t="s">
        <v>1502</v>
      </c>
      <c r="D25" s="40">
        <v>16524</v>
      </c>
      <c r="E25" s="41">
        <v>1241</v>
      </c>
      <c r="F25"/>
      <c r="G25"/>
      <c r="H25"/>
      <c r="I25"/>
      <c r="J25"/>
      <c r="K25"/>
      <c r="L25"/>
      <c r="M25"/>
      <c r="N25"/>
      <c r="O25"/>
      <c r="P25"/>
    </row>
    <row r="26" spans="3:16" x14ac:dyDescent="0.25">
      <c r="D26" s="8"/>
      <c r="E26" s="8"/>
      <c r="F26"/>
      <c r="G26"/>
      <c r="H26"/>
      <c r="I26"/>
      <c r="J26"/>
      <c r="K26"/>
      <c r="L26"/>
      <c r="M26"/>
      <c r="N26"/>
      <c r="O26"/>
      <c r="P26"/>
    </row>
    <row r="27" spans="3:16" x14ac:dyDescent="0.25">
      <c r="D27" s="8"/>
      <c r="E27" s="8"/>
      <c r="F27"/>
      <c r="G27"/>
      <c r="H27"/>
      <c r="I27"/>
      <c r="J27"/>
      <c r="K27"/>
      <c r="L27"/>
      <c r="M27"/>
      <c r="N27"/>
      <c r="O27"/>
      <c r="P27"/>
    </row>
    <row r="28" spans="3:16" x14ac:dyDescent="0.25">
      <c r="D28" s="8"/>
      <c r="E28" s="8"/>
      <c r="F28"/>
      <c r="G28"/>
      <c r="H28"/>
      <c r="I28"/>
      <c r="J28"/>
      <c r="K28"/>
      <c r="L28"/>
      <c r="M28"/>
      <c r="N28"/>
      <c r="O28"/>
      <c r="P28"/>
    </row>
    <row r="29" spans="3:16" x14ac:dyDescent="0.25">
      <c r="D29" s="8"/>
      <c r="E29" s="8"/>
      <c r="F29"/>
      <c r="G29"/>
      <c r="H29"/>
      <c r="I29"/>
      <c r="J29"/>
      <c r="K29"/>
      <c r="L29"/>
      <c r="M29"/>
      <c r="N29"/>
      <c r="O29"/>
      <c r="P29"/>
    </row>
    <row r="30" spans="3:16" x14ac:dyDescent="0.25">
      <c r="D30" s="8"/>
      <c r="E30" s="8"/>
      <c r="G30"/>
      <c r="H30"/>
      <c r="I30"/>
    </row>
    <row r="31" spans="3:16" x14ac:dyDescent="0.25">
      <c r="D31" s="8"/>
      <c r="E31" s="8"/>
      <c r="G31"/>
      <c r="H31"/>
      <c r="I31"/>
    </row>
    <row r="32" spans="3:16" x14ac:dyDescent="0.25">
      <c r="D32" s="8"/>
      <c r="E32" s="8"/>
      <c r="G32"/>
      <c r="H32"/>
      <c r="I32"/>
    </row>
    <row r="33" spans="4:9" x14ac:dyDescent="0.25">
      <c r="D33" s="8"/>
      <c r="E33" s="8"/>
      <c r="G33"/>
      <c r="H33"/>
      <c r="I33"/>
    </row>
    <row r="34" spans="4:9" x14ac:dyDescent="0.25">
      <c r="D34" s="8"/>
      <c r="E34" s="8"/>
      <c r="G34"/>
      <c r="H34"/>
      <c r="I34"/>
    </row>
    <row r="35" spans="4:9" x14ac:dyDescent="0.25">
      <c r="G35"/>
      <c r="H35"/>
      <c r="I35"/>
    </row>
    <row r="36" spans="4:9" x14ac:dyDescent="0.25">
      <c r="G36"/>
      <c r="H36" s="8"/>
      <c r="I36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B5901-966E-4AE2-97F4-4A065D1C6453}">
  <dimension ref="K1:BY41"/>
  <sheetViews>
    <sheetView showGridLines="0" tabSelected="1" zoomScale="130" zoomScaleNormal="130" workbookViewId="0">
      <selection activeCell="E5" sqref="E5"/>
    </sheetView>
  </sheetViews>
  <sheetFormatPr defaultColWidth="2.42578125" defaultRowHeight="10.5" customHeight="1" x14ac:dyDescent="0.25"/>
  <cols>
    <col min="11" max="11" width="2.7109375" customWidth="1"/>
  </cols>
  <sheetData>
    <row r="1" spans="11:77" ht="7.5" customHeight="1" thickBot="1" x14ac:dyDescent="0.3"/>
    <row r="2" spans="11:77" ht="10.5" customHeight="1" x14ac:dyDescent="0.25">
      <c r="K2" s="18" t="s">
        <v>2</v>
      </c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20"/>
      <c r="AB2" s="18" t="s">
        <v>0</v>
      </c>
      <c r="AC2" s="19"/>
      <c r="AD2" s="19"/>
      <c r="AE2" s="19"/>
      <c r="AF2" s="19"/>
      <c r="AG2" s="19"/>
      <c r="AH2" s="19"/>
      <c r="AI2" s="19"/>
      <c r="AJ2" s="19"/>
      <c r="AK2" s="19"/>
      <c r="AL2" s="19"/>
      <c r="AM2" s="19"/>
      <c r="AN2" s="19"/>
      <c r="AO2" s="19"/>
      <c r="AP2" s="19"/>
      <c r="AQ2" s="20"/>
      <c r="AS2" s="18" t="s">
        <v>1</v>
      </c>
      <c r="AT2" s="19"/>
      <c r="AU2" s="19"/>
      <c r="AV2" s="19"/>
      <c r="AW2" s="19"/>
      <c r="AX2" s="19"/>
      <c r="AY2" s="19"/>
      <c r="AZ2" s="19"/>
      <c r="BA2" s="19"/>
      <c r="BB2" s="19"/>
      <c r="BC2" s="19"/>
      <c r="BD2" s="19"/>
      <c r="BE2" s="19"/>
      <c r="BF2" s="19"/>
      <c r="BG2" s="19"/>
      <c r="BH2" s="20"/>
      <c r="BJ2" s="18" t="s">
        <v>3</v>
      </c>
      <c r="BK2" s="19"/>
      <c r="BL2" s="19"/>
      <c r="BM2" s="19"/>
      <c r="BN2" s="19"/>
      <c r="BO2" s="19"/>
      <c r="BP2" s="19"/>
      <c r="BQ2" s="19"/>
      <c r="BR2" s="19"/>
      <c r="BS2" s="19"/>
      <c r="BT2" s="19"/>
      <c r="BU2" s="19"/>
      <c r="BV2" s="19"/>
      <c r="BW2" s="19"/>
      <c r="BX2" s="19"/>
      <c r="BY2" s="20"/>
    </row>
    <row r="3" spans="11:77" ht="10.5" customHeight="1" x14ac:dyDescent="0.25">
      <c r="K3" s="16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21"/>
      <c r="AB3" s="16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21"/>
      <c r="AS3" s="16"/>
      <c r="AT3" s="17"/>
      <c r="AU3" s="17"/>
      <c r="AV3" s="17"/>
      <c r="AW3" s="17"/>
      <c r="AX3" s="17"/>
      <c r="AY3" s="17"/>
      <c r="AZ3" s="17"/>
      <c r="BA3" s="17"/>
      <c r="BB3" s="17"/>
      <c r="BC3" s="17"/>
      <c r="BD3" s="17"/>
      <c r="BE3" s="17"/>
      <c r="BF3" s="17"/>
      <c r="BG3" s="17"/>
      <c r="BH3" s="21"/>
      <c r="BJ3" s="16"/>
      <c r="BK3" s="17"/>
      <c r="BL3" s="17"/>
      <c r="BM3" s="17"/>
      <c r="BN3" s="17"/>
      <c r="BO3" s="17"/>
      <c r="BP3" s="17"/>
      <c r="BQ3" s="17"/>
      <c r="BR3" s="17"/>
      <c r="BS3" s="17"/>
      <c r="BT3" s="17"/>
      <c r="BU3" s="17"/>
      <c r="BV3" s="17"/>
      <c r="BW3" s="17"/>
      <c r="BX3" s="17"/>
      <c r="BY3" s="21"/>
    </row>
    <row r="4" spans="11:77" ht="10.5" customHeight="1" x14ac:dyDescent="0.25">
      <c r="K4" s="22">
        <f>GETPIVOTDATA("[Measures].[Soma de Valor Total Vendas]",'Tabelas Dinâmicas'!$A$2)</f>
        <v>2332749.2799999998</v>
      </c>
      <c r="L4" s="23"/>
      <c r="M4" s="23"/>
      <c r="N4" s="23"/>
      <c r="O4" s="23"/>
      <c r="P4" s="23"/>
      <c r="Q4" s="23"/>
      <c r="R4" s="23"/>
      <c r="S4" s="23"/>
      <c r="T4" s="23"/>
      <c r="U4" s="23"/>
      <c r="V4" s="23"/>
      <c r="W4" s="23"/>
      <c r="X4" s="23"/>
      <c r="Y4" s="23"/>
      <c r="Z4" s="24"/>
      <c r="AB4" s="22">
        <f>GETPIVOTDATA("[Measures].[Soma de Custo Total]",'Tabelas Dinâmicas'!$A$5)</f>
        <v>1309760.3900000004</v>
      </c>
      <c r="AC4" s="23"/>
      <c r="AD4" s="23"/>
      <c r="AE4" s="23"/>
      <c r="AF4" s="23"/>
      <c r="AG4" s="23"/>
      <c r="AH4" s="23"/>
      <c r="AI4" s="23"/>
      <c r="AJ4" s="23"/>
      <c r="AK4" s="23"/>
      <c r="AL4" s="23"/>
      <c r="AM4" s="23"/>
      <c r="AN4" s="23"/>
      <c r="AO4" s="23"/>
      <c r="AP4" s="23"/>
      <c r="AQ4" s="24"/>
      <c r="AS4" s="28">
        <f>(K4-AB4)/K4</f>
        <v>0.43853357871361104</v>
      </c>
      <c r="AT4" s="29"/>
      <c r="AU4" s="29"/>
      <c r="AV4" s="29"/>
      <c r="AW4" s="29"/>
      <c r="AX4" s="29"/>
      <c r="AY4" s="29"/>
      <c r="AZ4" s="29"/>
      <c r="BA4" s="29"/>
      <c r="BB4" s="29"/>
      <c r="BC4" s="29"/>
      <c r="BD4" s="29"/>
      <c r="BE4" s="29"/>
      <c r="BF4" s="29"/>
      <c r="BG4" s="29"/>
      <c r="BH4" s="30"/>
      <c r="BJ4" s="34">
        <f>GETPIVOTDATA("[Measures].[Ticket Médio]",'Tabelas Dinâmicas'!$A$8)</f>
        <v>1879.7335052377114</v>
      </c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6"/>
    </row>
    <row r="5" spans="11:77" ht="10.5" customHeight="1" x14ac:dyDescent="0.25">
      <c r="K5" s="22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4"/>
      <c r="AB5" s="22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/>
      <c r="AO5" s="23"/>
      <c r="AP5" s="23"/>
      <c r="AQ5" s="24"/>
      <c r="AS5" s="28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30"/>
      <c r="BJ5" s="34"/>
      <c r="BK5" s="35"/>
      <c r="BL5" s="35"/>
      <c r="BM5" s="35"/>
      <c r="BN5" s="35"/>
      <c r="BO5" s="35"/>
      <c r="BP5" s="35"/>
      <c r="BQ5" s="35"/>
      <c r="BR5" s="35"/>
      <c r="BS5" s="35"/>
      <c r="BT5" s="35"/>
      <c r="BU5" s="35"/>
      <c r="BV5" s="35"/>
      <c r="BW5" s="35"/>
      <c r="BX5" s="35"/>
      <c r="BY5" s="36"/>
    </row>
    <row r="6" spans="11:77" ht="10.5" customHeight="1" thickBot="1" x14ac:dyDescent="0.3">
      <c r="K6" s="25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7"/>
      <c r="AB6" s="25"/>
      <c r="AC6" s="26"/>
      <c r="AD6" s="26"/>
      <c r="AE6" s="26"/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7"/>
      <c r="AS6" s="31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3"/>
      <c r="BJ6" s="37"/>
      <c r="BK6" s="38"/>
      <c r="BL6" s="38"/>
      <c r="BM6" s="38"/>
      <c r="BN6" s="38"/>
      <c r="BO6" s="38"/>
      <c r="BP6" s="38"/>
      <c r="BQ6" s="38"/>
      <c r="BR6" s="38"/>
      <c r="BS6" s="38"/>
      <c r="BT6" s="38"/>
      <c r="BU6" s="38"/>
      <c r="BV6" s="38"/>
      <c r="BW6" s="38"/>
      <c r="BX6" s="38"/>
      <c r="BY6" s="39"/>
    </row>
    <row r="7" spans="11:77" ht="10.5" customHeight="1" thickBot="1" x14ac:dyDescent="0.3"/>
    <row r="8" spans="11:77" ht="10.5" customHeight="1" x14ac:dyDescent="0.25">
      <c r="K8" s="16" t="s">
        <v>4</v>
      </c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7"/>
      <c r="AU8" s="17"/>
      <c r="AW8" s="18" t="s">
        <v>6</v>
      </c>
      <c r="AX8" s="19"/>
      <c r="AY8" s="19"/>
      <c r="AZ8" s="19"/>
      <c r="BA8" s="19"/>
      <c r="BB8" s="19"/>
      <c r="BC8" s="19"/>
      <c r="BD8" s="19"/>
      <c r="BE8" s="19"/>
      <c r="BF8" s="19"/>
      <c r="BG8" s="19"/>
      <c r="BH8" s="19"/>
      <c r="BI8" s="19"/>
      <c r="BJ8" s="19"/>
      <c r="BK8" s="19"/>
      <c r="BL8" s="19"/>
      <c r="BM8" s="19"/>
      <c r="BN8" s="19"/>
      <c r="BO8" s="19"/>
      <c r="BP8" s="19"/>
      <c r="BQ8" s="19"/>
      <c r="BR8" s="19"/>
      <c r="BS8" s="19"/>
      <c r="BT8" s="19"/>
      <c r="BU8" s="19"/>
      <c r="BV8" s="19"/>
      <c r="BW8" s="19"/>
      <c r="BX8" s="19"/>
      <c r="BY8" s="20"/>
    </row>
    <row r="9" spans="11:77" ht="10.5" customHeight="1" x14ac:dyDescent="0.25">
      <c r="K9" s="16"/>
      <c r="L9" s="17"/>
      <c r="M9" s="17"/>
      <c r="N9" s="17"/>
      <c r="O9" s="17"/>
      <c r="P9" s="17"/>
      <c r="Q9" s="17"/>
      <c r="R9" s="17"/>
      <c r="S9" s="17"/>
      <c r="T9" s="17"/>
      <c r="U9" s="17"/>
      <c r="V9" s="17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W9" s="16"/>
      <c r="AX9" s="17"/>
      <c r="AY9" s="17"/>
      <c r="AZ9" s="17"/>
      <c r="BA9" s="17"/>
      <c r="BB9" s="17"/>
      <c r="BC9" s="17"/>
      <c r="BD9" s="17"/>
      <c r="BE9" s="17"/>
      <c r="BF9" s="17"/>
      <c r="BG9" s="17"/>
      <c r="BH9" s="17"/>
      <c r="BI9" s="17"/>
      <c r="BJ9" s="17"/>
      <c r="BK9" s="17"/>
      <c r="BL9" s="17"/>
      <c r="BM9" s="17"/>
      <c r="BN9" s="17"/>
      <c r="BO9" s="17"/>
      <c r="BP9" s="17"/>
      <c r="BQ9" s="17"/>
      <c r="BR9" s="17"/>
      <c r="BS9" s="17"/>
      <c r="BT9" s="17"/>
      <c r="BU9" s="17"/>
      <c r="BV9" s="17"/>
      <c r="BW9" s="17"/>
      <c r="BX9" s="17"/>
      <c r="BY9" s="21"/>
    </row>
    <row r="10" spans="11:77" ht="10.5" customHeight="1" x14ac:dyDescent="0.25">
      <c r="K10" s="10" t="s">
        <v>234</v>
      </c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2"/>
      <c r="AW10" s="10" t="s">
        <v>1499</v>
      </c>
      <c r="AX10" s="11"/>
      <c r="AY10" s="11"/>
      <c r="AZ10" s="11"/>
      <c r="BA10" s="11"/>
      <c r="BB10" s="11"/>
      <c r="BC10" s="11"/>
      <c r="BD10" s="11"/>
      <c r="BE10" s="11"/>
      <c r="BF10" s="11"/>
      <c r="BG10" s="11"/>
      <c r="BH10" s="11"/>
      <c r="BI10" s="11"/>
      <c r="BJ10" s="11"/>
      <c r="BK10" s="11"/>
      <c r="BL10" s="11"/>
      <c r="BM10" s="11"/>
      <c r="BN10" s="11"/>
      <c r="BO10" s="11"/>
      <c r="BP10" s="11"/>
      <c r="BQ10" s="11"/>
      <c r="BR10" s="11"/>
      <c r="BS10" s="11"/>
      <c r="BT10" s="11"/>
      <c r="BU10" s="11"/>
      <c r="BV10" s="11"/>
      <c r="BW10" s="11"/>
      <c r="BX10" s="11"/>
      <c r="BY10" s="12"/>
    </row>
    <row r="11" spans="11:77" ht="10.5" customHeight="1" x14ac:dyDescent="0.25">
      <c r="K11" s="10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2"/>
      <c r="AW11" s="10"/>
      <c r="AX11" s="11"/>
      <c r="AY11" s="11"/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1"/>
      <c r="BY11" s="12"/>
    </row>
    <row r="12" spans="11:77" ht="10.5" customHeight="1" x14ac:dyDescent="0.25">
      <c r="K12" s="10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2"/>
      <c r="AW12" s="10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1"/>
      <c r="BY12" s="12"/>
    </row>
    <row r="13" spans="11:77" ht="10.5" customHeight="1" x14ac:dyDescent="0.25">
      <c r="K13" s="10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2"/>
      <c r="AW13" s="10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1"/>
      <c r="BY13" s="12"/>
    </row>
    <row r="14" spans="11:77" ht="10.5" customHeight="1" x14ac:dyDescent="0.25">
      <c r="K14" s="10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2"/>
      <c r="AW14" s="10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1"/>
      <c r="BY14" s="12"/>
    </row>
    <row r="15" spans="11:77" ht="10.5" customHeight="1" x14ac:dyDescent="0.25">
      <c r="K15" s="10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2"/>
      <c r="AW15" s="10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2"/>
    </row>
    <row r="16" spans="11:77" ht="10.5" customHeight="1" x14ac:dyDescent="0.25">
      <c r="K16" s="10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2"/>
      <c r="AW16" s="10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2"/>
    </row>
    <row r="17" spans="11:77" ht="10.5" customHeight="1" x14ac:dyDescent="0.25">
      <c r="K17" s="10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2"/>
      <c r="AW17" s="10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2"/>
    </row>
    <row r="18" spans="11:77" ht="10.5" customHeight="1" x14ac:dyDescent="0.25">
      <c r="K18" s="10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2"/>
      <c r="AW18" s="10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2"/>
    </row>
    <row r="19" spans="11:77" ht="10.5" customHeight="1" x14ac:dyDescent="0.25">
      <c r="K19" s="10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2"/>
      <c r="AW19" s="10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2"/>
    </row>
    <row r="20" spans="11:77" ht="10.5" customHeight="1" x14ac:dyDescent="0.25">
      <c r="K20" s="10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2"/>
      <c r="AW20" s="10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2"/>
    </row>
    <row r="21" spans="11:77" ht="10.5" customHeight="1" x14ac:dyDescent="0.25">
      <c r="K21" s="10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2"/>
      <c r="AW21" s="10"/>
      <c r="AX21" s="11"/>
      <c r="AY21" s="11"/>
      <c r="AZ21" s="11"/>
      <c r="BA21" s="11"/>
      <c r="BB21" s="11"/>
      <c r="BC21" s="11"/>
      <c r="BD21" s="11"/>
      <c r="BE21" s="11"/>
      <c r="BF21" s="11"/>
      <c r="BG21" s="11"/>
      <c r="BH21" s="11"/>
      <c r="BI21" s="11"/>
      <c r="BJ21" s="11"/>
      <c r="BK21" s="11"/>
      <c r="BL21" s="11"/>
      <c r="BM21" s="11"/>
      <c r="BN21" s="11"/>
      <c r="BO21" s="11"/>
      <c r="BP21" s="11"/>
      <c r="BQ21" s="11"/>
      <c r="BR21" s="11"/>
      <c r="BS21" s="11"/>
      <c r="BT21" s="11"/>
      <c r="BU21" s="11"/>
      <c r="BV21" s="11"/>
      <c r="BW21" s="11"/>
      <c r="BX21" s="11"/>
      <c r="BY21" s="12"/>
    </row>
    <row r="22" spans="11:77" ht="10.5" customHeight="1" x14ac:dyDescent="0.25">
      <c r="K22" s="10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2"/>
      <c r="AW22" s="10"/>
      <c r="AX22" s="11"/>
      <c r="AY22" s="11"/>
      <c r="AZ22" s="11"/>
      <c r="BA22" s="11"/>
      <c r="BB22" s="11"/>
      <c r="BC22" s="11"/>
      <c r="BD22" s="11"/>
      <c r="BE22" s="11"/>
      <c r="BF22" s="11"/>
      <c r="BG22" s="11"/>
      <c r="BH22" s="11"/>
      <c r="BI22" s="11"/>
      <c r="BJ22" s="11"/>
      <c r="BK22" s="11"/>
      <c r="BL22" s="11"/>
      <c r="BM22" s="11"/>
      <c r="BN22" s="11"/>
      <c r="BO22" s="11"/>
      <c r="BP22" s="11"/>
      <c r="BQ22" s="11"/>
      <c r="BR22" s="11"/>
      <c r="BS22" s="11"/>
      <c r="BT22" s="11"/>
      <c r="BU22" s="11"/>
      <c r="BV22" s="11"/>
      <c r="BW22" s="11"/>
      <c r="BX22" s="11"/>
      <c r="BY22" s="12"/>
    </row>
    <row r="23" spans="11:77" ht="10.5" customHeight="1" x14ac:dyDescent="0.25">
      <c r="K23" s="10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2"/>
      <c r="AW23" s="10"/>
      <c r="AX23" s="11"/>
      <c r="AY23" s="11"/>
      <c r="AZ23" s="11"/>
      <c r="BA23" s="11"/>
      <c r="BB23" s="11"/>
      <c r="BC23" s="11"/>
      <c r="BD23" s="11"/>
      <c r="BE23" s="11"/>
      <c r="BF23" s="11"/>
      <c r="BG23" s="11"/>
      <c r="BH23" s="11"/>
      <c r="BI23" s="11"/>
      <c r="BJ23" s="11"/>
      <c r="BK23" s="11"/>
      <c r="BL23" s="11"/>
      <c r="BM23" s="11"/>
      <c r="BN23" s="11"/>
      <c r="BO23" s="11"/>
      <c r="BP23" s="11"/>
      <c r="BQ23" s="11"/>
      <c r="BR23" s="11"/>
      <c r="BS23" s="11"/>
      <c r="BT23" s="11"/>
      <c r="BU23" s="11"/>
      <c r="BV23" s="11"/>
      <c r="BW23" s="11"/>
      <c r="BX23" s="11"/>
      <c r="BY23" s="12"/>
    </row>
    <row r="24" spans="11:77" ht="10.5" customHeight="1" thickBot="1" x14ac:dyDescent="0.3">
      <c r="K24" s="13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5"/>
      <c r="AW24" s="13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5"/>
    </row>
    <row r="25" spans="11:77" ht="10.5" customHeight="1" thickBot="1" x14ac:dyDescent="0.3"/>
    <row r="26" spans="11:77" ht="10.5" customHeight="1" x14ac:dyDescent="0.25">
      <c r="K26" s="18" t="s">
        <v>235</v>
      </c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20"/>
      <c r="AW26" s="18" t="s">
        <v>5</v>
      </c>
      <c r="AX26" s="19"/>
      <c r="AY26" s="19"/>
      <c r="AZ26" s="19"/>
      <c r="BA26" s="19"/>
      <c r="BB26" s="19"/>
      <c r="BC26" s="19"/>
      <c r="BD26" s="19"/>
      <c r="BE26" s="19"/>
      <c r="BF26" s="19"/>
      <c r="BG26" s="19"/>
      <c r="BH26" s="19"/>
      <c r="BI26" s="19"/>
      <c r="BJ26" s="19"/>
      <c r="BK26" s="19"/>
      <c r="BL26" s="19"/>
      <c r="BM26" s="19"/>
      <c r="BN26" s="19"/>
      <c r="BO26" s="19"/>
      <c r="BP26" s="19"/>
      <c r="BQ26" s="19"/>
      <c r="BR26" s="19"/>
      <c r="BS26" s="19"/>
      <c r="BT26" s="19"/>
      <c r="BU26" s="19"/>
      <c r="BV26" s="19"/>
      <c r="BW26" s="19"/>
      <c r="BX26" s="19"/>
      <c r="BY26" s="20"/>
    </row>
    <row r="27" spans="11:77" ht="10.5" customHeight="1" x14ac:dyDescent="0.25">
      <c r="K27" s="16"/>
      <c r="L27" s="17"/>
      <c r="M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7"/>
      <c r="AR27" s="17"/>
      <c r="AS27" s="17"/>
      <c r="AT27" s="17"/>
      <c r="AU27" s="21"/>
      <c r="AW27" s="16"/>
      <c r="AX27" s="17"/>
      <c r="AY27" s="17"/>
      <c r="AZ27" s="17"/>
      <c r="BA27" s="17"/>
      <c r="BB27" s="17"/>
      <c r="BC27" s="17"/>
      <c r="BD27" s="17"/>
      <c r="BE27" s="17"/>
      <c r="BF27" s="17"/>
      <c r="BG27" s="17"/>
      <c r="BH27" s="17"/>
      <c r="BI27" s="17"/>
      <c r="BJ27" s="17"/>
      <c r="BK27" s="17"/>
      <c r="BL27" s="17"/>
      <c r="BM27" s="17"/>
      <c r="BN27" s="17"/>
      <c r="BO27" s="17"/>
      <c r="BP27" s="17"/>
      <c r="BQ27" s="17"/>
      <c r="BR27" s="17"/>
      <c r="BS27" s="17"/>
      <c r="BT27" s="17"/>
      <c r="BU27" s="17"/>
      <c r="BV27" s="17"/>
      <c r="BW27" s="17"/>
      <c r="BX27" s="17"/>
      <c r="BY27" s="21"/>
    </row>
    <row r="28" spans="11:77" ht="10.5" customHeight="1" x14ac:dyDescent="0.25">
      <c r="K28" s="10" t="s">
        <v>1497</v>
      </c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2"/>
      <c r="AW28" s="10" t="s">
        <v>1498</v>
      </c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2"/>
    </row>
    <row r="29" spans="11:77" ht="10.5" customHeight="1" x14ac:dyDescent="0.25">
      <c r="K29" s="10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2"/>
      <c r="AW29" s="10"/>
      <c r="AX29" s="11"/>
      <c r="AY29" s="11"/>
      <c r="AZ29" s="11"/>
      <c r="BA29" s="11"/>
      <c r="BB29" s="11"/>
      <c r="BC29" s="11"/>
      <c r="BD29" s="11"/>
      <c r="BE29" s="11"/>
      <c r="BF29" s="11"/>
      <c r="BG29" s="11"/>
      <c r="BH29" s="11"/>
      <c r="BI29" s="11"/>
      <c r="BJ29" s="11"/>
      <c r="BK29" s="11"/>
      <c r="BL29" s="11"/>
      <c r="BM29" s="11"/>
      <c r="BN29" s="11"/>
      <c r="BO29" s="11"/>
      <c r="BP29" s="11"/>
      <c r="BQ29" s="11"/>
      <c r="BR29" s="11"/>
      <c r="BS29" s="11"/>
      <c r="BT29" s="11"/>
      <c r="BU29" s="11"/>
      <c r="BV29" s="11"/>
      <c r="BW29" s="11"/>
      <c r="BX29" s="11"/>
      <c r="BY29" s="12"/>
    </row>
    <row r="30" spans="11:77" ht="10.5" customHeight="1" x14ac:dyDescent="0.25">
      <c r="K30" s="10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2"/>
      <c r="AW30" s="10"/>
      <c r="AX30" s="11"/>
      <c r="AY30" s="11"/>
      <c r="AZ30" s="11"/>
      <c r="BA30" s="11"/>
      <c r="BB30" s="11"/>
      <c r="BC30" s="11"/>
      <c r="BD30" s="11"/>
      <c r="BE30" s="11"/>
      <c r="BF30" s="11"/>
      <c r="BG30" s="11"/>
      <c r="BH30" s="11"/>
      <c r="BI30" s="11"/>
      <c r="BJ30" s="11"/>
      <c r="BK30" s="11"/>
      <c r="BL30" s="11"/>
      <c r="BM30" s="11"/>
      <c r="BN30" s="11"/>
      <c r="BO30" s="11"/>
      <c r="BP30" s="11"/>
      <c r="BQ30" s="11"/>
      <c r="BR30" s="11"/>
      <c r="BS30" s="11"/>
      <c r="BT30" s="11"/>
      <c r="BU30" s="11"/>
      <c r="BV30" s="11"/>
      <c r="BW30" s="11"/>
      <c r="BX30" s="11"/>
      <c r="BY30" s="12"/>
    </row>
    <row r="31" spans="11:77" ht="10.5" customHeight="1" x14ac:dyDescent="0.25">
      <c r="K31" s="10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2"/>
      <c r="AW31" s="10"/>
      <c r="AX31" s="11"/>
      <c r="AY31" s="11"/>
      <c r="AZ31" s="11"/>
      <c r="BA31" s="11"/>
      <c r="BB31" s="11"/>
      <c r="BC31" s="11"/>
      <c r="BD31" s="11"/>
      <c r="BE31" s="11"/>
      <c r="BF31" s="11"/>
      <c r="BG31" s="11"/>
      <c r="BH31" s="11"/>
      <c r="BI31" s="11"/>
      <c r="BJ31" s="11"/>
      <c r="BK31" s="11"/>
      <c r="BL31" s="11"/>
      <c r="BM31" s="11"/>
      <c r="BN31" s="11"/>
      <c r="BO31" s="11"/>
      <c r="BP31" s="11"/>
      <c r="BQ31" s="11"/>
      <c r="BR31" s="11"/>
      <c r="BS31" s="11"/>
      <c r="BT31" s="11"/>
      <c r="BU31" s="11"/>
      <c r="BV31" s="11"/>
      <c r="BW31" s="11"/>
      <c r="BX31" s="11"/>
      <c r="BY31" s="12"/>
    </row>
    <row r="32" spans="11:77" ht="10.5" customHeight="1" x14ac:dyDescent="0.25">
      <c r="K32" s="10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2"/>
      <c r="AW32" s="10"/>
      <c r="AX32" s="11"/>
      <c r="AY32" s="11"/>
      <c r="AZ32" s="11"/>
      <c r="BA32" s="11"/>
      <c r="BB32" s="11"/>
      <c r="BC32" s="11"/>
      <c r="BD32" s="11"/>
      <c r="BE32" s="11"/>
      <c r="BF32" s="11"/>
      <c r="BG32" s="11"/>
      <c r="BH32" s="11"/>
      <c r="BI32" s="11"/>
      <c r="BJ32" s="11"/>
      <c r="BK32" s="11"/>
      <c r="BL32" s="11"/>
      <c r="BM32" s="11"/>
      <c r="BN32" s="11"/>
      <c r="BO32" s="11"/>
      <c r="BP32" s="11"/>
      <c r="BQ32" s="11"/>
      <c r="BR32" s="11"/>
      <c r="BS32" s="11"/>
      <c r="BT32" s="11"/>
      <c r="BU32" s="11"/>
      <c r="BV32" s="11"/>
      <c r="BW32" s="11"/>
      <c r="BX32" s="11"/>
      <c r="BY32" s="12"/>
    </row>
    <row r="33" spans="11:77" ht="10.5" customHeight="1" x14ac:dyDescent="0.25">
      <c r="K33" s="10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2"/>
      <c r="AW33" s="10"/>
      <c r="AX33" s="11"/>
      <c r="AY33" s="11"/>
      <c r="AZ33" s="11"/>
      <c r="BA33" s="11"/>
      <c r="BB33" s="11"/>
      <c r="BC33" s="11"/>
      <c r="BD33" s="11"/>
      <c r="BE33" s="11"/>
      <c r="BF33" s="11"/>
      <c r="BG33" s="11"/>
      <c r="BH33" s="11"/>
      <c r="BI33" s="11"/>
      <c r="BJ33" s="11"/>
      <c r="BK33" s="11"/>
      <c r="BL33" s="11"/>
      <c r="BM33" s="11"/>
      <c r="BN33" s="11"/>
      <c r="BO33" s="11"/>
      <c r="BP33" s="11"/>
      <c r="BQ33" s="11"/>
      <c r="BR33" s="11"/>
      <c r="BS33" s="11"/>
      <c r="BT33" s="11"/>
      <c r="BU33" s="11"/>
      <c r="BV33" s="11"/>
      <c r="BW33" s="11"/>
      <c r="BX33" s="11"/>
      <c r="BY33" s="12"/>
    </row>
    <row r="34" spans="11:77" ht="10.5" customHeight="1" x14ac:dyDescent="0.25">
      <c r="K34" s="10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2"/>
      <c r="AW34" s="10"/>
      <c r="AX34" s="11"/>
      <c r="AY34" s="11"/>
      <c r="AZ34" s="11"/>
      <c r="BA34" s="11"/>
      <c r="BB34" s="11"/>
      <c r="BC34" s="11"/>
      <c r="BD34" s="11"/>
      <c r="BE34" s="11"/>
      <c r="BF34" s="11"/>
      <c r="BG34" s="11"/>
      <c r="BH34" s="11"/>
      <c r="BI34" s="11"/>
      <c r="BJ34" s="11"/>
      <c r="BK34" s="11"/>
      <c r="BL34" s="11"/>
      <c r="BM34" s="11"/>
      <c r="BN34" s="11"/>
      <c r="BO34" s="11"/>
      <c r="BP34" s="11"/>
      <c r="BQ34" s="11"/>
      <c r="BR34" s="11"/>
      <c r="BS34" s="11"/>
      <c r="BT34" s="11"/>
      <c r="BU34" s="11"/>
      <c r="BV34" s="11"/>
      <c r="BW34" s="11"/>
      <c r="BX34" s="11"/>
      <c r="BY34" s="12"/>
    </row>
    <row r="35" spans="11:77" ht="10.5" customHeight="1" x14ac:dyDescent="0.25">
      <c r="K35" s="10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2"/>
      <c r="AW35" s="10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2"/>
    </row>
    <row r="36" spans="11:77" ht="10.5" customHeight="1" x14ac:dyDescent="0.25">
      <c r="K36" s="10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2"/>
      <c r="AW36" s="10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2"/>
    </row>
    <row r="37" spans="11:77" ht="10.5" customHeight="1" x14ac:dyDescent="0.25">
      <c r="K37" s="10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2"/>
      <c r="AW37" s="10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2"/>
    </row>
    <row r="38" spans="11:77" ht="10.5" customHeight="1" x14ac:dyDescent="0.25">
      <c r="K38" s="10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2"/>
      <c r="AW38" s="10"/>
      <c r="AX38" s="11"/>
      <c r="AY38" s="11"/>
      <c r="AZ38" s="11"/>
      <c r="BA38" s="11"/>
      <c r="BB38" s="11"/>
      <c r="BC38" s="11"/>
      <c r="BD38" s="11"/>
      <c r="BE38" s="11"/>
      <c r="BF38" s="11"/>
      <c r="BG38" s="11"/>
      <c r="BH38" s="11"/>
      <c r="BI38" s="11"/>
      <c r="BJ38" s="11"/>
      <c r="BK38" s="11"/>
      <c r="BL38" s="11"/>
      <c r="BM38" s="11"/>
      <c r="BN38" s="11"/>
      <c r="BO38" s="11"/>
      <c r="BP38" s="11"/>
      <c r="BQ38" s="11"/>
      <c r="BR38" s="11"/>
      <c r="BS38" s="11"/>
      <c r="BT38" s="11"/>
      <c r="BU38" s="11"/>
      <c r="BV38" s="11"/>
      <c r="BW38" s="11"/>
      <c r="BX38" s="11"/>
      <c r="BY38" s="12"/>
    </row>
    <row r="39" spans="11:77" ht="10.5" customHeight="1" x14ac:dyDescent="0.25">
      <c r="K39" s="10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2"/>
      <c r="AW39" s="10"/>
      <c r="AX39" s="11"/>
      <c r="AY39" s="11"/>
      <c r="AZ39" s="11"/>
      <c r="BA39" s="11"/>
      <c r="BB39" s="11"/>
      <c r="BC39" s="11"/>
      <c r="BD39" s="11"/>
      <c r="BE39" s="11"/>
      <c r="BF39" s="11"/>
      <c r="BG39" s="11"/>
      <c r="BH39" s="11"/>
      <c r="BI39" s="11"/>
      <c r="BJ39" s="11"/>
      <c r="BK39" s="11"/>
      <c r="BL39" s="11"/>
      <c r="BM39" s="11"/>
      <c r="BN39" s="11"/>
      <c r="BO39" s="11"/>
      <c r="BP39" s="11"/>
      <c r="BQ39" s="11"/>
      <c r="BR39" s="11"/>
      <c r="BS39" s="11"/>
      <c r="BT39" s="11"/>
      <c r="BU39" s="11"/>
      <c r="BV39" s="11"/>
      <c r="BW39" s="11"/>
      <c r="BX39" s="11"/>
      <c r="BY39" s="12"/>
    </row>
    <row r="40" spans="11:77" ht="10.5" customHeight="1" x14ac:dyDescent="0.25">
      <c r="K40" s="10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2"/>
      <c r="AW40" s="10"/>
      <c r="AX40" s="11"/>
      <c r="AY40" s="11"/>
      <c r="AZ40" s="11"/>
      <c r="BA40" s="11"/>
      <c r="BB40" s="11"/>
      <c r="BC40" s="11"/>
      <c r="BD40" s="11"/>
      <c r="BE40" s="11"/>
      <c r="BF40" s="11"/>
      <c r="BG40" s="11"/>
      <c r="BH40" s="11"/>
      <c r="BI40" s="11"/>
      <c r="BJ40" s="11"/>
      <c r="BK40" s="11"/>
      <c r="BL40" s="11"/>
      <c r="BM40" s="11"/>
      <c r="BN40" s="11"/>
      <c r="BO40" s="11"/>
      <c r="BP40" s="11"/>
      <c r="BQ40" s="11"/>
      <c r="BR40" s="11"/>
      <c r="BS40" s="11"/>
      <c r="BT40" s="11"/>
      <c r="BU40" s="11"/>
      <c r="BV40" s="11"/>
      <c r="BW40" s="11"/>
      <c r="BX40" s="11"/>
      <c r="BY40" s="12"/>
    </row>
    <row r="41" spans="11:77" ht="10.5" customHeight="1" thickBot="1" x14ac:dyDescent="0.3">
      <c r="K41" s="13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5"/>
      <c r="AW41" s="13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5"/>
    </row>
  </sheetData>
  <mergeCells count="16">
    <mergeCell ref="K2:Z3"/>
    <mergeCell ref="AB2:AQ3"/>
    <mergeCell ref="AS2:BH3"/>
    <mergeCell ref="BJ2:BY3"/>
    <mergeCell ref="K4:Z6"/>
    <mergeCell ref="AB4:AQ6"/>
    <mergeCell ref="AS4:BH6"/>
    <mergeCell ref="BJ4:BY6"/>
    <mergeCell ref="K28:AU41"/>
    <mergeCell ref="AW28:BY41"/>
    <mergeCell ref="K8:AU9"/>
    <mergeCell ref="AW8:BY9"/>
    <mergeCell ref="K10:AU24"/>
    <mergeCell ref="AW10:BY24"/>
    <mergeCell ref="K26:AU27"/>
    <mergeCell ref="AW26:BY27"/>
  </mergeCells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91E18-4FFC-4DE8-B997-1CF225F6CAC4}">
  <dimension ref="A1:B7"/>
  <sheetViews>
    <sheetView zoomScale="120" zoomScaleNormal="120" workbookViewId="0">
      <selection activeCell="B3" sqref="B3"/>
    </sheetView>
  </sheetViews>
  <sheetFormatPr defaultRowHeight="15" x14ac:dyDescent="0.25"/>
  <cols>
    <col min="1" max="1" width="145.7109375" style="4" customWidth="1"/>
    <col min="2" max="2" width="4.28515625" customWidth="1"/>
  </cols>
  <sheetData>
    <row r="1" spans="1:2" ht="42" customHeight="1" x14ac:dyDescent="0.25">
      <c r="A1" s="3" t="str">
        <f>IF(B1="x","1-Qual a informação mais importante que precisa ser visualizada neste 'Dashboard'?","")</f>
        <v>1-Qual a informação mais importante que precisa ser visualizada neste 'Dashboard'?</v>
      </c>
      <c r="B1" s="5" t="s">
        <v>1501</v>
      </c>
    </row>
    <row r="2" spans="1:2" ht="42" customHeight="1" x14ac:dyDescent="0.25">
      <c r="A2" s="3" t="str">
        <f>IF(B2="x","2-Quais as decisões mais importantes que serão tomadas baseadas neste 'Dashboard'?","")</f>
        <v>2-Quais as decisões mais importantes que serão tomadas baseadas neste 'Dashboard'?</v>
      </c>
      <c r="B2" s="5" t="s">
        <v>1501</v>
      </c>
    </row>
    <row r="3" spans="1:2" ht="42" customHeight="1" x14ac:dyDescent="0.25">
      <c r="A3" s="3" t="str">
        <f>IF(B3="x","3-Quem são as pessoas que utilizarão este 'Dashboard' para tomar decisões?","")</f>
        <v>3-Quem são as pessoas que utilizarão este 'Dashboard' para tomar decisões?</v>
      </c>
      <c r="B3" s="5" t="s">
        <v>1501</v>
      </c>
    </row>
    <row r="4" spans="1:2" ht="42" customHeight="1" x14ac:dyDescent="0.25">
      <c r="A4" s="3" t="str">
        <f>IF(B4="x","4-Quais são os 'indicadores chave de desempenho (KPIs)' que precisam estar presentes no 'Dashboard'?","")</f>
        <v>4-Quais são os 'indicadores chave de desempenho (KPIs)' que precisam estar presentes no 'Dashboard'?</v>
      </c>
      <c r="B4" s="5" t="s">
        <v>1501</v>
      </c>
    </row>
    <row r="5" spans="1:2" ht="42" customHeight="1" x14ac:dyDescent="0.25">
      <c r="A5" s="3" t="str">
        <f>IF(B5="x","5-Existem informações que precisam ser vistas 'ao longo do tempo'?","")</f>
        <v>5-Existem informações que precisam ser vistas 'ao longo do tempo'?</v>
      </c>
      <c r="B5" s="5" t="s">
        <v>1501</v>
      </c>
    </row>
    <row r="6" spans="1:2" ht="42" customHeight="1" x14ac:dyDescent="0.25">
      <c r="A6" s="3" t="str">
        <f>IF(B6="x","6-Quais informações devem compor a visão final do 'Dashboard'?","")</f>
        <v>6-Quais informações devem compor a visão final do 'Dashboard'?</v>
      </c>
      <c r="B6" s="5" t="s">
        <v>1501</v>
      </c>
    </row>
    <row r="7" spans="1:2" ht="42" customHeight="1" x14ac:dyDescent="0.25">
      <c r="A7" s="3" t="str">
        <f>IF(B7="x","7-Existem informações que não podem ser colocadas neste 'Dashboard'? Por que?","")</f>
        <v>7-Existem informações que não podem ser colocadas neste 'Dashboard'? Por que?</v>
      </c>
      <c r="B7" s="5" t="s">
        <v>1501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68AE4-2F43-4B9E-A641-9CA179615512}">
  <dimension ref="A1:H1708"/>
  <sheetViews>
    <sheetView workbookViewId="0">
      <selection activeCell="C23" sqref="C23"/>
    </sheetView>
  </sheetViews>
  <sheetFormatPr defaultRowHeight="15" x14ac:dyDescent="0.25"/>
  <cols>
    <col min="1" max="1" width="24.7109375" bestFit="1" customWidth="1"/>
    <col min="2" max="2" width="21.42578125" bestFit="1" customWidth="1"/>
    <col min="3" max="3" width="18" bestFit="1" customWidth="1"/>
    <col min="4" max="4" width="10.5703125" bestFit="1" customWidth="1"/>
    <col min="5" max="5" width="12" bestFit="1" customWidth="1"/>
    <col min="6" max="6" width="13.7109375" bestFit="1" customWidth="1"/>
    <col min="7" max="7" width="20" bestFit="1" customWidth="1"/>
    <col min="8" max="8" width="24" style="2" bestFit="1" customWidth="1"/>
    <col min="9" max="9" width="13.7109375" bestFit="1" customWidth="1"/>
    <col min="10" max="10" width="18.85546875" bestFit="1" customWidth="1"/>
  </cols>
  <sheetData>
    <row r="1" spans="1:8" x14ac:dyDescent="0.25">
      <c r="A1" t="s">
        <v>229</v>
      </c>
      <c r="B1" t="s">
        <v>230</v>
      </c>
      <c r="C1" t="s">
        <v>231</v>
      </c>
      <c r="D1" t="s">
        <v>232</v>
      </c>
      <c r="E1" t="s">
        <v>109</v>
      </c>
      <c r="F1" t="s">
        <v>233</v>
      </c>
      <c r="G1" t="s">
        <v>1500</v>
      </c>
      <c r="H1"/>
    </row>
    <row r="2" spans="1:8" x14ac:dyDescent="0.25">
      <c r="A2" t="s">
        <v>236</v>
      </c>
      <c r="B2" s="1">
        <v>45291</v>
      </c>
      <c r="C2" t="s">
        <v>237</v>
      </c>
      <c r="D2" t="s">
        <v>13</v>
      </c>
      <c r="E2" t="s">
        <v>161</v>
      </c>
      <c r="F2" t="s">
        <v>238</v>
      </c>
      <c r="G2">
        <v>1957.23</v>
      </c>
      <c r="H2"/>
    </row>
    <row r="3" spans="1:8" x14ac:dyDescent="0.25">
      <c r="A3" t="s">
        <v>236</v>
      </c>
      <c r="B3" s="1">
        <v>45291</v>
      </c>
      <c r="C3" t="s">
        <v>239</v>
      </c>
      <c r="D3" t="s">
        <v>105</v>
      </c>
      <c r="E3" t="s">
        <v>190</v>
      </c>
      <c r="F3" t="s">
        <v>240</v>
      </c>
      <c r="G3">
        <v>2872.8</v>
      </c>
      <c r="H3"/>
    </row>
    <row r="4" spans="1:8" x14ac:dyDescent="0.25">
      <c r="A4" t="s">
        <v>241</v>
      </c>
      <c r="B4" s="1">
        <v>45291</v>
      </c>
      <c r="C4" t="s">
        <v>237</v>
      </c>
      <c r="D4" t="s">
        <v>48</v>
      </c>
      <c r="E4" t="s">
        <v>180</v>
      </c>
      <c r="F4" t="s">
        <v>242</v>
      </c>
      <c r="G4">
        <v>7137.62</v>
      </c>
      <c r="H4"/>
    </row>
    <row r="5" spans="1:8" x14ac:dyDescent="0.25">
      <c r="A5" t="s">
        <v>243</v>
      </c>
      <c r="B5" s="1">
        <v>45291</v>
      </c>
      <c r="C5" t="s">
        <v>237</v>
      </c>
      <c r="D5" t="s">
        <v>74</v>
      </c>
      <c r="E5" t="s">
        <v>151</v>
      </c>
      <c r="F5" t="s">
        <v>244</v>
      </c>
      <c r="G5">
        <v>2478.77</v>
      </c>
      <c r="H5"/>
    </row>
    <row r="6" spans="1:8" x14ac:dyDescent="0.25">
      <c r="A6" t="s">
        <v>245</v>
      </c>
      <c r="B6" s="1">
        <v>45291</v>
      </c>
      <c r="C6" t="s">
        <v>237</v>
      </c>
      <c r="D6" t="s">
        <v>41</v>
      </c>
      <c r="E6" t="s">
        <v>163</v>
      </c>
      <c r="F6" t="s">
        <v>246</v>
      </c>
      <c r="G6">
        <v>303.02999999999997</v>
      </c>
      <c r="H6"/>
    </row>
    <row r="7" spans="1:8" x14ac:dyDescent="0.25">
      <c r="A7" t="s">
        <v>247</v>
      </c>
      <c r="B7" s="1">
        <v>45291</v>
      </c>
      <c r="C7" t="s">
        <v>237</v>
      </c>
      <c r="D7" t="s">
        <v>95</v>
      </c>
      <c r="E7" t="s">
        <v>223</v>
      </c>
      <c r="F7" t="s">
        <v>248</v>
      </c>
      <c r="G7">
        <v>704.72</v>
      </c>
      <c r="H7"/>
    </row>
    <row r="8" spans="1:8" x14ac:dyDescent="0.25">
      <c r="A8" t="s">
        <v>249</v>
      </c>
      <c r="B8" s="1">
        <v>45291</v>
      </c>
      <c r="C8" t="s">
        <v>237</v>
      </c>
      <c r="D8" t="s">
        <v>83</v>
      </c>
      <c r="E8" t="s">
        <v>159</v>
      </c>
      <c r="F8" t="s">
        <v>238</v>
      </c>
      <c r="G8">
        <v>1778.76</v>
      </c>
      <c r="H8"/>
    </row>
    <row r="9" spans="1:8" x14ac:dyDescent="0.25">
      <c r="A9" t="s">
        <v>250</v>
      </c>
      <c r="B9" s="1">
        <v>45291</v>
      </c>
      <c r="C9" t="s">
        <v>237</v>
      </c>
      <c r="D9" t="s">
        <v>94</v>
      </c>
      <c r="E9" t="s">
        <v>190</v>
      </c>
      <c r="F9" t="s">
        <v>240</v>
      </c>
      <c r="G9">
        <v>511.27</v>
      </c>
      <c r="H9"/>
    </row>
    <row r="10" spans="1:8" x14ac:dyDescent="0.25">
      <c r="A10" t="s">
        <v>251</v>
      </c>
      <c r="B10" s="1">
        <v>45291</v>
      </c>
      <c r="C10" t="s">
        <v>237</v>
      </c>
      <c r="D10" t="s">
        <v>13</v>
      </c>
      <c r="E10" t="s">
        <v>187</v>
      </c>
      <c r="F10" t="s">
        <v>252</v>
      </c>
      <c r="G10">
        <v>901.51</v>
      </c>
      <c r="H10"/>
    </row>
    <row r="11" spans="1:8" x14ac:dyDescent="0.25">
      <c r="A11" t="s">
        <v>253</v>
      </c>
      <c r="B11" s="1">
        <v>45291</v>
      </c>
      <c r="C11" t="s">
        <v>237</v>
      </c>
      <c r="D11" t="s">
        <v>107</v>
      </c>
      <c r="E11" t="s">
        <v>226</v>
      </c>
      <c r="F11" t="s">
        <v>238</v>
      </c>
      <c r="G11">
        <v>5783.4</v>
      </c>
      <c r="H11"/>
    </row>
    <row r="12" spans="1:8" x14ac:dyDescent="0.25">
      <c r="A12" t="s">
        <v>254</v>
      </c>
      <c r="B12" s="1">
        <v>45291</v>
      </c>
      <c r="C12" t="s">
        <v>237</v>
      </c>
      <c r="D12" t="s">
        <v>46</v>
      </c>
      <c r="E12" t="s">
        <v>151</v>
      </c>
      <c r="F12" t="s">
        <v>255</v>
      </c>
      <c r="G12">
        <v>845.81</v>
      </c>
      <c r="H12"/>
    </row>
    <row r="13" spans="1:8" x14ac:dyDescent="0.25">
      <c r="A13" t="s">
        <v>256</v>
      </c>
      <c r="B13" s="1">
        <v>45291</v>
      </c>
      <c r="C13" t="s">
        <v>237</v>
      </c>
      <c r="D13" t="s">
        <v>100</v>
      </c>
      <c r="E13" t="s">
        <v>130</v>
      </c>
      <c r="F13" t="s">
        <v>248</v>
      </c>
      <c r="G13">
        <v>1844.75</v>
      </c>
      <c r="H13"/>
    </row>
    <row r="14" spans="1:8" x14ac:dyDescent="0.25">
      <c r="A14" t="s">
        <v>256</v>
      </c>
      <c r="B14" s="1">
        <v>45291</v>
      </c>
      <c r="C14" t="s">
        <v>239</v>
      </c>
      <c r="D14" t="s">
        <v>96</v>
      </c>
      <c r="E14" t="s">
        <v>119</v>
      </c>
      <c r="F14" t="s">
        <v>257</v>
      </c>
      <c r="G14">
        <v>950.1</v>
      </c>
      <c r="H14"/>
    </row>
    <row r="15" spans="1:8" x14ac:dyDescent="0.25">
      <c r="A15" t="s">
        <v>256</v>
      </c>
      <c r="B15" s="1">
        <v>45291</v>
      </c>
      <c r="C15" t="s">
        <v>258</v>
      </c>
      <c r="D15" t="s">
        <v>96</v>
      </c>
      <c r="E15" t="s">
        <v>208</v>
      </c>
      <c r="F15" t="s">
        <v>259</v>
      </c>
      <c r="G15">
        <v>511.97</v>
      </c>
      <c r="H15"/>
    </row>
    <row r="16" spans="1:8" x14ac:dyDescent="0.25">
      <c r="A16" t="s">
        <v>260</v>
      </c>
      <c r="B16" s="1">
        <v>45290</v>
      </c>
      <c r="C16" t="s">
        <v>237</v>
      </c>
      <c r="D16" t="s">
        <v>39</v>
      </c>
      <c r="E16" t="s">
        <v>147</v>
      </c>
      <c r="F16" t="s">
        <v>259</v>
      </c>
      <c r="G16">
        <v>420.15</v>
      </c>
      <c r="H16"/>
    </row>
    <row r="17" spans="1:8" x14ac:dyDescent="0.25">
      <c r="A17" t="s">
        <v>261</v>
      </c>
      <c r="B17" s="1">
        <v>45290</v>
      </c>
      <c r="C17" t="s">
        <v>237</v>
      </c>
      <c r="D17" t="s">
        <v>100</v>
      </c>
      <c r="E17" t="s">
        <v>143</v>
      </c>
      <c r="F17" t="s">
        <v>259</v>
      </c>
      <c r="G17">
        <v>890.01</v>
      </c>
      <c r="H17"/>
    </row>
    <row r="18" spans="1:8" x14ac:dyDescent="0.25">
      <c r="A18" t="s">
        <v>262</v>
      </c>
      <c r="B18" s="1">
        <v>45290</v>
      </c>
      <c r="C18" t="s">
        <v>237</v>
      </c>
      <c r="D18" t="s">
        <v>87</v>
      </c>
      <c r="E18" t="s">
        <v>202</v>
      </c>
      <c r="F18" t="s">
        <v>240</v>
      </c>
      <c r="G18">
        <v>1157.0999999999999</v>
      </c>
      <c r="H18"/>
    </row>
    <row r="19" spans="1:8" x14ac:dyDescent="0.25">
      <c r="A19" t="s">
        <v>263</v>
      </c>
      <c r="B19" s="1">
        <v>45290</v>
      </c>
      <c r="C19" t="s">
        <v>237</v>
      </c>
      <c r="D19" t="s">
        <v>98</v>
      </c>
      <c r="E19" t="s">
        <v>122</v>
      </c>
      <c r="F19" t="s">
        <v>259</v>
      </c>
      <c r="G19">
        <v>511.97</v>
      </c>
      <c r="H19"/>
    </row>
    <row r="20" spans="1:8" x14ac:dyDescent="0.25">
      <c r="A20" t="s">
        <v>264</v>
      </c>
      <c r="B20" s="1">
        <v>45290</v>
      </c>
      <c r="C20" t="s">
        <v>237</v>
      </c>
      <c r="D20" t="s">
        <v>99</v>
      </c>
      <c r="E20" t="s">
        <v>165</v>
      </c>
      <c r="F20" t="s">
        <v>259</v>
      </c>
      <c r="G20">
        <v>538.91999999999996</v>
      </c>
      <c r="H20"/>
    </row>
    <row r="21" spans="1:8" x14ac:dyDescent="0.25">
      <c r="A21" t="s">
        <v>265</v>
      </c>
      <c r="B21" s="1">
        <v>45290</v>
      </c>
      <c r="C21" t="s">
        <v>237</v>
      </c>
      <c r="D21" t="s">
        <v>48</v>
      </c>
      <c r="E21" t="s">
        <v>220</v>
      </c>
      <c r="F21" t="s">
        <v>238</v>
      </c>
      <c r="G21">
        <v>8907.0300000000007</v>
      </c>
      <c r="H21"/>
    </row>
    <row r="22" spans="1:8" x14ac:dyDescent="0.25">
      <c r="A22" t="s">
        <v>265</v>
      </c>
      <c r="B22" s="1">
        <v>45290</v>
      </c>
      <c r="C22" t="s">
        <v>239</v>
      </c>
      <c r="D22" t="s">
        <v>90</v>
      </c>
      <c r="E22" t="s">
        <v>137</v>
      </c>
      <c r="F22" t="s">
        <v>252</v>
      </c>
      <c r="G22">
        <v>4174.5600000000004</v>
      </c>
      <c r="H22"/>
    </row>
    <row r="23" spans="1:8" x14ac:dyDescent="0.25">
      <c r="A23" t="s">
        <v>266</v>
      </c>
      <c r="B23" s="1">
        <v>45290</v>
      </c>
      <c r="C23" t="s">
        <v>237</v>
      </c>
      <c r="D23" t="s">
        <v>90</v>
      </c>
      <c r="E23" t="s">
        <v>199</v>
      </c>
      <c r="F23" t="s">
        <v>255</v>
      </c>
      <c r="G23">
        <v>4826.84</v>
      </c>
      <c r="H23"/>
    </row>
    <row r="24" spans="1:8" x14ac:dyDescent="0.25">
      <c r="A24" t="s">
        <v>267</v>
      </c>
      <c r="B24" s="1">
        <v>45290</v>
      </c>
      <c r="C24" t="s">
        <v>237</v>
      </c>
      <c r="D24" t="s">
        <v>19</v>
      </c>
      <c r="E24" t="s">
        <v>177</v>
      </c>
      <c r="F24" t="s">
        <v>268</v>
      </c>
      <c r="G24">
        <v>629.59</v>
      </c>
      <c r="H24"/>
    </row>
    <row r="25" spans="1:8" x14ac:dyDescent="0.25">
      <c r="A25" t="s">
        <v>269</v>
      </c>
      <c r="B25" s="1">
        <v>45290</v>
      </c>
      <c r="C25" t="s">
        <v>237</v>
      </c>
      <c r="D25" t="s">
        <v>105</v>
      </c>
      <c r="E25" t="s">
        <v>126</v>
      </c>
      <c r="F25" t="s">
        <v>270</v>
      </c>
      <c r="G25">
        <v>4536</v>
      </c>
      <c r="H25"/>
    </row>
    <row r="26" spans="1:8" x14ac:dyDescent="0.25">
      <c r="A26" t="s">
        <v>271</v>
      </c>
      <c r="B26" s="1">
        <v>45290</v>
      </c>
      <c r="C26" t="s">
        <v>237</v>
      </c>
      <c r="D26" t="s">
        <v>92</v>
      </c>
      <c r="E26" t="s">
        <v>167</v>
      </c>
      <c r="F26" t="s">
        <v>252</v>
      </c>
      <c r="G26">
        <v>473.76</v>
      </c>
      <c r="H26"/>
    </row>
    <row r="27" spans="1:8" x14ac:dyDescent="0.25">
      <c r="A27" t="s">
        <v>272</v>
      </c>
      <c r="B27" s="1">
        <v>45290</v>
      </c>
      <c r="C27" t="s">
        <v>237</v>
      </c>
      <c r="D27" t="s">
        <v>74</v>
      </c>
      <c r="E27" t="s">
        <v>112</v>
      </c>
      <c r="F27" t="s">
        <v>238</v>
      </c>
      <c r="G27">
        <v>2763.94</v>
      </c>
      <c r="H27"/>
    </row>
    <row r="28" spans="1:8" x14ac:dyDescent="0.25">
      <c r="A28" t="s">
        <v>273</v>
      </c>
      <c r="B28" s="1">
        <v>45290</v>
      </c>
      <c r="C28" t="s">
        <v>237</v>
      </c>
      <c r="D28" t="s">
        <v>19</v>
      </c>
      <c r="E28" t="s">
        <v>157</v>
      </c>
      <c r="F28" t="s">
        <v>248</v>
      </c>
      <c r="G28">
        <v>1480.39</v>
      </c>
      <c r="H28"/>
    </row>
    <row r="29" spans="1:8" x14ac:dyDescent="0.25">
      <c r="A29" t="s">
        <v>274</v>
      </c>
      <c r="B29" s="1">
        <v>45289</v>
      </c>
      <c r="C29" t="s">
        <v>237</v>
      </c>
      <c r="D29" t="s">
        <v>27</v>
      </c>
      <c r="E29" t="s">
        <v>151</v>
      </c>
      <c r="F29" t="s">
        <v>238</v>
      </c>
      <c r="G29">
        <v>1249.67</v>
      </c>
      <c r="H29"/>
    </row>
    <row r="30" spans="1:8" x14ac:dyDescent="0.25">
      <c r="A30" t="s">
        <v>274</v>
      </c>
      <c r="B30" s="1">
        <v>45289</v>
      </c>
      <c r="C30" t="s">
        <v>239</v>
      </c>
      <c r="D30" t="s">
        <v>17</v>
      </c>
      <c r="E30" t="s">
        <v>199</v>
      </c>
      <c r="F30" t="s">
        <v>244</v>
      </c>
      <c r="G30">
        <v>1996.34</v>
      </c>
      <c r="H30"/>
    </row>
    <row r="31" spans="1:8" x14ac:dyDescent="0.25">
      <c r="A31" t="s">
        <v>274</v>
      </c>
      <c r="B31" s="1">
        <v>45288</v>
      </c>
      <c r="C31" t="s">
        <v>258</v>
      </c>
      <c r="D31" t="s">
        <v>78</v>
      </c>
      <c r="E31" t="s">
        <v>134</v>
      </c>
      <c r="F31" t="s">
        <v>252</v>
      </c>
      <c r="G31">
        <v>1972.02</v>
      </c>
      <c r="H31"/>
    </row>
    <row r="32" spans="1:8" x14ac:dyDescent="0.25">
      <c r="A32" t="s">
        <v>275</v>
      </c>
      <c r="B32" s="1">
        <v>45288</v>
      </c>
      <c r="C32" t="s">
        <v>237</v>
      </c>
      <c r="D32" t="s">
        <v>58</v>
      </c>
      <c r="E32" t="s">
        <v>184</v>
      </c>
      <c r="F32" t="s">
        <v>276</v>
      </c>
      <c r="G32">
        <v>3996</v>
      </c>
      <c r="H32"/>
    </row>
    <row r="33" spans="1:8" x14ac:dyDescent="0.25">
      <c r="A33" t="s">
        <v>275</v>
      </c>
      <c r="B33" s="1">
        <v>45288</v>
      </c>
      <c r="C33" t="s">
        <v>239</v>
      </c>
      <c r="D33" t="s">
        <v>107</v>
      </c>
      <c r="E33" t="s">
        <v>226</v>
      </c>
      <c r="F33" t="s">
        <v>252</v>
      </c>
      <c r="G33">
        <v>2419.1999999999998</v>
      </c>
      <c r="H33"/>
    </row>
    <row r="34" spans="1:8" x14ac:dyDescent="0.25">
      <c r="A34" t="s">
        <v>275</v>
      </c>
      <c r="B34" s="1">
        <v>45287</v>
      </c>
      <c r="C34" t="s">
        <v>258</v>
      </c>
      <c r="D34" t="s">
        <v>74</v>
      </c>
      <c r="E34" t="s">
        <v>143</v>
      </c>
      <c r="F34" t="s">
        <v>270</v>
      </c>
      <c r="G34">
        <v>2207.31</v>
      </c>
      <c r="H34"/>
    </row>
    <row r="35" spans="1:8" x14ac:dyDescent="0.25">
      <c r="A35" t="s">
        <v>277</v>
      </c>
      <c r="B35" s="1">
        <v>45287</v>
      </c>
      <c r="C35" t="s">
        <v>237</v>
      </c>
      <c r="D35" t="s">
        <v>60</v>
      </c>
      <c r="E35" t="s">
        <v>116</v>
      </c>
      <c r="F35" t="s">
        <v>257</v>
      </c>
      <c r="G35">
        <v>4718.1099999999997</v>
      </c>
      <c r="H35"/>
    </row>
    <row r="36" spans="1:8" x14ac:dyDescent="0.25">
      <c r="A36" t="s">
        <v>278</v>
      </c>
      <c r="B36" s="1">
        <v>45286</v>
      </c>
      <c r="C36" t="s">
        <v>237</v>
      </c>
      <c r="D36" t="s">
        <v>45</v>
      </c>
      <c r="E36" t="s">
        <v>134</v>
      </c>
      <c r="F36" t="s">
        <v>246</v>
      </c>
      <c r="G36">
        <v>378.35</v>
      </c>
      <c r="H36"/>
    </row>
    <row r="37" spans="1:8" x14ac:dyDescent="0.25">
      <c r="A37" t="s">
        <v>279</v>
      </c>
      <c r="B37" s="1">
        <v>45286</v>
      </c>
      <c r="C37" t="s">
        <v>237</v>
      </c>
      <c r="D37" t="s">
        <v>74</v>
      </c>
      <c r="E37" t="s">
        <v>140</v>
      </c>
      <c r="F37" t="s">
        <v>270</v>
      </c>
      <c r="G37">
        <v>2149.73</v>
      </c>
      <c r="H37"/>
    </row>
    <row r="38" spans="1:8" x14ac:dyDescent="0.25">
      <c r="A38" t="s">
        <v>279</v>
      </c>
      <c r="B38" s="1">
        <v>45285</v>
      </c>
      <c r="C38" t="s">
        <v>239</v>
      </c>
      <c r="D38" t="s">
        <v>104</v>
      </c>
      <c r="E38" t="s">
        <v>180</v>
      </c>
      <c r="F38" t="s">
        <v>259</v>
      </c>
      <c r="G38">
        <v>906.19</v>
      </c>
      <c r="H38"/>
    </row>
    <row r="39" spans="1:8" x14ac:dyDescent="0.25">
      <c r="A39" t="s">
        <v>280</v>
      </c>
      <c r="B39" s="1">
        <v>45285</v>
      </c>
      <c r="C39" t="s">
        <v>237</v>
      </c>
      <c r="D39" t="s">
        <v>21</v>
      </c>
      <c r="E39" t="s">
        <v>157</v>
      </c>
      <c r="F39" t="s">
        <v>255</v>
      </c>
      <c r="G39">
        <v>2610</v>
      </c>
      <c r="H39"/>
    </row>
    <row r="40" spans="1:8" x14ac:dyDescent="0.25">
      <c r="A40" t="s">
        <v>281</v>
      </c>
      <c r="B40" s="1">
        <v>45285</v>
      </c>
      <c r="C40" t="s">
        <v>237</v>
      </c>
      <c r="D40" t="s">
        <v>39</v>
      </c>
      <c r="E40" t="s">
        <v>116</v>
      </c>
      <c r="F40" t="s">
        <v>252</v>
      </c>
      <c r="G40">
        <v>560.20000000000005</v>
      </c>
      <c r="H40"/>
    </row>
    <row r="41" spans="1:8" x14ac:dyDescent="0.25">
      <c r="A41" t="s">
        <v>282</v>
      </c>
      <c r="B41" s="1">
        <v>45285</v>
      </c>
      <c r="C41" t="s">
        <v>237</v>
      </c>
      <c r="D41" t="s">
        <v>58</v>
      </c>
      <c r="E41" t="s">
        <v>140</v>
      </c>
      <c r="F41" t="s">
        <v>238</v>
      </c>
      <c r="G41">
        <v>3888</v>
      </c>
      <c r="H41"/>
    </row>
    <row r="42" spans="1:8" x14ac:dyDescent="0.25">
      <c r="A42" t="s">
        <v>283</v>
      </c>
      <c r="B42" s="1">
        <v>45285</v>
      </c>
      <c r="C42" t="s">
        <v>237</v>
      </c>
      <c r="D42" t="s">
        <v>70</v>
      </c>
      <c r="E42" t="s">
        <v>116</v>
      </c>
      <c r="F42" t="s">
        <v>244</v>
      </c>
      <c r="G42">
        <v>6600</v>
      </c>
      <c r="H42"/>
    </row>
    <row r="43" spans="1:8" x14ac:dyDescent="0.25">
      <c r="A43" t="s">
        <v>283</v>
      </c>
      <c r="B43" s="1">
        <v>45285</v>
      </c>
      <c r="C43" t="s">
        <v>239</v>
      </c>
      <c r="D43" t="s">
        <v>27</v>
      </c>
      <c r="E43" t="s">
        <v>130</v>
      </c>
      <c r="F43" t="s">
        <v>238</v>
      </c>
      <c r="G43">
        <v>1260.44</v>
      </c>
      <c r="H43"/>
    </row>
    <row r="44" spans="1:8" x14ac:dyDescent="0.25">
      <c r="A44" t="s">
        <v>284</v>
      </c>
      <c r="B44" s="1">
        <v>45285</v>
      </c>
      <c r="C44" t="s">
        <v>237</v>
      </c>
      <c r="D44" t="s">
        <v>60</v>
      </c>
      <c r="E44" t="s">
        <v>223</v>
      </c>
      <c r="F44" t="s">
        <v>242</v>
      </c>
      <c r="G44">
        <v>5597.76</v>
      </c>
      <c r="H44"/>
    </row>
    <row r="45" spans="1:8" x14ac:dyDescent="0.25">
      <c r="A45" t="s">
        <v>285</v>
      </c>
      <c r="B45" s="1">
        <v>45285</v>
      </c>
      <c r="C45" t="s">
        <v>237</v>
      </c>
      <c r="D45" t="s">
        <v>71</v>
      </c>
      <c r="E45" t="s">
        <v>157</v>
      </c>
      <c r="F45" t="s">
        <v>244</v>
      </c>
      <c r="G45">
        <v>7485.12</v>
      </c>
      <c r="H45"/>
    </row>
    <row r="46" spans="1:8" x14ac:dyDescent="0.25">
      <c r="A46" t="s">
        <v>286</v>
      </c>
      <c r="B46" s="1">
        <v>45285</v>
      </c>
      <c r="C46" t="s">
        <v>237</v>
      </c>
      <c r="D46" t="s">
        <v>31</v>
      </c>
      <c r="E46" t="s">
        <v>163</v>
      </c>
      <c r="F46" t="s">
        <v>242</v>
      </c>
      <c r="G46">
        <v>2049.7199999999998</v>
      </c>
      <c r="H46"/>
    </row>
    <row r="47" spans="1:8" x14ac:dyDescent="0.25">
      <c r="A47" t="s">
        <v>287</v>
      </c>
      <c r="B47" s="1">
        <v>45285</v>
      </c>
      <c r="C47" t="s">
        <v>237</v>
      </c>
      <c r="D47" t="s">
        <v>37</v>
      </c>
      <c r="E47" t="s">
        <v>223</v>
      </c>
      <c r="F47" t="s">
        <v>238</v>
      </c>
      <c r="G47">
        <v>1238.9000000000001</v>
      </c>
      <c r="H47"/>
    </row>
    <row r="48" spans="1:8" x14ac:dyDescent="0.25">
      <c r="A48" t="s">
        <v>288</v>
      </c>
      <c r="B48" s="1">
        <v>45285</v>
      </c>
      <c r="C48" t="s">
        <v>237</v>
      </c>
      <c r="D48" t="s">
        <v>35</v>
      </c>
      <c r="E48" t="s">
        <v>161</v>
      </c>
      <c r="F48" t="s">
        <v>248</v>
      </c>
      <c r="G48">
        <v>1013.04</v>
      </c>
      <c r="H48"/>
    </row>
    <row r="49" spans="1:8" x14ac:dyDescent="0.25">
      <c r="A49" t="s">
        <v>289</v>
      </c>
      <c r="B49" s="1">
        <v>45285</v>
      </c>
      <c r="C49" t="s">
        <v>237</v>
      </c>
      <c r="D49" t="s">
        <v>39</v>
      </c>
      <c r="E49" t="s">
        <v>199</v>
      </c>
      <c r="F49" t="s">
        <v>244</v>
      </c>
      <c r="G49">
        <v>1139.54</v>
      </c>
      <c r="H49"/>
    </row>
    <row r="50" spans="1:8" x14ac:dyDescent="0.25">
      <c r="A50" t="s">
        <v>290</v>
      </c>
      <c r="B50" s="1">
        <v>45284</v>
      </c>
      <c r="C50" t="s">
        <v>237</v>
      </c>
      <c r="D50" t="s">
        <v>84</v>
      </c>
      <c r="E50" t="s">
        <v>184</v>
      </c>
      <c r="F50" t="s">
        <v>248</v>
      </c>
      <c r="G50">
        <v>1435.5</v>
      </c>
      <c r="H50"/>
    </row>
    <row r="51" spans="1:8" x14ac:dyDescent="0.25">
      <c r="A51" t="s">
        <v>290</v>
      </c>
      <c r="B51" s="1">
        <v>45284</v>
      </c>
      <c r="C51" t="s">
        <v>239</v>
      </c>
      <c r="D51" t="s">
        <v>76</v>
      </c>
      <c r="E51" t="s">
        <v>187</v>
      </c>
      <c r="F51" t="s">
        <v>276</v>
      </c>
      <c r="G51">
        <v>5040</v>
      </c>
      <c r="H51"/>
    </row>
    <row r="52" spans="1:8" x14ac:dyDescent="0.25">
      <c r="A52" t="s">
        <v>290</v>
      </c>
      <c r="B52" s="1">
        <v>45284</v>
      </c>
      <c r="C52" t="s">
        <v>258</v>
      </c>
      <c r="D52" t="s">
        <v>48</v>
      </c>
      <c r="E52" t="s">
        <v>161</v>
      </c>
      <c r="F52" t="s">
        <v>242</v>
      </c>
      <c r="G52">
        <v>6657.78</v>
      </c>
      <c r="H52"/>
    </row>
    <row r="53" spans="1:8" x14ac:dyDescent="0.25">
      <c r="A53" t="s">
        <v>291</v>
      </c>
      <c r="B53" s="1">
        <v>45284</v>
      </c>
      <c r="C53" t="s">
        <v>237</v>
      </c>
      <c r="D53" t="s">
        <v>96</v>
      </c>
      <c r="E53" t="s">
        <v>184</v>
      </c>
      <c r="F53" t="s">
        <v>252</v>
      </c>
      <c r="G53">
        <v>658.68</v>
      </c>
      <c r="H53"/>
    </row>
    <row r="54" spans="1:8" x14ac:dyDescent="0.25">
      <c r="A54" t="s">
        <v>291</v>
      </c>
      <c r="B54" s="1">
        <v>45284</v>
      </c>
      <c r="C54" t="s">
        <v>239</v>
      </c>
      <c r="D54" t="s">
        <v>52</v>
      </c>
      <c r="E54" t="s">
        <v>134</v>
      </c>
      <c r="F54" t="s">
        <v>238</v>
      </c>
      <c r="G54">
        <v>7894.34</v>
      </c>
      <c r="H54"/>
    </row>
    <row r="55" spans="1:8" x14ac:dyDescent="0.25">
      <c r="A55" t="s">
        <v>292</v>
      </c>
      <c r="B55" s="1">
        <v>45284</v>
      </c>
      <c r="C55" t="s">
        <v>237</v>
      </c>
      <c r="D55" t="s">
        <v>17</v>
      </c>
      <c r="E55" t="s">
        <v>140</v>
      </c>
      <c r="F55" t="s">
        <v>259</v>
      </c>
      <c r="G55">
        <v>717.17</v>
      </c>
      <c r="H55"/>
    </row>
    <row r="56" spans="1:8" x14ac:dyDescent="0.25">
      <c r="A56" t="s">
        <v>292</v>
      </c>
      <c r="B56" s="1">
        <v>45283</v>
      </c>
      <c r="C56" t="s">
        <v>239</v>
      </c>
      <c r="D56" t="s">
        <v>79</v>
      </c>
      <c r="E56" t="s">
        <v>126</v>
      </c>
      <c r="F56" t="s">
        <v>257</v>
      </c>
      <c r="G56">
        <v>2663.04</v>
      </c>
      <c r="H56"/>
    </row>
    <row r="57" spans="1:8" x14ac:dyDescent="0.25">
      <c r="A57" t="s">
        <v>293</v>
      </c>
      <c r="B57" s="1">
        <v>45283</v>
      </c>
      <c r="C57" t="s">
        <v>237</v>
      </c>
      <c r="D57" t="s">
        <v>108</v>
      </c>
      <c r="E57" t="s">
        <v>211</v>
      </c>
      <c r="F57" t="s">
        <v>294</v>
      </c>
      <c r="G57">
        <v>1252.8</v>
      </c>
      <c r="H57"/>
    </row>
    <row r="58" spans="1:8" x14ac:dyDescent="0.25">
      <c r="A58" t="s">
        <v>295</v>
      </c>
      <c r="B58" s="1">
        <v>45282</v>
      </c>
      <c r="C58" t="s">
        <v>237</v>
      </c>
      <c r="D58" t="s">
        <v>32</v>
      </c>
      <c r="E58" t="s">
        <v>202</v>
      </c>
      <c r="F58" t="s">
        <v>255</v>
      </c>
      <c r="G58">
        <v>1560.72</v>
      </c>
      <c r="H58"/>
    </row>
    <row r="59" spans="1:8" x14ac:dyDescent="0.25">
      <c r="A59" t="s">
        <v>295</v>
      </c>
      <c r="B59" s="1">
        <v>45282</v>
      </c>
      <c r="C59" t="s">
        <v>239</v>
      </c>
      <c r="D59" t="s">
        <v>104</v>
      </c>
      <c r="E59" t="s">
        <v>217</v>
      </c>
      <c r="F59" t="s">
        <v>255</v>
      </c>
      <c r="G59">
        <v>1591.23</v>
      </c>
      <c r="H59"/>
    </row>
    <row r="60" spans="1:8" x14ac:dyDescent="0.25">
      <c r="A60" t="s">
        <v>295</v>
      </c>
      <c r="B60" s="1">
        <v>45281</v>
      </c>
      <c r="C60" t="s">
        <v>258</v>
      </c>
      <c r="D60" t="s">
        <v>45</v>
      </c>
      <c r="E60" t="s">
        <v>190</v>
      </c>
      <c r="F60" t="s">
        <v>246</v>
      </c>
      <c r="G60">
        <v>361.9</v>
      </c>
      <c r="H60"/>
    </row>
    <row r="61" spans="1:8" x14ac:dyDescent="0.25">
      <c r="A61" t="s">
        <v>296</v>
      </c>
      <c r="B61" s="1">
        <v>45281</v>
      </c>
      <c r="C61" t="s">
        <v>237</v>
      </c>
      <c r="D61" t="s">
        <v>51</v>
      </c>
      <c r="E61" t="s">
        <v>155</v>
      </c>
      <c r="F61" t="s">
        <v>257</v>
      </c>
      <c r="G61">
        <v>5424</v>
      </c>
      <c r="H61"/>
    </row>
    <row r="62" spans="1:8" x14ac:dyDescent="0.25">
      <c r="A62" t="s">
        <v>296</v>
      </c>
      <c r="B62" s="1">
        <v>45281</v>
      </c>
      <c r="C62" t="s">
        <v>239</v>
      </c>
      <c r="D62" t="s">
        <v>48</v>
      </c>
      <c r="E62" t="s">
        <v>155</v>
      </c>
      <c r="F62" t="s">
        <v>270</v>
      </c>
      <c r="G62">
        <v>7242.59</v>
      </c>
      <c r="H62"/>
    </row>
    <row r="63" spans="1:8" x14ac:dyDescent="0.25">
      <c r="A63" t="s">
        <v>297</v>
      </c>
      <c r="B63" s="1">
        <v>45281</v>
      </c>
      <c r="C63" t="s">
        <v>237</v>
      </c>
      <c r="D63" t="s">
        <v>84</v>
      </c>
      <c r="E63" t="s">
        <v>196</v>
      </c>
      <c r="F63" t="s">
        <v>257</v>
      </c>
      <c r="G63">
        <v>1368.8</v>
      </c>
      <c r="H63"/>
    </row>
    <row r="64" spans="1:8" x14ac:dyDescent="0.25">
      <c r="A64" t="s">
        <v>298</v>
      </c>
      <c r="B64" s="1">
        <v>45281</v>
      </c>
      <c r="C64" t="s">
        <v>237</v>
      </c>
      <c r="D64" t="s">
        <v>80</v>
      </c>
      <c r="E64" t="s">
        <v>126</v>
      </c>
      <c r="F64" t="s">
        <v>242</v>
      </c>
      <c r="G64">
        <v>1624</v>
      </c>
      <c r="H64"/>
    </row>
    <row r="65" spans="1:8" x14ac:dyDescent="0.25">
      <c r="A65" t="s">
        <v>299</v>
      </c>
      <c r="B65" s="1">
        <v>45281</v>
      </c>
      <c r="C65" t="s">
        <v>237</v>
      </c>
      <c r="D65" t="s">
        <v>96</v>
      </c>
      <c r="E65" t="s">
        <v>184</v>
      </c>
      <c r="F65" t="s">
        <v>276</v>
      </c>
      <c r="G65">
        <v>1721.55</v>
      </c>
      <c r="H65"/>
    </row>
    <row r="66" spans="1:8" x14ac:dyDescent="0.25">
      <c r="A66" t="s">
        <v>299</v>
      </c>
      <c r="B66" s="1">
        <v>45281</v>
      </c>
      <c r="C66" t="s">
        <v>239</v>
      </c>
      <c r="D66" t="s">
        <v>50</v>
      </c>
      <c r="E66" t="s">
        <v>122</v>
      </c>
      <c r="F66" t="s">
        <v>268</v>
      </c>
      <c r="G66">
        <v>2689.75</v>
      </c>
      <c r="H66"/>
    </row>
    <row r="67" spans="1:8" x14ac:dyDescent="0.25">
      <c r="A67" t="s">
        <v>300</v>
      </c>
      <c r="B67" s="1">
        <v>45281</v>
      </c>
      <c r="C67" t="s">
        <v>237</v>
      </c>
      <c r="D67" t="s">
        <v>94</v>
      </c>
      <c r="E67" t="s">
        <v>130</v>
      </c>
      <c r="F67" t="s">
        <v>244</v>
      </c>
      <c r="G67">
        <v>915.94</v>
      </c>
      <c r="H67"/>
    </row>
    <row r="68" spans="1:8" x14ac:dyDescent="0.25">
      <c r="A68" t="s">
        <v>301</v>
      </c>
      <c r="B68" s="1">
        <v>45281</v>
      </c>
      <c r="C68" t="s">
        <v>237</v>
      </c>
      <c r="D68" t="s">
        <v>75</v>
      </c>
      <c r="E68" t="s">
        <v>199</v>
      </c>
      <c r="F68" t="s">
        <v>252</v>
      </c>
      <c r="G68">
        <v>1301.52</v>
      </c>
      <c r="H68"/>
    </row>
    <row r="69" spans="1:8" x14ac:dyDescent="0.25">
      <c r="A69" t="s">
        <v>302</v>
      </c>
      <c r="B69" s="1">
        <v>45280</v>
      </c>
      <c r="C69" t="s">
        <v>237</v>
      </c>
      <c r="D69" t="s">
        <v>52</v>
      </c>
      <c r="E69" t="s">
        <v>190</v>
      </c>
      <c r="F69" t="s">
        <v>252</v>
      </c>
      <c r="G69">
        <v>3298.68</v>
      </c>
      <c r="H69"/>
    </row>
    <row r="70" spans="1:8" x14ac:dyDescent="0.25">
      <c r="A70" t="s">
        <v>303</v>
      </c>
      <c r="B70" s="1">
        <v>45280</v>
      </c>
      <c r="C70" t="s">
        <v>237</v>
      </c>
      <c r="D70" t="s">
        <v>96</v>
      </c>
      <c r="E70" t="s">
        <v>126</v>
      </c>
      <c r="F70" t="s">
        <v>242</v>
      </c>
      <c r="G70">
        <v>1127.74</v>
      </c>
      <c r="H70"/>
    </row>
    <row r="71" spans="1:8" x14ac:dyDescent="0.25">
      <c r="A71" t="s">
        <v>303</v>
      </c>
      <c r="B71" s="1">
        <v>45279</v>
      </c>
      <c r="C71" t="s">
        <v>239</v>
      </c>
      <c r="D71" t="s">
        <v>95</v>
      </c>
      <c r="E71" t="s">
        <v>140</v>
      </c>
      <c r="F71" t="s">
        <v>294</v>
      </c>
      <c r="G71">
        <v>221.09</v>
      </c>
      <c r="H71"/>
    </row>
    <row r="72" spans="1:8" x14ac:dyDescent="0.25">
      <c r="A72" t="s">
        <v>304</v>
      </c>
      <c r="B72" s="1">
        <v>45279</v>
      </c>
      <c r="C72" t="s">
        <v>237</v>
      </c>
      <c r="D72" t="s">
        <v>46</v>
      </c>
      <c r="E72" t="s">
        <v>112</v>
      </c>
      <c r="F72" t="s">
        <v>242</v>
      </c>
      <c r="G72">
        <v>1197.5999999999999</v>
      </c>
      <c r="H72"/>
    </row>
    <row r="73" spans="1:8" x14ac:dyDescent="0.25">
      <c r="A73" t="s">
        <v>305</v>
      </c>
      <c r="B73" s="1">
        <v>45279</v>
      </c>
      <c r="C73" t="s">
        <v>237</v>
      </c>
      <c r="D73" t="s">
        <v>98</v>
      </c>
      <c r="E73" t="s">
        <v>208</v>
      </c>
      <c r="F73" t="s">
        <v>257</v>
      </c>
      <c r="G73">
        <v>950.1</v>
      </c>
      <c r="H73"/>
    </row>
    <row r="74" spans="1:8" x14ac:dyDescent="0.25">
      <c r="A74" t="s">
        <v>306</v>
      </c>
      <c r="B74" s="1">
        <v>45279</v>
      </c>
      <c r="C74" t="s">
        <v>237</v>
      </c>
      <c r="D74" t="s">
        <v>68</v>
      </c>
      <c r="E74" t="s">
        <v>184</v>
      </c>
      <c r="F74" t="s">
        <v>270</v>
      </c>
      <c r="G74">
        <v>6122.55</v>
      </c>
      <c r="H74"/>
    </row>
    <row r="75" spans="1:8" x14ac:dyDescent="0.25">
      <c r="A75" t="s">
        <v>306</v>
      </c>
      <c r="B75" s="1">
        <v>45279</v>
      </c>
      <c r="C75" t="s">
        <v>239</v>
      </c>
      <c r="D75" t="s">
        <v>31</v>
      </c>
      <c r="E75" t="s">
        <v>190</v>
      </c>
      <c r="F75" t="s">
        <v>246</v>
      </c>
      <c r="G75">
        <v>1078.8</v>
      </c>
      <c r="H75"/>
    </row>
    <row r="76" spans="1:8" x14ac:dyDescent="0.25">
      <c r="A76" t="s">
        <v>307</v>
      </c>
      <c r="B76" s="1">
        <v>45279</v>
      </c>
      <c r="C76" t="s">
        <v>237</v>
      </c>
      <c r="D76" t="s">
        <v>33</v>
      </c>
      <c r="E76" t="s">
        <v>155</v>
      </c>
      <c r="F76" t="s">
        <v>240</v>
      </c>
      <c r="G76">
        <v>704.03</v>
      </c>
      <c r="H76"/>
    </row>
    <row r="77" spans="1:8" x14ac:dyDescent="0.25">
      <c r="A77" t="s">
        <v>308</v>
      </c>
      <c r="B77" s="1">
        <v>45279</v>
      </c>
      <c r="C77" t="s">
        <v>237</v>
      </c>
      <c r="D77" t="s">
        <v>36</v>
      </c>
      <c r="E77" t="s">
        <v>140</v>
      </c>
      <c r="F77" t="s">
        <v>246</v>
      </c>
      <c r="G77">
        <v>577.02</v>
      </c>
      <c r="H77"/>
    </row>
    <row r="78" spans="1:8" x14ac:dyDescent="0.25">
      <c r="A78" t="s">
        <v>309</v>
      </c>
      <c r="B78" s="1">
        <v>45279</v>
      </c>
      <c r="C78" t="s">
        <v>237</v>
      </c>
      <c r="D78" t="s">
        <v>84</v>
      </c>
      <c r="E78" t="s">
        <v>177</v>
      </c>
      <c r="F78" t="s">
        <v>252</v>
      </c>
      <c r="G78">
        <v>983.1</v>
      </c>
      <c r="H78"/>
    </row>
    <row r="79" spans="1:8" x14ac:dyDescent="0.25">
      <c r="A79" t="s">
        <v>310</v>
      </c>
      <c r="B79" s="1">
        <v>45279</v>
      </c>
      <c r="C79" t="s">
        <v>237</v>
      </c>
      <c r="D79" t="s">
        <v>21</v>
      </c>
      <c r="E79" t="s">
        <v>130</v>
      </c>
      <c r="F79" t="s">
        <v>246</v>
      </c>
      <c r="G79">
        <v>1725.5</v>
      </c>
      <c r="H79"/>
    </row>
    <row r="80" spans="1:8" x14ac:dyDescent="0.25">
      <c r="A80" t="s">
        <v>310</v>
      </c>
      <c r="B80" s="1">
        <v>45279</v>
      </c>
      <c r="C80" t="s">
        <v>239</v>
      </c>
      <c r="D80" t="s">
        <v>87</v>
      </c>
      <c r="E80" t="s">
        <v>163</v>
      </c>
      <c r="F80" t="s">
        <v>257</v>
      </c>
      <c r="G80">
        <v>1334</v>
      </c>
      <c r="H80"/>
    </row>
    <row r="81" spans="1:8" x14ac:dyDescent="0.25">
      <c r="A81" t="s">
        <v>311</v>
      </c>
      <c r="B81" s="1">
        <v>45278</v>
      </c>
      <c r="C81" t="s">
        <v>237</v>
      </c>
      <c r="D81" t="s">
        <v>39</v>
      </c>
      <c r="E81" t="s">
        <v>184</v>
      </c>
      <c r="F81" t="s">
        <v>242</v>
      </c>
      <c r="G81">
        <v>877.8</v>
      </c>
      <c r="H81"/>
    </row>
    <row r="82" spans="1:8" x14ac:dyDescent="0.25">
      <c r="A82" t="s">
        <v>312</v>
      </c>
      <c r="B82" s="1">
        <v>45278</v>
      </c>
      <c r="C82" t="s">
        <v>237</v>
      </c>
      <c r="D82" t="s">
        <v>56</v>
      </c>
      <c r="E82" t="s">
        <v>116</v>
      </c>
      <c r="F82" t="s">
        <v>255</v>
      </c>
      <c r="G82">
        <v>6035.78</v>
      </c>
      <c r="H82"/>
    </row>
    <row r="83" spans="1:8" x14ac:dyDescent="0.25">
      <c r="A83" t="s">
        <v>313</v>
      </c>
      <c r="B83" s="1">
        <v>45278</v>
      </c>
      <c r="C83" t="s">
        <v>237</v>
      </c>
      <c r="D83" t="s">
        <v>39</v>
      </c>
      <c r="E83" t="s">
        <v>165</v>
      </c>
      <c r="F83" t="s">
        <v>276</v>
      </c>
      <c r="G83">
        <v>1328.67</v>
      </c>
      <c r="H83"/>
    </row>
    <row r="84" spans="1:8" x14ac:dyDescent="0.25">
      <c r="A84" t="s">
        <v>313</v>
      </c>
      <c r="B84" s="1">
        <v>45277</v>
      </c>
      <c r="C84" t="s">
        <v>239</v>
      </c>
      <c r="D84" t="s">
        <v>54</v>
      </c>
      <c r="E84" t="s">
        <v>143</v>
      </c>
      <c r="F84" t="s">
        <v>276</v>
      </c>
      <c r="G84">
        <v>8810.61</v>
      </c>
      <c r="H84"/>
    </row>
    <row r="85" spans="1:8" x14ac:dyDescent="0.25">
      <c r="A85" t="s">
        <v>314</v>
      </c>
      <c r="B85" s="1">
        <v>45277</v>
      </c>
      <c r="C85" t="s">
        <v>237</v>
      </c>
      <c r="D85" t="s">
        <v>52</v>
      </c>
      <c r="E85" t="s">
        <v>180</v>
      </c>
      <c r="F85" t="s">
        <v>248</v>
      </c>
      <c r="G85">
        <v>5082.97</v>
      </c>
      <c r="H85"/>
    </row>
    <row r="86" spans="1:8" x14ac:dyDescent="0.25">
      <c r="A86" t="s">
        <v>314</v>
      </c>
      <c r="B86" s="1">
        <v>45277</v>
      </c>
      <c r="C86" t="s">
        <v>239</v>
      </c>
      <c r="D86" t="s">
        <v>33</v>
      </c>
      <c r="E86" t="s">
        <v>165</v>
      </c>
      <c r="F86" t="s">
        <v>242</v>
      </c>
      <c r="G86">
        <v>1050.6600000000001</v>
      </c>
      <c r="H86"/>
    </row>
    <row r="87" spans="1:8" x14ac:dyDescent="0.25">
      <c r="A87" t="s">
        <v>314</v>
      </c>
      <c r="B87" s="1">
        <v>45277</v>
      </c>
      <c r="C87" t="s">
        <v>258</v>
      </c>
      <c r="D87" t="s">
        <v>83</v>
      </c>
      <c r="E87" t="s">
        <v>202</v>
      </c>
      <c r="F87" t="s">
        <v>244</v>
      </c>
      <c r="G87">
        <v>1502.06</v>
      </c>
      <c r="H87"/>
    </row>
    <row r="88" spans="1:8" x14ac:dyDescent="0.25">
      <c r="A88" t="s">
        <v>315</v>
      </c>
      <c r="B88" s="1">
        <v>45277</v>
      </c>
      <c r="C88" t="s">
        <v>237</v>
      </c>
      <c r="D88" t="s">
        <v>104</v>
      </c>
      <c r="E88" t="s">
        <v>130</v>
      </c>
      <c r="F88" t="s">
        <v>244</v>
      </c>
      <c r="G88">
        <v>2373.36</v>
      </c>
      <c r="H88"/>
    </row>
    <row r="89" spans="1:8" x14ac:dyDescent="0.25">
      <c r="A89" t="s">
        <v>316</v>
      </c>
      <c r="B89" s="1">
        <v>45277</v>
      </c>
      <c r="C89" t="s">
        <v>237</v>
      </c>
      <c r="D89" t="s">
        <v>72</v>
      </c>
      <c r="E89" t="s">
        <v>163</v>
      </c>
      <c r="F89" t="s">
        <v>294</v>
      </c>
      <c r="G89">
        <v>598.73</v>
      </c>
      <c r="H89"/>
    </row>
    <row r="90" spans="1:8" x14ac:dyDescent="0.25">
      <c r="A90" t="s">
        <v>317</v>
      </c>
      <c r="B90" s="1">
        <v>45277</v>
      </c>
      <c r="C90" t="s">
        <v>237</v>
      </c>
      <c r="D90" t="s">
        <v>68</v>
      </c>
      <c r="E90" t="s">
        <v>157</v>
      </c>
      <c r="F90" t="s">
        <v>294</v>
      </c>
      <c r="G90">
        <v>1675.8</v>
      </c>
      <c r="H90"/>
    </row>
    <row r="91" spans="1:8" x14ac:dyDescent="0.25">
      <c r="A91" t="s">
        <v>318</v>
      </c>
      <c r="B91" s="1">
        <v>45277</v>
      </c>
      <c r="C91" t="s">
        <v>237</v>
      </c>
      <c r="D91" t="s">
        <v>88</v>
      </c>
      <c r="E91" t="s">
        <v>193</v>
      </c>
      <c r="F91" t="s">
        <v>268</v>
      </c>
      <c r="G91">
        <v>2620.6999999999998</v>
      </c>
      <c r="H91"/>
    </row>
    <row r="92" spans="1:8" x14ac:dyDescent="0.25">
      <c r="A92" t="s">
        <v>319</v>
      </c>
      <c r="B92" s="1">
        <v>45276</v>
      </c>
      <c r="C92" t="s">
        <v>237</v>
      </c>
      <c r="D92" t="s">
        <v>71</v>
      </c>
      <c r="E92" t="s">
        <v>126</v>
      </c>
      <c r="F92" t="s">
        <v>252</v>
      </c>
      <c r="G92">
        <v>3649</v>
      </c>
      <c r="H92"/>
    </row>
    <row r="93" spans="1:8" x14ac:dyDescent="0.25">
      <c r="A93" t="s">
        <v>320</v>
      </c>
      <c r="B93" s="1">
        <v>45276</v>
      </c>
      <c r="C93" t="s">
        <v>237</v>
      </c>
      <c r="D93" t="s">
        <v>82</v>
      </c>
      <c r="E93" t="s">
        <v>184</v>
      </c>
      <c r="F93" t="s">
        <v>248</v>
      </c>
      <c r="G93">
        <v>1166.08</v>
      </c>
      <c r="H93"/>
    </row>
    <row r="94" spans="1:8" x14ac:dyDescent="0.25">
      <c r="A94" t="s">
        <v>321</v>
      </c>
      <c r="B94" s="1">
        <v>45276</v>
      </c>
      <c r="C94" t="s">
        <v>237</v>
      </c>
      <c r="D94" t="s">
        <v>13</v>
      </c>
      <c r="E94" t="s">
        <v>214</v>
      </c>
      <c r="F94" t="s">
        <v>252</v>
      </c>
      <c r="G94">
        <v>941.05</v>
      </c>
      <c r="H94"/>
    </row>
    <row r="95" spans="1:8" x14ac:dyDescent="0.25">
      <c r="A95" t="s">
        <v>322</v>
      </c>
      <c r="B95" s="1">
        <v>45276</v>
      </c>
      <c r="C95" t="s">
        <v>237</v>
      </c>
      <c r="D95" t="s">
        <v>27</v>
      </c>
      <c r="E95" t="s">
        <v>184</v>
      </c>
      <c r="F95" t="s">
        <v>252</v>
      </c>
      <c r="G95">
        <v>541.04</v>
      </c>
      <c r="H95"/>
    </row>
    <row r="96" spans="1:8" x14ac:dyDescent="0.25">
      <c r="A96" t="s">
        <v>323</v>
      </c>
      <c r="B96" s="1">
        <v>45276</v>
      </c>
      <c r="C96" t="s">
        <v>237</v>
      </c>
      <c r="D96" t="s">
        <v>92</v>
      </c>
      <c r="E96" t="s">
        <v>196</v>
      </c>
      <c r="F96" t="s">
        <v>246</v>
      </c>
      <c r="G96">
        <v>388.22</v>
      </c>
      <c r="H96"/>
    </row>
    <row r="97" spans="1:8" x14ac:dyDescent="0.25">
      <c r="A97" t="s">
        <v>324</v>
      </c>
      <c r="B97" s="1">
        <v>45276</v>
      </c>
      <c r="C97" t="s">
        <v>237</v>
      </c>
      <c r="D97" t="s">
        <v>36</v>
      </c>
      <c r="E97" t="s">
        <v>180</v>
      </c>
      <c r="F97" t="s">
        <v>238</v>
      </c>
      <c r="G97">
        <v>1584.36</v>
      </c>
      <c r="H97"/>
    </row>
    <row r="98" spans="1:8" x14ac:dyDescent="0.25">
      <c r="A98" t="s">
        <v>325</v>
      </c>
      <c r="B98" s="1">
        <v>45275</v>
      </c>
      <c r="C98" t="s">
        <v>237</v>
      </c>
      <c r="D98" t="s">
        <v>108</v>
      </c>
      <c r="E98" t="s">
        <v>143</v>
      </c>
      <c r="F98" t="s">
        <v>248</v>
      </c>
      <c r="G98">
        <v>3628.8</v>
      </c>
      <c r="H98"/>
    </row>
    <row r="99" spans="1:8" x14ac:dyDescent="0.25">
      <c r="A99" t="s">
        <v>326</v>
      </c>
      <c r="B99" s="1">
        <v>45275</v>
      </c>
      <c r="C99" t="s">
        <v>237</v>
      </c>
      <c r="D99" t="s">
        <v>108</v>
      </c>
      <c r="E99" t="s">
        <v>205</v>
      </c>
      <c r="F99" t="s">
        <v>246</v>
      </c>
      <c r="G99">
        <v>1980</v>
      </c>
      <c r="H99"/>
    </row>
    <row r="100" spans="1:8" x14ac:dyDescent="0.25">
      <c r="A100" t="s">
        <v>327</v>
      </c>
      <c r="B100" s="1">
        <v>45275</v>
      </c>
      <c r="C100" t="s">
        <v>237</v>
      </c>
      <c r="D100" t="s">
        <v>39</v>
      </c>
      <c r="E100" t="s">
        <v>112</v>
      </c>
      <c r="F100" t="s">
        <v>248</v>
      </c>
      <c r="G100">
        <v>790.02</v>
      </c>
      <c r="H100"/>
    </row>
    <row r="101" spans="1:8" x14ac:dyDescent="0.25">
      <c r="A101" t="s">
        <v>327</v>
      </c>
      <c r="B101" s="1">
        <v>45274</v>
      </c>
      <c r="C101" t="s">
        <v>239</v>
      </c>
      <c r="D101" t="s">
        <v>75</v>
      </c>
      <c r="E101" t="s">
        <v>143</v>
      </c>
      <c r="F101" t="s">
        <v>238</v>
      </c>
      <c r="G101">
        <v>2953.67</v>
      </c>
      <c r="H101"/>
    </row>
    <row r="102" spans="1:8" x14ac:dyDescent="0.25">
      <c r="A102" t="s">
        <v>328</v>
      </c>
      <c r="B102" s="1">
        <v>45274</v>
      </c>
      <c r="C102" t="s">
        <v>237</v>
      </c>
      <c r="D102" t="s">
        <v>74</v>
      </c>
      <c r="E102" t="s">
        <v>119</v>
      </c>
      <c r="F102" t="s">
        <v>268</v>
      </c>
      <c r="G102">
        <v>862.82</v>
      </c>
      <c r="H102"/>
    </row>
    <row r="103" spans="1:8" x14ac:dyDescent="0.25">
      <c r="A103" t="s">
        <v>329</v>
      </c>
      <c r="B103" s="1">
        <v>45273</v>
      </c>
      <c r="C103" t="s">
        <v>237</v>
      </c>
      <c r="D103" t="s">
        <v>27</v>
      </c>
      <c r="E103" t="s">
        <v>211</v>
      </c>
      <c r="F103" t="s">
        <v>257</v>
      </c>
      <c r="G103">
        <v>746.93</v>
      </c>
      <c r="H103"/>
    </row>
    <row r="104" spans="1:8" x14ac:dyDescent="0.25">
      <c r="A104" t="s">
        <v>330</v>
      </c>
      <c r="B104" s="1">
        <v>45273</v>
      </c>
      <c r="C104" t="s">
        <v>237</v>
      </c>
      <c r="D104" t="s">
        <v>33</v>
      </c>
      <c r="E104" t="s">
        <v>226</v>
      </c>
      <c r="F104" t="s">
        <v>242</v>
      </c>
      <c r="G104">
        <v>1077.5999999999999</v>
      </c>
      <c r="H104"/>
    </row>
    <row r="105" spans="1:8" x14ac:dyDescent="0.25">
      <c r="A105" t="s">
        <v>331</v>
      </c>
      <c r="B105" s="1">
        <v>45273</v>
      </c>
      <c r="C105" t="s">
        <v>237</v>
      </c>
      <c r="D105" t="s">
        <v>54</v>
      </c>
      <c r="E105" t="s">
        <v>202</v>
      </c>
      <c r="F105" t="s">
        <v>238</v>
      </c>
      <c r="G105">
        <v>8350.59</v>
      </c>
      <c r="H105"/>
    </row>
    <row r="106" spans="1:8" x14ac:dyDescent="0.25">
      <c r="A106" t="s">
        <v>332</v>
      </c>
      <c r="B106" s="1">
        <v>45273</v>
      </c>
      <c r="C106" t="s">
        <v>237</v>
      </c>
      <c r="D106" t="s">
        <v>52</v>
      </c>
      <c r="E106" t="s">
        <v>193</v>
      </c>
      <c r="F106" t="s">
        <v>276</v>
      </c>
      <c r="G106">
        <v>8846.4599999999991</v>
      </c>
      <c r="H106"/>
    </row>
    <row r="107" spans="1:8" x14ac:dyDescent="0.25">
      <c r="A107" t="s">
        <v>333</v>
      </c>
      <c r="B107" s="1">
        <v>45272</v>
      </c>
      <c r="C107" t="s">
        <v>237</v>
      </c>
      <c r="D107" t="s">
        <v>51</v>
      </c>
      <c r="E107" t="s">
        <v>211</v>
      </c>
      <c r="F107" t="s">
        <v>252</v>
      </c>
      <c r="G107">
        <v>4032</v>
      </c>
      <c r="H107"/>
    </row>
    <row r="108" spans="1:8" x14ac:dyDescent="0.25">
      <c r="A108" t="s">
        <v>333</v>
      </c>
      <c r="B108" s="1">
        <v>45272</v>
      </c>
      <c r="C108" t="s">
        <v>239</v>
      </c>
      <c r="D108" t="s">
        <v>98</v>
      </c>
      <c r="E108" t="s">
        <v>112</v>
      </c>
      <c r="F108" t="s">
        <v>240</v>
      </c>
      <c r="G108">
        <v>810.38</v>
      </c>
      <c r="H108"/>
    </row>
    <row r="109" spans="1:8" x14ac:dyDescent="0.25">
      <c r="A109" t="s">
        <v>334</v>
      </c>
      <c r="B109" s="1">
        <v>45271</v>
      </c>
      <c r="C109" t="s">
        <v>237</v>
      </c>
      <c r="D109" t="s">
        <v>99</v>
      </c>
      <c r="E109" t="s">
        <v>180</v>
      </c>
      <c r="F109" t="s">
        <v>270</v>
      </c>
      <c r="G109">
        <v>1236.52</v>
      </c>
      <c r="H109"/>
    </row>
    <row r="110" spans="1:8" x14ac:dyDescent="0.25">
      <c r="A110" t="s">
        <v>335</v>
      </c>
      <c r="B110" s="1">
        <v>45271</v>
      </c>
      <c r="C110" t="s">
        <v>237</v>
      </c>
      <c r="D110" t="s">
        <v>105</v>
      </c>
      <c r="E110" t="s">
        <v>211</v>
      </c>
      <c r="F110" t="s">
        <v>255</v>
      </c>
      <c r="G110">
        <v>3240</v>
      </c>
      <c r="H110"/>
    </row>
    <row r="111" spans="1:8" x14ac:dyDescent="0.25">
      <c r="A111" t="s">
        <v>336</v>
      </c>
      <c r="B111" s="1">
        <v>45270</v>
      </c>
      <c r="C111" t="s">
        <v>237</v>
      </c>
      <c r="D111" t="s">
        <v>80</v>
      </c>
      <c r="E111" t="s">
        <v>190</v>
      </c>
      <c r="F111" t="s">
        <v>252</v>
      </c>
      <c r="G111">
        <v>974.4</v>
      </c>
      <c r="H111"/>
    </row>
    <row r="112" spans="1:8" x14ac:dyDescent="0.25">
      <c r="A112" t="s">
        <v>337</v>
      </c>
      <c r="B112" s="1">
        <v>45270</v>
      </c>
      <c r="C112" t="s">
        <v>237</v>
      </c>
      <c r="D112" t="s">
        <v>68</v>
      </c>
      <c r="E112" t="s">
        <v>190</v>
      </c>
      <c r="F112" t="s">
        <v>244</v>
      </c>
      <c r="G112">
        <v>6997.2</v>
      </c>
      <c r="H112"/>
    </row>
    <row r="113" spans="1:8" x14ac:dyDescent="0.25">
      <c r="A113" t="s">
        <v>338</v>
      </c>
      <c r="B113" s="1">
        <v>45270</v>
      </c>
      <c r="C113" t="s">
        <v>237</v>
      </c>
      <c r="D113" t="s">
        <v>32</v>
      </c>
      <c r="E113" t="s">
        <v>116</v>
      </c>
      <c r="F113" t="s">
        <v>270</v>
      </c>
      <c r="G113">
        <v>2185.0100000000002</v>
      </c>
      <c r="H113"/>
    </row>
    <row r="114" spans="1:8" x14ac:dyDescent="0.25">
      <c r="A114" t="s">
        <v>339</v>
      </c>
      <c r="B114" s="1">
        <v>45270</v>
      </c>
      <c r="C114" t="s">
        <v>237</v>
      </c>
      <c r="D114" t="s">
        <v>64</v>
      </c>
      <c r="E114" t="s">
        <v>220</v>
      </c>
      <c r="F114" t="s">
        <v>244</v>
      </c>
      <c r="G114">
        <v>6793.2</v>
      </c>
      <c r="H114"/>
    </row>
    <row r="115" spans="1:8" x14ac:dyDescent="0.25">
      <c r="A115" t="s">
        <v>340</v>
      </c>
      <c r="B115" s="1">
        <v>45269</v>
      </c>
      <c r="C115" t="s">
        <v>237</v>
      </c>
      <c r="D115" t="s">
        <v>43</v>
      </c>
      <c r="E115" t="s">
        <v>205</v>
      </c>
      <c r="F115" t="s">
        <v>238</v>
      </c>
      <c r="G115">
        <v>912.25</v>
      </c>
      <c r="H115"/>
    </row>
    <row r="116" spans="1:8" x14ac:dyDescent="0.25">
      <c r="A116" t="s">
        <v>341</v>
      </c>
      <c r="B116" s="1">
        <v>45269</v>
      </c>
      <c r="C116" t="s">
        <v>237</v>
      </c>
      <c r="D116" t="s">
        <v>19</v>
      </c>
      <c r="E116" t="s">
        <v>174</v>
      </c>
      <c r="F116" t="s">
        <v>244</v>
      </c>
      <c r="G116">
        <v>2041.92</v>
      </c>
      <c r="H116"/>
    </row>
    <row r="117" spans="1:8" x14ac:dyDescent="0.25">
      <c r="A117" t="s">
        <v>342</v>
      </c>
      <c r="B117" s="1">
        <v>45269</v>
      </c>
      <c r="C117" t="s">
        <v>237</v>
      </c>
      <c r="D117" t="s">
        <v>82</v>
      </c>
      <c r="E117" t="s">
        <v>155</v>
      </c>
      <c r="F117" t="s">
        <v>248</v>
      </c>
      <c r="G117">
        <v>1136.43</v>
      </c>
      <c r="H117"/>
    </row>
    <row r="118" spans="1:8" x14ac:dyDescent="0.25">
      <c r="A118" t="s">
        <v>343</v>
      </c>
      <c r="B118" s="1">
        <v>45269</v>
      </c>
      <c r="C118" t="s">
        <v>237</v>
      </c>
      <c r="D118" t="s">
        <v>64</v>
      </c>
      <c r="E118" t="s">
        <v>187</v>
      </c>
      <c r="F118" t="s">
        <v>244</v>
      </c>
      <c r="G118">
        <v>6976.8</v>
      </c>
      <c r="H118"/>
    </row>
    <row r="119" spans="1:8" x14ac:dyDescent="0.25">
      <c r="A119" t="s">
        <v>344</v>
      </c>
      <c r="B119" s="1">
        <v>45269</v>
      </c>
      <c r="C119" t="s">
        <v>237</v>
      </c>
      <c r="D119" t="s">
        <v>99</v>
      </c>
      <c r="E119" t="s">
        <v>180</v>
      </c>
      <c r="F119" t="s">
        <v>248</v>
      </c>
      <c r="G119">
        <v>1059.8800000000001</v>
      </c>
      <c r="H119"/>
    </row>
    <row r="120" spans="1:8" x14ac:dyDescent="0.25">
      <c r="A120" t="s">
        <v>345</v>
      </c>
      <c r="B120" s="1">
        <v>45268</v>
      </c>
      <c r="C120" t="s">
        <v>237</v>
      </c>
      <c r="D120" t="s">
        <v>90</v>
      </c>
      <c r="E120" t="s">
        <v>180</v>
      </c>
      <c r="F120" t="s">
        <v>270</v>
      </c>
      <c r="G120">
        <v>7122.84</v>
      </c>
      <c r="H120"/>
    </row>
    <row r="121" spans="1:8" x14ac:dyDescent="0.25">
      <c r="A121" t="s">
        <v>346</v>
      </c>
      <c r="B121" s="1">
        <v>45268</v>
      </c>
      <c r="C121" t="s">
        <v>237</v>
      </c>
      <c r="D121" t="s">
        <v>52</v>
      </c>
      <c r="E121" t="s">
        <v>140</v>
      </c>
      <c r="F121" t="s">
        <v>252</v>
      </c>
      <c r="G121">
        <v>3598.56</v>
      </c>
      <c r="H121"/>
    </row>
    <row r="122" spans="1:8" x14ac:dyDescent="0.25">
      <c r="A122" t="s">
        <v>347</v>
      </c>
      <c r="B122" s="1">
        <v>45268</v>
      </c>
      <c r="C122" t="s">
        <v>237</v>
      </c>
      <c r="D122" t="s">
        <v>43</v>
      </c>
      <c r="E122" t="s">
        <v>208</v>
      </c>
      <c r="F122" t="s">
        <v>248</v>
      </c>
      <c r="G122">
        <v>592.02</v>
      </c>
      <c r="H122"/>
    </row>
    <row r="123" spans="1:8" x14ac:dyDescent="0.25">
      <c r="A123" t="s">
        <v>348</v>
      </c>
      <c r="B123" s="1">
        <v>45267</v>
      </c>
      <c r="C123" t="s">
        <v>237</v>
      </c>
      <c r="D123" t="s">
        <v>105</v>
      </c>
      <c r="E123" t="s">
        <v>151</v>
      </c>
      <c r="F123" t="s">
        <v>246</v>
      </c>
      <c r="G123">
        <v>2070</v>
      </c>
      <c r="H123"/>
    </row>
    <row r="124" spans="1:8" x14ac:dyDescent="0.25">
      <c r="A124" t="s">
        <v>349</v>
      </c>
      <c r="B124" s="1">
        <v>45267</v>
      </c>
      <c r="C124" t="s">
        <v>237</v>
      </c>
      <c r="D124" t="s">
        <v>36</v>
      </c>
      <c r="E124" t="s">
        <v>171</v>
      </c>
      <c r="F124" t="s">
        <v>259</v>
      </c>
      <c r="G124">
        <v>523.72</v>
      </c>
      <c r="H124"/>
    </row>
    <row r="125" spans="1:8" x14ac:dyDescent="0.25">
      <c r="A125" t="s">
        <v>350</v>
      </c>
      <c r="B125" s="1">
        <v>45267</v>
      </c>
      <c r="C125" t="s">
        <v>237</v>
      </c>
      <c r="D125" t="s">
        <v>33</v>
      </c>
      <c r="E125" t="s">
        <v>147</v>
      </c>
      <c r="F125" t="s">
        <v>238</v>
      </c>
      <c r="G125">
        <v>1357.78</v>
      </c>
      <c r="H125"/>
    </row>
    <row r="126" spans="1:8" x14ac:dyDescent="0.25">
      <c r="A126" t="s">
        <v>350</v>
      </c>
      <c r="B126" s="1">
        <v>45266</v>
      </c>
      <c r="C126" t="s">
        <v>239</v>
      </c>
      <c r="D126" t="s">
        <v>78</v>
      </c>
      <c r="E126" t="s">
        <v>157</v>
      </c>
      <c r="F126" t="s">
        <v>244</v>
      </c>
      <c r="G126">
        <v>4081.22</v>
      </c>
      <c r="H126"/>
    </row>
    <row r="127" spans="1:8" x14ac:dyDescent="0.25">
      <c r="A127" t="s">
        <v>350</v>
      </c>
      <c r="B127" s="1">
        <v>45266</v>
      </c>
      <c r="C127" t="s">
        <v>258</v>
      </c>
      <c r="D127" t="s">
        <v>54</v>
      </c>
      <c r="E127" t="s">
        <v>193</v>
      </c>
      <c r="F127" t="s">
        <v>248</v>
      </c>
      <c r="G127">
        <v>5567.06</v>
      </c>
      <c r="H127"/>
    </row>
    <row r="128" spans="1:8" x14ac:dyDescent="0.25">
      <c r="A128" t="s">
        <v>351</v>
      </c>
      <c r="B128" s="1">
        <v>45266</v>
      </c>
      <c r="C128" t="s">
        <v>237</v>
      </c>
      <c r="D128" t="s">
        <v>64</v>
      </c>
      <c r="E128" t="s">
        <v>223</v>
      </c>
      <c r="F128" t="s">
        <v>268</v>
      </c>
      <c r="G128">
        <v>2325.6</v>
      </c>
      <c r="H128"/>
    </row>
    <row r="129" spans="1:8" x14ac:dyDescent="0.25">
      <c r="A129" t="s">
        <v>352</v>
      </c>
      <c r="B129" s="1">
        <v>45266</v>
      </c>
      <c r="C129" t="s">
        <v>237</v>
      </c>
      <c r="D129" t="s">
        <v>80</v>
      </c>
      <c r="E129" t="s">
        <v>153</v>
      </c>
      <c r="F129" t="s">
        <v>248</v>
      </c>
      <c r="G129">
        <v>1423.8</v>
      </c>
      <c r="H129"/>
    </row>
    <row r="130" spans="1:8" x14ac:dyDescent="0.25">
      <c r="A130" t="s">
        <v>352</v>
      </c>
      <c r="B130" s="1">
        <v>45266</v>
      </c>
      <c r="C130" t="s">
        <v>239</v>
      </c>
      <c r="D130" t="s">
        <v>87</v>
      </c>
      <c r="E130" t="s">
        <v>155</v>
      </c>
      <c r="F130" t="s">
        <v>257</v>
      </c>
      <c r="G130">
        <v>1345.6</v>
      </c>
      <c r="H130"/>
    </row>
    <row r="131" spans="1:8" x14ac:dyDescent="0.25">
      <c r="A131" t="s">
        <v>353</v>
      </c>
      <c r="B131" s="1">
        <v>45266</v>
      </c>
      <c r="C131" t="s">
        <v>237</v>
      </c>
      <c r="D131" t="s">
        <v>107</v>
      </c>
      <c r="E131" t="s">
        <v>180</v>
      </c>
      <c r="F131" t="s">
        <v>248</v>
      </c>
      <c r="G131">
        <v>3888</v>
      </c>
      <c r="H131"/>
    </row>
    <row r="132" spans="1:8" x14ac:dyDescent="0.25">
      <c r="A132" t="s">
        <v>353</v>
      </c>
      <c r="B132" s="1">
        <v>45265</v>
      </c>
      <c r="C132" t="s">
        <v>239</v>
      </c>
      <c r="D132" t="s">
        <v>68</v>
      </c>
      <c r="E132" t="s">
        <v>196</v>
      </c>
      <c r="F132" t="s">
        <v>259</v>
      </c>
      <c r="G132">
        <v>2557.8000000000002</v>
      </c>
      <c r="H132"/>
    </row>
    <row r="133" spans="1:8" x14ac:dyDescent="0.25">
      <c r="A133" t="s">
        <v>354</v>
      </c>
      <c r="B133" s="1">
        <v>45265</v>
      </c>
      <c r="C133" t="s">
        <v>237</v>
      </c>
      <c r="D133" t="s">
        <v>107</v>
      </c>
      <c r="E133" t="s">
        <v>187</v>
      </c>
      <c r="F133" t="s">
        <v>255</v>
      </c>
      <c r="G133">
        <v>2997</v>
      </c>
      <c r="H133"/>
    </row>
    <row r="134" spans="1:8" x14ac:dyDescent="0.25">
      <c r="A134" t="s">
        <v>355</v>
      </c>
      <c r="B134" s="1">
        <v>45265</v>
      </c>
      <c r="C134" t="s">
        <v>237</v>
      </c>
      <c r="D134" t="s">
        <v>105</v>
      </c>
      <c r="E134" t="s">
        <v>163</v>
      </c>
      <c r="F134" t="s">
        <v>255</v>
      </c>
      <c r="G134">
        <v>3186</v>
      </c>
      <c r="H134"/>
    </row>
    <row r="135" spans="1:8" x14ac:dyDescent="0.25">
      <c r="A135" t="s">
        <v>356</v>
      </c>
      <c r="B135" s="1">
        <v>45264</v>
      </c>
      <c r="C135" t="s">
        <v>237</v>
      </c>
      <c r="D135" t="s">
        <v>25</v>
      </c>
      <c r="E135" t="s">
        <v>187</v>
      </c>
      <c r="F135" t="s">
        <v>238</v>
      </c>
      <c r="G135">
        <v>7929.55</v>
      </c>
      <c r="H135"/>
    </row>
    <row r="136" spans="1:8" x14ac:dyDescent="0.25">
      <c r="A136" t="s">
        <v>356</v>
      </c>
      <c r="B136" s="1">
        <v>45264</v>
      </c>
      <c r="C136" t="s">
        <v>239</v>
      </c>
      <c r="D136" t="s">
        <v>43</v>
      </c>
      <c r="E136" t="s">
        <v>153</v>
      </c>
      <c r="F136" t="s">
        <v>248</v>
      </c>
      <c r="G136">
        <v>592.02</v>
      </c>
      <c r="H136"/>
    </row>
    <row r="137" spans="1:8" x14ac:dyDescent="0.25">
      <c r="A137" t="s">
        <v>357</v>
      </c>
      <c r="B137" s="1">
        <v>45264</v>
      </c>
      <c r="C137" t="s">
        <v>237</v>
      </c>
      <c r="D137" t="s">
        <v>25</v>
      </c>
      <c r="E137" t="s">
        <v>220</v>
      </c>
      <c r="F137" t="s">
        <v>255</v>
      </c>
      <c r="G137">
        <v>4561.25</v>
      </c>
      <c r="H137"/>
    </row>
    <row r="138" spans="1:8" x14ac:dyDescent="0.25">
      <c r="A138" t="s">
        <v>358</v>
      </c>
      <c r="B138" s="1">
        <v>45264</v>
      </c>
      <c r="C138" t="s">
        <v>237</v>
      </c>
      <c r="D138" t="s">
        <v>40</v>
      </c>
      <c r="E138" t="s">
        <v>153</v>
      </c>
      <c r="F138" t="s">
        <v>294</v>
      </c>
      <c r="G138">
        <v>306</v>
      </c>
      <c r="H138"/>
    </row>
    <row r="139" spans="1:8" x14ac:dyDescent="0.25">
      <c r="A139" t="s">
        <v>359</v>
      </c>
      <c r="B139" s="1">
        <v>45264</v>
      </c>
      <c r="C139" t="s">
        <v>237</v>
      </c>
      <c r="D139" t="s">
        <v>33</v>
      </c>
      <c r="E139" t="s">
        <v>122</v>
      </c>
      <c r="F139" t="s">
        <v>268</v>
      </c>
      <c r="G139">
        <v>423.86</v>
      </c>
      <c r="H139"/>
    </row>
    <row r="140" spans="1:8" x14ac:dyDescent="0.25">
      <c r="A140" t="s">
        <v>360</v>
      </c>
      <c r="B140" s="1">
        <v>45264</v>
      </c>
      <c r="C140" t="s">
        <v>237</v>
      </c>
      <c r="D140" t="s">
        <v>104</v>
      </c>
      <c r="E140" t="s">
        <v>155</v>
      </c>
      <c r="F140" t="s">
        <v>238</v>
      </c>
      <c r="G140">
        <v>2670.03</v>
      </c>
      <c r="H140"/>
    </row>
    <row r="141" spans="1:8" x14ac:dyDescent="0.25">
      <c r="A141" t="s">
        <v>360</v>
      </c>
      <c r="B141" s="1">
        <v>45263</v>
      </c>
      <c r="C141" t="s">
        <v>239</v>
      </c>
      <c r="D141" t="s">
        <v>54</v>
      </c>
      <c r="E141" t="s">
        <v>223</v>
      </c>
      <c r="F141" t="s">
        <v>257</v>
      </c>
      <c r="G141">
        <v>4823.74</v>
      </c>
      <c r="H141"/>
    </row>
    <row r="142" spans="1:8" x14ac:dyDescent="0.25">
      <c r="A142" t="s">
        <v>361</v>
      </c>
      <c r="B142" s="1">
        <v>45263</v>
      </c>
      <c r="C142" t="s">
        <v>237</v>
      </c>
      <c r="D142" t="s">
        <v>94</v>
      </c>
      <c r="E142" t="s">
        <v>143</v>
      </c>
      <c r="F142" t="s">
        <v>248</v>
      </c>
      <c r="G142">
        <v>681.03</v>
      </c>
      <c r="H142"/>
    </row>
    <row r="143" spans="1:8" x14ac:dyDescent="0.25">
      <c r="A143" t="s">
        <v>362</v>
      </c>
      <c r="B143" s="1">
        <v>45262</v>
      </c>
      <c r="C143" t="s">
        <v>237</v>
      </c>
      <c r="D143" t="s">
        <v>36</v>
      </c>
      <c r="E143" t="s">
        <v>165</v>
      </c>
      <c r="F143" t="s">
        <v>252</v>
      </c>
      <c r="G143">
        <v>692.42</v>
      </c>
      <c r="H143"/>
    </row>
    <row r="144" spans="1:8" x14ac:dyDescent="0.25">
      <c r="A144" t="s">
        <v>363</v>
      </c>
      <c r="B144" s="1">
        <v>45262</v>
      </c>
      <c r="C144" t="s">
        <v>237</v>
      </c>
      <c r="D144" t="s">
        <v>33</v>
      </c>
      <c r="E144" t="s">
        <v>116</v>
      </c>
      <c r="F144" t="s">
        <v>252</v>
      </c>
      <c r="G144">
        <v>646.55999999999995</v>
      </c>
      <c r="H144"/>
    </row>
    <row r="145" spans="1:8" x14ac:dyDescent="0.25">
      <c r="A145" t="s">
        <v>364</v>
      </c>
      <c r="B145" s="1">
        <v>45262</v>
      </c>
      <c r="C145" t="s">
        <v>237</v>
      </c>
      <c r="D145" t="s">
        <v>99</v>
      </c>
      <c r="E145" t="s">
        <v>177</v>
      </c>
      <c r="F145" t="s">
        <v>242</v>
      </c>
      <c r="G145">
        <v>1147.7</v>
      </c>
      <c r="H145"/>
    </row>
    <row r="146" spans="1:8" x14ac:dyDescent="0.25">
      <c r="A146" t="s">
        <v>365</v>
      </c>
      <c r="B146" s="1">
        <v>45262</v>
      </c>
      <c r="C146" t="s">
        <v>237</v>
      </c>
      <c r="D146" t="s">
        <v>29</v>
      </c>
      <c r="E146" t="s">
        <v>171</v>
      </c>
      <c r="F146" t="s">
        <v>242</v>
      </c>
      <c r="G146">
        <v>1924.16</v>
      </c>
      <c r="H146"/>
    </row>
    <row r="147" spans="1:8" x14ac:dyDescent="0.25">
      <c r="A147" t="s">
        <v>366</v>
      </c>
      <c r="B147" s="1">
        <v>45261</v>
      </c>
      <c r="C147" t="s">
        <v>237</v>
      </c>
      <c r="D147" t="s">
        <v>104</v>
      </c>
      <c r="E147" t="s">
        <v>171</v>
      </c>
      <c r="F147" t="s">
        <v>276</v>
      </c>
      <c r="G147">
        <v>3020.64</v>
      </c>
      <c r="H147"/>
    </row>
    <row r="148" spans="1:8" x14ac:dyDescent="0.25">
      <c r="A148" t="s">
        <v>367</v>
      </c>
      <c r="B148" s="1">
        <v>45261</v>
      </c>
      <c r="C148" t="s">
        <v>237</v>
      </c>
      <c r="D148" t="s">
        <v>48</v>
      </c>
      <c r="E148" t="s">
        <v>199</v>
      </c>
      <c r="F148" t="s">
        <v>248</v>
      </c>
      <c r="G148">
        <v>5938.02</v>
      </c>
      <c r="H148"/>
    </row>
    <row r="149" spans="1:8" x14ac:dyDescent="0.25">
      <c r="A149" t="s">
        <v>368</v>
      </c>
      <c r="B149" s="1">
        <v>45261</v>
      </c>
      <c r="C149" t="s">
        <v>237</v>
      </c>
      <c r="D149" t="s">
        <v>98</v>
      </c>
      <c r="E149" t="s">
        <v>143</v>
      </c>
      <c r="F149" t="s">
        <v>252</v>
      </c>
      <c r="G149">
        <v>670.66</v>
      </c>
      <c r="H149"/>
    </row>
    <row r="150" spans="1:8" x14ac:dyDescent="0.25">
      <c r="A150" t="s">
        <v>369</v>
      </c>
      <c r="B150" s="1">
        <v>45260</v>
      </c>
      <c r="C150" t="s">
        <v>237</v>
      </c>
      <c r="D150" t="s">
        <v>92</v>
      </c>
      <c r="E150" t="s">
        <v>134</v>
      </c>
      <c r="F150" t="s">
        <v>270</v>
      </c>
      <c r="G150">
        <v>766.9</v>
      </c>
      <c r="H150"/>
    </row>
    <row r="151" spans="1:8" x14ac:dyDescent="0.25">
      <c r="A151" t="s">
        <v>369</v>
      </c>
      <c r="B151" s="1">
        <v>45260</v>
      </c>
      <c r="C151" t="s">
        <v>239</v>
      </c>
      <c r="D151" t="s">
        <v>56</v>
      </c>
      <c r="E151" t="s">
        <v>140</v>
      </c>
      <c r="F151" t="s">
        <v>259</v>
      </c>
      <c r="G151">
        <v>3589.97</v>
      </c>
      <c r="H151"/>
    </row>
    <row r="152" spans="1:8" x14ac:dyDescent="0.25">
      <c r="A152" t="s">
        <v>370</v>
      </c>
      <c r="B152" s="1">
        <v>45260</v>
      </c>
      <c r="C152" t="s">
        <v>237</v>
      </c>
      <c r="D152" t="s">
        <v>100</v>
      </c>
      <c r="E152" t="s">
        <v>214</v>
      </c>
      <c r="F152" t="s">
        <v>238</v>
      </c>
      <c r="G152">
        <v>2815.67</v>
      </c>
      <c r="H152"/>
    </row>
    <row r="153" spans="1:8" x14ac:dyDescent="0.25">
      <c r="A153" t="s">
        <v>370</v>
      </c>
      <c r="B153" s="1">
        <v>45260</v>
      </c>
      <c r="C153" t="s">
        <v>239</v>
      </c>
      <c r="D153" t="s">
        <v>41</v>
      </c>
      <c r="E153" t="s">
        <v>202</v>
      </c>
      <c r="F153" t="s">
        <v>276</v>
      </c>
      <c r="G153">
        <v>901.32</v>
      </c>
      <c r="H153"/>
    </row>
    <row r="154" spans="1:8" x14ac:dyDescent="0.25">
      <c r="A154" t="s">
        <v>371</v>
      </c>
      <c r="B154" s="1">
        <v>45260</v>
      </c>
      <c r="C154" t="s">
        <v>237</v>
      </c>
      <c r="D154" t="s">
        <v>17</v>
      </c>
      <c r="E154" t="s">
        <v>140</v>
      </c>
      <c r="F154" t="s">
        <v>248</v>
      </c>
      <c r="G154">
        <v>1421.77</v>
      </c>
      <c r="H154"/>
    </row>
    <row r="155" spans="1:8" x14ac:dyDescent="0.25">
      <c r="A155" t="s">
        <v>372</v>
      </c>
      <c r="B155" s="1">
        <v>45260</v>
      </c>
      <c r="C155" t="s">
        <v>237</v>
      </c>
      <c r="D155" t="s">
        <v>50</v>
      </c>
      <c r="E155" t="s">
        <v>122</v>
      </c>
      <c r="F155" t="s">
        <v>242</v>
      </c>
      <c r="G155">
        <v>7209.02</v>
      </c>
      <c r="H155"/>
    </row>
    <row r="156" spans="1:8" x14ac:dyDescent="0.25">
      <c r="A156" t="s">
        <v>373</v>
      </c>
      <c r="B156" s="1">
        <v>45259</v>
      </c>
      <c r="C156" t="s">
        <v>237</v>
      </c>
      <c r="D156" t="s">
        <v>83</v>
      </c>
      <c r="E156" t="s">
        <v>217</v>
      </c>
      <c r="F156" t="s">
        <v>276</v>
      </c>
      <c r="G156">
        <v>1811.7</v>
      </c>
      <c r="H156"/>
    </row>
    <row r="157" spans="1:8" x14ac:dyDescent="0.25">
      <c r="A157" t="s">
        <v>373</v>
      </c>
      <c r="B157" s="1">
        <v>45259</v>
      </c>
      <c r="C157" t="s">
        <v>239</v>
      </c>
      <c r="D157" t="s">
        <v>40</v>
      </c>
      <c r="E157" t="s">
        <v>161</v>
      </c>
      <c r="F157" t="s">
        <v>244</v>
      </c>
      <c r="G157">
        <v>1183.2</v>
      </c>
      <c r="H157"/>
    </row>
    <row r="158" spans="1:8" x14ac:dyDescent="0.25">
      <c r="A158" t="s">
        <v>374</v>
      </c>
      <c r="B158" s="1">
        <v>45259</v>
      </c>
      <c r="C158" t="s">
        <v>237</v>
      </c>
      <c r="D158" t="s">
        <v>40</v>
      </c>
      <c r="E158" t="s">
        <v>211</v>
      </c>
      <c r="F158" t="s">
        <v>248</v>
      </c>
      <c r="G158">
        <v>918</v>
      </c>
      <c r="H158"/>
    </row>
    <row r="159" spans="1:8" x14ac:dyDescent="0.25">
      <c r="A159" t="s">
        <v>375</v>
      </c>
      <c r="B159" s="1">
        <v>45258</v>
      </c>
      <c r="C159" t="s">
        <v>237</v>
      </c>
      <c r="D159" t="s">
        <v>75</v>
      </c>
      <c r="E159" t="s">
        <v>184</v>
      </c>
      <c r="F159" t="s">
        <v>242</v>
      </c>
      <c r="G159">
        <v>2187.9</v>
      </c>
      <c r="H159"/>
    </row>
    <row r="160" spans="1:8" x14ac:dyDescent="0.25">
      <c r="A160" t="s">
        <v>376</v>
      </c>
      <c r="B160" s="1">
        <v>45258</v>
      </c>
      <c r="C160" t="s">
        <v>237</v>
      </c>
      <c r="D160" t="s">
        <v>64</v>
      </c>
      <c r="E160" t="s">
        <v>199</v>
      </c>
      <c r="F160" t="s">
        <v>252</v>
      </c>
      <c r="G160">
        <v>3610.8</v>
      </c>
      <c r="H160"/>
    </row>
    <row r="161" spans="1:8" x14ac:dyDescent="0.25">
      <c r="A161" t="s">
        <v>376</v>
      </c>
      <c r="B161" s="1">
        <v>45258</v>
      </c>
      <c r="C161" t="s">
        <v>239</v>
      </c>
      <c r="D161" t="s">
        <v>94</v>
      </c>
      <c r="E161" t="s">
        <v>116</v>
      </c>
      <c r="F161" t="s">
        <v>248</v>
      </c>
      <c r="G161">
        <v>651.41999999999996</v>
      </c>
      <c r="H161"/>
    </row>
    <row r="162" spans="1:8" x14ac:dyDescent="0.25">
      <c r="A162" t="s">
        <v>377</v>
      </c>
      <c r="B162" s="1">
        <v>45258</v>
      </c>
      <c r="C162" t="s">
        <v>237</v>
      </c>
      <c r="D162" t="s">
        <v>72</v>
      </c>
      <c r="E162" t="s">
        <v>140</v>
      </c>
      <c r="F162" t="s">
        <v>259</v>
      </c>
      <c r="G162">
        <v>954.74</v>
      </c>
      <c r="H162"/>
    </row>
    <row r="163" spans="1:8" x14ac:dyDescent="0.25">
      <c r="A163" t="s">
        <v>377</v>
      </c>
      <c r="B163" s="1">
        <v>45258</v>
      </c>
      <c r="C163" t="s">
        <v>239</v>
      </c>
      <c r="D163" t="s">
        <v>58</v>
      </c>
      <c r="E163" t="s">
        <v>134</v>
      </c>
      <c r="F163" t="s">
        <v>246</v>
      </c>
      <c r="G163">
        <v>1428</v>
      </c>
      <c r="H163"/>
    </row>
    <row r="164" spans="1:8" x14ac:dyDescent="0.25">
      <c r="A164" t="s">
        <v>378</v>
      </c>
      <c r="B164" s="1">
        <v>45258</v>
      </c>
      <c r="C164" t="s">
        <v>237</v>
      </c>
      <c r="D164" t="s">
        <v>40</v>
      </c>
      <c r="E164" t="s">
        <v>208</v>
      </c>
      <c r="F164" t="s">
        <v>248</v>
      </c>
      <c r="G164">
        <v>872.1</v>
      </c>
      <c r="H164"/>
    </row>
    <row r="165" spans="1:8" x14ac:dyDescent="0.25">
      <c r="A165" t="s">
        <v>379</v>
      </c>
      <c r="B165" s="1">
        <v>45258</v>
      </c>
      <c r="C165" t="s">
        <v>237</v>
      </c>
      <c r="D165" t="s">
        <v>19</v>
      </c>
      <c r="E165" t="s">
        <v>171</v>
      </c>
      <c r="F165" t="s">
        <v>259</v>
      </c>
      <c r="G165">
        <v>708.29</v>
      </c>
      <c r="H165"/>
    </row>
    <row r="166" spans="1:8" x14ac:dyDescent="0.25">
      <c r="A166" t="s">
        <v>380</v>
      </c>
      <c r="B166" s="1">
        <v>45258</v>
      </c>
      <c r="C166" t="s">
        <v>237</v>
      </c>
      <c r="D166" t="s">
        <v>56</v>
      </c>
      <c r="E166" t="s">
        <v>174</v>
      </c>
      <c r="F166" t="s">
        <v>246</v>
      </c>
      <c r="G166">
        <v>4128.82</v>
      </c>
      <c r="H166"/>
    </row>
    <row r="167" spans="1:8" x14ac:dyDescent="0.25">
      <c r="A167" t="s">
        <v>380</v>
      </c>
      <c r="B167" s="1">
        <v>45258</v>
      </c>
      <c r="C167" t="s">
        <v>239</v>
      </c>
      <c r="D167" t="s">
        <v>27</v>
      </c>
      <c r="E167" t="s">
        <v>137</v>
      </c>
      <c r="F167" t="s">
        <v>257</v>
      </c>
      <c r="G167">
        <v>766.08</v>
      </c>
      <c r="H167"/>
    </row>
    <row r="168" spans="1:8" x14ac:dyDescent="0.25">
      <c r="A168" t="s">
        <v>381</v>
      </c>
      <c r="B168" s="1">
        <v>45258</v>
      </c>
      <c r="C168" t="s">
        <v>237</v>
      </c>
      <c r="D168" t="s">
        <v>94</v>
      </c>
      <c r="E168" t="s">
        <v>130</v>
      </c>
      <c r="F168" t="s">
        <v>238</v>
      </c>
      <c r="G168">
        <v>1012.66</v>
      </c>
      <c r="H168"/>
    </row>
    <row r="169" spans="1:8" x14ac:dyDescent="0.25">
      <c r="A169" t="s">
        <v>381</v>
      </c>
      <c r="B169" s="1">
        <v>45257</v>
      </c>
      <c r="C169" t="s">
        <v>239</v>
      </c>
      <c r="D169" t="s">
        <v>32</v>
      </c>
      <c r="E169" t="s">
        <v>199</v>
      </c>
      <c r="F169" t="s">
        <v>276</v>
      </c>
      <c r="G169">
        <v>3065.7</v>
      </c>
      <c r="H169"/>
    </row>
    <row r="170" spans="1:8" x14ac:dyDescent="0.25">
      <c r="A170" t="s">
        <v>382</v>
      </c>
      <c r="B170" s="1">
        <v>45257</v>
      </c>
      <c r="C170" t="s">
        <v>237</v>
      </c>
      <c r="D170" t="s">
        <v>37</v>
      </c>
      <c r="E170" t="s">
        <v>151</v>
      </c>
      <c r="F170" t="s">
        <v>255</v>
      </c>
      <c r="G170">
        <v>706.23</v>
      </c>
      <c r="H170"/>
    </row>
    <row r="171" spans="1:8" x14ac:dyDescent="0.25">
      <c r="A171" t="s">
        <v>383</v>
      </c>
      <c r="B171" s="1">
        <v>45256</v>
      </c>
      <c r="C171" t="s">
        <v>237</v>
      </c>
      <c r="D171" t="s">
        <v>92</v>
      </c>
      <c r="E171" t="s">
        <v>226</v>
      </c>
      <c r="F171" t="s">
        <v>270</v>
      </c>
      <c r="G171">
        <v>759.99</v>
      </c>
      <c r="H171"/>
    </row>
    <row r="172" spans="1:8" x14ac:dyDescent="0.25">
      <c r="A172" t="s">
        <v>384</v>
      </c>
      <c r="B172" s="1">
        <v>45256</v>
      </c>
      <c r="C172" t="s">
        <v>237</v>
      </c>
      <c r="D172" t="s">
        <v>21</v>
      </c>
      <c r="E172" t="s">
        <v>184</v>
      </c>
      <c r="F172" t="s">
        <v>248</v>
      </c>
      <c r="G172">
        <v>2923.2</v>
      </c>
      <c r="H172"/>
    </row>
    <row r="173" spans="1:8" x14ac:dyDescent="0.25">
      <c r="A173" t="s">
        <v>385</v>
      </c>
      <c r="B173" s="1">
        <v>45256</v>
      </c>
      <c r="C173" t="s">
        <v>237</v>
      </c>
      <c r="D173" t="s">
        <v>88</v>
      </c>
      <c r="E173" t="s">
        <v>143</v>
      </c>
      <c r="F173" t="s">
        <v>242</v>
      </c>
      <c r="G173">
        <v>6725.68</v>
      </c>
      <c r="H173"/>
    </row>
    <row r="174" spans="1:8" x14ac:dyDescent="0.25">
      <c r="A174" t="s">
        <v>386</v>
      </c>
      <c r="B174" s="1">
        <v>45256</v>
      </c>
      <c r="C174" t="s">
        <v>237</v>
      </c>
      <c r="D174" t="s">
        <v>90</v>
      </c>
      <c r="E174" t="s">
        <v>217</v>
      </c>
      <c r="F174" t="s">
        <v>238</v>
      </c>
      <c r="G174">
        <v>8844.85</v>
      </c>
      <c r="H174"/>
    </row>
    <row r="175" spans="1:8" x14ac:dyDescent="0.25">
      <c r="A175" t="s">
        <v>387</v>
      </c>
      <c r="B175" s="1">
        <v>45256</v>
      </c>
      <c r="C175" t="s">
        <v>237</v>
      </c>
      <c r="D175" t="s">
        <v>99</v>
      </c>
      <c r="E175" t="s">
        <v>143</v>
      </c>
      <c r="F175" t="s">
        <v>248</v>
      </c>
      <c r="G175">
        <v>1077.8399999999999</v>
      </c>
      <c r="H175"/>
    </row>
    <row r="176" spans="1:8" x14ac:dyDescent="0.25">
      <c r="A176" t="s">
        <v>388</v>
      </c>
      <c r="B176" s="1">
        <v>45255</v>
      </c>
      <c r="C176" t="s">
        <v>237</v>
      </c>
      <c r="D176" t="s">
        <v>82</v>
      </c>
      <c r="E176" t="s">
        <v>177</v>
      </c>
      <c r="F176" t="s">
        <v>238</v>
      </c>
      <c r="G176">
        <v>1778.76</v>
      </c>
      <c r="H176"/>
    </row>
    <row r="177" spans="1:8" x14ac:dyDescent="0.25">
      <c r="A177" t="s">
        <v>389</v>
      </c>
      <c r="B177" s="1">
        <v>45255</v>
      </c>
      <c r="C177" t="s">
        <v>237</v>
      </c>
      <c r="D177" t="s">
        <v>54</v>
      </c>
      <c r="E177" t="s">
        <v>140</v>
      </c>
      <c r="F177" t="s">
        <v>268</v>
      </c>
      <c r="G177">
        <v>2453.46</v>
      </c>
      <c r="H177"/>
    </row>
    <row r="178" spans="1:8" x14ac:dyDescent="0.25">
      <c r="A178" t="s">
        <v>390</v>
      </c>
      <c r="B178" s="1">
        <v>45255</v>
      </c>
      <c r="C178" t="s">
        <v>237</v>
      </c>
      <c r="D178" t="s">
        <v>54</v>
      </c>
      <c r="E178" t="s">
        <v>223</v>
      </c>
      <c r="F178" t="s">
        <v>255</v>
      </c>
      <c r="G178">
        <v>4678.2</v>
      </c>
      <c r="H178"/>
    </row>
    <row r="179" spans="1:8" x14ac:dyDescent="0.25">
      <c r="A179" t="s">
        <v>391</v>
      </c>
      <c r="B179" s="1">
        <v>45255</v>
      </c>
      <c r="C179" t="s">
        <v>237</v>
      </c>
      <c r="D179" t="s">
        <v>79</v>
      </c>
      <c r="E179" t="s">
        <v>130</v>
      </c>
      <c r="F179" t="s">
        <v>255</v>
      </c>
      <c r="G179">
        <v>2430.9</v>
      </c>
      <c r="H179"/>
    </row>
    <row r="180" spans="1:8" x14ac:dyDescent="0.25">
      <c r="A180" t="s">
        <v>392</v>
      </c>
      <c r="B180" s="1">
        <v>45255</v>
      </c>
      <c r="C180" t="s">
        <v>237</v>
      </c>
      <c r="D180" t="s">
        <v>70</v>
      </c>
      <c r="E180" t="s">
        <v>134</v>
      </c>
      <c r="F180" t="s">
        <v>238</v>
      </c>
      <c r="G180">
        <v>7897.5</v>
      </c>
      <c r="H180"/>
    </row>
    <row r="181" spans="1:8" x14ac:dyDescent="0.25">
      <c r="A181" t="s">
        <v>392</v>
      </c>
      <c r="B181" s="1">
        <v>45255</v>
      </c>
      <c r="C181" t="s">
        <v>239</v>
      </c>
      <c r="D181" t="s">
        <v>27</v>
      </c>
      <c r="E181" t="s">
        <v>130</v>
      </c>
      <c r="F181" t="s">
        <v>244</v>
      </c>
      <c r="G181">
        <v>1139.54</v>
      </c>
      <c r="H181"/>
    </row>
    <row r="182" spans="1:8" x14ac:dyDescent="0.25">
      <c r="A182" t="s">
        <v>393</v>
      </c>
      <c r="B182" s="1">
        <v>45255</v>
      </c>
      <c r="C182" t="s">
        <v>237</v>
      </c>
      <c r="D182" t="s">
        <v>27</v>
      </c>
      <c r="E182" t="s">
        <v>184</v>
      </c>
      <c r="F182" t="s">
        <v>276</v>
      </c>
      <c r="G182">
        <v>1340.64</v>
      </c>
      <c r="H182"/>
    </row>
    <row r="183" spans="1:8" x14ac:dyDescent="0.25">
      <c r="A183" t="s">
        <v>394</v>
      </c>
      <c r="B183" s="1">
        <v>45254</v>
      </c>
      <c r="C183" t="s">
        <v>237</v>
      </c>
      <c r="D183" t="s">
        <v>95</v>
      </c>
      <c r="E183" t="s">
        <v>157</v>
      </c>
      <c r="F183" t="s">
        <v>276</v>
      </c>
      <c r="G183">
        <v>1135.05</v>
      </c>
      <c r="H183"/>
    </row>
    <row r="184" spans="1:8" x14ac:dyDescent="0.25">
      <c r="A184" t="s">
        <v>394</v>
      </c>
      <c r="B184" s="1">
        <v>45254</v>
      </c>
      <c r="C184" t="s">
        <v>239</v>
      </c>
      <c r="D184" t="s">
        <v>90</v>
      </c>
      <c r="E184" t="s">
        <v>143</v>
      </c>
      <c r="F184" t="s">
        <v>238</v>
      </c>
      <c r="G184">
        <v>9157.94</v>
      </c>
      <c r="H184"/>
    </row>
    <row r="185" spans="1:8" x14ac:dyDescent="0.25">
      <c r="A185" t="s">
        <v>395</v>
      </c>
      <c r="B185" s="1">
        <v>45254</v>
      </c>
      <c r="C185" t="s">
        <v>237</v>
      </c>
      <c r="D185" t="s">
        <v>27</v>
      </c>
      <c r="E185" t="s">
        <v>169</v>
      </c>
      <c r="F185" t="s">
        <v>259</v>
      </c>
      <c r="G185">
        <v>395.01</v>
      </c>
      <c r="H185"/>
    </row>
    <row r="186" spans="1:8" x14ac:dyDescent="0.25">
      <c r="A186" t="s">
        <v>396</v>
      </c>
      <c r="B186" s="1">
        <v>45254</v>
      </c>
      <c r="C186" t="s">
        <v>237</v>
      </c>
      <c r="D186" t="s">
        <v>94</v>
      </c>
      <c r="E186" t="s">
        <v>134</v>
      </c>
      <c r="F186" t="s">
        <v>238</v>
      </c>
      <c r="G186">
        <v>1030.43</v>
      </c>
      <c r="H186"/>
    </row>
    <row r="187" spans="1:8" x14ac:dyDescent="0.25">
      <c r="A187" t="s">
        <v>397</v>
      </c>
      <c r="B187" s="1">
        <v>45254</v>
      </c>
      <c r="C187" t="s">
        <v>237</v>
      </c>
      <c r="D187" t="s">
        <v>46</v>
      </c>
      <c r="E187" t="s">
        <v>205</v>
      </c>
      <c r="F187" t="s">
        <v>248</v>
      </c>
      <c r="G187">
        <v>1014.97</v>
      </c>
      <c r="H187"/>
    </row>
    <row r="188" spans="1:8" x14ac:dyDescent="0.25">
      <c r="A188" t="s">
        <v>398</v>
      </c>
      <c r="B188" s="1">
        <v>45254</v>
      </c>
      <c r="C188" t="s">
        <v>237</v>
      </c>
      <c r="D188" t="s">
        <v>86</v>
      </c>
      <c r="E188" t="s">
        <v>116</v>
      </c>
      <c r="F188" t="s">
        <v>238</v>
      </c>
      <c r="G188">
        <v>2153.25</v>
      </c>
      <c r="H188"/>
    </row>
    <row r="189" spans="1:8" x14ac:dyDescent="0.25">
      <c r="A189" t="s">
        <v>399</v>
      </c>
      <c r="B189" s="1">
        <v>45254</v>
      </c>
      <c r="C189" t="s">
        <v>237</v>
      </c>
      <c r="D189" t="s">
        <v>43</v>
      </c>
      <c r="E189" t="s">
        <v>143</v>
      </c>
      <c r="F189" t="s">
        <v>248</v>
      </c>
      <c r="G189">
        <v>613.54999999999995</v>
      </c>
      <c r="H189"/>
    </row>
    <row r="190" spans="1:8" x14ac:dyDescent="0.25">
      <c r="A190" t="s">
        <v>400</v>
      </c>
      <c r="B190" s="1">
        <v>45253</v>
      </c>
      <c r="C190" t="s">
        <v>237</v>
      </c>
      <c r="D190" t="s">
        <v>21</v>
      </c>
      <c r="E190" t="s">
        <v>177</v>
      </c>
      <c r="F190" t="s">
        <v>244</v>
      </c>
      <c r="G190">
        <v>4141.2</v>
      </c>
      <c r="H190"/>
    </row>
    <row r="191" spans="1:8" x14ac:dyDescent="0.25">
      <c r="A191" t="s">
        <v>401</v>
      </c>
      <c r="B191" s="1">
        <v>45253</v>
      </c>
      <c r="C191" t="s">
        <v>237</v>
      </c>
      <c r="D191" t="s">
        <v>107</v>
      </c>
      <c r="E191" t="s">
        <v>165</v>
      </c>
      <c r="F191" t="s">
        <v>252</v>
      </c>
      <c r="G191">
        <v>2527.1999999999998</v>
      </c>
      <c r="H191"/>
    </row>
    <row r="192" spans="1:8" x14ac:dyDescent="0.25">
      <c r="A192" t="s">
        <v>402</v>
      </c>
      <c r="B192" s="1">
        <v>45253</v>
      </c>
      <c r="C192" t="s">
        <v>237</v>
      </c>
      <c r="D192" t="s">
        <v>19</v>
      </c>
      <c r="E192" t="s">
        <v>199</v>
      </c>
      <c r="F192" t="s">
        <v>257</v>
      </c>
      <c r="G192">
        <v>1247.8399999999999</v>
      </c>
      <c r="H192"/>
    </row>
    <row r="193" spans="1:8" x14ac:dyDescent="0.25">
      <c r="A193" t="s">
        <v>403</v>
      </c>
      <c r="B193" s="1">
        <v>45252</v>
      </c>
      <c r="C193" t="s">
        <v>237</v>
      </c>
      <c r="D193" t="s">
        <v>100</v>
      </c>
      <c r="E193" t="s">
        <v>140</v>
      </c>
      <c r="F193" t="s">
        <v>240</v>
      </c>
      <c r="G193">
        <v>1485.15</v>
      </c>
      <c r="H193"/>
    </row>
    <row r="194" spans="1:8" x14ac:dyDescent="0.25">
      <c r="A194" t="s">
        <v>404</v>
      </c>
      <c r="B194" s="1">
        <v>45252</v>
      </c>
      <c r="C194" t="s">
        <v>237</v>
      </c>
      <c r="D194" t="s">
        <v>82</v>
      </c>
      <c r="E194" t="s">
        <v>171</v>
      </c>
      <c r="F194" t="s">
        <v>270</v>
      </c>
      <c r="G194">
        <v>1314.31</v>
      </c>
      <c r="H194"/>
    </row>
    <row r="195" spans="1:8" x14ac:dyDescent="0.25">
      <c r="A195" t="s">
        <v>405</v>
      </c>
      <c r="B195" s="1">
        <v>45252</v>
      </c>
      <c r="C195" t="s">
        <v>237</v>
      </c>
      <c r="D195" t="s">
        <v>103</v>
      </c>
      <c r="E195" t="s">
        <v>199</v>
      </c>
      <c r="F195" t="s">
        <v>257</v>
      </c>
      <c r="G195">
        <v>1639.78</v>
      </c>
      <c r="H195"/>
    </row>
    <row r="196" spans="1:8" x14ac:dyDescent="0.25">
      <c r="A196" t="s">
        <v>406</v>
      </c>
      <c r="B196" s="1">
        <v>45252</v>
      </c>
      <c r="C196" t="s">
        <v>237</v>
      </c>
      <c r="D196" t="s">
        <v>78</v>
      </c>
      <c r="E196" t="s">
        <v>165</v>
      </c>
      <c r="F196" t="s">
        <v>244</v>
      </c>
      <c r="G196">
        <v>3772.56</v>
      </c>
      <c r="H196"/>
    </row>
    <row r="197" spans="1:8" x14ac:dyDescent="0.25">
      <c r="A197" t="s">
        <v>407</v>
      </c>
      <c r="B197" s="1">
        <v>45252</v>
      </c>
      <c r="C197" t="s">
        <v>237</v>
      </c>
      <c r="D197" t="s">
        <v>51</v>
      </c>
      <c r="E197" t="s">
        <v>214</v>
      </c>
      <c r="F197" t="s">
        <v>270</v>
      </c>
      <c r="G197">
        <v>7371</v>
      </c>
      <c r="H197"/>
    </row>
    <row r="198" spans="1:8" x14ac:dyDescent="0.25">
      <c r="A198" t="s">
        <v>407</v>
      </c>
      <c r="B198" s="1">
        <v>45252</v>
      </c>
      <c r="C198" t="s">
        <v>239</v>
      </c>
      <c r="D198" t="s">
        <v>52</v>
      </c>
      <c r="E198" t="s">
        <v>157</v>
      </c>
      <c r="F198" t="s">
        <v>240</v>
      </c>
      <c r="G198">
        <v>4093.36</v>
      </c>
      <c r="H198"/>
    </row>
    <row r="199" spans="1:8" x14ac:dyDescent="0.25">
      <c r="A199" t="s">
        <v>408</v>
      </c>
      <c r="B199" s="1">
        <v>45252</v>
      </c>
      <c r="C199" t="s">
        <v>237</v>
      </c>
      <c r="D199" t="s">
        <v>98</v>
      </c>
      <c r="E199" t="s">
        <v>143</v>
      </c>
      <c r="F199" t="s">
        <v>270</v>
      </c>
      <c r="G199">
        <v>1152.69</v>
      </c>
      <c r="H199"/>
    </row>
    <row r="200" spans="1:8" x14ac:dyDescent="0.25">
      <c r="A200" t="s">
        <v>408</v>
      </c>
      <c r="B200" s="1">
        <v>45251</v>
      </c>
      <c r="C200" t="s">
        <v>239</v>
      </c>
      <c r="D200" t="s">
        <v>88</v>
      </c>
      <c r="E200" t="s">
        <v>220</v>
      </c>
      <c r="F200" t="s">
        <v>257</v>
      </c>
      <c r="G200">
        <v>5566.08</v>
      </c>
      <c r="H200"/>
    </row>
    <row r="201" spans="1:8" x14ac:dyDescent="0.25">
      <c r="A201" t="s">
        <v>409</v>
      </c>
      <c r="B201" s="1">
        <v>45251</v>
      </c>
      <c r="C201" t="s">
        <v>237</v>
      </c>
      <c r="D201" t="s">
        <v>91</v>
      </c>
      <c r="E201" t="s">
        <v>163</v>
      </c>
      <c r="F201" t="s">
        <v>238</v>
      </c>
      <c r="G201">
        <v>9392.76</v>
      </c>
      <c r="H201"/>
    </row>
    <row r="202" spans="1:8" x14ac:dyDescent="0.25">
      <c r="A202" t="s">
        <v>409</v>
      </c>
      <c r="B202" s="1">
        <v>45250</v>
      </c>
      <c r="C202" t="s">
        <v>239</v>
      </c>
      <c r="D202" t="s">
        <v>100</v>
      </c>
      <c r="E202" t="s">
        <v>177</v>
      </c>
      <c r="F202" t="s">
        <v>240</v>
      </c>
      <c r="G202">
        <v>1397.05</v>
      </c>
      <c r="H202"/>
    </row>
    <row r="203" spans="1:8" x14ac:dyDescent="0.25">
      <c r="A203" t="s">
        <v>410</v>
      </c>
      <c r="B203" s="1">
        <v>45250</v>
      </c>
      <c r="C203" t="s">
        <v>237</v>
      </c>
      <c r="D203" t="s">
        <v>43</v>
      </c>
      <c r="E203" t="s">
        <v>187</v>
      </c>
      <c r="F203" t="s">
        <v>270</v>
      </c>
      <c r="G203">
        <v>753.48</v>
      </c>
      <c r="H203"/>
    </row>
    <row r="204" spans="1:8" x14ac:dyDescent="0.25">
      <c r="A204" t="s">
        <v>410</v>
      </c>
      <c r="B204" s="1">
        <v>45250</v>
      </c>
      <c r="C204" t="s">
        <v>239</v>
      </c>
      <c r="D204" t="s">
        <v>64</v>
      </c>
      <c r="E204" t="s">
        <v>184</v>
      </c>
      <c r="F204" t="s">
        <v>252</v>
      </c>
      <c r="G204">
        <v>3610.8</v>
      </c>
      <c r="H204"/>
    </row>
    <row r="205" spans="1:8" x14ac:dyDescent="0.25">
      <c r="A205" t="s">
        <v>411</v>
      </c>
      <c r="B205" s="1">
        <v>45250</v>
      </c>
      <c r="C205" t="s">
        <v>237</v>
      </c>
      <c r="D205" t="s">
        <v>25</v>
      </c>
      <c r="E205" t="s">
        <v>190</v>
      </c>
      <c r="F205" t="s">
        <v>242</v>
      </c>
      <c r="G205">
        <v>6185.62</v>
      </c>
      <c r="H205"/>
    </row>
    <row r="206" spans="1:8" x14ac:dyDescent="0.25">
      <c r="A206" t="s">
        <v>412</v>
      </c>
      <c r="B206" s="1">
        <v>45250</v>
      </c>
      <c r="C206" t="s">
        <v>237</v>
      </c>
      <c r="D206" t="s">
        <v>105</v>
      </c>
      <c r="E206" t="s">
        <v>223</v>
      </c>
      <c r="F206" t="s">
        <v>255</v>
      </c>
      <c r="G206">
        <v>3105</v>
      </c>
      <c r="H206"/>
    </row>
    <row r="207" spans="1:8" x14ac:dyDescent="0.25">
      <c r="A207" t="s">
        <v>413</v>
      </c>
      <c r="B207" s="1">
        <v>45250</v>
      </c>
      <c r="C207" t="s">
        <v>237</v>
      </c>
      <c r="D207" t="s">
        <v>55</v>
      </c>
      <c r="E207" t="s">
        <v>184</v>
      </c>
      <c r="F207" t="s">
        <v>252</v>
      </c>
      <c r="G207">
        <v>4102.63</v>
      </c>
      <c r="H207"/>
    </row>
    <row r="208" spans="1:8" x14ac:dyDescent="0.25">
      <c r="A208" t="s">
        <v>414</v>
      </c>
      <c r="B208" s="1">
        <v>45250</v>
      </c>
      <c r="C208" t="s">
        <v>237</v>
      </c>
      <c r="D208" t="s">
        <v>83</v>
      </c>
      <c r="E208" t="s">
        <v>137</v>
      </c>
      <c r="F208" t="s">
        <v>258</v>
      </c>
      <c r="G208">
        <v>197.64</v>
      </c>
      <c r="H208"/>
    </row>
    <row r="209" spans="1:8" x14ac:dyDescent="0.25">
      <c r="A209" t="s">
        <v>414</v>
      </c>
      <c r="B209" s="1">
        <v>45250</v>
      </c>
      <c r="C209" t="s">
        <v>239</v>
      </c>
      <c r="D209" t="s">
        <v>88</v>
      </c>
      <c r="E209" t="s">
        <v>196</v>
      </c>
      <c r="F209" t="s">
        <v>255</v>
      </c>
      <c r="G209">
        <v>4870.32</v>
      </c>
      <c r="H209"/>
    </row>
    <row r="210" spans="1:8" x14ac:dyDescent="0.25">
      <c r="A210" t="s">
        <v>415</v>
      </c>
      <c r="B210" s="1">
        <v>45249</v>
      </c>
      <c r="C210" t="s">
        <v>237</v>
      </c>
      <c r="D210" t="s">
        <v>27</v>
      </c>
      <c r="E210" t="s">
        <v>211</v>
      </c>
      <c r="F210" t="s">
        <v>238</v>
      </c>
      <c r="G210">
        <v>1238.9000000000001</v>
      </c>
      <c r="H210"/>
    </row>
    <row r="211" spans="1:8" x14ac:dyDescent="0.25">
      <c r="A211" t="s">
        <v>416</v>
      </c>
      <c r="B211" s="1">
        <v>45249</v>
      </c>
      <c r="C211" t="s">
        <v>237</v>
      </c>
      <c r="D211" t="s">
        <v>98</v>
      </c>
      <c r="E211" t="s">
        <v>220</v>
      </c>
      <c r="F211" t="s">
        <v>252</v>
      </c>
      <c r="G211">
        <v>676.64</v>
      </c>
      <c r="H211"/>
    </row>
    <row r="212" spans="1:8" x14ac:dyDescent="0.25">
      <c r="A212" t="s">
        <v>416</v>
      </c>
      <c r="B212" s="1">
        <v>45248</v>
      </c>
      <c r="C212" t="s">
        <v>239</v>
      </c>
      <c r="D212" t="s">
        <v>83</v>
      </c>
      <c r="E212" t="s">
        <v>140</v>
      </c>
      <c r="F212" t="s">
        <v>268</v>
      </c>
      <c r="G212">
        <v>491.9</v>
      </c>
      <c r="H212"/>
    </row>
    <row r="213" spans="1:8" x14ac:dyDescent="0.25">
      <c r="A213" t="s">
        <v>416</v>
      </c>
      <c r="B213" s="1">
        <v>45248</v>
      </c>
      <c r="C213" t="s">
        <v>258</v>
      </c>
      <c r="D213" t="s">
        <v>17</v>
      </c>
      <c r="E213" t="s">
        <v>180</v>
      </c>
      <c r="F213" t="s">
        <v>258</v>
      </c>
      <c r="G213">
        <v>245.35</v>
      </c>
      <c r="H213"/>
    </row>
    <row r="214" spans="1:8" x14ac:dyDescent="0.25">
      <c r="A214" t="s">
        <v>417</v>
      </c>
      <c r="B214" s="1">
        <v>45248</v>
      </c>
      <c r="C214" t="s">
        <v>237</v>
      </c>
      <c r="D214" t="s">
        <v>41</v>
      </c>
      <c r="E214" t="s">
        <v>143</v>
      </c>
      <c r="F214" t="s">
        <v>257</v>
      </c>
      <c r="G214">
        <v>472.42</v>
      </c>
      <c r="H214"/>
    </row>
    <row r="215" spans="1:8" x14ac:dyDescent="0.25">
      <c r="A215" t="s">
        <v>418</v>
      </c>
      <c r="B215" s="1">
        <v>45248</v>
      </c>
      <c r="C215" t="s">
        <v>237</v>
      </c>
      <c r="D215" t="s">
        <v>100</v>
      </c>
      <c r="E215" t="s">
        <v>167</v>
      </c>
      <c r="F215" t="s">
        <v>239</v>
      </c>
      <c r="G215">
        <v>213.96</v>
      </c>
      <c r="H215"/>
    </row>
    <row r="216" spans="1:8" x14ac:dyDescent="0.25">
      <c r="A216" t="s">
        <v>418</v>
      </c>
      <c r="B216" s="1">
        <v>45248</v>
      </c>
      <c r="C216" t="s">
        <v>239</v>
      </c>
      <c r="D216" t="s">
        <v>104</v>
      </c>
      <c r="E216" t="s">
        <v>190</v>
      </c>
      <c r="F216" t="s">
        <v>258</v>
      </c>
      <c r="G216">
        <v>315.55</v>
      </c>
      <c r="H216"/>
    </row>
    <row r="217" spans="1:8" x14ac:dyDescent="0.25">
      <c r="A217" t="s">
        <v>419</v>
      </c>
      <c r="B217" s="1">
        <v>45248</v>
      </c>
      <c r="C217" t="s">
        <v>237</v>
      </c>
      <c r="D217" t="s">
        <v>35</v>
      </c>
      <c r="E217" t="s">
        <v>169</v>
      </c>
      <c r="F217" t="s">
        <v>420</v>
      </c>
      <c r="G217">
        <v>380.83</v>
      </c>
      <c r="H217"/>
    </row>
    <row r="218" spans="1:8" x14ac:dyDescent="0.25">
      <c r="A218" t="s">
        <v>421</v>
      </c>
      <c r="B218" s="1">
        <v>45248</v>
      </c>
      <c r="C218" t="s">
        <v>237</v>
      </c>
      <c r="D218" t="s">
        <v>27</v>
      </c>
      <c r="E218" t="s">
        <v>220</v>
      </c>
      <c r="F218" t="s">
        <v>257</v>
      </c>
      <c r="G218">
        <v>766.08</v>
      </c>
      <c r="H218"/>
    </row>
    <row r="219" spans="1:8" x14ac:dyDescent="0.25">
      <c r="A219" t="s">
        <v>421</v>
      </c>
      <c r="B219" s="1">
        <v>45247</v>
      </c>
      <c r="C219" t="s">
        <v>239</v>
      </c>
      <c r="D219" t="s">
        <v>46</v>
      </c>
      <c r="E219" t="s">
        <v>180</v>
      </c>
      <c r="F219" t="s">
        <v>252</v>
      </c>
      <c r="G219">
        <v>670.66</v>
      </c>
      <c r="H219"/>
    </row>
    <row r="220" spans="1:8" x14ac:dyDescent="0.25">
      <c r="A220" t="s">
        <v>422</v>
      </c>
      <c r="B220" s="1">
        <v>45247</v>
      </c>
      <c r="C220" t="s">
        <v>237</v>
      </c>
      <c r="D220" t="s">
        <v>27</v>
      </c>
      <c r="E220" t="s">
        <v>190</v>
      </c>
      <c r="F220" t="s">
        <v>246</v>
      </c>
      <c r="G220">
        <v>462.84</v>
      </c>
      <c r="H220"/>
    </row>
    <row r="221" spans="1:8" x14ac:dyDescent="0.25">
      <c r="A221" t="s">
        <v>423</v>
      </c>
      <c r="B221" s="1">
        <v>45247</v>
      </c>
      <c r="C221" t="s">
        <v>237</v>
      </c>
      <c r="D221" t="s">
        <v>56</v>
      </c>
      <c r="E221" t="s">
        <v>174</v>
      </c>
      <c r="F221" t="s">
        <v>294</v>
      </c>
      <c r="G221">
        <v>2393.3200000000002</v>
      </c>
      <c r="H221"/>
    </row>
    <row r="222" spans="1:8" x14ac:dyDescent="0.25">
      <c r="A222" t="s">
        <v>424</v>
      </c>
      <c r="B222" s="1">
        <v>45247</v>
      </c>
      <c r="C222" t="s">
        <v>237</v>
      </c>
      <c r="D222" t="s">
        <v>105</v>
      </c>
      <c r="E222" t="s">
        <v>163</v>
      </c>
      <c r="F222" t="s">
        <v>239</v>
      </c>
      <c r="G222">
        <v>417.6</v>
      </c>
      <c r="H222"/>
    </row>
    <row r="223" spans="1:8" x14ac:dyDescent="0.25">
      <c r="A223" t="s">
        <v>425</v>
      </c>
      <c r="B223" s="1">
        <v>45246</v>
      </c>
      <c r="C223" t="s">
        <v>237</v>
      </c>
      <c r="D223" t="s">
        <v>37</v>
      </c>
      <c r="E223" t="s">
        <v>116</v>
      </c>
      <c r="F223" t="s">
        <v>255</v>
      </c>
      <c r="G223">
        <v>712.22</v>
      </c>
      <c r="H223"/>
    </row>
    <row r="224" spans="1:8" x14ac:dyDescent="0.25">
      <c r="A224" t="s">
        <v>426</v>
      </c>
      <c r="B224" s="1">
        <v>45246</v>
      </c>
      <c r="C224" t="s">
        <v>237</v>
      </c>
      <c r="D224" t="s">
        <v>105</v>
      </c>
      <c r="E224" t="s">
        <v>137</v>
      </c>
      <c r="F224" t="s">
        <v>420</v>
      </c>
      <c r="G224">
        <v>1486.8</v>
      </c>
      <c r="H224"/>
    </row>
    <row r="225" spans="1:8" x14ac:dyDescent="0.25">
      <c r="A225" t="s">
        <v>427</v>
      </c>
      <c r="B225" s="1">
        <v>45245</v>
      </c>
      <c r="C225" t="s">
        <v>237</v>
      </c>
      <c r="D225" t="s">
        <v>66</v>
      </c>
      <c r="E225" t="s">
        <v>187</v>
      </c>
      <c r="F225" t="s">
        <v>259</v>
      </c>
      <c r="G225">
        <v>2689.97</v>
      </c>
      <c r="H225"/>
    </row>
    <row r="226" spans="1:8" x14ac:dyDescent="0.25">
      <c r="A226" t="s">
        <v>428</v>
      </c>
      <c r="B226" s="1">
        <v>45245</v>
      </c>
      <c r="C226" t="s">
        <v>237</v>
      </c>
      <c r="D226" t="s">
        <v>40</v>
      </c>
      <c r="E226" t="s">
        <v>226</v>
      </c>
      <c r="F226" t="s">
        <v>276</v>
      </c>
      <c r="G226">
        <v>1415.25</v>
      </c>
      <c r="H226"/>
    </row>
    <row r="227" spans="1:8" x14ac:dyDescent="0.25">
      <c r="A227" t="s">
        <v>428</v>
      </c>
      <c r="B227" s="1">
        <v>45245</v>
      </c>
      <c r="C227" t="s">
        <v>239</v>
      </c>
      <c r="D227" t="s">
        <v>13</v>
      </c>
      <c r="E227" t="s">
        <v>122</v>
      </c>
      <c r="F227" t="s">
        <v>257</v>
      </c>
      <c r="G227">
        <v>1254.74</v>
      </c>
      <c r="H227"/>
    </row>
    <row r="228" spans="1:8" x14ac:dyDescent="0.25">
      <c r="A228" t="s">
        <v>428</v>
      </c>
      <c r="B228" s="1">
        <v>45245</v>
      </c>
      <c r="C228" t="s">
        <v>258</v>
      </c>
      <c r="D228" t="s">
        <v>98</v>
      </c>
      <c r="E228" t="s">
        <v>119</v>
      </c>
      <c r="F228" t="s">
        <v>258</v>
      </c>
      <c r="G228">
        <v>166.17</v>
      </c>
      <c r="H228"/>
    </row>
    <row r="229" spans="1:8" x14ac:dyDescent="0.25">
      <c r="A229" t="s">
        <v>429</v>
      </c>
      <c r="B229" s="1">
        <v>45245</v>
      </c>
      <c r="C229" t="s">
        <v>237</v>
      </c>
      <c r="D229" t="s">
        <v>82</v>
      </c>
      <c r="E229" t="s">
        <v>190</v>
      </c>
      <c r="F229" t="s">
        <v>239</v>
      </c>
      <c r="G229">
        <v>122.98</v>
      </c>
      <c r="H229"/>
    </row>
    <row r="230" spans="1:8" x14ac:dyDescent="0.25">
      <c r="A230" t="s">
        <v>429</v>
      </c>
      <c r="B230" s="1">
        <v>45244</v>
      </c>
      <c r="C230" t="s">
        <v>239</v>
      </c>
      <c r="D230" t="s">
        <v>17</v>
      </c>
      <c r="E230" t="s">
        <v>220</v>
      </c>
      <c r="F230" t="s">
        <v>239</v>
      </c>
      <c r="G230">
        <v>153.78</v>
      </c>
      <c r="H230"/>
    </row>
    <row r="231" spans="1:8" x14ac:dyDescent="0.25">
      <c r="A231" t="s">
        <v>429</v>
      </c>
      <c r="B231" s="1">
        <v>45244</v>
      </c>
      <c r="C231" t="s">
        <v>258</v>
      </c>
      <c r="D231" t="s">
        <v>50</v>
      </c>
      <c r="E231" t="s">
        <v>196</v>
      </c>
      <c r="F231" t="s">
        <v>238</v>
      </c>
      <c r="G231">
        <v>9241.48</v>
      </c>
      <c r="H231"/>
    </row>
    <row r="232" spans="1:8" x14ac:dyDescent="0.25">
      <c r="A232" t="s">
        <v>429</v>
      </c>
      <c r="B232" s="1">
        <v>45243</v>
      </c>
      <c r="C232" t="s">
        <v>430</v>
      </c>
      <c r="D232" t="s">
        <v>74</v>
      </c>
      <c r="E232" t="s">
        <v>161</v>
      </c>
      <c r="F232" t="s">
        <v>294</v>
      </c>
      <c r="G232">
        <v>608.72</v>
      </c>
      <c r="H232"/>
    </row>
    <row r="233" spans="1:8" x14ac:dyDescent="0.25">
      <c r="A233" t="s">
        <v>429</v>
      </c>
      <c r="B233" s="1">
        <v>45243</v>
      </c>
      <c r="C233" t="s">
        <v>431</v>
      </c>
      <c r="D233" t="s">
        <v>31</v>
      </c>
      <c r="E233" t="s">
        <v>187</v>
      </c>
      <c r="F233" t="s">
        <v>294</v>
      </c>
      <c r="G233">
        <v>593.34</v>
      </c>
      <c r="H233"/>
    </row>
    <row r="234" spans="1:8" x14ac:dyDescent="0.25">
      <c r="A234" t="s">
        <v>429</v>
      </c>
      <c r="B234" s="1">
        <v>45243</v>
      </c>
      <c r="C234" t="s">
        <v>294</v>
      </c>
      <c r="D234" t="s">
        <v>87</v>
      </c>
      <c r="E234" t="s">
        <v>214</v>
      </c>
      <c r="F234" t="s">
        <v>294</v>
      </c>
      <c r="G234">
        <v>513.29999999999995</v>
      </c>
      <c r="H234"/>
    </row>
    <row r="235" spans="1:8" x14ac:dyDescent="0.25">
      <c r="A235" t="s">
        <v>432</v>
      </c>
      <c r="B235" s="1">
        <v>45242</v>
      </c>
      <c r="C235" t="s">
        <v>237</v>
      </c>
      <c r="D235" t="s">
        <v>76</v>
      </c>
      <c r="E235" t="s">
        <v>151</v>
      </c>
      <c r="F235" t="s">
        <v>259</v>
      </c>
      <c r="G235">
        <v>1398.6</v>
      </c>
      <c r="H235"/>
    </row>
    <row r="236" spans="1:8" x14ac:dyDescent="0.25">
      <c r="A236" t="s">
        <v>433</v>
      </c>
      <c r="B236" s="1">
        <v>45242</v>
      </c>
      <c r="C236" t="s">
        <v>237</v>
      </c>
      <c r="D236" t="s">
        <v>41</v>
      </c>
      <c r="E236" t="s">
        <v>202</v>
      </c>
      <c r="F236" t="s">
        <v>239</v>
      </c>
      <c r="G236">
        <v>57.5</v>
      </c>
      <c r="H236"/>
    </row>
    <row r="237" spans="1:8" x14ac:dyDescent="0.25">
      <c r="A237" t="s">
        <v>434</v>
      </c>
      <c r="B237" s="1">
        <v>45242</v>
      </c>
      <c r="C237" t="s">
        <v>237</v>
      </c>
      <c r="D237" t="s">
        <v>98</v>
      </c>
      <c r="E237" t="s">
        <v>122</v>
      </c>
      <c r="F237" t="s">
        <v>270</v>
      </c>
      <c r="G237">
        <v>1247</v>
      </c>
      <c r="H237"/>
    </row>
    <row r="238" spans="1:8" x14ac:dyDescent="0.25">
      <c r="A238" t="s">
        <v>434</v>
      </c>
      <c r="B238" s="1">
        <v>45242</v>
      </c>
      <c r="C238" t="s">
        <v>239</v>
      </c>
      <c r="D238" t="s">
        <v>13</v>
      </c>
      <c r="E238" t="s">
        <v>143</v>
      </c>
      <c r="F238" t="s">
        <v>270</v>
      </c>
      <c r="G238">
        <v>1577.65</v>
      </c>
      <c r="H238"/>
    </row>
    <row r="239" spans="1:8" x14ac:dyDescent="0.25">
      <c r="A239" t="s">
        <v>435</v>
      </c>
      <c r="B239" s="1">
        <v>45242</v>
      </c>
      <c r="C239" t="s">
        <v>237</v>
      </c>
      <c r="D239" t="s">
        <v>96</v>
      </c>
      <c r="E239" t="s">
        <v>174</v>
      </c>
      <c r="F239" t="s">
        <v>239</v>
      </c>
      <c r="G239">
        <v>114.77</v>
      </c>
      <c r="H239"/>
    </row>
    <row r="240" spans="1:8" x14ac:dyDescent="0.25">
      <c r="A240" t="s">
        <v>436</v>
      </c>
      <c r="B240" s="1">
        <v>45242</v>
      </c>
      <c r="C240" t="s">
        <v>237</v>
      </c>
      <c r="D240" t="s">
        <v>58</v>
      </c>
      <c r="E240" t="s">
        <v>140</v>
      </c>
      <c r="F240" t="s">
        <v>268</v>
      </c>
      <c r="G240">
        <v>1056</v>
      </c>
      <c r="H240"/>
    </row>
    <row r="241" spans="1:8" x14ac:dyDescent="0.25">
      <c r="A241" t="s">
        <v>437</v>
      </c>
      <c r="B241" s="1">
        <v>45242</v>
      </c>
      <c r="C241" t="s">
        <v>237</v>
      </c>
      <c r="D241" t="s">
        <v>92</v>
      </c>
      <c r="E241" t="s">
        <v>122</v>
      </c>
      <c r="F241" t="s">
        <v>240</v>
      </c>
      <c r="G241">
        <v>515.87</v>
      </c>
      <c r="H241"/>
    </row>
    <row r="242" spans="1:8" x14ac:dyDescent="0.25">
      <c r="A242" t="s">
        <v>438</v>
      </c>
      <c r="B242" s="1">
        <v>45241</v>
      </c>
      <c r="C242" t="s">
        <v>237</v>
      </c>
      <c r="D242" t="s">
        <v>50</v>
      </c>
      <c r="E242" t="s">
        <v>184</v>
      </c>
      <c r="F242" t="s">
        <v>420</v>
      </c>
      <c r="G242">
        <v>2417.14</v>
      </c>
      <c r="H242"/>
    </row>
    <row r="243" spans="1:8" x14ac:dyDescent="0.25">
      <c r="A243" t="s">
        <v>439</v>
      </c>
      <c r="B243" s="1">
        <v>45241</v>
      </c>
      <c r="C243" t="s">
        <v>237</v>
      </c>
      <c r="D243" t="s">
        <v>100</v>
      </c>
      <c r="E243" t="s">
        <v>169</v>
      </c>
      <c r="F243" t="s">
        <v>246</v>
      </c>
      <c r="G243">
        <v>1024.8599999999999</v>
      </c>
      <c r="H243"/>
    </row>
    <row r="244" spans="1:8" x14ac:dyDescent="0.25">
      <c r="A244" t="s">
        <v>440</v>
      </c>
      <c r="B244" s="1">
        <v>45241</v>
      </c>
      <c r="C244" t="s">
        <v>237</v>
      </c>
      <c r="D244" t="s">
        <v>51</v>
      </c>
      <c r="E244" t="s">
        <v>153</v>
      </c>
      <c r="F244" t="s">
        <v>268</v>
      </c>
      <c r="G244">
        <v>2712</v>
      </c>
      <c r="H244"/>
    </row>
    <row r="245" spans="1:8" x14ac:dyDescent="0.25">
      <c r="A245" t="s">
        <v>441</v>
      </c>
      <c r="B245" s="1">
        <v>45241</v>
      </c>
      <c r="C245" t="s">
        <v>237</v>
      </c>
      <c r="D245" t="s">
        <v>84</v>
      </c>
      <c r="E245" t="s">
        <v>190</v>
      </c>
      <c r="F245" t="s">
        <v>238</v>
      </c>
      <c r="G245">
        <v>2349</v>
      </c>
      <c r="H245"/>
    </row>
    <row r="246" spans="1:8" x14ac:dyDescent="0.25">
      <c r="A246" t="s">
        <v>441</v>
      </c>
      <c r="B246" s="1">
        <v>45241</v>
      </c>
      <c r="C246" t="s">
        <v>239</v>
      </c>
      <c r="D246" t="s">
        <v>31</v>
      </c>
      <c r="E246" t="s">
        <v>155</v>
      </c>
      <c r="F246" t="s">
        <v>294</v>
      </c>
      <c r="G246">
        <v>593.34</v>
      </c>
      <c r="H246"/>
    </row>
    <row r="247" spans="1:8" x14ac:dyDescent="0.25">
      <c r="A247" t="s">
        <v>441</v>
      </c>
      <c r="B247" s="1">
        <v>45241</v>
      </c>
      <c r="C247" t="s">
        <v>258</v>
      </c>
      <c r="D247" t="s">
        <v>21</v>
      </c>
      <c r="E247" t="s">
        <v>137</v>
      </c>
      <c r="F247" t="s">
        <v>258</v>
      </c>
      <c r="G247">
        <v>491.55</v>
      </c>
      <c r="H247"/>
    </row>
    <row r="248" spans="1:8" x14ac:dyDescent="0.25">
      <c r="A248" t="s">
        <v>442</v>
      </c>
      <c r="B248" s="1">
        <v>45241</v>
      </c>
      <c r="C248" t="s">
        <v>237</v>
      </c>
      <c r="D248" t="s">
        <v>36</v>
      </c>
      <c r="E248" t="s">
        <v>196</v>
      </c>
      <c r="F248" t="s">
        <v>239</v>
      </c>
      <c r="G248">
        <v>113.45</v>
      </c>
      <c r="H248"/>
    </row>
    <row r="249" spans="1:8" x14ac:dyDescent="0.25">
      <c r="A249" t="s">
        <v>443</v>
      </c>
      <c r="B249" s="1">
        <v>45241</v>
      </c>
      <c r="C249" t="s">
        <v>237</v>
      </c>
      <c r="D249" t="s">
        <v>54</v>
      </c>
      <c r="E249" t="s">
        <v>174</v>
      </c>
      <c r="F249" t="s">
        <v>248</v>
      </c>
      <c r="G249">
        <v>5192.8</v>
      </c>
      <c r="H249"/>
    </row>
    <row r="250" spans="1:8" x14ac:dyDescent="0.25">
      <c r="A250" t="s">
        <v>443</v>
      </c>
      <c r="B250" s="1">
        <v>45241</v>
      </c>
      <c r="C250" t="s">
        <v>239</v>
      </c>
      <c r="D250" t="s">
        <v>90</v>
      </c>
      <c r="E250" t="s">
        <v>214</v>
      </c>
      <c r="F250" t="s">
        <v>268</v>
      </c>
      <c r="G250">
        <v>2736.66</v>
      </c>
      <c r="H250"/>
    </row>
    <row r="251" spans="1:8" x14ac:dyDescent="0.25">
      <c r="A251" t="s">
        <v>443</v>
      </c>
      <c r="B251" s="1">
        <v>45241</v>
      </c>
      <c r="C251" t="s">
        <v>258</v>
      </c>
      <c r="D251" t="s">
        <v>66</v>
      </c>
      <c r="E251" t="s">
        <v>153</v>
      </c>
      <c r="F251" t="s">
        <v>294</v>
      </c>
      <c r="G251">
        <v>1730.93</v>
      </c>
      <c r="H251"/>
    </row>
    <row r="252" spans="1:8" x14ac:dyDescent="0.25">
      <c r="A252" t="s">
        <v>443</v>
      </c>
      <c r="B252" s="1">
        <v>45240</v>
      </c>
      <c r="C252" t="s">
        <v>430</v>
      </c>
      <c r="D252" t="s">
        <v>27</v>
      </c>
      <c r="E252" t="s">
        <v>174</v>
      </c>
      <c r="F252" t="s">
        <v>420</v>
      </c>
      <c r="G252">
        <v>318.39999999999998</v>
      </c>
      <c r="H252"/>
    </row>
    <row r="253" spans="1:8" x14ac:dyDescent="0.25">
      <c r="A253" t="s">
        <v>444</v>
      </c>
      <c r="B253" s="1">
        <v>45240</v>
      </c>
      <c r="C253" t="s">
        <v>237</v>
      </c>
      <c r="D253" t="s">
        <v>70</v>
      </c>
      <c r="E253" t="s">
        <v>126</v>
      </c>
      <c r="F253" t="s">
        <v>294</v>
      </c>
      <c r="G253">
        <v>1800</v>
      </c>
      <c r="H253"/>
    </row>
    <row r="254" spans="1:8" x14ac:dyDescent="0.25">
      <c r="A254" t="s">
        <v>444</v>
      </c>
      <c r="B254" s="1">
        <v>45240</v>
      </c>
      <c r="C254" t="s">
        <v>239</v>
      </c>
      <c r="D254" t="s">
        <v>68</v>
      </c>
      <c r="E254" t="s">
        <v>193</v>
      </c>
      <c r="F254" t="s">
        <v>257</v>
      </c>
      <c r="G254">
        <v>4664.8</v>
      </c>
      <c r="H254"/>
    </row>
    <row r="255" spans="1:8" x14ac:dyDescent="0.25">
      <c r="A255" t="s">
        <v>445</v>
      </c>
      <c r="B255" s="1">
        <v>45239</v>
      </c>
      <c r="C255" t="s">
        <v>237</v>
      </c>
      <c r="D255" t="s">
        <v>64</v>
      </c>
      <c r="E255" t="s">
        <v>163</v>
      </c>
      <c r="F255" t="s">
        <v>268</v>
      </c>
      <c r="G255">
        <v>2427.6</v>
      </c>
      <c r="H255"/>
    </row>
    <row r="256" spans="1:8" x14ac:dyDescent="0.25">
      <c r="A256" t="s">
        <v>446</v>
      </c>
      <c r="B256" s="1">
        <v>45239</v>
      </c>
      <c r="C256" t="s">
        <v>237</v>
      </c>
      <c r="D256" t="s">
        <v>50</v>
      </c>
      <c r="E256" t="s">
        <v>116</v>
      </c>
      <c r="F256" t="s">
        <v>431</v>
      </c>
      <c r="G256">
        <v>1696.24</v>
      </c>
      <c r="H256"/>
    </row>
    <row r="257" spans="1:8" x14ac:dyDescent="0.25">
      <c r="A257" t="s">
        <v>447</v>
      </c>
      <c r="B257" s="1">
        <v>45239</v>
      </c>
      <c r="C257" t="s">
        <v>237</v>
      </c>
      <c r="D257" t="s">
        <v>79</v>
      </c>
      <c r="E257" t="s">
        <v>137</v>
      </c>
      <c r="F257" t="s">
        <v>294</v>
      </c>
      <c r="G257">
        <v>1033.68</v>
      </c>
      <c r="H257"/>
    </row>
    <row r="258" spans="1:8" x14ac:dyDescent="0.25">
      <c r="A258" t="s">
        <v>448</v>
      </c>
      <c r="B258" s="1">
        <v>45239</v>
      </c>
      <c r="C258" t="s">
        <v>237</v>
      </c>
      <c r="D258" t="s">
        <v>54</v>
      </c>
      <c r="E258" t="s">
        <v>151</v>
      </c>
      <c r="F258" t="s">
        <v>252</v>
      </c>
      <c r="G258">
        <v>3617.81</v>
      </c>
      <c r="H258"/>
    </row>
    <row r="259" spans="1:8" x14ac:dyDescent="0.25">
      <c r="A259" t="s">
        <v>449</v>
      </c>
      <c r="B259" s="1">
        <v>45238</v>
      </c>
      <c r="C259" t="s">
        <v>237</v>
      </c>
      <c r="D259" t="s">
        <v>79</v>
      </c>
      <c r="E259" t="s">
        <v>205</v>
      </c>
      <c r="F259" t="s">
        <v>240</v>
      </c>
      <c r="G259">
        <v>2289.2800000000002</v>
      </c>
      <c r="H259"/>
    </row>
    <row r="260" spans="1:8" x14ac:dyDescent="0.25">
      <c r="A260" t="s">
        <v>450</v>
      </c>
      <c r="B260" s="1">
        <v>45238</v>
      </c>
      <c r="C260" t="s">
        <v>237</v>
      </c>
      <c r="D260" t="s">
        <v>94</v>
      </c>
      <c r="E260" t="s">
        <v>205</v>
      </c>
      <c r="F260" t="s">
        <v>268</v>
      </c>
      <c r="G260">
        <v>313.20999999999998</v>
      </c>
      <c r="H260"/>
    </row>
    <row r="261" spans="1:8" x14ac:dyDescent="0.25">
      <c r="A261" t="s">
        <v>450</v>
      </c>
      <c r="B261" s="1">
        <v>45238</v>
      </c>
      <c r="C261" t="s">
        <v>239</v>
      </c>
      <c r="D261" t="s">
        <v>70</v>
      </c>
      <c r="E261" t="s">
        <v>187</v>
      </c>
      <c r="F261" t="s">
        <v>276</v>
      </c>
      <c r="G261">
        <v>8925</v>
      </c>
      <c r="H261"/>
    </row>
    <row r="262" spans="1:8" x14ac:dyDescent="0.25">
      <c r="A262" t="s">
        <v>451</v>
      </c>
      <c r="B262" s="1">
        <v>45238</v>
      </c>
      <c r="C262" t="s">
        <v>237</v>
      </c>
      <c r="D262" t="s">
        <v>90</v>
      </c>
      <c r="E262" t="s">
        <v>163</v>
      </c>
      <c r="F262" t="s">
        <v>268</v>
      </c>
      <c r="G262">
        <v>2481.54</v>
      </c>
      <c r="H262"/>
    </row>
    <row r="263" spans="1:8" x14ac:dyDescent="0.25">
      <c r="A263" t="s">
        <v>452</v>
      </c>
      <c r="B263" s="1">
        <v>45238</v>
      </c>
      <c r="C263" t="s">
        <v>237</v>
      </c>
      <c r="D263" t="s">
        <v>41</v>
      </c>
      <c r="E263" t="s">
        <v>155</v>
      </c>
      <c r="F263" t="s">
        <v>248</v>
      </c>
      <c r="G263">
        <v>470.86</v>
      </c>
      <c r="H263"/>
    </row>
    <row r="264" spans="1:8" x14ac:dyDescent="0.25">
      <c r="A264" t="s">
        <v>453</v>
      </c>
      <c r="B264" s="1">
        <v>45238</v>
      </c>
      <c r="C264" t="s">
        <v>237</v>
      </c>
      <c r="D264" t="s">
        <v>64</v>
      </c>
      <c r="E264" t="s">
        <v>177</v>
      </c>
      <c r="F264" t="s">
        <v>257</v>
      </c>
      <c r="G264">
        <v>4161.6000000000004</v>
      </c>
      <c r="H264"/>
    </row>
    <row r="265" spans="1:8" x14ac:dyDescent="0.25">
      <c r="A265" t="s">
        <v>454</v>
      </c>
      <c r="B265" s="1">
        <v>45238</v>
      </c>
      <c r="C265" t="s">
        <v>237</v>
      </c>
      <c r="D265" t="s">
        <v>94</v>
      </c>
      <c r="E265" t="s">
        <v>187</v>
      </c>
      <c r="F265" t="s">
        <v>246</v>
      </c>
      <c r="G265">
        <v>345.45</v>
      </c>
      <c r="H265"/>
    </row>
    <row r="266" spans="1:8" x14ac:dyDescent="0.25">
      <c r="A266" t="s">
        <v>454</v>
      </c>
      <c r="B266" s="1">
        <v>45238</v>
      </c>
      <c r="C266" t="s">
        <v>239</v>
      </c>
      <c r="D266" t="s">
        <v>87</v>
      </c>
      <c r="E266" t="s">
        <v>214</v>
      </c>
      <c r="F266" t="s">
        <v>258</v>
      </c>
      <c r="G266">
        <v>237.08</v>
      </c>
      <c r="H266"/>
    </row>
    <row r="267" spans="1:8" x14ac:dyDescent="0.25">
      <c r="A267" t="s">
        <v>454</v>
      </c>
      <c r="B267" s="1">
        <v>45238</v>
      </c>
      <c r="C267" t="s">
        <v>258</v>
      </c>
      <c r="D267" t="s">
        <v>98</v>
      </c>
      <c r="E267" t="s">
        <v>153</v>
      </c>
      <c r="F267" t="s">
        <v>246</v>
      </c>
      <c r="G267">
        <v>543.91</v>
      </c>
      <c r="H267"/>
    </row>
    <row r="268" spans="1:8" x14ac:dyDescent="0.25">
      <c r="A268" t="s">
        <v>455</v>
      </c>
      <c r="B268" s="1">
        <v>45238</v>
      </c>
      <c r="C268" t="s">
        <v>237</v>
      </c>
      <c r="D268" t="s">
        <v>83</v>
      </c>
      <c r="E268" t="s">
        <v>147</v>
      </c>
      <c r="F268" t="s">
        <v>258</v>
      </c>
      <c r="G268">
        <v>167.99</v>
      </c>
      <c r="H268"/>
    </row>
    <row r="269" spans="1:8" x14ac:dyDescent="0.25">
      <c r="A269" t="s">
        <v>456</v>
      </c>
      <c r="B269" s="1">
        <v>45237</v>
      </c>
      <c r="C269" t="s">
        <v>237</v>
      </c>
      <c r="D269" t="s">
        <v>92</v>
      </c>
      <c r="E269" t="s">
        <v>143</v>
      </c>
      <c r="F269" t="s">
        <v>430</v>
      </c>
      <c r="G269">
        <v>132.91999999999999</v>
      </c>
      <c r="H269"/>
    </row>
    <row r="270" spans="1:8" x14ac:dyDescent="0.25">
      <c r="A270" t="s">
        <v>456</v>
      </c>
      <c r="B270" s="1">
        <v>45237</v>
      </c>
      <c r="C270" t="s">
        <v>239</v>
      </c>
      <c r="D270" t="s">
        <v>87</v>
      </c>
      <c r="E270" t="s">
        <v>130</v>
      </c>
      <c r="F270" t="s">
        <v>248</v>
      </c>
      <c r="G270">
        <v>1357.2</v>
      </c>
      <c r="H270"/>
    </row>
    <row r="271" spans="1:8" x14ac:dyDescent="0.25">
      <c r="A271" t="s">
        <v>457</v>
      </c>
      <c r="B271" s="1">
        <v>45237</v>
      </c>
      <c r="C271" t="s">
        <v>237</v>
      </c>
      <c r="D271" t="s">
        <v>76</v>
      </c>
      <c r="E271" t="s">
        <v>167</v>
      </c>
      <c r="F271" t="s">
        <v>294</v>
      </c>
      <c r="G271">
        <v>915.6</v>
      </c>
      <c r="H271"/>
    </row>
    <row r="272" spans="1:8" x14ac:dyDescent="0.25">
      <c r="A272" t="s">
        <v>458</v>
      </c>
      <c r="B272" s="1">
        <v>45237</v>
      </c>
      <c r="C272" t="s">
        <v>237</v>
      </c>
      <c r="D272" t="s">
        <v>50</v>
      </c>
      <c r="E272" t="s">
        <v>137</v>
      </c>
      <c r="F272" t="s">
        <v>246</v>
      </c>
      <c r="G272">
        <v>3331.9</v>
      </c>
      <c r="H272"/>
    </row>
    <row r="273" spans="1:8" x14ac:dyDescent="0.25">
      <c r="A273" t="s">
        <v>458</v>
      </c>
      <c r="B273" s="1">
        <v>45237</v>
      </c>
      <c r="C273" t="s">
        <v>239</v>
      </c>
      <c r="D273" t="s">
        <v>72</v>
      </c>
      <c r="E273" t="s">
        <v>214</v>
      </c>
      <c r="F273" t="s">
        <v>268</v>
      </c>
      <c r="G273">
        <v>719.2</v>
      </c>
      <c r="H273"/>
    </row>
    <row r="274" spans="1:8" x14ac:dyDescent="0.25">
      <c r="A274" t="s">
        <v>459</v>
      </c>
      <c r="B274" s="1">
        <v>45237</v>
      </c>
      <c r="C274" t="s">
        <v>237</v>
      </c>
      <c r="D274" t="s">
        <v>90</v>
      </c>
      <c r="E274" t="s">
        <v>202</v>
      </c>
      <c r="F274" t="s">
        <v>268</v>
      </c>
      <c r="G274">
        <v>2388.7800000000002</v>
      </c>
      <c r="H274"/>
    </row>
    <row r="275" spans="1:8" x14ac:dyDescent="0.25">
      <c r="A275" t="s">
        <v>459</v>
      </c>
      <c r="B275" s="1">
        <v>45236</v>
      </c>
      <c r="C275" t="s">
        <v>239</v>
      </c>
      <c r="D275" t="s">
        <v>55</v>
      </c>
      <c r="E275" t="s">
        <v>177</v>
      </c>
      <c r="F275" t="s">
        <v>430</v>
      </c>
      <c r="G275">
        <v>1295.57</v>
      </c>
      <c r="H275"/>
    </row>
    <row r="276" spans="1:8" x14ac:dyDescent="0.25">
      <c r="A276" t="s">
        <v>460</v>
      </c>
      <c r="B276" s="1">
        <v>45236</v>
      </c>
      <c r="C276" t="s">
        <v>237</v>
      </c>
      <c r="D276" t="s">
        <v>103</v>
      </c>
      <c r="E276" t="s">
        <v>159</v>
      </c>
      <c r="F276" t="s">
        <v>276</v>
      </c>
      <c r="G276">
        <v>2697</v>
      </c>
      <c r="H276"/>
    </row>
    <row r="277" spans="1:8" x14ac:dyDescent="0.25">
      <c r="A277" t="s">
        <v>461</v>
      </c>
      <c r="B277" s="1">
        <v>45236</v>
      </c>
      <c r="C277" t="s">
        <v>237</v>
      </c>
      <c r="D277" t="s">
        <v>43</v>
      </c>
      <c r="E277" t="s">
        <v>126</v>
      </c>
      <c r="F277" t="s">
        <v>246</v>
      </c>
      <c r="G277">
        <v>310.95999999999998</v>
      </c>
      <c r="H277"/>
    </row>
    <row r="278" spans="1:8" x14ac:dyDescent="0.25">
      <c r="A278" t="s">
        <v>461</v>
      </c>
      <c r="B278" s="1">
        <v>45236</v>
      </c>
      <c r="C278" t="s">
        <v>239</v>
      </c>
      <c r="D278" t="s">
        <v>104</v>
      </c>
      <c r="E278" t="s">
        <v>159</v>
      </c>
      <c r="F278" t="s">
        <v>258</v>
      </c>
      <c r="G278">
        <v>269.7</v>
      </c>
      <c r="H278"/>
    </row>
    <row r="279" spans="1:8" x14ac:dyDescent="0.25">
      <c r="A279" t="s">
        <v>462</v>
      </c>
      <c r="B279" s="1">
        <v>45236</v>
      </c>
      <c r="C279" t="s">
        <v>237</v>
      </c>
      <c r="D279" t="s">
        <v>71</v>
      </c>
      <c r="E279" t="s">
        <v>134</v>
      </c>
      <c r="F279" t="s">
        <v>258</v>
      </c>
      <c r="G279">
        <v>818.69</v>
      </c>
      <c r="H279"/>
    </row>
    <row r="280" spans="1:8" x14ac:dyDescent="0.25">
      <c r="A280" t="s">
        <v>462</v>
      </c>
      <c r="B280" s="1">
        <v>45235</v>
      </c>
      <c r="C280" t="s">
        <v>239</v>
      </c>
      <c r="D280" t="s">
        <v>64</v>
      </c>
      <c r="E280" t="s">
        <v>193</v>
      </c>
      <c r="F280" t="s">
        <v>258</v>
      </c>
      <c r="G280">
        <v>818.55</v>
      </c>
      <c r="H280"/>
    </row>
    <row r="281" spans="1:8" x14ac:dyDescent="0.25">
      <c r="A281" t="s">
        <v>463</v>
      </c>
      <c r="B281" s="1">
        <v>45235</v>
      </c>
      <c r="C281" t="s">
        <v>237</v>
      </c>
      <c r="D281" t="s">
        <v>108</v>
      </c>
      <c r="E281" t="s">
        <v>196</v>
      </c>
      <c r="F281" t="s">
        <v>420</v>
      </c>
      <c r="G281">
        <v>1386</v>
      </c>
      <c r="H281"/>
    </row>
    <row r="282" spans="1:8" x14ac:dyDescent="0.25">
      <c r="A282" t="s">
        <v>463</v>
      </c>
      <c r="B282" s="1">
        <v>45235</v>
      </c>
      <c r="C282" t="s">
        <v>239</v>
      </c>
      <c r="D282" t="s">
        <v>68</v>
      </c>
      <c r="E282" t="s">
        <v>167</v>
      </c>
      <c r="F282" t="s">
        <v>294</v>
      </c>
      <c r="G282">
        <v>1484.7</v>
      </c>
      <c r="H282"/>
    </row>
    <row r="283" spans="1:8" x14ac:dyDescent="0.25">
      <c r="A283" t="s">
        <v>464</v>
      </c>
      <c r="B283" s="1">
        <v>45234</v>
      </c>
      <c r="C283" t="s">
        <v>237</v>
      </c>
      <c r="D283" t="s">
        <v>78</v>
      </c>
      <c r="E283" t="s">
        <v>187</v>
      </c>
      <c r="F283" t="s">
        <v>270</v>
      </c>
      <c r="G283">
        <v>3240.97</v>
      </c>
      <c r="H283"/>
    </row>
    <row r="284" spans="1:8" x14ac:dyDescent="0.25">
      <c r="A284" t="s">
        <v>465</v>
      </c>
      <c r="B284" s="1">
        <v>45234</v>
      </c>
      <c r="C284" t="s">
        <v>237</v>
      </c>
      <c r="D284" t="s">
        <v>99</v>
      </c>
      <c r="E284" t="s">
        <v>202</v>
      </c>
      <c r="F284" t="s">
        <v>246</v>
      </c>
      <c r="G284">
        <v>499</v>
      </c>
      <c r="H284"/>
    </row>
    <row r="285" spans="1:8" x14ac:dyDescent="0.25">
      <c r="A285" t="s">
        <v>466</v>
      </c>
      <c r="B285" s="1">
        <v>45234</v>
      </c>
      <c r="C285" t="s">
        <v>237</v>
      </c>
      <c r="D285" t="s">
        <v>51</v>
      </c>
      <c r="E285" t="s">
        <v>214</v>
      </c>
      <c r="F285" t="s">
        <v>237</v>
      </c>
      <c r="G285">
        <v>306</v>
      </c>
      <c r="H285"/>
    </row>
    <row r="286" spans="1:8" x14ac:dyDescent="0.25">
      <c r="A286" t="s">
        <v>467</v>
      </c>
      <c r="B286" s="1">
        <v>45233</v>
      </c>
      <c r="C286" t="s">
        <v>237</v>
      </c>
      <c r="D286" t="s">
        <v>72</v>
      </c>
      <c r="E286" t="s">
        <v>177</v>
      </c>
      <c r="F286" t="s">
        <v>248</v>
      </c>
      <c r="G286">
        <v>1747.66</v>
      </c>
      <c r="H286"/>
    </row>
    <row r="287" spans="1:8" x14ac:dyDescent="0.25">
      <c r="A287" t="s">
        <v>468</v>
      </c>
      <c r="B287" s="1">
        <v>45233</v>
      </c>
      <c r="C287" t="s">
        <v>237</v>
      </c>
      <c r="D287" t="s">
        <v>33</v>
      </c>
      <c r="E287" t="s">
        <v>180</v>
      </c>
      <c r="F287" t="s">
        <v>252</v>
      </c>
      <c r="G287">
        <v>538.79999999999995</v>
      </c>
      <c r="H287"/>
    </row>
    <row r="288" spans="1:8" x14ac:dyDescent="0.25">
      <c r="A288" t="s">
        <v>468</v>
      </c>
      <c r="B288" s="1">
        <v>45233</v>
      </c>
      <c r="C288" t="s">
        <v>239</v>
      </c>
      <c r="D288" t="s">
        <v>105</v>
      </c>
      <c r="E288" t="s">
        <v>171</v>
      </c>
      <c r="F288" t="s">
        <v>246</v>
      </c>
      <c r="G288">
        <v>1890</v>
      </c>
      <c r="H288"/>
    </row>
    <row r="289" spans="1:8" x14ac:dyDescent="0.25">
      <c r="A289" t="s">
        <v>468</v>
      </c>
      <c r="B289" s="1">
        <v>45233</v>
      </c>
      <c r="C289" t="s">
        <v>258</v>
      </c>
      <c r="D289" t="s">
        <v>36</v>
      </c>
      <c r="E289" t="s">
        <v>130</v>
      </c>
      <c r="F289" t="s">
        <v>239</v>
      </c>
      <c r="G289">
        <v>103.67</v>
      </c>
      <c r="H289"/>
    </row>
    <row r="290" spans="1:8" x14ac:dyDescent="0.25">
      <c r="A290" t="s">
        <v>469</v>
      </c>
      <c r="B290" s="1">
        <v>45233</v>
      </c>
      <c r="C290" t="s">
        <v>237</v>
      </c>
      <c r="D290" t="s">
        <v>21</v>
      </c>
      <c r="E290" t="s">
        <v>171</v>
      </c>
      <c r="F290" t="s">
        <v>237</v>
      </c>
      <c r="G290">
        <v>149.35</v>
      </c>
      <c r="H290"/>
    </row>
    <row r="291" spans="1:8" x14ac:dyDescent="0.25">
      <c r="A291" t="s">
        <v>470</v>
      </c>
      <c r="B291" s="1">
        <v>45233</v>
      </c>
      <c r="C291" t="s">
        <v>237</v>
      </c>
      <c r="D291" t="s">
        <v>58</v>
      </c>
      <c r="E291" t="s">
        <v>169</v>
      </c>
      <c r="F291" t="s">
        <v>294</v>
      </c>
      <c r="G291">
        <v>770.4</v>
      </c>
      <c r="H291"/>
    </row>
    <row r="292" spans="1:8" x14ac:dyDescent="0.25">
      <c r="A292" t="s">
        <v>471</v>
      </c>
      <c r="B292" s="1">
        <v>45233</v>
      </c>
      <c r="C292" t="s">
        <v>237</v>
      </c>
      <c r="D292" t="s">
        <v>48</v>
      </c>
      <c r="E292" t="s">
        <v>174</v>
      </c>
      <c r="F292" t="s">
        <v>248</v>
      </c>
      <c r="G292">
        <v>5668.11</v>
      </c>
      <c r="H292"/>
    </row>
    <row r="293" spans="1:8" x14ac:dyDescent="0.25">
      <c r="A293" t="s">
        <v>471</v>
      </c>
      <c r="B293" s="1">
        <v>45233</v>
      </c>
      <c r="C293" t="s">
        <v>239</v>
      </c>
      <c r="D293" t="s">
        <v>41</v>
      </c>
      <c r="E293" t="s">
        <v>174</v>
      </c>
      <c r="F293" t="s">
        <v>252</v>
      </c>
      <c r="G293">
        <v>320.12</v>
      </c>
      <c r="H293"/>
    </row>
    <row r="294" spans="1:8" x14ac:dyDescent="0.25">
      <c r="A294" t="s">
        <v>471</v>
      </c>
      <c r="B294" s="1">
        <v>45233</v>
      </c>
      <c r="C294" t="s">
        <v>258</v>
      </c>
      <c r="D294" t="s">
        <v>103</v>
      </c>
      <c r="E294" t="s">
        <v>130</v>
      </c>
      <c r="F294" t="s">
        <v>237</v>
      </c>
      <c r="G294">
        <v>96.19</v>
      </c>
      <c r="H294"/>
    </row>
    <row r="295" spans="1:8" x14ac:dyDescent="0.25">
      <c r="A295" t="s">
        <v>472</v>
      </c>
      <c r="B295" s="1">
        <v>45233</v>
      </c>
      <c r="C295" t="s">
        <v>237</v>
      </c>
      <c r="D295" t="s">
        <v>43</v>
      </c>
      <c r="E295" t="s">
        <v>134</v>
      </c>
      <c r="F295" t="s">
        <v>268</v>
      </c>
      <c r="G295">
        <v>241.59</v>
      </c>
      <c r="H295"/>
    </row>
    <row r="296" spans="1:8" x14ac:dyDescent="0.25">
      <c r="A296" t="s">
        <v>472</v>
      </c>
      <c r="B296" s="1">
        <v>45233</v>
      </c>
      <c r="C296" t="s">
        <v>239</v>
      </c>
      <c r="D296" t="s">
        <v>13</v>
      </c>
      <c r="E296" t="s">
        <v>211</v>
      </c>
      <c r="F296" t="s">
        <v>294</v>
      </c>
      <c r="G296">
        <v>403.31</v>
      </c>
      <c r="H296"/>
    </row>
    <row r="297" spans="1:8" x14ac:dyDescent="0.25">
      <c r="A297" t="s">
        <v>473</v>
      </c>
      <c r="B297" s="1">
        <v>45232</v>
      </c>
      <c r="C297" t="s">
        <v>237</v>
      </c>
      <c r="D297" t="s">
        <v>107</v>
      </c>
      <c r="E297" t="s">
        <v>205</v>
      </c>
      <c r="F297" t="s">
        <v>270</v>
      </c>
      <c r="G297">
        <v>3817.8</v>
      </c>
      <c r="H297"/>
    </row>
    <row r="298" spans="1:8" x14ac:dyDescent="0.25">
      <c r="A298" t="s">
        <v>473</v>
      </c>
      <c r="B298" s="1">
        <v>45232</v>
      </c>
      <c r="C298" t="s">
        <v>239</v>
      </c>
      <c r="D298" t="s">
        <v>79</v>
      </c>
      <c r="E298" t="s">
        <v>122</v>
      </c>
      <c r="F298" t="s">
        <v>258</v>
      </c>
      <c r="G298">
        <v>438</v>
      </c>
      <c r="H298"/>
    </row>
    <row r="299" spans="1:8" x14ac:dyDescent="0.25">
      <c r="A299" t="s">
        <v>474</v>
      </c>
      <c r="B299" s="1">
        <v>45232</v>
      </c>
      <c r="C299" t="s">
        <v>237</v>
      </c>
      <c r="D299" t="s">
        <v>74</v>
      </c>
      <c r="E299" t="s">
        <v>116</v>
      </c>
      <c r="F299" t="s">
        <v>430</v>
      </c>
      <c r="G299">
        <v>383.88</v>
      </c>
      <c r="H299"/>
    </row>
    <row r="300" spans="1:8" x14ac:dyDescent="0.25">
      <c r="A300" t="s">
        <v>475</v>
      </c>
      <c r="B300" s="1">
        <v>45232</v>
      </c>
      <c r="C300" t="s">
        <v>237</v>
      </c>
      <c r="D300" t="s">
        <v>95</v>
      </c>
      <c r="E300" t="s">
        <v>202</v>
      </c>
      <c r="F300" t="s">
        <v>276</v>
      </c>
      <c r="G300">
        <v>1026.48</v>
      </c>
      <c r="H300"/>
    </row>
    <row r="301" spans="1:8" x14ac:dyDescent="0.25">
      <c r="A301" t="s">
        <v>476</v>
      </c>
      <c r="B301" s="1">
        <v>45232</v>
      </c>
      <c r="C301" t="s">
        <v>237</v>
      </c>
      <c r="D301" t="s">
        <v>90</v>
      </c>
      <c r="E301" t="s">
        <v>180</v>
      </c>
      <c r="F301" t="s">
        <v>294</v>
      </c>
      <c r="G301">
        <v>1774.19</v>
      </c>
      <c r="H301"/>
    </row>
    <row r="302" spans="1:8" x14ac:dyDescent="0.25">
      <c r="A302" t="s">
        <v>476</v>
      </c>
      <c r="B302" s="1">
        <v>45232</v>
      </c>
      <c r="C302" t="s">
        <v>239</v>
      </c>
      <c r="D302" t="s">
        <v>31</v>
      </c>
      <c r="E302" t="s">
        <v>159</v>
      </c>
      <c r="F302" t="s">
        <v>252</v>
      </c>
      <c r="G302">
        <v>1121.95</v>
      </c>
      <c r="H302"/>
    </row>
    <row r="303" spans="1:8" x14ac:dyDescent="0.25">
      <c r="A303" t="s">
        <v>476</v>
      </c>
      <c r="B303" s="1">
        <v>45231</v>
      </c>
      <c r="C303" t="s">
        <v>258</v>
      </c>
      <c r="D303" t="s">
        <v>87</v>
      </c>
      <c r="E303" t="s">
        <v>184</v>
      </c>
      <c r="F303" t="s">
        <v>268</v>
      </c>
      <c r="G303">
        <v>609</v>
      </c>
      <c r="H303"/>
    </row>
    <row r="304" spans="1:8" x14ac:dyDescent="0.25">
      <c r="A304" t="s">
        <v>477</v>
      </c>
      <c r="B304" s="1">
        <v>45231</v>
      </c>
      <c r="C304" t="s">
        <v>237</v>
      </c>
      <c r="D304" t="s">
        <v>64</v>
      </c>
      <c r="E304" t="s">
        <v>208</v>
      </c>
      <c r="F304" t="s">
        <v>270</v>
      </c>
      <c r="G304">
        <v>5462.1</v>
      </c>
      <c r="H304"/>
    </row>
    <row r="305" spans="1:8" x14ac:dyDescent="0.25">
      <c r="A305" t="s">
        <v>478</v>
      </c>
      <c r="B305" s="1">
        <v>45231</v>
      </c>
      <c r="C305" t="s">
        <v>237</v>
      </c>
      <c r="D305" t="s">
        <v>99</v>
      </c>
      <c r="E305" t="s">
        <v>130</v>
      </c>
      <c r="F305" t="s">
        <v>239</v>
      </c>
      <c r="G305">
        <v>105.79</v>
      </c>
      <c r="H305"/>
    </row>
    <row r="306" spans="1:8" x14ac:dyDescent="0.25">
      <c r="A306" t="s">
        <v>479</v>
      </c>
      <c r="B306" s="1">
        <v>45231</v>
      </c>
      <c r="C306" t="s">
        <v>237</v>
      </c>
      <c r="D306" t="s">
        <v>71</v>
      </c>
      <c r="E306" t="s">
        <v>159</v>
      </c>
      <c r="F306" t="s">
        <v>430</v>
      </c>
      <c r="G306">
        <v>1133.1600000000001</v>
      </c>
      <c r="H306"/>
    </row>
    <row r="307" spans="1:8" x14ac:dyDescent="0.25">
      <c r="A307" t="s">
        <v>480</v>
      </c>
      <c r="B307" s="1">
        <v>45230</v>
      </c>
      <c r="C307" t="s">
        <v>237</v>
      </c>
      <c r="D307" t="s">
        <v>13</v>
      </c>
      <c r="E307" t="s">
        <v>151</v>
      </c>
      <c r="F307" t="s">
        <v>294</v>
      </c>
      <c r="G307">
        <v>430.99</v>
      </c>
      <c r="H307"/>
    </row>
    <row r="308" spans="1:8" x14ac:dyDescent="0.25">
      <c r="A308" t="s">
        <v>481</v>
      </c>
      <c r="B308" s="1">
        <v>45230</v>
      </c>
      <c r="C308" t="s">
        <v>237</v>
      </c>
      <c r="D308" t="s">
        <v>33</v>
      </c>
      <c r="E308" t="s">
        <v>167</v>
      </c>
      <c r="F308" t="s">
        <v>258</v>
      </c>
      <c r="G308">
        <v>134.69999999999999</v>
      </c>
      <c r="H308"/>
    </row>
    <row r="309" spans="1:8" x14ac:dyDescent="0.25">
      <c r="A309" t="s">
        <v>481</v>
      </c>
      <c r="B309" s="1">
        <v>45230</v>
      </c>
      <c r="C309" t="s">
        <v>239</v>
      </c>
      <c r="D309" t="s">
        <v>25</v>
      </c>
      <c r="E309" t="s">
        <v>193</v>
      </c>
      <c r="F309" t="s">
        <v>246</v>
      </c>
      <c r="G309">
        <v>2728.95</v>
      </c>
      <c r="H309"/>
    </row>
    <row r="310" spans="1:8" x14ac:dyDescent="0.25">
      <c r="A310" t="s">
        <v>482</v>
      </c>
      <c r="B310" s="1">
        <v>45230</v>
      </c>
      <c r="C310" t="s">
        <v>237</v>
      </c>
      <c r="D310" t="s">
        <v>80</v>
      </c>
      <c r="E310" t="s">
        <v>214</v>
      </c>
      <c r="F310" t="s">
        <v>270</v>
      </c>
      <c r="G310">
        <v>1543.5</v>
      </c>
      <c r="H310"/>
    </row>
    <row r="311" spans="1:8" x14ac:dyDescent="0.25">
      <c r="A311" t="s">
        <v>483</v>
      </c>
      <c r="B311" s="1">
        <v>45230</v>
      </c>
      <c r="C311" t="s">
        <v>237</v>
      </c>
      <c r="D311" t="s">
        <v>43</v>
      </c>
      <c r="E311" t="s">
        <v>167</v>
      </c>
      <c r="F311" t="s">
        <v>238</v>
      </c>
      <c r="G311">
        <v>815.37</v>
      </c>
      <c r="H311"/>
    </row>
    <row r="312" spans="1:8" x14ac:dyDescent="0.25">
      <c r="A312" t="s">
        <v>483</v>
      </c>
      <c r="B312" s="1">
        <v>45230</v>
      </c>
      <c r="C312" t="s">
        <v>239</v>
      </c>
      <c r="D312" t="s">
        <v>87</v>
      </c>
      <c r="E312" t="s">
        <v>202</v>
      </c>
      <c r="F312" t="s">
        <v>246</v>
      </c>
      <c r="G312">
        <v>768.5</v>
      </c>
      <c r="H312"/>
    </row>
    <row r="313" spans="1:8" x14ac:dyDescent="0.25">
      <c r="A313" t="s">
        <v>484</v>
      </c>
      <c r="B313" s="1">
        <v>45230</v>
      </c>
      <c r="C313" t="s">
        <v>237</v>
      </c>
      <c r="D313" t="s">
        <v>39</v>
      </c>
      <c r="E313" t="s">
        <v>140</v>
      </c>
      <c r="F313" t="s">
        <v>238</v>
      </c>
      <c r="G313">
        <v>1141.94</v>
      </c>
      <c r="H313"/>
    </row>
    <row r="314" spans="1:8" x14ac:dyDescent="0.25">
      <c r="A314" t="s">
        <v>485</v>
      </c>
      <c r="B314" s="1">
        <v>45229</v>
      </c>
      <c r="C314" t="s">
        <v>237</v>
      </c>
      <c r="D314" t="s">
        <v>60</v>
      </c>
      <c r="E314" t="s">
        <v>130</v>
      </c>
      <c r="F314" t="s">
        <v>255</v>
      </c>
      <c r="G314">
        <v>3785.99</v>
      </c>
      <c r="H314"/>
    </row>
    <row r="315" spans="1:8" x14ac:dyDescent="0.25">
      <c r="A315" t="s">
        <v>486</v>
      </c>
      <c r="B315" s="1">
        <v>45229</v>
      </c>
      <c r="C315" t="s">
        <v>237</v>
      </c>
      <c r="D315" t="s">
        <v>88</v>
      </c>
      <c r="E315" t="s">
        <v>151</v>
      </c>
      <c r="F315" t="s">
        <v>240</v>
      </c>
      <c r="G315">
        <v>4180.3599999999997</v>
      </c>
      <c r="H315"/>
    </row>
    <row r="316" spans="1:8" x14ac:dyDescent="0.25">
      <c r="A316" t="s">
        <v>487</v>
      </c>
      <c r="B316" s="1">
        <v>45229</v>
      </c>
      <c r="C316" t="s">
        <v>237</v>
      </c>
      <c r="D316" t="s">
        <v>84</v>
      </c>
      <c r="E316" t="s">
        <v>130</v>
      </c>
      <c r="F316" t="s">
        <v>242</v>
      </c>
      <c r="G316">
        <v>1595</v>
      </c>
      <c r="H316"/>
    </row>
    <row r="317" spans="1:8" x14ac:dyDescent="0.25">
      <c r="A317" t="s">
        <v>488</v>
      </c>
      <c r="B317" s="1">
        <v>45228</v>
      </c>
      <c r="C317" t="s">
        <v>237</v>
      </c>
      <c r="D317" t="s">
        <v>66</v>
      </c>
      <c r="E317" t="s">
        <v>137</v>
      </c>
      <c r="F317" t="s">
        <v>248</v>
      </c>
      <c r="G317">
        <v>4865.33</v>
      </c>
      <c r="H317"/>
    </row>
    <row r="318" spans="1:8" x14ac:dyDescent="0.25">
      <c r="A318" t="s">
        <v>488</v>
      </c>
      <c r="B318" s="1">
        <v>45228</v>
      </c>
      <c r="C318" t="s">
        <v>239</v>
      </c>
      <c r="D318" t="s">
        <v>90</v>
      </c>
      <c r="E318" t="s">
        <v>157</v>
      </c>
      <c r="F318" t="s">
        <v>244</v>
      </c>
      <c r="G318">
        <v>7027.18</v>
      </c>
      <c r="H318"/>
    </row>
    <row r="319" spans="1:8" x14ac:dyDescent="0.25">
      <c r="A319" t="s">
        <v>489</v>
      </c>
      <c r="B319" s="1">
        <v>45228</v>
      </c>
      <c r="C319" t="s">
        <v>237</v>
      </c>
      <c r="D319" t="s">
        <v>33</v>
      </c>
      <c r="E319" t="s">
        <v>165</v>
      </c>
      <c r="F319" t="s">
        <v>239</v>
      </c>
      <c r="G319">
        <v>95.19</v>
      </c>
      <c r="H319"/>
    </row>
    <row r="320" spans="1:8" x14ac:dyDescent="0.25">
      <c r="A320" t="s">
        <v>489</v>
      </c>
      <c r="B320" s="1">
        <v>45228</v>
      </c>
      <c r="C320" t="s">
        <v>239</v>
      </c>
      <c r="D320" t="s">
        <v>13</v>
      </c>
      <c r="E320" t="s">
        <v>184</v>
      </c>
      <c r="F320" t="s">
        <v>237</v>
      </c>
      <c r="G320">
        <v>72.489999999999995</v>
      </c>
      <c r="H320"/>
    </row>
    <row r="321" spans="1:8" x14ac:dyDescent="0.25">
      <c r="A321" t="s">
        <v>490</v>
      </c>
      <c r="B321" s="1">
        <v>45227</v>
      </c>
      <c r="C321" t="s">
        <v>237</v>
      </c>
      <c r="D321" t="s">
        <v>39</v>
      </c>
      <c r="E321" t="s">
        <v>169</v>
      </c>
      <c r="F321" t="s">
        <v>259</v>
      </c>
      <c r="G321">
        <v>377.06</v>
      </c>
      <c r="H321"/>
    </row>
    <row r="322" spans="1:8" x14ac:dyDescent="0.25">
      <c r="A322" t="s">
        <v>491</v>
      </c>
      <c r="B322" s="1">
        <v>45227</v>
      </c>
      <c r="C322" t="s">
        <v>237</v>
      </c>
      <c r="D322" t="s">
        <v>82</v>
      </c>
      <c r="E322" t="s">
        <v>205</v>
      </c>
      <c r="F322" t="s">
        <v>239</v>
      </c>
      <c r="G322">
        <v>109.8</v>
      </c>
      <c r="H322"/>
    </row>
    <row r="323" spans="1:8" x14ac:dyDescent="0.25">
      <c r="A323" t="s">
        <v>491</v>
      </c>
      <c r="B323" s="1">
        <v>45227</v>
      </c>
      <c r="C323" t="s">
        <v>239</v>
      </c>
      <c r="D323" t="s">
        <v>76</v>
      </c>
      <c r="E323" t="s">
        <v>165</v>
      </c>
      <c r="F323" t="s">
        <v>268</v>
      </c>
      <c r="G323">
        <v>1187.2</v>
      </c>
      <c r="H323"/>
    </row>
    <row r="324" spans="1:8" x14ac:dyDescent="0.25">
      <c r="A324" t="s">
        <v>492</v>
      </c>
      <c r="B324" s="1">
        <v>45226</v>
      </c>
      <c r="C324" t="s">
        <v>237</v>
      </c>
      <c r="D324" t="s">
        <v>19</v>
      </c>
      <c r="E324" t="s">
        <v>223</v>
      </c>
      <c r="F324" t="s">
        <v>258</v>
      </c>
      <c r="G324">
        <v>227.59</v>
      </c>
      <c r="H324"/>
    </row>
    <row r="325" spans="1:8" x14ac:dyDescent="0.25">
      <c r="A325" t="s">
        <v>492</v>
      </c>
      <c r="B325" s="1">
        <v>45226</v>
      </c>
      <c r="C325" t="s">
        <v>239</v>
      </c>
      <c r="D325" t="s">
        <v>27</v>
      </c>
      <c r="E325" t="s">
        <v>119</v>
      </c>
      <c r="F325" t="s">
        <v>258</v>
      </c>
      <c r="G325">
        <v>122.09</v>
      </c>
      <c r="H325"/>
    </row>
    <row r="326" spans="1:8" x14ac:dyDescent="0.25">
      <c r="A326" t="s">
        <v>492</v>
      </c>
      <c r="B326" s="1">
        <v>45226</v>
      </c>
      <c r="C326" t="s">
        <v>258</v>
      </c>
      <c r="D326" t="s">
        <v>36</v>
      </c>
      <c r="E326" t="s">
        <v>155</v>
      </c>
      <c r="F326" t="s">
        <v>257</v>
      </c>
      <c r="G326">
        <v>805.87</v>
      </c>
      <c r="H326"/>
    </row>
    <row r="327" spans="1:8" x14ac:dyDescent="0.25">
      <c r="A327" t="s">
        <v>492</v>
      </c>
      <c r="B327" s="1">
        <v>45226</v>
      </c>
      <c r="C327" t="s">
        <v>430</v>
      </c>
      <c r="D327" t="s">
        <v>60</v>
      </c>
      <c r="E327" t="s">
        <v>130</v>
      </c>
      <c r="F327" t="s">
        <v>239</v>
      </c>
      <c r="G327">
        <v>549.78</v>
      </c>
      <c r="H327"/>
    </row>
    <row r="328" spans="1:8" x14ac:dyDescent="0.25">
      <c r="A328" t="s">
        <v>493</v>
      </c>
      <c r="B328" s="1">
        <v>45226</v>
      </c>
      <c r="C328" t="s">
        <v>237</v>
      </c>
      <c r="D328" t="s">
        <v>84</v>
      </c>
      <c r="E328" t="s">
        <v>171</v>
      </c>
      <c r="F328" t="s">
        <v>294</v>
      </c>
      <c r="G328">
        <v>443.7</v>
      </c>
      <c r="H328"/>
    </row>
    <row r="329" spans="1:8" x14ac:dyDescent="0.25">
      <c r="A329" t="s">
        <v>493</v>
      </c>
      <c r="B329" s="1">
        <v>45226</v>
      </c>
      <c r="C329" t="s">
        <v>239</v>
      </c>
      <c r="D329" t="s">
        <v>68</v>
      </c>
      <c r="E329" t="s">
        <v>155</v>
      </c>
      <c r="F329" t="s">
        <v>268</v>
      </c>
      <c r="G329">
        <v>1999.2</v>
      </c>
      <c r="H329"/>
    </row>
    <row r="330" spans="1:8" x14ac:dyDescent="0.25">
      <c r="A330" t="s">
        <v>494</v>
      </c>
      <c r="B330" s="1">
        <v>45226</v>
      </c>
      <c r="C330" t="s">
        <v>237</v>
      </c>
      <c r="D330" t="s">
        <v>25</v>
      </c>
      <c r="E330" t="s">
        <v>169</v>
      </c>
      <c r="F330" t="s">
        <v>255</v>
      </c>
      <c r="G330">
        <v>4210.38</v>
      </c>
      <c r="H330"/>
    </row>
    <row r="331" spans="1:8" x14ac:dyDescent="0.25">
      <c r="A331" t="s">
        <v>495</v>
      </c>
      <c r="B331" s="1">
        <v>45226</v>
      </c>
      <c r="C331" t="s">
        <v>237</v>
      </c>
      <c r="D331" t="s">
        <v>95</v>
      </c>
      <c r="E331" t="s">
        <v>202</v>
      </c>
      <c r="F331" t="s">
        <v>431</v>
      </c>
      <c r="G331">
        <v>171.08</v>
      </c>
      <c r="H331"/>
    </row>
    <row r="332" spans="1:8" x14ac:dyDescent="0.25">
      <c r="A332" t="s">
        <v>496</v>
      </c>
      <c r="B332" s="1">
        <v>45226</v>
      </c>
      <c r="C332" t="s">
        <v>237</v>
      </c>
      <c r="D332" t="s">
        <v>45</v>
      </c>
      <c r="E332" t="s">
        <v>165</v>
      </c>
      <c r="F332" t="s">
        <v>252</v>
      </c>
      <c r="G332">
        <v>430.33</v>
      </c>
      <c r="H332"/>
    </row>
    <row r="333" spans="1:8" x14ac:dyDescent="0.25">
      <c r="A333" t="s">
        <v>497</v>
      </c>
      <c r="B333" s="1">
        <v>45226</v>
      </c>
      <c r="C333" t="s">
        <v>237</v>
      </c>
      <c r="D333" t="s">
        <v>41</v>
      </c>
      <c r="E333" t="s">
        <v>205</v>
      </c>
      <c r="F333" t="s">
        <v>431</v>
      </c>
      <c r="G333">
        <v>138.57</v>
      </c>
      <c r="H333"/>
    </row>
    <row r="334" spans="1:8" x14ac:dyDescent="0.25">
      <c r="A334" t="s">
        <v>498</v>
      </c>
      <c r="B334" s="1">
        <v>45226</v>
      </c>
      <c r="C334" t="s">
        <v>237</v>
      </c>
      <c r="D334" t="s">
        <v>91</v>
      </c>
      <c r="E334" t="s">
        <v>143</v>
      </c>
      <c r="F334" t="s">
        <v>239</v>
      </c>
      <c r="G334">
        <v>614.59</v>
      </c>
      <c r="H334"/>
    </row>
    <row r="335" spans="1:8" x14ac:dyDescent="0.25">
      <c r="A335" t="s">
        <v>499</v>
      </c>
      <c r="B335" s="1">
        <v>45226</v>
      </c>
      <c r="C335" t="s">
        <v>237</v>
      </c>
      <c r="D335" t="s">
        <v>75</v>
      </c>
      <c r="E335" t="s">
        <v>187</v>
      </c>
      <c r="F335" t="s">
        <v>257</v>
      </c>
      <c r="G335">
        <v>1630.64</v>
      </c>
      <c r="H335"/>
    </row>
    <row r="336" spans="1:8" x14ac:dyDescent="0.25">
      <c r="A336" t="s">
        <v>500</v>
      </c>
      <c r="B336" s="1">
        <v>45226</v>
      </c>
      <c r="C336" t="s">
        <v>237</v>
      </c>
      <c r="D336" t="s">
        <v>52</v>
      </c>
      <c r="E336" t="s">
        <v>174</v>
      </c>
      <c r="F336" t="s">
        <v>268</v>
      </c>
      <c r="G336">
        <v>2199.12</v>
      </c>
      <c r="H336"/>
    </row>
    <row r="337" spans="1:8" x14ac:dyDescent="0.25">
      <c r="A337" t="s">
        <v>501</v>
      </c>
      <c r="B337" s="1">
        <v>45226</v>
      </c>
      <c r="C337" t="s">
        <v>237</v>
      </c>
      <c r="D337" t="s">
        <v>78</v>
      </c>
      <c r="E337" t="s">
        <v>174</v>
      </c>
      <c r="F337" t="s">
        <v>255</v>
      </c>
      <c r="G337">
        <v>2357.85</v>
      </c>
      <c r="H337"/>
    </row>
    <row r="338" spans="1:8" x14ac:dyDescent="0.25">
      <c r="A338" t="s">
        <v>501</v>
      </c>
      <c r="B338" s="1">
        <v>45225</v>
      </c>
      <c r="C338" t="s">
        <v>239</v>
      </c>
      <c r="D338" t="s">
        <v>76</v>
      </c>
      <c r="E338" t="s">
        <v>159</v>
      </c>
      <c r="F338" t="s">
        <v>238</v>
      </c>
      <c r="G338">
        <v>3780</v>
      </c>
      <c r="H338"/>
    </row>
    <row r="339" spans="1:8" x14ac:dyDescent="0.25">
      <c r="A339" t="s">
        <v>501</v>
      </c>
      <c r="B339" s="1">
        <v>45225</v>
      </c>
      <c r="C339" t="s">
        <v>258</v>
      </c>
      <c r="D339" t="s">
        <v>48</v>
      </c>
      <c r="E339" t="s">
        <v>134</v>
      </c>
      <c r="F339" t="s">
        <v>252</v>
      </c>
      <c r="G339">
        <v>3778.74</v>
      </c>
      <c r="H339"/>
    </row>
    <row r="340" spans="1:8" x14ac:dyDescent="0.25">
      <c r="A340" t="s">
        <v>502</v>
      </c>
      <c r="B340" s="1">
        <v>45225</v>
      </c>
      <c r="C340" t="s">
        <v>237</v>
      </c>
      <c r="D340" t="s">
        <v>92</v>
      </c>
      <c r="E340" t="s">
        <v>137</v>
      </c>
      <c r="F340" t="s">
        <v>270</v>
      </c>
      <c r="G340">
        <v>753.08</v>
      </c>
      <c r="H340"/>
    </row>
    <row r="341" spans="1:8" x14ac:dyDescent="0.25">
      <c r="A341" t="s">
        <v>503</v>
      </c>
      <c r="B341" s="1">
        <v>45225</v>
      </c>
      <c r="C341" t="s">
        <v>237</v>
      </c>
      <c r="D341" t="s">
        <v>29</v>
      </c>
      <c r="E341" t="s">
        <v>167</v>
      </c>
      <c r="F341" t="s">
        <v>248</v>
      </c>
      <c r="G341">
        <v>1561.66</v>
      </c>
      <c r="H341"/>
    </row>
    <row r="342" spans="1:8" x14ac:dyDescent="0.25">
      <c r="A342" t="s">
        <v>504</v>
      </c>
      <c r="B342" s="1">
        <v>45225</v>
      </c>
      <c r="C342" t="s">
        <v>237</v>
      </c>
      <c r="D342" t="s">
        <v>103</v>
      </c>
      <c r="E342" t="s">
        <v>208</v>
      </c>
      <c r="F342" t="s">
        <v>258</v>
      </c>
      <c r="G342">
        <v>272.39999999999998</v>
      </c>
      <c r="H342"/>
    </row>
    <row r="343" spans="1:8" x14ac:dyDescent="0.25">
      <c r="A343" t="s">
        <v>504</v>
      </c>
      <c r="B343" s="1">
        <v>45225</v>
      </c>
      <c r="C343" t="s">
        <v>239</v>
      </c>
      <c r="D343" t="s">
        <v>46</v>
      </c>
      <c r="E343" t="s">
        <v>196</v>
      </c>
      <c r="F343" t="s">
        <v>242</v>
      </c>
      <c r="G343">
        <v>1057.8800000000001</v>
      </c>
      <c r="H343"/>
    </row>
    <row r="344" spans="1:8" x14ac:dyDescent="0.25">
      <c r="A344" t="s">
        <v>504</v>
      </c>
      <c r="B344" s="1">
        <v>45225</v>
      </c>
      <c r="C344" t="s">
        <v>258</v>
      </c>
      <c r="D344" t="s">
        <v>40</v>
      </c>
      <c r="E344" t="s">
        <v>217</v>
      </c>
      <c r="F344" t="s">
        <v>258</v>
      </c>
      <c r="G344">
        <v>135.15</v>
      </c>
      <c r="H344"/>
    </row>
    <row r="345" spans="1:8" x14ac:dyDescent="0.25">
      <c r="A345" t="s">
        <v>504</v>
      </c>
      <c r="B345" s="1">
        <v>45225</v>
      </c>
      <c r="C345" t="s">
        <v>430</v>
      </c>
      <c r="D345" t="s">
        <v>46</v>
      </c>
      <c r="E345" t="s">
        <v>208</v>
      </c>
      <c r="F345" t="s">
        <v>270</v>
      </c>
      <c r="G345">
        <v>1100.3</v>
      </c>
      <c r="H345"/>
    </row>
    <row r="346" spans="1:8" x14ac:dyDescent="0.25">
      <c r="A346" t="s">
        <v>505</v>
      </c>
      <c r="B346" s="1">
        <v>45225</v>
      </c>
      <c r="C346" t="s">
        <v>237</v>
      </c>
      <c r="D346" t="s">
        <v>84</v>
      </c>
      <c r="E346" t="s">
        <v>171</v>
      </c>
      <c r="F346" t="s">
        <v>259</v>
      </c>
      <c r="G346">
        <v>698.18</v>
      </c>
      <c r="H346"/>
    </row>
    <row r="347" spans="1:8" x14ac:dyDescent="0.25">
      <c r="A347" t="s">
        <v>505</v>
      </c>
      <c r="B347" s="1">
        <v>45225</v>
      </c>
      <c r="C347" t="s">
        <v>239</v>
      </c>
      <c r="D347" t="s">
        <v>78</v>
      </c>
      <c r="E347" t="s">
        <v>130</v>
      </c>
      <c r="F347" t="s">
        <v>252</v>
      </c>
      <c r="G347">
        <v>1869.13</v>
      </c>
      <c r="H347"/>
    </row>
    <row r="348" spans="1:8" x14ac:dyDescent="0.25">
      <c r="A348" t="s">
        <v>506</v>
      </c>
      <c r="B348" s="1">
        <v>45225</v>
      </c>
      <c r="C348" t="s">
        <v>237</v>
      </c>
      <c r="D348" t="s">
        <v>94</v>
      </c>
      <c r="E348" t="s">
        <v>205</v>
      </c>
      <c r="F348" t="s">
        <v>237</v>
      </c>
      <c r="G348">
        <v>33.89</v>
      </c>
      <c r="H348"/>
    </row>
    <row r="349" spans="1:8" x14ac:dyDescent="0.25">
      <c r="A349" t="s">
        <v>507</v>
      </c>
      <c r="B349" s="1">
        <v>45224</v>
      </c>
      <c r="C349" t="s">
        <v>237</v>
      </c>
      <c r="D349" t="s">
        <v>25</v>
      </c>
      <c r="E349" t="s">
        <v>153</v>
      </c>
      <c r="F349" t="s">
        <v>294</v>
      </c>
      <c r="G349">
        <v>1574.99</v>
      </c>
      <c r="H349"/>
    </row>
    <row r="350" spans="1:8" x14ac:dyDescent="0.25">
      <c r="A350" t="s">
        <v>508</v>
      </c>
      <c r="B350" s="1">
        <v>45224</v>
      </c>
      <c r="C350" t="s">
        <v>237</v>
      </c>
      <c r="D350" t="s">
        <v>45</v>
      </c>
      <c r="E350" t="s">
        <v>220</v>
      </c>
      <c r="F350" t="s">
        <v>294</v>
      </c>
      <c r="G350">
        <v>197.4</v>
      </c>
      <c r="H350"/>
    </row>
    <row r="351" spans="1:8" x14ac:dyDescent="0.25">
      <c r="A351" t="s">
        <v>509</v>
      </c>
      <c r="B351" s="1">
        <v>45223</v>
      </c>
      <c r="C351" t="s">
        <v>237</v>
      </c>
      <c r="D351" t="s">
        <v>104</v>
      </c>
      <c r="E351" t="s">
        <v>208</v>
      </c>
      <c r="F351" t="s">
        <v>237</v>
      </c>
      <c r="G351">
        <v>96.19</v>
      </c>
      <c r="H351"/>
    </row>
    <row r="352" spans="1:8" x14ac:dyDescent="0.25">
      <c r="A352" t="s">
        <v>509</v>
      </c>
      <c r="B352" s="1">
        <v>45223</v>
      </c>
      <c r="C352" t="s">
        <v>239</v>
      </c>
      <c r="D352" t="s">
        <v>33</v>
      </c>
      <c r="E352" t="s">
        <v>205</v>
      </c>
      <c r="F352" t="s">
        <v>257</v>
      </c>
      <c r="G352">
        <v>732.77</v>
      </c>
      <c r="H352"/>
    </row>
    <row r="353" spans="1:8" x14ac:dyDescent="0.25">
      <c r="A353" t="s">
        <v>510</v>
      </c>
      <c r="B353" s="1">
        <v>45223</v>
      </c>
      <c r="C353" t="s">
        <v>237</v>
      </c>
      <c r="D353" t="s">
        <v>13</v>
      </c>
      <c r="E353" t="s">
        <v>180</v>
      </c>
      <c r="F353" t="s">
        <v>294</v>
      </c>
      <c r="G353">
        <v>419.12</v>
      </c>
      <c r="H353"/>
    </row>
    <row r="354" spans="1:8" x14ac:dyDescent="0.25">
      <c r="A354" t="s">
        <v>511</v>
      </c>
      <c r="B354" s="1">
        <v>45223</v>
      </c>
      <c r="C354" t="s">
        <v>237</v>
      </c>
      <c r="D354" t="s">
        <v>75</v>
      </c>
      <c r="E354" t="s">
        <v>217</v>
      </c>
      <c r="F354" t="s">
        <v>420</v>
      </c>
      <c r="G354">
        <v>706.86</v>
      </c>
      <c r="H354"/>
    </row>
    <row r="355" spans="1:8" x14ac:dyDescent="0.25">
      <c r="A355" t="s">
        <v>512</v>
      </c>
      <c r="B355" s="1">
        <v>45222</v>
      </c>
      <c r="C355" t="s">
        <v>237</v>
      </c>
      <c r="D355" t="s">
        <v>95</v>
      </c>
      <c r="E355" t="s">
        <v>161</v>
      </c>
      <c r="F355" t="s">
        <v>242</v>
      </c>
      <c r="G355">
        <v>704.06</v>
      </c>
      <c r="H355"/>
    </row>
    <row r="356" spans="1:8" x14ac:dyDescent="0.25">
      <c r="A356" t="s">
        <v>512</v>
      </c>
      <c r="B356" s="1">
        <v>45222</v>
      </c>
      <c r="C356" t="s">
        <v>239</v>
      </c>
      <c r="D356" t="s">
        <v>66</v>
      </c>
      <c r="E356" t="s">
        <v>187</v>
      </c>
      <c r="F356" t="s">
        <v>270</v>
      </c>
      <c r="G356">
        <v>5457.9</v>
      </c>
      <c r="H356"/>
    </row>
    <row r="357" spans="1:8" x14ac:dyDescent="0.25">
      <c r="A357" t="s">
        <v>513</v>
      </c>
      <c r="B357" s="1">
        <v>45221</v>
      </c>
      <c r="C357" t="s">
        <v>237</v>
      </c>
      <c r="D357" t="s">
        <v>87</v>
      </c>
      <c r="E357" t="s">
        <v>196</v>
      </c>
      <c r="F357" t="s">
        <v>248</v>
      </c>
      <c r="G357">
        <v>1409.4</v>
      </c>
      <c r="H357"/>
    </row>
    <row r="358" spans="1:8" x14ac:dyDescent="0.25">
      <c r="A358" t="s">
        <v>514</v>
      </c>
      <c r="B358" s="1">
        <v>45221</v>
      </c>
      <c r="C358" t="s">
        <v>237</v>
      </c>
      <c r="D358" t="s">
        <v>55</v>
      </c>
      <c r="E358" t="s">
        <v>122</v>
      </c>
      <c r="F358" t="s">
        <v>294</v>
      </c>
      <c r="G358">
        <v>1817.39</v>
      </c>
      <c r="H358"/>
    </row>
    <row r="359" spans="1:8" x14ac:dyDescent="0.25">
      <c r="A359" t="s">
        <v>515</v>
      </c>
      <c r="B359" s="1">
        <v>45220</v>
      </c>
      <c r="C359" t="s">
        <v>237</v>
      </c>
      <c r="D359" t="s">
        <v>55</v>
      </c>
      <c r="E359" t="s">
        <v>208</v>
      </c>
      <c r="F359" t="s">
        <v>257</v>
      </c>
      <c r="G359">
        <v>4990.34</v>
      </c>
      <c r="H359"/>
    </row>
    <row r="360" spans="1:8" x14ac:dyDescent="0.25">
      <c r="A360" t="s">
        <v>515</v>
      </c>
      <c r="B360" s="1">
        <v>45220</v>
      </c>
      <c r="C360" t="s">
        <v>239</v>
      </c>
      <c r="D360" t="s">
        <v>90</v>
      </c>
      <c r="E360" t="s">
        <v>116</v>
      </c>
      <c r="F360" t="s">
        <v>258</v>
      </c>
      <c r="G360">
        <v>913.19</v>
      </c>
      <c r="H360"/>
    </row>
    <row r="361" spans="1:8" x14ac:dyDescent="0.25">
      <c r="A361" t="s">
        <v>516</v>
      </c>
      <c r="B361" s="1">
        <v>45220</v>
      </c>
      <c r="C361" t="s">
        <v>237</v>
      </c>
      <c r="D361" t="s">
        <v>108</v>
      </c>
      <c r="E361" t="s">
        <v>211</v>
      </c>
      <c r="F361" t="s">
        <v>294</v>
      </c>
      <c r="G361">
        <v>1101.5999999999999</v>
      </c>
      <c r="H361"/>
    </row>
    <row r="362" spans="1:8" x14ac:dyDescent="0.25">
      <c r="A362" t="s">
        <v>516</v>
      </c>
      <c r="B362" s="1">
        <v>45220</v>
      </c>
      <c r="C362" t="s">
        <v>239</v>
      </c>
      <c r="D362" t="s">
        <v>36</v>
      </c>
      <c r="E362" t="s">
        <v>153</v>
      </c>
      <c r="F362" t="s">
        <v>238</v>
      </c>
      <c r="G362">
        <v>1333.5</v>
      </c>
      <c r="H362"/>
    </row>
    <row r="363" spans="1:8" x14ac:dyDescent="0.25">
      <c r="A363" t="s">
        <v>516</v>
      </c>
      <c r="B363" s="1">
        <v>45219</v>
      </c>
      <c r="C363" t="s">
        <v>258</v>
      </c>
      <c r="D363" t="s">
        <v>32</v>
      </c>
      <c r="E363" t="s">
        <v>143</v>
      </c>
      <c r="F363" t="s">
        <v>239</v>
      </c>
      <c r="G363">
        <v>185.8</v>
      </c>
      <c r="H363"/>
    </row>
    <row r="364" spans="1:8" x14ac:dyDescent="0.25">
      <c r="A364" t="s">
        <v>517</v>
      </c>
      <c r="B364" s="1">
        <v>45219</v>
      </c>
      <c r="C364" t="s">
        <v>237</v>
      </c>
      <c r="D364" t="s">
        <v>33</v>
      </c>
      <c r="E364" t="s">
        <v>202</v>
      </c>
      <c r="F364" t="s">
        <v>431</v>
      </c>
      <c r="G364">
        <v>237.97</v>
      </c>
      <c r="H364"/>
    </row>
    <row r="365" spans="1:8" x14ac:dyDescent="0.25">
      <c r="A365" t="s">
        <v>518</v>
      </c>
      <c r="B365" s="1">
        <v>45219</v>
      </c>
      <c r="C365" t="s">
        <v>237</v>
      </c>
      <c r="D365" t="s">
        <v>92</v>
      </c>
      <c r="E365" t="s">
        <v>226</v>
      </c>
      <c r="F365" t="s">
        <v>430</v>
      </c>
      <c r="G365">
        <v>143.44</v>
      </c>
      <c r="H365"/>
    </row>
    <row r="366" spans="1:8" x14ac:dyDescent="0.25">
      <c r="A366" t="s">
        <v>519</v>
      </c>
      <c r="B366" s="1">
        <v>45218</v>
      </c>
      <c r="C366" t="s">
        <v>237</v>
      </c>
      <c r="D366" t="s">
        <v>41</v>
      </c>
      <c r="E366" t="s">
        <v>211</v>
      </c>
      <c r="F366" t="s">
        <v>294</v>
      </c>
      <c r="G366">
        <v>161.62</v>
      </c>
      <c r="H366"/>
    </row>
    <row r="367" spans="1:8" x14ac:dyDescent="0.25">
      <c r="A367" t="s">
        <v>519</v>
      </c>
      <c r="B367" s="1">
        <v>45218</v>
      </c>
      <c r="C367" t="s">
        <v>239</v>
      </c>
      <c r="D367" t="s">
        <v>31</v>
      </c>
      <c r="E367" t="s">
        <v>177</v>
      </c>
      <c r="F367" t="s">
        <v>238</v>
      </c>
      <c r="G367">
        <v>2548.67</v>
      </c>
      <c r="H367"/>
    </row>
    <row r="368" spans="1:8" x14ac:dyDescent="0.25">
      <c r="A368" t="s">
        <v>520</v>
      </c>
      <c r="B368" s="1">
        <v>45218</v>
      </c>
      <c r="C368" t="s">
        <v>237</v>
      </c>
      <c r="D368" t="s">
        <v>45</v>
      </c>
      <c r="E368" t="s">
        <v>177</v>
      </c>
      <c r="F368" t="s">
        <v>237</v>
      </c>
      <c r="G368">
        <v>34.869999999999997</v>
      </c>
      <c r="H368"/>
    </row>
    <row r="369" spans="1:8" x14ac:dyDescent="0.25">
      <c r="A369" t="s">
        <v>520</v>
      </c>
      <c r="B369" s="1">
        <v>45218</v>
      </c>
      <c r="C369" t="s">
        <v>239</v>
      </c>
      <c r="D369" t="s">
        <v>43</v>
      </c>
      <c r="E369" t="s">
        <v>122</v>
      </c>
      <c r="F369" t="s">
        <v>259</v>
      </c>
      <c r="G369">
        <v>293.32</v>
      </c>
      <c r="H369"/>
    </row>
    <row r="370" spans="1:8" x14ac:dyDescent="0.25">
      <c r="A370" t="s">
        <v>521</v>
      </c>
      <c r="B370" s="1">
        <v>45218</v>
      </c>
      <c r="C370" t="s">
        <v>237</v>
      </c>
      <c r="D370" t="s">
        <v>94</v>
      </c>
      <c r="E370" t="s">
        <v>169</v>
      </c>
      <c r="F370" t="s">
        <v>294</v>
      </c>
      <c r="G370">
        <v>205.3</v>
      </c>
      <c r="H370"/>
    </row>
    <row r="371" spans="1:8" x14ac:dyDescent="0.25">
      <c r="A371" t="s">
        <v>522</v>
      </c>
      <c r="B371" s="1">
        <v>45218</v>
      </c>
      <c r="C371" t="s">
        <v>237</v>
      </c>
      <c r="D371" t="s">
        <v>45</v>
      </c>
      <c r="E371" t="s">
        <v>199</v>
      </c>
      <c r="F371" t="s">
        <v>242</v>
      </c>
      <c r="G371">
        <v>671.16</v>
      </c>
      <c r="H371"/>
    </row>
    <row r="372" spans="1:8" x14ac:dyDescent="0.25">
      <c r="A372" t="s">
        <v>522</v>
      </c>
      <c r="B372" s="1">
        <v>45217</v>
      </c>
      <c r="C372" t="s">
        <v>239</v>
      </c>
      <c r="D372" t="s">
        <v>13</v>
      </c>
      <c r="E372" t="s">
        <v>214</v>
      </c>
      <c r="F372" t="s">
        <v>259</v>
      </c>
      <c r="G372">
        <v>634.62</v>
      </c>
      <c r="H372"/>
    </row>
    <row r="373" spans="1:8" x14ac:dyDescent="0.25">
      <c r="A373" t="s">
        <v>523</v>
      </c>
      <c r="B373" s="1">
        <v>45217</v>
      </c>
      <c r="C373" t="s">
        <v>237</v>
      </c>
      <c r="D373" t="s">
        <v>98</v>
      </c>
      <c r="E373" t="s">
        <v>177</v>
      </c>
      <c r="F373" t="s">
        <v>294</v>
      </c>
      <c r="G373">
        <v>314.37</v>
      </c>
      <c r="H373"/>
    </row>
    <row r="374" spans="1:8" x14ac:dyDescent="0.25">
      <c r="A374" t="s">
        <v>524</v>
      </c>
      <c r="B374" s="1">
        <v>45217</v>
      </c>
      <c r="C374" t="s">
        <v>237</v>
      </c>
      <c r="D374" t="s">
        <v>35</v>
      </c>
      <c r="E374" t="s">
        <v>217</v>
      </c>
      <c r="F374" t="s">
        <v>268</v>
      </c>
      <c r="G374">
        <v>375.2</v>
      </c>
      <c r="H374"/>
    </row>
    <row r="375" spans="1:8" x14ac:dyDescent="0.25">
      <c r="A375" t="s">
        <v>524</v>
      </c>
      <c r="B375" s="1">
        <v>45217</v>
      </c>
      <c r="C375" t="s">
        <v>239</v>
      </c>
      <c r="D375" t="s">
        <v>75</v>
      </c>
      <c r="E375" t="s">
        <v>211</v>
      </c>
      <c r="F375" t="s">
        <v>259</v>
      </c>
      <c r="G375">
        <v>849.92</v>
      </c>
      <c r="H375"/>
    </row>
    <row r="376" spans="1:8" x14ac:dyDescent="0.25">
      <c r="A376" t="s">
        <v>525</v>
      </c>
      <c r="B376" s="1">
        <v>45217</v>
      </c>
      <c r="C376" t="s">
        <v>237</v>
      </c>
      <c r="D376" t="s">
        <v>29</v>
      </c>
      <c r="E376" t="s">
        <v>184</v>
      </c>
      <c r="F376" t="s">
        <v>268</v>
      </c>
      <c r="G376">
        <v>700.94</v>
      </c>
      <c r="H376"/>
    </row>
    <row r="377" spans="1:8" x14ac:dyDescent="0.25">
      <c r="A377" t="s">
        <v>525</v>
      </c>
      <c r="B377" s="1">
        <v>45217</v>
      </c>
      <c r="C377" t="s">
        <v>239</v>
      </c>
      <c r="D377" t="s">
        <v>43</v>
      </c>
      <c r="E377" t="s">
        <v>122</v>
      </c>
      <c r="F377" t="s">
        <v>239</v>
      </c>
      <c r="G377">
        <v>62.79</v>
      </c>
      <c r="H377"/>
    </row>
    <row r="378" spans="1:8" x14ac:dyDescent="0.25">
      <c r="A378" t="s">
        <v>526</v>
      </c>
      <c r="B378" s="1">
        <v>45217</v>
      </c>
      <c r="C378" t="s">
        <v>237</v>
      </c>
      <c r="D378" t="s">
        <v>64</v>
      </c>
      <c r="E378" t="s">
        <v>153</v>
      </c>
      <c r="F378" t="s">
        <v>244</v>
      </c>
      <c r="G378">
        <v>6364.8</v>
      </c>
      <c r="H378"/>
    </row>
    <row r="379" spans="1:8" x14ac:dyDescent="0.25">
      <c r="A379" t="s">
        <v>527</v>
      </c>
      <c r="B379" s="1">
        <v>45217</v>
      </c>
      <c r="C379" t="s">
        <v>237</v>
      </c>
      <c r="D379" t="s">
        <v>92</v>
      </c>
      <c r="E379" t="s">
        <v>217</v>
      </c>
      <c r="F379" t="s">
        <v>239</v>
      </c>
      <c r="G379">
        <v>71.72</v>
      </c>
      <c r="H379"/>
    </row>
    <row r="380" spans="1:8" x14ac:dyDescent="0.25">
      <c r="A380" t="s">
        <v>528</v>
      </c>
      <c r="B380" s="1">
        <v>45217</v>
      </c>
      <c r="C380" t="s">
        <v>237</v>
      </c>
      <c r="D380" t="s">
        <v>75</v>
      </c>
      <c r="E380" t="s">
        <v>184</v>
      </c>
      <c r="F380" t="s">
        <v>248</v>
      </c>
      <c r="G380">
        <v>1783.98</v>
      </c>
      <c r="H380"/>
    </row>
    <row r="381" spans="1:8" x14ac:dyDescent="0.25">
      <c r="A381" t="s">
        <v>529</v>
      </c>
      <c r="B381" s="1">
        <v>45217</v>
      </c>
      <c r="C381" t="s">
        <v>237</v>
      </c>
      <c r="D381" t="s">
        <v>79</v>
      </c>
      <c r="E381" t="s">
        <v>220</v>
      </c>
      <c r="F381" t="s">
        <v>240</v>
      </c>
      <c r="G381">
        <v>2227.96</v>
      </c>
      <c r="H381"/>
    </row>
    <row r="382" spans="1:8" x14ac:dyDescent="0.25">
      <c r="A382" t="s">
        <v>530</v>
      </c>
      <c r="B382" s="1">
        <v>45216</v>
      </c>
      <c r="C382" t="s">
        <v>237</v>
      </c>
      <c r="D382" t="s">
        <v>84</v>
      </c>
      <c r="E382" t="s">
        <v>226</v>
      </c>
      <c r="F382" t="s">
        <v>268</v>
      </c>
      <c r="G382">
        <v>585.79999999999995</v>
      </c>
      <c r="H382"/>
    </row>
    <row r="383" spans="1:8" x14ac:dyDescent="0.25">
      <c r="A383" t="s">
        <v>531</v>
      </c>
      <c r="B383" s="1">
        <v>45216</v>
      </c>
      <c r="C383" t="s">
        <v>237</v>
      </c>
      <c r="D383" t="s">
        <v>79</v>
      </c>
      <c r="E383" t="s">
        <v>187</v>
      </c>
      <c r="F383" t="s">
        <v>420</v>
      </c>
      <c r="G383">
        <v>1124.2</v>
      </c>
      <c r="H383"/>
    </row>
    <row r="384" spans="1:8" x14ac:dyDescent="0.25">
      <c r="A384" t="s">
        <v>532</v>
      </c>
      <c r="B384" s="1">
        <v>45215</v>
      </c>
      <c r="C384" t="s">
        <v>237</v>
      </c>
      <c r="D384" t="s">
        <v>79</v>
      </c>
      <c r="E384" t="s">
        <v>174</v>
      </c>
      <c r="F384" t="s">
        <v>239</v>
      </c>
      <c r="G384">
        <v>312.44</v>
      </c>
      <c r="H384"/>
    </row>
    <row r="385" spans="1:8" x14ac:dyDescent="0.25">
      <c r="A385" t="s">
        <v>532</v>
      </c>
      <c r="B385" s="1">
        <v>45215</v>
      </c>
      <c r="C385" t="s">
        <v>239</v>
      </c>
      <c r="D385" t="s">
        <v>84</v>
      </c>
      <c r="E385" t="s">
        <v>193</v>
      </c>
      <c r="F385" t="s">
        <v>258</v>
      </c>
      <c r="G385">
        <v>221.85</v>
      </c>
      <c r="H385"/>
    </row>
    <row r="386" spans="1:8" x14ac:dyDescent="0.25">
      <c r="A386" t="s">
        <v>533</v>
      </c>
      <c r="B386" s="1">
        <v>45214</v>
      </c>
      <c r="C386" t="s">
        <v>237</v>
      </c>
      <c r="D386" t="s">
        <v>25</v>
      </c>
      <c r="E386" t="s">
        <v>151</v>
      </c>
      <c r="F386" t="s">
        <v>240</v>
      </c>
      <c r="G386">
        <v>3893.3</v>
      </c>
      <c r="H386"/>
    </row>
    <row r="387" spans="1:8" x14ac:dyDescent="0.25">
      <c r="A387" t="s">
        <v>533</v>
      </c>
      <c r="B387" s="1">
        <v>45214</v>
      </c>
      <c r="C387" t="s">
        <v>239</v>
      </c>
      <c r="D387" t="s">
        <v>36</v>
      </c>
      <c r="E387" t="s">
        <v>220</v>
      </c>
      <c r="F387" t="s">
        <v>239</v>
      </c>
      <c r="G387">
        <v>101.71</v>
      </c>
      <c r="H387"/>
    </row>
    <row r="388" spans="1:8" x14ac:dyDescent="0.25">
      <c r="A388" t="s">
        <v>533</v>
      </c>
      <c r="B388" s="1">
        <v>45214</v>
      </c>
      <c r="C388" t="s">
        <v>258</v>
      </c>
      <c r="D388" t="s">
        <v>79</v>
      </c>
      <c r="E388" t="s">
        <v>205</v>
      </c>
      <c r="F388" t="s">
        <v>239</v>
      </c>
      <c r="G388">
        <v>292</v>
      </c>
      <c r="H388"/>
    </row>
    <row r="389" spans="1:8" x14ac:dyDescent="0.25">
      <c r="A389" t="s">
        <v>534</v>
      </c>
      <c r="B389" s="1">
        <v>45214</v>
      </c>
      <c r="C389" t="s">
        <v>237</v>
      </c>
      <c r="D389" t="s">
        <v>80</v>
      </c>
      <c r="E389" t="s">
        <v>193</v>
      </c>
      <c r="F389" t="s">
        <v>239</v>
      </c>
      <c r="G389">
        <v>145.6</v>
      </c>
      <c r="H389"/>
    </row>
    <row r="390" spans="1:8" x14ac:dyDescent="0.25">
      <c r="A390" t="s">
        <v>535</v>
      </c>
      <c r="B390" s="1">
        <v>45213</v>
      </c>
      <c r="C390" t="s">
        <v>237</v>
      </c>
      <c r="D390" t="s">
        <v>98</v>
      </c>
      <c r="E390" t="s">
        <v>171</v>
      </c>
      <c r="F390" t="s">
        <v>246</v>
      </c>
      <c r="G390">
        <v>523.95000000000005</v>
      </c>
      <c r="H390"/>
    </row>
    <row r="391" spans="1:8" x14ac:dyDescent="0.25">
      <c r="A391" t="s">
        <v>536</v>
      </c>
      <c r="B391" s="1">
        <v>45213</v>
      </c>
      <c r="C391" t="s">
        <v>237</v>
      </c>
      <c r="D391" t="s">
        <v>71</v>
      </c>
      <c r="E391" t="s">
        <v>169</v>
      </c>
      <c r="F391" t="s">
        <v>246</v>
      </c>
      <c r="G391">
        <v>2858.9</v>
      </c>
      <c r="H391"/>
    </row>
    <row r="392" spans="1:8" x14ac:dyDescent="0.25">
      <c r="A392" t="s">
        <v>536</v>
      </c>
      <c r="B392" s="1">
        <v>45213</v>
      </c>
      <c r="C392" t="s">
        <v>239</v>
      </c>
      <c r="D392" t="s">
        <v>87</v>
      </c>
      <c r="E392" t="s">
        <v>161</v>
      </c>
      <c r="F392" t="s">
        <v>252</v>
      </c>
      <c r="G392">
        <v>913.5</v>
      </c>
      <c r="H392"/>
    </row>
    <row r="393" spans="1:8" x14ac:dyDescent="0.25">
      <c r="A393" t="s">
        <v>537</v>
      </c>
      <c r="B393" s="1">
        <v>45213</v>
      </c>
      <c r="C393" t="s">
        <v>237</v>
      </c>
      <c r="D393" t="s">
        <v>36</v>
      </c>
      <c r="E393" t="s">
        <v>205</v>
      </c>
      <c r="F393" t="s">
        <v>246</v>
      </c>
      <c r="G393">
        <v>498.78</v>
      </c>
      <c r="H393"/>
    </row>
    <row r="394" spans="1:8" x14ac:dyDescent="0.25">
      <c r="A394" t="s">
        <v>538</v>
      </c>
      <c r="B394" s="1">
        <v>45212</v>
      </c>
      <c r="C394" t="s">
        <v>237</v>
      </c>
      <c r="D394" t="s">
        <v>17</v>
      </c>
      <c r="E394" t="s">
        <v>190</v>
      </c>
      <c r="F394" t="s">
        <v>258</v>
      </c>
      <c r="G394">
        <v>215.99</v>
      </c>
      <c r="H394"/>
    </row>
    <row r="395" spans="1:8" x14ac:dyDescent="0.25">
      <c r="A395" t="s">
        <v>539</v>
      </c>
      <c r="B395" s="1">
        <v>45212</v>
      </c>
      <c r="C395" t="s">
        <v>237</v>
      </c>
      <c r="D395" t="s">
        <v>54</v>
      </c>
      <c r="E395" t="s">
        <v>155</v>
      </c>
      <c r="F395" t="s">
        <v>259</v>
      </c>
      <c r="G395">
        <v>2549.62</v>
      </c>
      <c r="H395"/>
    </row>
    <row r="396" spans="1:8" x14ac:dyDescent="0.25">
      <c r="A396" t="s">
        <v>540</v>
      </c>
      <c r="B396" s="1">
        <v>45212</v>
      </c>
      <c r="C396" t="s">
        <v>237</v>
      </c>
      <c r="D396" t="s">
        <v>79</v>
      </c>
      <c r="E396" t="s">
        <v>165</v>
      </c>
      <c r="F396" t="s">
        <v>430</v>
      </c>
      <c r="G396">
        <v>601.52</v>
      </c>
      <c r="H396"/>
    </row>
    <row r="397" spans="1:8" x14ac:dyDescent="0.25">
      <c r="A397" t="s">
        <v>541</v>
      </c>
      <c r="B397" s="1">
        <v>45212</v>
      </c>
      <c r="C397" t="s">
        <v>237</v>
      </c>
      <c r="D397" t="s">
        <v>105</v>
      </c>
      <c r="E397" t="s">
        <v>165</v>
      </c>
      <c r="F397" t="s">
        <v>258</v>
      </c>
      <c r="G397">
        <v>594</v>
      </c>
      <c r="H397"/>
    </row>
    <row r="398" spans="1:8" x14ac:dyDescent="0.25">
      <c r="A398" t="s">
        <v>542</v>
      </c>
      <c r="B398" s="1">
        <v>45211</v>
      </c>
      <c r="C398" t="s">
        <v>237</v>
      </c>
      <c r="D398" t="s">
        <v>58</v>
      </c>
      <c r="E398" t="s">
        <v>199</v>
      </c>
      <c r="F398" t="s">
        <v>240</v>
      </c>
      <c r="G398">
        <v>1730.4</v>
      </c>
      <c r="H398"/>
    </row>
    <row r="399" spans="1:8" x14ac:dyDescent="0.25">
      <c r="A399" t="s">
        <v>543</v>
      </c>
      <c r="B399" s="1">
        <v>45211</v>
      </c>
      <c r="C399" t="s">
        <v>237</v>
      </c>
      <c r="D399" t="s">
        <v>19</v>
      </c>
      <c r="E399" t="s">
        <v>167</v>
      </c>
      <c r="F399" t="s">
        <v>244</v>
      </c>
      <c r="G399">
        <v>1769.66</v>
      </c>
      <c r="H399"/>
    </row>
    <row r="400" spans="1:8" x14ac:dyDescent="0.25">
      <c r="A400" t="s">
        <v>544</v>
      </c>
      <c r="B400" s="1">
        <v>45211</v>
      </c>
      <c r="C400" t="s">
        <v>237</v>
      </c>
      <c r="D400" t="s">
        <v>70</v>
      </c>
      <c r="E400" t="s">
        <v>134</v>
      </c>
      <c r="F400" t="s">
        <v>430</v>
      </c>
      <c r="G400">
        <v>1060</v>
      </c>
      <c r="H400"/>
    </row>
    <row r="401" spans="1:8" x14ac:dyDescent="0.25">
      <c r="A401" t="s">
        <v>545</v>
      </c>
      <c r="B401" s="1">
        <v>45211</v>
      </c>
      <c r="C401" t="s">
        <v>237</v>
      </c>
      <c r="D401" t="s">
        <v>92</v>
      </c>
      <c r="E401" t="s">
        <v>130</v>
      </c>
      <c r="F401" t="s">
        <v>252</v>
      </c>
      <c r="G401">
        <v>406.64</v>
      </c>
      <c r="H401"/>
    </row>
    <row r="402" spans="1:8" x14ac:dyDescent="0.25">
      <c r="A402" t="s">
        <v>546</v>
      </c>
      <c r="B402" s="1">
        <v>45211</v>
      </c>
      <c r="C402" t="s">
        <v>237</v>
      </c>
      <c r="D402" t="s">
        <v>35</v>
      </c>
      <c r="E402" t="s">
        <v>134</v>
      </c>
      <c r="F402" t="s">
        <v>248</v>
      </c>
      <c r="G402">
        <v>903.29</v>
      </c>
      <c r="H402"/>
    </row>
    <row r="403" spans="1:8" x14ac:dyDescent="0.25">
      <c r="A403" t="s">
        <v>546</v>
      </c>
      <c r="B403" s="1">
        <v>45210</v>
      </c>
      <c r="C403" t="s">
        <v>239</v>
      </c>
      <c r="D403" t="s">
        <v>40</v>
      </c>
      <c r="E403" t="s">
        <v>165</v>
      </c>
      <c r="F403" t="s">
        <v>237</v>
      </c>
      <c r="G403">
        <v>42.93</v>
      </c>
      <c r="H403"/>
    </row>
    <row r="404" spans="1:8" x14ac:dyDescent="0.25">
      <c r="A404" t="s">
        <v>547</v>
      </c>
      <c r="B404" s="1">
        <v>45210</v>
      </c>
      <c r="C404" t="s">
        <v>237</v>
      </c>
      <c r="D404" t="s">
        <v>55</v>
      </c>
      <c r="E404" t="s">
        <v>159</v>
      </c>
      <c r="F404" t="s">
        <v>257</v>
      </c>
      <c r="G404">
        <v>4942.3500000000004</v>
      </c>
      <c r="H404"/>
    </row>
    <row r="405" spans="1:8" x14ac:dyDescent="0.25">
      <c r="A405" t="s">
        <v>548</v>
      </c>
      <c r="B405" s="1">
        <v>45210</v>
      </c>
      <c r="C405" t="s">
        <v>237</v>
      </c>
      <c r="D405" t="s">
        <v>52</v>
      </c>
      <c r="E405" t="s">
        <v>220</v>
      </c>
      <c r="F405" t="s">
        <v>239</v>
      </c>
      <c r="G405">
        <v>539.78</v>
      </c>
      <c r="H405"/>
    </row>
    <row r="406" spans="1:8" x14ac:dyDescent="0.25">
      <c r="A406" t="s">
        <v>548</v>
      </c>
      <c r="B406" s="1">
        <v>45210</v>
      </c>
      <c r="C406" t="s">
        <v>239</v>
      </c>
      <c r="D406" t="s">
        <v>68</v>
      </c>
      <c r="E406" t="s">
        <v>184</v>
      </c>
      <c r="F406" t="s">
        <v>259</v>
      </c>
      <c r="G406">
        <v>2337.3000000000002</v>
      </c>
      <c r="H406"/>
    </row>
    <row r="407" spans="1:8" x14ac:dyDescent="0.25">
      <c r="A407" t="s">
        <v>548</v>
      </c>
      <c r="B407" s="1">
        <v>45209</v>
      </c>
      <c r="C407" t="s">
        <v>258</v>
      </c>
      <c r="D407" t="s">
        <v>21</v>
      </c>
      <c r="E407" t="s">
        <v>169</v>
      </c>
      <c r="F407" t="s">
        <v>431</v>
      </c>
      <c r="G407">
        <v>768.5</v>
      </c>
      <c r="H407"/>
    </row>
    <row r="408" spans="1:8" x14ac:dyDescent="0.25">
      <c r="A408" t="s">
        <v>549</v>
      </c>
      <c r="B408" s="1">
        <v>45209</v>
      </c>
      <c r="C408" t="s">
        <v>237</v>
      </c>
      <c r="D408" t="s">
        <v>13</v>
      </c>
      <c r="E408" t="s">
        <v>190</v>
      </c>
      <c r="F408" t="s">
        <v>430</v>
      </c>
      <c r="G408">
        <v>263.60000000000002</v>
      </c>
      <c r="H408"/>
    </row>
    <row r="409" spans="1:8" x14ac:dyDescent="0.25">
      <c r="A409" t="s">
        <v>550</v>
      </c>
      <c r="B409" s="1">
        <v>45209</v>
      </c>
      <c r="C409" t="s">
        <v>237</v>
      </c>
      <c r="D409" t="s">
        <v>27</v>
      </c>
      <c r="E409" t="s">
        <v>159</v>
      </c>
      <c r="F409" t="s">
        <v>268</v>
      </c>
      <c r="G409">
        <v>328.78</v>
      </c>
      <c r="H409"/>
    </row>
    <row r="410" spans="1:8" x14ac:dyDescent="0.25">
      <c r="A410" t="s">
        <v>551</v>
      </c>
      <c r="B410" s="1">
        <v>45209</v>
      </c>
      <c r="C410" t="s">
        <v>237</v>
      </c>
      <c r="D410" t="s">
        <v>46</v>
      </c>
      <c r="E410" t="s">
        <v>169</v>
      </c>
      <c r="F410" t="s">
        <v>294</v>
      </c>
      <c r="G410">
        <v>299.39999999999998</v>
      </c>
      <c r="H410"/>
    </row>
    <row r="411" spans="1:8" x14ac:dyDescent="0.25">
      <c r="A411" t="s">
        <v>552</v>
      </c>
      <c r="B411" s="1">
        <v>45209</v>
      </c>
      <c r="C411" t="s">
        <v>237</v>
      </c>
      <c r="D411" t="s">
        <v>91</v>
      </c>
      <c r="E411" t="s">
        <v>190</v>
      </c>
      <c r="F411" t="s">
        <v>294</v>
      </c>
      <c r="G411">
        <v>1861.16</v>
      </c>
      <c r="H411"/>
    </row>
    <row r="412" spans="1:8" x14ac:dyDescent="0.25">
      <c r="A412" t="s">
        <v>553</v>
      </c>
      <c r="B412" s="1">
        <v>45209</v>
      </c>
      <c r="C412" t="s">
        <v>237</v>
      </c>
      <c r="D412" t="s">
        <v>108</v>
      </c>
      <c r="E412" t="s">
        <v>174</v>
      </c>
      <c r="F412" t="s">
        <v>276</v>
      </c>
      <c r="G412">
        <v>5832</v>
      </c>
      <c r="H412"/>
    </row>
    <row r="413" spans="1:8" x14ac:dyDescent="0.25">
      <c r="A413" t="s">
        <v>554</v>
      </c>
      <c r="B413" s="1">
        <v>45209</v>
      </c>
      <c r="C413" t="s">
        <v>237</v>
      </c>
      <c r="D413" t="s">
        <v>87</v>
      </c>
      <c r="E413" t="s">
        <v>202</v>
      </c>
      <c r="F413" t="s">
        <v>420</v>
      </c>
      <c r="G413">
        <v>553.17999999999995</v>
      </c>
      <c r="H413"/>
    </row>
    <row r="414" spans="1:8" x14ac:dyDescent="0.25">
      <c r="A414" t="s">
        <v>555</v>
      </c>
      <c r="B414" s="1">
        <v>45208</v>
      </c>
      <c r="C414" t="s">
        <v>237</v>
      </c>
      <c r="D414" t="s">
        <v>19</v>
      </c>
      <c r="E414" t="s">
        <v>119</v>
      </c>
      <c r="F414" t="s">
        <v>238</v>
      </c>
      <c r="G414">
        <v>1914.3</v>
      </c>
      <c r="H414"/>
    </row>
    <row r="415" spans="1:8" x14ac:dyDescent="0.25">
      <c r="A415" t="s">
        <v>556</v>
      </c>
      <c r="B415" s="1">
        <v>45208</v>
      </c>
      <c r="C415" t="s">
        <v>237</v>
      </c>
      <c r="D415" t="s">
        <v>103</v>
      </c>
      <c r="E415" t="s">
        <v>169</v>
      </c>
      <c r="F415" t="s">
        <v>252</v>
      </c>
      <c r="G415">
        <v>1089.5899999999999</v>
      </c>
      <c r="H415"/>
    </row>
    <row r="416" spans="1:8" x14ac:dyDescent="0.25">
      <c r="A416" t="s">
        <v>557</v>
      </c>
      <c r="B416" s="1">
        <v>45208</v>
      </c>
      <c r="C416" t="s">
        <v>237</v>
      </c>
      <c r="D416" t="s">
        <v>71</v>
      </c>
      <c r="E416" t="s">
        <v>126</v>
      </c>
      <c r="F416" t="s">
        <v>246</v>
      </c>
      <c r="G416">
        <v>2702.96</v>
      </c>
      <c r="H416"/>
    </row>
    <row r="417" spans="1:8" x14ac:dyDescent="0.25">
      <c r="A417" t="s">
        <v>558</v>
      </c>
      <c r="B417" s="1">
        <v>45208</v>
      </c>
      <c r="C417" t="s">
        <v>237</v>
      </c>
      <c r="D417" t="s">
        <v>82</v>
      </c>
      <c r="E417" t="s">
        <v>126</v>
      </c>
      <c r="F417" t="s">
        <v>242</v>
      </c>
      <c r="G417">
        <v>1108.98</v>
      </c>
      <c r="H417"/>
    </row>
    <row r="418" spans="1:8" x14ac:dyDescent="0.25">
      <c r="A418" t="s">
        <v>559</v>
      </c>
      <c r="B418" s="1">
        <v>45208</v>
      </c>
      <c r="C418" t="s">
        <v>237</v>
      </c>
      <c r="D418" t="s">
        <v>21</v>
      </c>
      <c r="E418" t="s">
        <v>116</v>
      </c>
      <c r="F418" t="s">
        <v>246</v>
      </c>
      <c r="G418">
        <v>1464.5</v>
      </c>
      <c r="H418"/>
    </row>
    <row r="419" spans="1:8" x14ac:dyDescent="0.25">
      <c r="A419" t="s">
        <v>560</v>
      </c>
      <c r="B419" s="1">
        <v>45208</v>
      </c>
      <c r="C419" t="s">
        <v>237</v>
      </c>
      <c r="D419" t="s">
        <v>29</v>
      </c>
      <c r="E419" t="s">
        <v>147</v>
      </c>
      <c r="F419" t="s">
        <v>259</v>
      </c>
      <c r="G419">
        <v>850.41</v>
      </c>
      <c r="H419"/>
    </row>
    <row r="420" spans="1:8" x14ac:dyDescent="0.25">
      <c r="A420" t="s">
        <v>561</v>
      </c>
      <c r="B420" s="1">
        <v>45208</v>
      </c>
      <c r="C420" t="s">
        <v>237</v>
      </c>
      <c r="D420" t="s">
        <v>88</v>
      </c>
      <c r="E420" t="s">
        <v>130</v>
      </c>
      <c r="F420" t="s">
        <v>259</v>
      </c>
      <c r="G420">
        <v>2713.46</v>
      </c>
      <c r="H420"/>
    </row>
    <row r="421" spans="1:8" x14ac:dyDescent="0.25">
      <c r="A421" t="s">
        <v>562</v>
      </c>
      <c r="B421" s="1">
        <v>45208</v>
      </c>
      <c r="C421" t="s">
        <v>237</v>
      </c>
      <c r="D421" t="s">
        <v>54</v>
      </c>
      <c r="E421" t="s">
        <v>116</v>
      </c>
      <c r="F421" t="s">
        <v>258</v>
      </c>
      <c r="G421">
        <v>834.28</v>
      </c>
      <c r="H421"/>
    </row>
    <row r="422" spans="1:8" x14ac:dyDescent="0.25">
      <c r="A422" t="s">
        <v>563</v>
      </c>
      <c r="B422" s="1">
        <v>45208</v>
      </c>
      <c r="C422" t="s">
        <v>237</v>
      </c>
      <c r="D422" t="s">
        <v>90</v>
      </c>
      <c r="E422" t="s">
        <v>177</v>
      </c>
      <c r="F422" t="s">
        <v>237</v>
      </c>
      <c r="G422">
        <v>307.29000000000002</v>
      </c>
      <c r="H422"/>
    </row>
    <row r="423" spans="1:8" x14ac:dyDescent="0.25">
      <c r="A423" t="s">
        <v>564</v>
      </c>
      <c r="B423" s="1">
        <v>45208</v>
      </c>
      <c r="C423" t="s">
        <v>237</v>
      </c>
      <c r="D423" t="s">
        <v>70</v>
      </c>
      <c r="E423" t="s">
        <v>159</v>
      </c>
      <c r="F423" t="s">
        <v>257</v>
      </c>
      <c r="G423">
        <v>4080</v>
      </c>
      <c r="H423"/>
    </row>
    <row r="424" spans="1:8" x14ac:dyDescent="0.25">
      <c r="A424" t="s">
        <v>565</v>
      </c>
      <c r="B424" s="1">
        <v>45208</v>
      </c>
      <c r="C424" t="s">
        <v>237</v>
      </c>
      <c r="D424" t="s">
        <v>48</v>
      </c>
      <c r="E424" t="s">
        <v>130</v>
      </c>
      <c r="F424" t="s">
        <v>246</v>
      </c>
      <c r="G424">
        <v>3088.97</v>
      </c>
      <c r="H424"/>
    </row>
    <row r="425" spans="1:8" x14ac:dyDescent="0.25">
      <c r="A425" t="s">
        <v>566</v>
      </c>
      <c r="B425" s="1">
        <v>45208</v>
      </c>
      <c r="C425" t="s">
        <v>237</v>
      </c>
      <c r="D425" t="s">
        <v>27</v>
      </c>
      <c r="E425" t="s">
        <v>119</v>
      </c>
      <c r="F425" t="s">
        <v>255</v>
      </c>
      <c r="G425">
        <v>634.41</v>
      </c>
      <c r="H425"/>
    </row>
    <row r="426" spans="1:8" x14ac:dyDescent="0.25">
      <c r="A426" t="s">
        <v>567</v>
      </c>
      <c r="B426" s="1">
        <v>45208</v>
      </c>
      <c r="C426" t="s">
        <v>237</v>
      </c>
      <c r="D426" t="s">
        <v>68</v>
      </c>
      <c r="E426" t="s">
        <v>180</v>
      </c>
      <c r="F426" t="s">
        <v>259</v>
      </c>
      <c r="G426">
        <v>2227.0500000000002</v>
      </c>
      <c r="H426"/>
    </row>
    <row r="427" spans="1:8" x14ac:dyDescent="0.25">
      <c r="A427" t="s">
        <v>567</v>
      </c>
      <c r="B427" s="1">
        <v>45207</v>
      </c>
      <c r="C427" t="s">
        <v>239</v>
      </c>
      <c r="D427" t="s">
        <v>96</v>
      </c>
      <c r="E427" t="s">
        <v>211</v>
      </c>
      <c r="F427" t="s">
        <v>252</v>
      </c>
      <c r="G427">
        <v>658.68</v>
      </c>
      <c r="H427"/>
    </row>
    <row r="428" spans="1:8" x14ac:dyDescent="0.25">
      <c r="A428" t="s">
        <v>567</v>
      </c>
      <c r="B428" s="1">
        <v>45207</v>
      </c>
      <c r="C428" t="s">
        <v>258</v>
      </c>
      <c r="D428" t="s">
        <v>94</v>
      </c>
      <c r="E428" t="s">
        <v>140</v>
      </c>
      <c r="F428" t="s">
        <v>240</v>
      </c>
      <c r="G428">
        <v>502.05</v>
      </c>
      <c r="H428"/>
    </row>
    <row r="429" spans="1:8" x14ac:dyDescent="0.25">
      <c r="A429" t="s">
        <v>568</v>
      </c>
      <c r="B429" s="1">
        <v>45207</v>
      </c>
      <c r="C429" t="s">
        <v>237</v>
      </c>
      <c r="D429" t="s">
        <v>83</v>
      </c>
      <c r="E429" t="s">
        <v>140</v>
      </c>
      <c r="F429" t="s">
        <v>430</v>
      </c>
      <c r="G429">
        <v>228.38</v>
      </c>
      <c r="H429"/>
    </row>
    <row r="430" spans="1:8" x14ac:dyDescent="0.25">
      <c r="A430" t="s">
        <v>569</v>
      </c>
      <c r="B430" s="1">
        <v>45207</v>
      </c>
      <c r="C430" t="s">
        <v>237</v>
      </c>
      <c r="D430" t="s">
        <v>27</v>
      </c>
      <c r="E430" t="s">
        <v>151</v>
      </c>
      <c r="F430" t="s">
        <v>268</v>
      </c>
      <c r="G430">
        <v>347.93</v>
      </c>
      <c r="H430"/>
    </row>
    <row r="431" spans="1:8" x14ac:dyDescent="0.25">
      <c r="A431" t="s">
        <v>570</v>
      </c>
      <c r="B431" s="1">
        <v>45207</v>
      </c>
      <c r="C431" t="s">
        <v>237</v>
      </c>
      <c r="D431" t="s">
        <v>41</v>
      </c>
      <c r="E431" t="s">
        <v>137</v>
      </c>
      <c r="F431" t="s">
        <v>252</v>
      </c>
      <c r="G431">
        <v>341.88</v>
      </c>
      <c r="H431"/>
    </row>
    <row r="432" spans="1:8" x14ac:dyDescent="0.25">
      <c r="A432" t="s">
        <v>571</v>
      </c>
      <c r="B432" s="1">
        <v>45207</v>
      </c>
      <c r="C432" t="s">
        <v>237</v>
      </c>
      <c r="D432" t="s">
        <v>40</v>
      </c>
      <c r="E432" t="s">
        <v>180</v>
      </c>
      <c r="F432" t="s">
        <v>431</v>
      </c>
      <c r="G432">
        <v>233.75</v>
      </c>
      <c r="H432"/>
    </row>
    <row r="433" spans="1:8" x14ac:dyDescent="0.25">
      <c r="A433" t="s">
        <v>572</v>
      </c>
      <c r="B433" s="1">
        <v>45207</v>
      </c>
      <c r="C433" t="s">
        <v>237</v>
      </c>
      <c r="D433" t="s">
        <v>19</v>
      </c>
      <c r="E433" t="s">
        <v>202</v>
      </c>
      <c r="F433" t="s">
        <v>431</v>
      </c>
      <c r="G433">
        <v>361.59</v>
      </c>
      <c r="H433"/>
    </row>
    <row r="434" spans="1:8" x14ac:dyDescent="0.25">
      <c r="A434" t="s">
        <v>573</v>
      </c>
      <c r="B434" s="1">
        <v>45207</v>
      </c>
      <c r="C434" t="s">
        <v>237</v>
      </c>
      <c r="D434" t="s">
        <v>29</v>
      </c>
      <c r="E434" t="s">
        <v>159</v>
      </c>
      <c r="F434" t="s">
        <v>237</v>
      </c>
      <c r="G434">
        <v>88.48</v>
      </c>
      <c r="H434"/>
    </row>
    <row r="435" spans="1:8" x14ac:dyDescent="0.25">
      <c r="A435" t="s">
        <v>573</v>
      </c>
      <c r="B435" s="1">
        <v>45207</v>
      </c>
      <c r="C435" t="s">
        <v>239</v>
      </c>
      <c r="D435" t="s">
        <v>68</v>
      </c>
      <c r="E435" t="s">
        <v>217</v>
      </c>
      <c r="F435" t="s">
        <v>430</v>
      </c>
      <c r="G435">
        <v>1078</v>
      </c>
      <c r="H435"/>
    </row>
    <row r="436" spans="1:8" x14ac:dyDescent="0.25">
      <c r="A436" t="s">
        <v>574</v>
      </c>
      <c r="B436" s="1">
        <v>45207</v>
      </c>
      <c r="C436" t="s">
        <v>237</v>
      </c>
      <c r="D436" t="s">
        <v>76</v>
      </c>
      <c r="E436" t="s">
        <v>151</v>
      </c>
      <c r="F436" t="s">
        <v>430</v>
      </c>
      <c r="G436">
        <v>604.79999999999995</v>
      </c>
      <c r="H436"/>
    </row>
    <row r="437" spans="1:8" x14ac:dyDescent="0.25">
      <c r="A437" t="s">
        <v>575</v>
      </c>
      <c r="B437" s="1">
        <v>45207</v>
      </c>
      <c r="C437" t="s">
        <v>237</v>
      </c>
      <c r="D437" t="s">
        <v>84</v>
      </c>
      <c r="E437" t="s">
        <v>187</v>
      </c>
      <c r="F437" t="s">
        <v>238</v>
      </c>
      <c r="G437">
        <v>2074.9499999999998</v>
      </c>
      <c r="H437"/>
    </row>
    <row r="438" spans="1:8" x14ac:dyDescent="0.25">
      <c r="A438" t="s">
        <v>576</v>
      </c>
      <c r="B438" s="1">
        <v>45207</v>
      </c>
      <c r="C438" t="s">
        <v>237</v>
      </c>
      <c r="D438" t="s">
        <v>78</v>
      </c>
      <c r="E438" t="s">
        <v>187</v>
      </c>
      <c r="F438" t="s">
        <v>252</v>
      </c>
      <c r="G438">
        <v>1817.69</v>
      </c>
      <c r="H438"/>
    </row>
    <row r="439" spans="1:8" x14ac:dyDescent="0.25">
      <c r="A439" t="s">
        <v>577</v>
      </c>
      <c r="B439" s="1">
        <v>45207</v>
      </c>
      <c r="C439" t="s">
        <v>237</v>
      </c>
      <c r="D439" t="s">
        <v>91</v>
      </c>
      <c r="E439" t="s">
        <v>174</v>
      </c>
      <c r="F439" t="s">
        <v>259</v>
      </c>
      <c r="G439">
        <v>2817.83</v>
      </c>
      <c r="H439"/>
    </row>
    <row r="440" spans="1:8" x14ac:dyDescent="0.25">
      <c r="A440" t="s">
        <v>578</v>
      </c>
      <c r="B440" s="1">
        <v>45207</v>
      </c>
      <c r="C440" t="s">
        <v>237</v>
      </c>
      <c r="D440" t="s">
        <v>95</v>
      </c>
      <c r="E440" t="s">
        <v>196</v>
      </c>
      <c r="F440" t="s">
        <v>255</v>
      </c>
      <c r="G440">
        <v>537.91999999999996</v>
      </c>
      <c r="H440"/>
    </row>
    <row r="441" spans="1:8" x14ac:dyDescent="0.25">
      <c r="A441" t="s">
        <v>579</v>
      </c>
      <c r="B441" s="1">
        <v>45207</v>
      </c>
      <c r="C441" t="s">
        <v>237</v>
      </c>
      <c r="D441" t="s">
        <v>90</v>
      </c>
      <c r="E441" t="s">
        <v>196</v>
      </c>
      <c r="F441" t="s">
        <v>268</v>
      </c>
      <c r="G441">
        <v>2504.7399999999998</v>
      </c>
      <c r="H441"/>
    </row>
    <row r="442" spans="1:8" x14ac:dyDescent="0.25">
      <c r="A442" t="s">
        <v>580</v>
      </c>
      <c r="B442" s="1">
        <v>45206</v>
      </c>
      <c r="C442" t="s">
        <v>237</v>
      </c>
      <c r="D442" t="s">
        <v>39</v>
      </c>
      <c r="E442" t="s">
        <v>137</v>
      </c>
      <c r="F442" t="s">
        <v>431</v>
      </c>
      <c r="G442">
        <v>217.46</v>
      </c>
      <c r="H442"/>
    </row>
    <row r="443" spans="1:8" x14ac:dyDescent="0.25">
      <c r="A443" t="s">
        <v>581</v>
      </c>
      <c r="B443" s="1">
        <v>45206</v>
      </c>
      <c r="C443" t="s">
        <v>237</v>
      </c>
      <c r="D443" t="s">
        <v>32</v>
      </c>
      <c r="E443" t="s">
        <v>112</v>
      </c>
      <c r="F443" t="s">
        <v>431</v>
      </c>
      <c r="G443">
        <v>478.44</v>
      </c>
      <c r="H443"/>
    </row>
    <row r="444" spans="1:8" x14ac:dyDescent="0.25">
      <c r="A444" t="s">
        <v>582</v>
      </c>
      <c r="B444" s="1">
        <v>45206</v>
      </c>
      <c r="C444" t="s">
        <v>237</v>
      </c>
      <c r="D444" t="s">
        <v>64</v>
      </c>
      <c r="E444" t="s">
        <v>126</v>
      </c>
      <c r="F444" t="s">
        <v>294</v>
      </c>
      <c r="G444">
        <v>1575.9</v>
      </c>
      <c r="H444"/>
    </row>
    <row r="445" spans="1:8" x14ac:dyDescent="0.25">
      <c r="A445" t="s">
        <v>582</v>
      </c>
      <c r="B445" s="1">
        <v>45206</v>
      </c>
      <c r="C445" t="s">
        <v>239</v>
      </c>
      <c r="D445" t="s">
        <v>46</v>
      </c>
      <c r="E445" t="s">
        <v>147</v>
      </c>
      <c r="F445" t="s">
        <v>294</v>
      </c>
      <c r="G445">
        <v>317.36</v>
      </c>
      <c r="H445"/>
    </row>
    <row r="446" spans="1:8" x14ac:dyDescent="0.25">
      <c r="A446" t="s">
        <v>583</v>
      </c>
      <c r="B446" s="1">
        <v>45205</v>
      </c>
      <c r="C446" t="s">
        <v>237</v>
      </c>
      <c r="D446" t="s">
        <v>29</v>
      </c>
      <c r="E446" t="s">
        <v>165</v>
      </c>
      <c r="F446" t="s">
        <v>240</v>
      </c>
      <c r="G446">
        <v>1226.6500000000001</v>
      </c>
      <c r="H446"/>
    </row>
    <row r="447" spans="1:8" x14ac:dyDescent="0.25">
      <c r="A447" t="s">
        <v>584</v>
      </c>
      <c r="B447" s="1">
        <v>45205</v>
      </c>
      <c r="C447" t="s">
        <v>237</v>
      </c>
      <c r="D447" t="s">
        <v>70</v>
      </c>
      <c r="E447" t="s">
        <v>177</v>
      </c>
      <c r="F447" t="s">
        <v>276</v>
      </c>
      <c r="G447">
        <v>7950</v>
      </c>
      <c r="H447"/>
    </row>
    <row r="448" spans="1:8" x14ac:dyDescent="0.25">
      <c r="A448" t="s">
        <v>585</v>
      </c>
      <c r="B448" s="1">
        <v>45204</v>
      </c>
      <c r="C448" t="s">
        <v>237</v>
      </c>
      <c r="D448" t="s">
        <v>96</v>
      </c>
      <c r="E448" t="s">
        <v>190</v>
      </c>
      <c r="F448" t="s">
        <v>257</v>
      </c>
      <c r="G448">
        <v>870.26</v>
      </c>
      <c r="H448"/>
    </row>
    <row r="449" spans="1:8" x14ac:dyDescent="0.25">
      <c r="A449" t="s">
        <v>586</v>
      </c>
      <c r="B449" s="1">
        <v>45204</v>
      </c>
      <c r="C449" t="s">
        <v>237</v>
      </c>
      <c r="D449" t="s">
        <v>100</v>
      </c>
      <c r="E449" t="s">
        <v>187</v>
      </c>
      <c r="F449" t="s">
        <v>237</v>
      </c>
      <c r="G449">
        <v>89.9</v>
      </c>
      <c r="H449"/>
    </row>
    <row r="450" spans="1:8" x14ac:dyDescent="0.25">
      <c r="A450" t="s">
        <v>586</v>
      </c>
      <c r="B450" s="1">
        <v>45204</v>
      </c>
      <c r="C450" t="s">
        <v>239</v>
      </c>
      <c r="D450" t="s">
        <v>58</v>
      </c>
      <c r="E450" t="s">
        <v>143</v>
      </c>
      <c r="F450" t="s">
        <v>268</v>
      </c>
      <c r="G450">
        <v>988.8</v>
      </c>
      <c r="H450"/>
    </row>
    <row r="451" spans="1:8" x14ac:dyDescent="0.25">
      <c r="A451" t="s">
        <v>587</v>
      </c>
      <c r="B451" s="1">
        <v>45204</v>
      </c>
      <c r="C451" t="s">
        <v>237</v>
      </c>
      <c r="D451" t="s">
        <v>72</v>
      </c>
      <c r="E451" t="s">
        <v>223</v>
      </c>
      <c r="F451" t="s">
        <v>276</v>
      </c>
      <c r="G451">
        <v>2777.91</v>
      </c>
      <c r="H451"/>
    </row>
    <row r="452" spans="1:8" x14ac:dyDescent="0.25">
      <c r="A452" t="s">
        <v>587</v>
      </c>
      <c r="B452" s="1">
        <v>45204</v>
      </c>
      <c r="C452" t="s">
        <v>239</v>
      </c>
      <c r="D452" t="s">
        <v>60</v>
      </c>
      <c r="E452" t="s">
        <v>205</v>
      </c>
      <c r="F452" t="s">
        <v>258</v>
      </c>
      <c r="G452">
        <v>749.7</v>
      </c>
      <c r="H452"/>
    </row>
    <row r="453" spans="1:8" x14ac:dyDescent="0.25">
      <c r="A453" t="s">
        <v>588</v>
      </c>
      <c r="B453" s="1">
        <v>45204</v>
      </c>
      <c r="C453" t="s">
        <v>237</v>
      </c>
      <c r="D453" t="s">
        <v>79</v>
      </c>
      <c r="E453" t="s">
        <v>155</v>
      </c>
      <c r="F453" t="s">
        <v>259</v>
      </c>
      <c r="G453">
        <v>1445.4</v>
      </c>
      <c r="H453"/>
    </row>
    <row r="454" spans="1:8" x14ac:dyDescent="0.25">
      <c r="A454" t="s">
        <v>589</v>
      </c>
      <c r="B454" s="1">
        <v>45203</v>
      </c>
      <c r="C454" t="s">
        <v>237</v>
      </c>
      <c r="D454" t="s">
        <v>98</v>
      </c>
      <c r="E454" t="s">
        <v>157</v>
      </c>
      <c r="F454" t="s">
        <v>294</v>
      </c>
      <c r="G454">
        <v>308.38</v>
      </c>
      <c r="H454"/>
    </row>
    <row r="455" spans="1:8" x14ac:dyDescent="0.25">
      <c r="A455" t="s">
        <v>589</v>
      </c>
      <c r="B455" s="1">
        <v>45203</v>
      </c>
      <c r="C455" t="s">
        <v>239</v>
      </c>
      <c r="D455" t="s">
        <v>70</v>
      </c>
      <c r="E455" t="s">
        <v>116</v>
      </c>
      <c r="F455" t="s">
        <v>238</v>
      </c>
      <c r="G455">
        <v>7020</v>
      </c>
      <c r="H455"/>
    </row>
    <row r="456" spans="1:8" x14ac:dyDescent="0.25">
      <c r="A456" t="s">
        <v>590</v>
      </c>
      <c r="B456" s="1">
        <v>45203</v>
      </c>
      <c r="C456" t="s">
        <v>237</v>
      </c>
      <c r="D456" t="s">
        <v>58</v>
      </c>
      <c r="E456" t="s">
        <v>169</v>
      </c>
      <c r="F456" t="s">
        <v>258</v>
      </c>
      <c r="G456">
        <v>381.6</v>
      </c>
      <c r="H456"/>
    </row>
    <row r="457" spans="1:8" x14ac:dyDescent="0.25">
      <c r="A457" t="s">
        <v>591</v>
      </c>
      <c r="B457" s="1">
        <v>45203</v>
      </c>
      <c r="C457" t="s">
        <v>237</v>
      </c>
      <c r="D457" t="s">
        <v>92</v>
      </c>
      <c r="E457" t="s">
        <v>137</v>
      </c>
      <c r="F457" t="s">
        <v>244</v>
      </c>
      <c r="G457">
        <v>868.56</v>
      </c>
      <c r="H457"/>
    </row>
    <row r="458" spans="1:8" x14ac:dyDescent="0.25">
      <c r="A458" t="s">
        <v>592</v>
      </c>
      <c r="B458" s="1">
        <v>45202</v>
      </c>
      <c r="C458" t="s">
        <v>237</v>
      </c>
      <c r="D458" t="s">
        <v>94</v>
      </c>
      <c r="E458" t="s">
        <v>140</v>
      </c>
      <c r="F458" t="s">
        <v>276</v>
      </c>
      <c r="G458">
        <v>987</v>
      </c>
      <c r="H458"/>
    </row>
    <row r="459" spans="1:8" x14ac:dyDescent="0.25">
      <c r="A459" t="s">
        <v>593</v>
      </c>
      <c r="B459" s="1">
        <v>45202</v>
      </c>
      <c r="C459" t="s">
        <v>237</v>
      </c>
      <c r="D459" t="s">
        <v>95</v>
      </c>
      <c r="E459" t="s">
        <v>151</v>
      </c>
      <c r="F459" t="s">
        <v>259</v>
      </c>
      <c r="G459">
        <v>302.02</v>
      </c>
      <c r="H459"/>
    </row>
    <row r="460" spans="1:8" x14ac:dyDescent="0.25">
      <c r="A460" t="s">
        <v>594</v>
      </c>
      <c r="B460" s="1">
        <v>45202</v>
      </c>
      <c r="C460" t="s">
        <v>237</v>
      </c>
      <c r="D460" t="s">
        <v>68</v>
      </c>
      <c r="E460" t="s">
        <v>140</v>
      </c>
      <c r="F460" t="s">
        <v>252</v>
      </c>
      <c r="G460">
        <v>3175.2</v>
      </c>
      <c r="H460"/>
    </row>
    <row r="461" spans="1:8" x14ac:dyDescent="0.25">
      <c r="A461" t="s">
        <v>595</v>
      </c>
      <c r="B461" s="1">
        <v>45202</v>
      </c>
      <c r="C461" t="s">
        <v>237</v>
      </c>
      <c r="D461" t="s">
        <v>43</v>
      </c>
      <c r="E461" t="s">
        <v>126</v>
      </c>
      <c r="F461" t="s">
        <v>294</v>
      </c>
      <c r="G461">
        <v>197.34</v>
      </c>
      <c r="H461"/>
    </row>
    <row r="462" spans="1:8" x14ac:dyDescent="0.25">
      <c r="A462" t="s">
        <v>596</v>
      </c>
      <c r="B462" s="1">
        <v>45202</v>
      </c>
      <c r="C462" t="s">
        <v>237</v>
      </c>
      <c r="D462" t="s">
        <v>86</v>
      </c>
      <c r="E462" t="s">
        <v>159</v>
      </c>
      <c r="F462" t="s">
        <v>237</v>
      </c>
      <c r="G462">
        <v>76.13</v>
      </c>
      <c r="H462"/>
    </row>
    <row r="463" spans="1:8" x14ac:dyDescent="0.25">
      <c r="A463" t="s">
        <v>597</v>
      </c>
      <c r="B463" s="1">
        <v>45201</v>
      </c>
      <c r="C463" t="s">
        <v>237</v>
      </c>
      <c r="D463" t="s">
        <v>45</v>
      </c>
      <c r="E463" t="s">
        <v>143</v>
      </c>
      <c r="F463" t="s">
        <v>258</v>
      </c>
      <c r="G463">
        <v>98.7</v>
      </c>
      <c r="H463"/>
    </row>
    <row r="464" spans="1:8" x14ac:dyDescent="0.25">
      <c r="A464" t="s">
        <v>598</v>
      </c>
      <c r="B464" s="1">
        <v>45201</v>
      </c>
      <c r="C464" t="s">
        <v>237</v>
      </c>
      <c r="D464" t="s">
        <v>33</v>
      </c>
      <c r="E464" t="s">
        <v>205</v>
      </c>
      <c r="F464" t="s">
        <v>246</v>
      </c>
      <c r="G464">
        <v>489.41</v>
      </c>
      <c r="H464"/>
    </row>
    <row r="465" spans="1:8" x14ac:dyDescent="0.25">
      <c r="A465" t="s">
        <v>599</v>
      </c>
      <c r="B465" s="1">
        <v>45200</v>
      </c>
      <c r="C465" t="s">
        <v>237</v>
      </c>
      <c r="D465" t="s">
        <v>82</v>
      </c>
      <c r="E465" t="s">
        <v>174</v>
      </c>
      <c r="F465" t="s">
        <v>246</v>
      </c>
      <c r="G465">
        <v>554.49</v>
      </c>
      <c r="H465"/>
    </row>
    <row r="466" spans="1:8" x14ac:dyDescent="0.25">
      <c r="A466" t="s">
        <v>599</v>
      </c>
      <c r="B466" s="1">
        <v>45200</v>
      </c>
      <c r="C466" t="s">
        <v>239</v>
      </c>
      <c r="D466" t="s">
        <v>94</v>
      </c>
      <c r="E466" t="s">
        <v>205</v>
      </c>
      <c r="F466" t="s">
        <v>239</v>
      </c>
      <c r="G466">
        <v>68.430000000000007</v>
      </c>
      <c r="H466"/>
    </row>
    <row r="467" spans="1:8" x14ac:dyDescent="0.25">
      <c r="A467" t="s">
        <v>600</v>
      </c>
      <c r="B467" s="1">
        <v>45200</v>
      </c>
      <c r="C467" t="s">
        <v>237</v>
      </c>
      <c r="D467" t="s">
        <v>51</v>
      </c>
      <c r="E467" t="s">
        <v>171</v>
      </c>
      <c r="F467" t="s">
        <v>246</v>
      </c>
      <c r="G467">
        <v>3270</v>
      </c>
      <c r="H467"/>
    </row>
    <row r="468" spans="1:8" x14ac:dyDescent="0.25">
      <c r="A468" t="s">
        <v>600</v>
      </c>
      <c r="B468" s="1">
        <v>45200</v>
      </c>
      <c r="C468" t="s">
        <v>239</v>
      </c>
      <c r="D468" t="s">
        <v>91</v>
      </c>
      <c r="E468" t="s">
        <v>134</v>
      </c>
      <c r="F468" t="s">
        <v>257</v>
      </c>
      <c r="G468">
        <v>5009.47</v>
      </c>
      <c r="H468"/>
    </row>
    <row r="469" spans="1:8" x14ac:dyDescent="0.25">
      <c r="A469" t="s">
        <v>600</v>
      </c>
      <c r="B469" s="1">
        <v>45200</v>
      </c>
      <c r="C469" t="s">
        <v>258</v>
      </c>
      <c r="D469" t="s">
        <v>60</v>
      </c>
      <c r="E469" t="s">
        <v>202</v>
      </c>
      <c r="F469" t="s">
        <v>257</v>
      </c>
      <c r="G469">
        <v>4038.38</v>
      </c>
      <c r="H469"/>
    </row>
    <row r="470" spans="1:8" x14ac:dyDescent="0.25">
      <c r="A470" t="s">
        <v>601</v>
      </c>
      <c r="B470" s="1">
        <v>45200</v>
      </c>
      <c r="C470" t="s">
        <v>237</v>
      </c>
      <c r="D470" t="s">
        <v>17</v>
      </c>
      <c r="E470" t="s">
        <v>163</v>
      </c>
      <c r="F470" t="s">
        <v>239</v>
      </c>
      <c r="G470">
        <v>153.78</v>
      </c>
      <c r="H470"/>
    </row>
    <row r="471" spans="1:8" x14ac:dyDescent="0.25">
      <c r="A471" t="s">
        <v>602</v>
      </c>
      <c r="B471" s="1">
        <v>45200</v>
      </c>
      <c r="C471" t="s">
        <v>237</v>
      </c>
      <c r="D471" t="s">
        <v>84</v>
      </c>
      <c r="E471" t="s">
        <v>217</v>
      </c>
      <c r="F471" t="s">
        <v>239</v>
      </c>
      <c r="G471">
        <v>146.44999999999999</v>
      </c>
      <c r="H471"/>
    </row>
    <row r="472" spans="1:8" x14ac:dyDescent="0.25">
      <c r="A472" t="s">
        <v>602</v>
      </c>
      <c r="B472" s="1">
        <v>45200</v>
      </c>
      <c r="C472" t="s">
        <v>239</v>
      </c>
      <c r="D472" t="s">
        <v>71</v>
      </c>
      <c r="E472" t="s">
        <v>205</v>
      </c>
      <c r="F472" t="s">
        <v>246</v>
      </c>
      <c r="G472">
        <v>2832.91</v>
      </c>
      <c r="H472"/>
    </row>
    <row r="473" spans="1:8" x14ac:dyDescent="0.25">
      <c r="A473" t="s">
        <v>603</v>
      </c>
      <c r="B473" s="1">
        <v>45200</v>
      </c>
      <c r="C473" t="s">
        <v>237</v>
      </c>
      <c r="D473" t="s">
        <v>82</v>
      </c>
      <c r="E473" t="s">
        <v>147</v>
      </c>
      <c r="F473" t="s">
        <v>420</v>
      </c>
      <c r="G473">
        <v>388.14</v>
      </c>
      <c r="H473"/>
    </row>
    <row r="474" spans="1:8" x14ac:dyDescent="0.25">
      <c r="A474" t="s">
        <v>604</v>
      </c>
      <c r="B474" s="1">
        <v>45200</v>
      </c>
      <c r="C474" t="s">
        <v>237</v>
      </c>
      <c r="D474" t="s">
        <v>66</v>
      </c>
      <c r="E474" t="s">
        <v>214</v>
      </c>
      <c r="F474" t="s">
        <v>431</v>
      </c>
      <c r="G474">
        <v>1312.5</v>
      </c>
      <c r="H474"/>
    </row>
    <row r="475" spans="1:8" x14ac:dyDescent="0.25">
      <c r="A475" t="s">
        <v>604</v>
      </c>
      <c r="B475" s="1">
        <v>45200</v>
      </c>
      <c r="C475" t="s">
        <v>239</v>
      </c>
      <c r="D475" t="s">
        <v>108</v>
      </c>
      <c r="E475" t="s">
        <v>174</v>
      </c>
      <c r="F475" t="s">
        <v>294</v>
      </c>
      <c r="G475">
        <v>1090.8</v>
      </c>
      <c r="H475"/>
    </row>
    <row r="476" spans="1:8" x14ac:dyDescent="0.25">
      <c r="A476" t="s">
        <v>604</v>
      </c>
      <c r="B476" s="1">
        <v>45200</v>
      </c>
      <c r="C476" t="s">
        <v>258</v>
      </c>
      <c r="D476" t="s">
        <v>95</v>
      </c>
      <c r="E476" t="s">
        <v>180</v>
      </c>
      <c r="F476" t="s">
        <v>242</v>
      </c>
      <c r="G476">
        <v>658</v>
      </c>
      <c r="H476"/>
    </row>
    <row r="477" spans="1:8" x14ac:dyDescent="0.25">
      <c r="A477" t="s">
        <v>605</v>
      </c>
      <c r="B477" s="1">
        <v>45200</v>
      </c>
      <c r="C477" t="s">
        <v>237</v>
      </c>
      <c r="D477" t="s">
        <v>25</v>
      </c>
      <c r="E477" t="s">
        <v>116</v>
      </c>
      <c r="F477" t="s">
        <v>246</v>
      </c>
      <c r="G477">
        <v>2676.97</v>
      </c>
      <c r="H477"/>
    </row>
    <row r="478" spans="1:8" x14ac:dyDescent="0.25">
      <c r="A478" t="s">
        <v>606</v>
      </c>
      <c r="B478" s="1">
        <v>45200</v>
      </c>
      <c r="C478" t="s">
        <v>237</v>
      </c>
      <c r="D478" t="s">
        <v>37</v>
      </c>
      <c r="E478" t="s">
        <v>119</v>
      </c>
      <c r="F478" t="s">
        <v>242</v>
      </c>
      <c r="G478">
        <v>845.88</v>
      </c>
      <c r="H478"/>
    </row>
    <row r="479" spans="1:8" x14ac:dyDescent="0.25">
      <c r="A479" t="s">
        <v>606</v>
      </c>
      <c r="B479" s="1">
        <v>45199</v>
      </c>
      <c r="C479" t="s">
        <v>239</v>
      </c>
      <c r="D479" t="s">
        <v>76</v>
      </c>
      <c r="E479" t="s">
        <v>196</v>
      </c>
      <c r="F479" t="s">
        <v>240</v>
      </c>
      <c r="G479">
        <v>1979.6</v>
      </c>
      <c r="H479"/>
    </row>
    <row r="480" spans="1:8" x14ac:dyDescent="0.25">
      <c r="A480" t="s">
        <v>606</v>
      </c>
      <c r="B480" s="1">
        <v>45199</v>
      </c>
      <c r="C480" t="s">
        <v>258</v>
      </c>
      <c r="D480" t="s">
        <v>70</v>
      </c>
      <c r="E480" t="s">
        <v>153</v>
      </c>
      <c r="F480" t="s">
        <v>257</v>
      </c>
      <c r="G480">
        <v>4160</v>
      </c>
      <c r="H480"/>
    </row>
    <row r="481" spans="1:8" x14ac:dyDescent="0.25">
      <c r="A481" t="s">
        <v>607</v>
      </c>
      <c r="B481" s="1">
        <v>45198</v>
      </c>
      <c r="C481" t="s">
        <v>237</v>
      </c>
      <c r="D481" t="s">
        <v>96</v>
      </c>
      <c r="E481" t="s">
        <v>214</v>
      </c>
      <c r="F481" t="s">
        <v>431</v>
      </c>
      <c r="G481">
        <v>269.45999999999998</v>
      </c>
      <c r="H481"/>
    </row>
    <row r="482" spans="1:8" x14ac:dyDescent="0.25">
      <c r="A482" t="s">
        <v>608</v>
      </c>
      <c r="B482" s="1">
        <v>45198</v>
      </c>
      <c r="C482" t="s">
        <v>237</v>
      </c>
      <c r="D482" t="s">
        <v>78</v>
      </c>
      <c r="E482" t="s">
        <v>147</v>
      </c>
      <c r="F482" t="s">
        <v>239</v>
      </c>
      <c r="G482">
        <v>305.81</v>
      </c>
      <c r="H482"/>
    </row>
    <row r="483" spans="1:8" x14ac:dyDescent="0.25">
      <c r="A483" t="s">
        <v>609</v>
      </c>
      <c r="B483" s="1">
        <v>45198</v>
      </c>
      <c r="C483" t="s">
        <v>237</v>
      </c>
      <c r="D483" t="s">
        <v>92</v>
      </c>
      <c r="E483" t="s">
        <v>167</v>
      </c>
      <c r="F483" t="s">
        <v>259</v>
      </c>
      <c r="G483">
        <v>310.91000000000003</v>
      </c>
      <c r="H483"/>
    </row>
    <row r="484" spans="1:8" x14ac:dyDescent="0.25">
      <c r="A484" t="s">
        <v>609</v>
      </c>
      <c r="B484" s="1">
        <v>45198</v>
      </c>
      <c r="C484" t="s">
        <v>239</v>
      </c>
      <c r="D484" t="s">
        <v>51</v>
      </c>
      <c r="E484" t="s">
        <v>130</v>
      </c>
      <c r="F484" t="s">
        <v>252</v>
      </c>
      <c r="G484">
        <v>3672</v>
      </c>
      <c r="H484"/>
    </row>
    <row r="485" spans="1:8" x14ac:dyDescent="0.25">
      <c r="A485" t="s">
        <v>610</v>
      </c>
      <c r="B485" s="1">
        <v>45198</v>
      </c>
      <c r="C485" t="s">
        <v>237</v>
      </c>
      <c r="D485" t="s">
        <v>40</v>
      </c>
      <c r="E485" t="s">
        <v>147</v>
      </c>
      <c r="F485" t="s">
        <v>246</v>
      </c>
      <c r="G485">
        <v>442</v>
      </c>
      <c r="H485"/>
    </row>
    <row r="486" spans="1:8" x14ac:dyDescent="0.25">
      <c r="A486" t="s">
        <v>611</v>
      </c>
      <c r="B486" s="1">
        <v>45198</v>
      </c>
      <c r="C486" t="s">
        <v>237</v>
      </c>
      <c r="D486" t="s">
        <v>79</v>
      </c>
      <c r="E486" t="s">
        <v>147</v>
      </c>
      <c r="F486" t="s">
        <v>259</v>
      </c>
      <c r="G486">
        <v>1445.4</v>
      </c>
      <c r="H486"/>
    </row>
    <row r="487" spans="1:8" x14ac:dyDescent="0.25">
      <c r="A487" t="s">
        <v>611</v>
      </c>
      <c r="B487" s="1">
        <v>45197</v>
      </c>
      <c r="C487" t="s">
        <v>239</v>
      </c>
      <c r="D487" t="s">
        <v>74</v>
      </c>
      <c r="E487" t="s">
        <v>137</v>
      </c>
      <c r="F487" t="s">
        <v>240</v>
      </c>
      <c r="G487">
        <v>1343.58</v>
      </c>
      <c r="H487"/>
    </row>
    <row r="488" spans="1:8" x14ac:dyDescent="0.25">
      <c r="A488" t="s">
        <v>612</v>
      </c>
      <c r="B488" s="1">
        <v>45197</v>
      </c>
      <c r="C488" t="s">
        <v>237</v>
      </c>
      <c r="D488" t="s">
        <v>55</v>
      </c>
      <c r="E488" t="s">
        <v>119</v>
      </c>
      <c r="F488" t="s">
        <v>258</v>
      </c>
      <c r="G488">
        <v>962.68</v>
      </c>
      <c r="H488"/>
    </row>
    <row r="489" spans="1:8" x14ac:dyDescent="0.25">
      <c r="A489" t="s">
        <v>613</v>
      </c>
      <c r="B489" s="1">
        <v>45197</v>
      </c>
      <c r="C489" t="s">
        <v>237</v>
      </c>
      <c r="D489" t="s">
        <v>58</v>
      </c>
      <c r="E489" t="s">
        <v>171</v>
      </c>
      <c r="F489" t="s">
        <v>268</v>
      </c>
      <c r="G489">
        <v>969.6</v>
      </c>
      <c r="H489"/>
    </row>
    <row r="490" spans="1:8" x14ac:dyDescent="0.25">
      <c r="A490" t="s">
        <v>614</v>
      </c>
      <c r="B490" s="1">
        <v>45196</v>
      </c>
      <c r="C490" t="s">
        <v>237</v>
      </c>
      <c r="D490" t="s">
        <v>48</v>
      </c>
      <c r="E490" t="s">
        <v>153</v>
      </c>
      <c r="F490" t="s">
        <v>294</v>
      </c>
      <c r="G490">
        <v>1853.38</v>
      </c>
      <c r="H490"/>
    </row>
    <row r="491" spans="1:8" x14ac:dyDescent="0.25">
      <c r="A491" t="s">
        <v>615</v>
      </c>
      <c r="B491" s="1">
        <v>45196</v>
      </c>
      <c r="C491" t="s">
        <v>237</v>
      </c>
      <c r="D491" t="s">
        <v>94</v>
      </c>
      <c r="E491" t="s">
        <v>220</v>
      </c>
      <c r="F491" t="s">
        <v>268</v>
      </c>
      <c r="G491">
        <v>289.52</v>
      </c>
      <c r="H491"/>
    </row>
    <row r="492" spans="1:8" x14ac:dyDescent="0.25">
      <c r="A492" t="s">
        <v>615</v>
      </c>
      <c r="B492" s="1">
        <v>45195</v>
      </c>
      <c r="C492" t="s">
        <v>239</v>
      </c>
      <c r="D492" t="s">
        <v>98</v>
      </c>
      <c r="E492" t="s">
        <v>202</v>
      </c>
      <c r="F492" t="s">
        <v>431</v>
      </c>
      <c r="G492">
        <v>274.45</v>
      </c>
      <c r="H492"/>
    </row>
    <row r="493" spans="1:8" x14ac:dyDescent="0.25">
      <c r="A493" t="s">
        <v>616</v>
      </c>
      <c r="B493" s="1">
        <v>45195</v>
      </c>
      <c r="C493" t="s">
        <v>237</v>
      </c>
      <c r="D493" t="s">
        <v>83</v>
      </c>
      <c r="E493" t="s">
        <v>140</v>
      </c>
      <c r="F493" t="s">
        <v>240</v>
      </c>
      <c r="G493">
        <v>822.4</v>
      </c>
      <c r="H493"/>
    </row>
    <row r="494" spans="1:8" x14ac:dyDescent="0.25">
      <c r="A494" t="s">
        <v>616</v>
      </c>
      <c r="B494" s="1">
        <v>45194</v>
      </c>
      <c r="C494" t="s">
        <v>239</v>
      </c>
      <c r="D494" t="s">
        <v>82</v>
      </c>
      <c r="E494" t="s">
        <v>226</v>
      </c>
      <c r="F494" t="s">
        <v>294</v>
      </c>
      <c r="G494">
        <v>352.46</v>
      </c>
      <c r="H494"/>
    </row>
    <row r="495" spans="1:8" x14ac:dyDescent="0.25">
      <c r="A495" t="s">
        <v>616</v>
      </c>
      <c r="B495" s="1">
        <v>45194</v>
      </c>
      <c r="C495" t="s">
        <v>258</v>
      </c>
      <c r="D495" t="s">
        <v>84</v>
      </c>
      <c r="E495" t="s">
        <v>174</v>
      </c>
      <c r="F495" t="s">
        <v>239</v>
      </c>
      <c r="G495">
        <v>155.15</v>
      </c>
      <c r="H495"/>
    </row>
    <row r="496" spans="1:8" x14ac:dyDescent="0.25">
      <c r="A496" t="s">
        <v>617</v>
      </c>
      <c r="B496" s="1">
        <v>45194</v>
      </c>
      <c r="C496" t="s">
        <v>237</v>
      </c>
      <c r="D496" t="s">
        <v>27</v>
      </c>
      <c r="E496" t="s">
        <v>211</v>
      </c>
      <c r="F496" t="s">
        <v>268</v>
      </c>
      <c r="G496">
        <v>341.54</v>
      </c>
      <c r="H496"/>
    </row>
    <row r="497" spans="1:8" x14ac:dyDescent="0.25">
      <c r="A497" t="s">
        <v>617</v>
      </c>
      <c r="B497" s="1">
        <v>45194</v>
      </c>
      <c r="C497" t="s">
        <v>239</v>
      </c>
      <c r="D497" t="s">
        <v>105</v>
      </c>
      <c r="E497" t="s">
        <v>140</v>
      </c>
      <c r="F497" t="s">
        <v>430</v>
      </c>
      <c r="G497">
        <v>792</v>
      </c>
      <c r="H497"/>
    </row>
    <row r="498" spans="1:8" x14ac:dyDescent="0.25">
      <c r="A498" t="s">
        <v>617</v>
      </c>
      <c r="B498" s="1">
        <v>45194</v>
      </c>
      <c r="C498" t="s">
        <v>258</v>
      </c>
      <c r="D498" t="s">
        <v>78</v>
      </c>
      <c r="E498" t="s">
        <v>174</v>
      </c>
      <c r="F498" t="s">
        <v>430</v>
      </c>
      <c r="G498">
        <v>600.17999999999995</v>
      </c>
      <c r="H498"/>
    </row>
    <row r="499" spans="1:8" x14ac:dyDescent="0.25">
      <c r="A499" t="s">
        <v>618</v>
      </c>
      <c r="B499" s="1">
        <v>45194</v>
      </c>
      <c r="C499" t="s">
        <v>237</v>
      </c>
      <c r="D499" t="s">
        <v>51</v>
      </c>
      <c r="E499" t="s">
        <v>161</v>
      </c>
      <c r="F499" t="s">
        <v>259</v>
      </c>
      <c r="G499">
        <v>2916</v>
      </c>
      <c r="H499"/>
    </row>
    <row r="500" spans="1:8" x14ac:dyDescent="0.25">
      <c r="A500" t="s">
        <v>619</v>
      </c>
      <c r="B500" s="1">
        <v>45194</v>
      </c>
      <c r="C500" t="s">
        <v>237</v>
      </c>
      <c r="D500" t="s">
        <v>74</v>
      </c>
      <c r="E500" t="s">
        <v>217</v>
      </c>
      <c r="F500" t="s">
        <v>431</v>
      </c>
      <c r="G500">
        <v>479.85</v>
      </c>
      <c r="H500"/>
    </row>
    <row r="501" spans="1:8" x14ac:dyDescent="0.25">
      <c r="A501" t="s">
        <v>619</v>
      </c>
      <c r="B501" s="1">
        <v>45194</v>
      </c>
      <c r="C501" t="s">
        <v>239</v>
      </c>
      <c r="D501" t="s">
        <v>40</v>
      </c>
      <c r="E501" t="s">
        <v>174</v>
      </c>
      <c r="F501" t="s">
        <v>431</v>
      </c>
      <c r="G501">
        <v>223.13</v>
      </c>
      <c r="H501"/>
    </row>
    <row r="502" spans="1:8" x14ac:dyDescent="0.25">
      <c r="A502" t="s">
        <v>620</v>
      </c>
      <c r="B502" s="1">
        <v>45194</v>
      </c>
      <c r="C502" t="s">
        <v>237</v>
      </c>
      <c r="D502" t="s">
        <v>48</v>
      </c>
      <c r="E502" t="s">
        <v>151</v>
      </c>
      <c r="F502" t="s">
        <v>259</v>
      </c>
      <c r="G502">
        <v>2753.08</v>
      </c>
      <c r="H502"/>
    </row>
    <row r="503" spans="1:8" x14ac:dyDescent="0.25">
      <c r="A503" t="s">
        <v>620</v>
      </c>
      <c r="B503" s="1">
        <v>45194</v>
      </c>
      <c r="C503" t="s">
        <v>239</v>
      </c>
      <c r="D503" t="s">
        <v>35</v>
      </c>
      <c r="E503" t="s">
        <v>126</v>
      </c>
      <c r="F503" t="s">
        <v>259</v>
      </c>
      <c r="G503">
        <v>455.87</v>
      </c>
      <c r="H503"/>
    </row>
    <row r="504" spans="1:8" x14ac:dyDescent="0.25">
      <c r="A504" t="s">
        <v>621</v>
      </c>
      <c r="B504" s="1">
        <v>45193</v>
      </c>
      <c r="C504" t="s">
        <v>237</v>
      </c>
      <c r="D504" t="s">
        <v>94</v>
      </c>
      <c r="E504" t="s">
        <v>199</v>
      </c>
      <c r="F504" t="s">
        <v>237</v>
      </c>
      <c r="G504">
        <v>33.56</v>
      </c>
      <c r="H504"/>
    </row>
    <row r="505" spans="1:8" x14ac:dyDescent="0.25">
      <c r="A505" t="s">
        <v>621</v>
      </c>
      <c r="B505" s="1">
        <v>45193</v>
      </c>
      <c r="C505" t="s">
        <v>239</v>
      </c>
      <c r="D505" t="s">
        <v>88</v>
      </c>
      <c r="E505" t="s">
        <v>143</v>
      </c>
      <c r="F505" t="s">
        <v>430</v>
      </c>
      <c r="G505">
        <v>1263.96</v>
      </c>
      <c r="H505"/>
    </row>
    <row r="506" spans="1:8" x14ac:dyDescent="0.25">
      <c r="A506" t="s">
        <v>622</v>
      </c>
      <c r="B506" s="1">
        <v>45193</v>
      </c>
      <c r="C506" t="s">
        <v>237</v>
      </c>
      <c r="D506" t="s">
        <v>41</v>
      </c>
      <c r="E506" t="s">
        <v>119</v>
      </c>
      <c r="F506" t="s">
        <v>239</v>
      </c>
      <c r="G506">
        <v>53.35</v>
      </c>
      <c r="H506"/>
    </row>
    <row r="507" spans="1:8" x14ac:dyDescent="0.25">
      <c r="A507" t="s">
        <v>622</v>
      </c>
      <c r="B507" s="1">
        <v>45193</v>
      </c>
      <c r="C507" t="s">
        <v>239</v>
      </c>
      <c r="D507" t="s">
        <v>82</v>
      </c>
      <c r="E507" t="s">
        <v>226</v>
      </c>
      <c r="F507" t="s">
        <v>237</v>
      </c>
      <c r="G507">
        <v>59.84</v>
      </c>
      <c r="H507"/>
    </row>
    <row r="508" spans="1:8" x14ac:dyDescent="0.25">
      <c r="A508" t="s">
        <v>622</v>
      </c>
      <c r="B508" s="1">
        <v>45193</v>
      </c>
      <c r="C508" t="s">
        <v>258</v>
      </c>
      <c r="D508" t="s">
        <v>76</v>
      </c>
      <c r="E508" t="s">
        <v>193</v>
      </c>
      <c r="F508" t="s">
        <v>240</v>
      </c>
      <c r="G508">
        <v>1960</v>
      </c>
      <c r="H508"/>
    </row>
    <row r="509" spans="1:8" x14ac:dyDescent="0.25">
      <c r="A509" t="s">
        <v>623</v>
      </c>
      <c r="B509" s="1">
        <v>45193</v>
      </c>
      <c r="C509" t="s">
        <v>237</v>
      </c>
      <c r="D509" t="s">
        <v>46</v>
      </c>
      <c r="E509" t="s">
        <v>140</v>
      </c>
      <c r="F509" t="s">
        <v>430</v>
      </c>
      <c r="G509">
        <v>213.57</v>
      </c>
      <c r="H509"/>
    </row>
    <row r="510" spans="1:8" x14ac:dyDescent="0.25">
      <c r="A510" t="s">
        <v>624</v>
      </c>
      <c r="B510" s="1">
        <v>45193</v>
      </c>
      <c r="C510" t="s">
        <v>237</v>
      </c>
      <c r="D510" t="s">
        <v>96</v>
      </c>
      <c r="E510" t="s">
        <v>208</v>
      </c>
      <c r="F510" t="s">
        <v>420</v>
      </c>
      <c r="G510">
        <v>356.29</v>
      </c>
      <c r="H510"/>
    </row>
    <row r="511" spans="1:8" x14ac:dyDescent="0.25">
      <c r="A511" t="s">
        <v>625</v>
      </c>
      <c r="B511" s="1">
        <v>45193</v>
      </c>
      <c r="C511" t="s">
        <v>237</v>
      </c>
      <c r="D511" t="s">
        <v>35</v>
      </c>
      <c r="E511" t="s">
        <v>205</v>
      </c>
      <c r="F511" t="s">
        <v>237</v>
      </c>
      <c r="G511">
        <v>50.65</v>
      </c>
      <c r="H511"/>
    </row>
    <row r="512" spans="1:8" x14ac:dyDescent="0.25">
      <c r="A512" t="s">
        <v>626</v>
      </c>
      <c r="B512" s="1">
        <v>45193</v>
      </c>
      <c r="C512" t="s">
        <v>237</v>
      </c>
      <c r="D512" t="s">
        <v>105</v>
      </c>
      <c r="E512" t="s">
        <v>223</v>
      </c>
      <c r="F512" t="s">
        <v>268</v>
      </c>
      <c r="G512">
        <v>1526.4</v>
      </c>
      <c r="H512"/>
    </row>
    <row r="513" spans="1:8" x14ac:dyDescent="0.25">
      <c r="A513" t="s">
        <v>627</v>
      </c>
      <c r="B513" s="1">
        <v>45192</v>
      </c>
      <c r="C513" t="s">
        <v>237</v>
      </c>
      <c r="D513" t="s">
        <v>83</v>
      </c>
      <c r="E513" t="s">
        <v>157</v>
      </c>
      <c r="F513" t="s">
        <v>258</v>
      </c>
      <c r="G513">
        <v>169.64</v>
      </c>
      <c r="H513"/>
    </row>
    <row r="514" spans="1:8" x14ac:dyDescent="0.25">
      <c r="A514" t="s">
        <v>627</v>
      </c>
      <c r="B514" s="1">
        <v>45192</v>
      </c>
      <c r="C514" t="s">
        <v>239</v>
      </c>
      <c r="D514" t="s">
        <v>32</v>
      </c>
      <c r="E514" t="s">
        <v>190</v>
      </c>
      <c r="F514" t="s">
        <v>294</v>
      </c>
      <c r="G514">
        <v>568.54999999999995</v>
      </c>
      <c r="H514"/>
    </row>
    <row r="515" spans="1:8" x14ac:dyDescent="0.25">
      <c r="A515" t="s">
        <v>628</v>
      </c>
      <c r="B515" s="1">
        <v>45192</v>
      </c>
      <c r="C515" t="s">
        <v>237</v>
      </c>
      <c r="D515" t="s">
        <v>43</v>
      </c>
      <c r="E515" t="s">
        <v>208</v>
      </c>
      <c r="F515" t="s">
        <v>239</v>
      </c>
      <c r="G515">
        <v>65.180000000000007</v>
      </c>
      <c r="H515"/>
    </row>
    <row r="516" spans="1:8" x14ac:dyDescent="0.25">
      <c r="A516" t="s">
        <v>629</v>
      </c>
      <c r="B516" s="1">
        <v>45191</v>
      </c>
      <c r="C516" t="s">
        <v>237</v>
      </c>
      <c r="D516" t="s">
        <v>32</v>
      </c>
      <c r="E516" t="s">
        <v>159</v>
      </c>
      <c r="F516" t="s">
        <v>431</v>
      </c>
      <c r="G516">
        <v>478.44</v>
      </c>
      <c r="H516"/>
    </row>
    <row r="517" spans="1:8" x14ac:dyDescent="0.25">
      <c r="A517" t="s">
        <v>629</v>
      </c>
      <c r="B517" s="1">
        <v>45191</v>
      </c>
      <c r="C517" t="s">
        <v>239</v>
      </c>
      <c r="D517" t="s">
        <v>56</v>
      </c>
      <c r="E517" t="s">
        <v>177</v>
      </c>
      <c r="F517" t="s">
        <v>252</v>
      </c>
      <c r="G517">
        <v>4324.76</v>
      </c>
      <c r="H517"/>
    </row>
    <row r="518" spans="1:8" x14ac:dyDescent="0.25">
      <c r="A518" t="s">
        <v>629</v>
      </c>
      <c r="B518" s="1">
        <v>45190</v>
      </c>
      <c r="C518" t="s">
        <v>258</v>
      </c>
      <c r="D518" t="s">
        <v>105</v>
      </c>
      <c r="E518" t="s">
        <v>217</v>
      </c>
      <c r="F518" t="s">
        <v>258</v>
      </c>
      <c r="G518">
        <v>577.79999999999995</v>
      </c>
      <c r="H518"/>
    </row>
    <row r="519" spans="1:8" x14ac:dyDescent="0.25">
      <c r="A519" t="s">
        <v>629</v>
      </c>
      <c r="B519" s="1">
        <v>45190</v>
      </c>
      <c r="C519" t="s">
        <v>430</v>
      </c>
      <c r="D519" t="s">
        <v>35</v>
      </c>
      <c r="E519" t="s">
        <v>196</v>
      </c>
      <c r="F519" t="s">
        <v>239</v>
      </c>
      <c r="G519">
        <v>99.43</v>
      </c>
      <c r="H519"/>
    </row>
    <row r="520" spans="1:8" x14ac:dyDescent="0.25">
      <c r="A520" t="s">
        <v>630</v>
      </c>
      <c r="B520" s="1">
        <v>45190</v>
      </c>
      <c r="C520" t="s">
        <v>237</v>
      </c>
      <c r="D520" t="s">
        <v>66</v>
      </c>
      <c r="E520" t="s">
        <v>163</v>
      </c>
      <c r="F520" t="s">
        <v>268</v>
      </c>
      <c r="G520">
        <v>2079.1999999999998</v>
      </c>
      <c r="H520"/>
    </row>
    <row r="521" spans="1:8" x14ac:dyDescent="0.25">
      <c r="A521" t="s">
        <v>631</v>
      </c>
      <c r="B521" s="1">
        <v>45190</v>
      </c>
      <c r="C521" t="s">
        <v>237</v>
      </c>
      <c r="D521" t="s">
        <v>70</v>
      </c>
      <c r="E521" t="s">
        <v>171</v>
      </c>
      <c r="F521" t="s">
        <v>242</v>
      </c>
      <c r="G521">
        <v>5300</v>
      </c>
      <c r="H521"/>
    </row>
    <row r="522" spans="1:8" x14ac:dyDescent="0.25">
      <c r="A522" t="s">
        <v>632</v>
      </c>
      <c r="B522" s="1">
        <v>45190</v>
      </c>
      <c r="C522" t="s">
        <v>237</v>
      </c>
      <c r="D522" t="s">
        <v>79</v>
      </c>
      <c r="E522" t="s">
        <v>151</v>
      </c>
      <c r="F522" t="s">
        <v>239</v>
      </c>
      <c r="G522">
        <v>292</v>
      </c>
      <c r="H522"/>
    </row>
    <row r="523" spans="1:8" x14ac:dyDescent="0.25">
      <c r="A523" t="s">
        <v>632</v>
      </c>
      <c r="B523" s="1">
        <v>45190</v>
      </c>
      <c r="C523" t="s">
        <v>239</v>
      </c>
      <c r="D523" t="s">
        <v>87</v>
      </c>
      <c r="E523" t="s">
        <v>137</v>
      </c>
      <c r="F523" t="s">
        <v>242</v>
      </c>
      <c r="G523">
        <v>1537</v>
      </c>
      <c r="H523"/>
    </row>
    <row r="524" spans="1:8" x14ac:dyDescent="0.25">
      <c r="A524" t="s">
        <v>633</v>
      </c>
      <c r="B524" s="1">
        <v>45190</v>
      </c>
      <c r="C524" t="s">
        <v>237</v>
      </c>
      <c r="D524" t="s">
        <v>74</v>
      </c>
      <c r="E524" t="s">
        <v>214</v>
      </c>
      <c r="F524" t="s">
        <v>294</v>
      </c>
      <c r="G524">
        <v>586.79</v>
      </c>
      <c r="H524"/>
    </row>
    <row r="525" spans="1:8" x14ac:dyDescent="0.25">
      <c r="A525" t="s">
        <v>634</v>
      </c>
      <c r="B525" s="1">
        <v>45189</v>
      </c>
      <c r="C525" t="s">
        <v>237</v>
      </c>
      <c r="D525" t="s">
        <v>31</v>
      </c>
      <c r="E525" t="s">
        <v>130</v>
      </c>
      <c r="F525" t="s">
        <v>259</v>
      </c>
      <c r="G525">
        <v>809.1</v>
      </c>
      <c r="H525"/>
    </row>
    <row r="526" spans="1:8" x14ac:dyDescent="0.25">
      <c r="A526" t="s">
        <v>635</v>
      </c>
      <c r="B526" s="1">
        <v>45189</v>
      </c>
      <c r="C526" t="s">
        <v>237</v>
      </c>
      <c r="D526" t="s">
        <v>76</v>
      </c>
      <c r="E526" t="s">
        <v>214</v>
      </c>
      <c r="F526" t="s">
        <v>430</v>
      </c>
      <c r="G526">
        <v>571.20000000000005</v>
      </c>
      <c r="H526"/>
    </row>
    <row r="527" spans="1:8" x14ac:dyDescent="0.25">
      <c r="A527" t="s">
        <v>636</v>
      </c>
      <c r="B527" s="1">
        <v>45189</v>
      </c>
      <c r="C527" t="s">
        <v>237</v>
      </c>
      <c r="D527" t="s">
        <v>100</v>
      </c>
      <c r="E527" t="s">
        <v>220</v>
      </c>
      <c r="F527" t="s">
        <v>259</v>
      </c>
      <c r="G527">
        <v>841.46</v>
      </c>
      <c r="H527"/>
    </row>
    <row r="528" spans="1:8" x14ac:dyDescent="0.25">
      <c r="A528" t="s">
        <v>637</v>
      </c>
      <c r="B528" s="1">
        <v>45188</v>
      </c>
      <c r="C528" t="s">
        <v>237</v>
      </c>
      <c r="D528" t="s">
        <v>51</v>
      </c>
      <c r="E528" t="s">
        <v>180</v>
      </c>
      <c r="F528" t="s">
        <v>246</v>
      </c>
      <c r="G528">
        <v>3120</v>
      </c>
      <c r="H528"/>
    </row>
    <row r="529" spans="1:8" x14ac:dyDescent="0.25">
      <c r="A529" t="s">
        <v>638</v>
      </c>
      <c r="B529" s="1">
        <v>45188</v>
      </c>
      <c r="C529" t="s">
        <v>237</v>
      </c>
      <c r="D529" t="s">
        <v>64</v>
      </c>
      <c r="E529" t="s">
        <v>220</v>
      </c>
      <c r="F529" t="s">
        <v>430</v>
      </c>
      <c r="G529">
        <v>1030.2</v>
      </c>
      <c r="H529"/>
    </row>
    <row r="530" spans="1:8" x14ac:dyDescent="0.25">
      <c r="A530" t="s">
        <v>639</v>
      </c>
      <c r="B530" s="1">
        <v>45188</v>
      </c>
      <c r="C530" t="s">
        <v>237</v>
      </c>
      <c r="D530" t="s">
        <v>27</v>
      </c>
      <c r="E530" t="s">
        <v>112</v>
      </c>
      <c r="F530" t="s">
        <v>246</v>
      </c>
      <c r="G530">
        <v>430.92</v>
      </c>
      <c r="H530"/>
    </row>
    <row r="531" spans="1:8" x14ac:dyDescent="0.25">
      <c r="A531" t="s">
        <v>639</v>
      </c>
      <c r="B531" s="1">
        <v>45188</v>
      </c>
      <c r="C531" t="s">
        <v>239</v>
      </c>
      <c r="D531" t="s">
        <v>19</v>
      </c>
      <c r="E531" t="s">
        <v>137</v>
      </c>
      <c r="F531" t="s">
        <v>252</v>
      </c>
      <c r="G531">
        <v>935.88</v>
      </c>
      <c r="H531"/>
    </row>
    <row r="532" spans="1:8" x14ac:dyDescent="0.25">
      <c r="A532" t="s">
        <v>640</v>
      </c>
      <c r="B532" s="1">
        <v>45188</v>
      </c>
      <c r="C532" t="s">
        <v>237</v>
      </c>
      <c r="D532" t="s">
        <v>43</v>
      </c>
      <c r="E532" t="s">
        <v>159</v>
      </c>
      <c r="F532" t="s">
        <v>237</v>
      </c>
      <c r="G532">
        <v>29.9</v>
      </c>
      <c r="H532"/>
    </row>
    <row r="533" spans="1:8" x14ac:dyDescent="0.25">
      <c r="A533" t="s">
        <v>641</v>
      </c>
      <c r="B533" s="1">
        <v>45188</v>
      </c>
      <c r="C533" t="s">
        <v>237</v>
      </c>
      <c r="D533" t="s">
        <v>76</v>
      </c>
      <c r="E533" t="s">
        <v>163</v>
      </c>
      <c r="F533" t="s">
        <v>242</v>
      </c>
      <c r="G533">
        <v>2912</v>
      </c>
      <c r="H533"/>
    </row>
    <row r="534" spans="1:8" x14ac:dyDescent="0.25">
      <c r="A534" t="s">
        <v>641</v>
      </c>
      <c r="B534" s="1">
        <v>45188</v>
      </c>
      <c r="C534" t="s">
        <v>239</v>
      </c>
      <c r="D534" t="s">
        <v>54</v>
      </c>
      <c r="E534" t="s">
        <v>184</v>
      </c>
      <c r="F534" t="s">
        <v>268</v>
      </c>
      <c r="G534">
        <v>2183.16</v>
      </c>
      <c r="H534"/>
    </row>
    <row r="535" spans="1:8" x14ac:dyDescent="0.25">
      <c r="A535" t="s">
        <v>641</v>
      </c>
      <c r="B535" s="1">
        <v>45187</v>
      </c>
      <c r="C535" t="s">
        <v>258</v>
      </c>
      <c r="D535" t="s">
        <v>27</v>
      </c>
      <c r="E535" t="s">
        <v>153</v>
      </c>
      <c r="F535" t="s">
        <v>248</v>
      </c>
      <c r="G535">
        <v>725.38</v>
      </c>
      <c r="H535"/>
    </row>
    <row r="536" spans="1:8" x14ac:dyDescent="0.25">
      <c r="A536" t="s">
        <v>642</v>
      </c>
      <c r="B536" s="1">
        <v>45187</v>
      </c>
      <c r="C536" t="s">
        <v>237</v>
      </c>
      <c r="D536" t="s">
        <v>95</v>
      </c>
      <c r="E536" t="s">
        <v>163</v>
      </c>
      <c r="F536" t="s">
        <v>248</v>
      </c>
      <c r="G536">
        <v>633.65</v>
      </c>
      <c r="H536"/>
    </row>
    <row r="537" spans="1:8" x14ac:dyDescent="0.25">
      <c r="A537" t="s">
        <v>643</v>
      </c>
      <c r="B537" s="1">
        <v>45186</v>
      </c>
      <c r="C537" t="s">
        <v>237</v>
      </c>
      <c r="D537" t="s">
        <v>104</v>
      </c>
      <c r="E537" t="s">
        <v>143</v>
      </c>
      <c r="F537" t="s">
        <v>257</v>
      </c>
      <c r="G537">
        <v>1539.09</v>
      </c>
      <c r="H537"/>
    </row>
    <row r="538" spans="1:8" x14ac:dyDescent="0.25">
      <c r="A538" t="s">
        <v>643</v>
      </c>
      <c r="B538" s="1">
        <v>45186</v>
      </c>
      <c r="C538" t="s">
        <v>239</v>
      </c>
      <c r="D538" t="s">
        <v>21</v>
      </c>
      <c r="E538" t="s">
        <v>190</v>
      </c>
      <c r="F538" t="s">
        <v>257</v>
      </c>
      <c r="G538">
        <v>2343.1999999999998</v>
      </c>
      <c r="H538"/>
    </row>
    <row r="539" spans="1:8" x14ac:dyDescent="0.25">
      <c r="A539" t="s">
        <v>644</v>
      </c>
      <c r="B539" s="1">
        <v>45186</v>
      </c>
      <c r="C539" t="s">
        <v>237</v>
      </c>
      <c r="D539" t="s">
        <v>88</v>
      </c>
      <c r="E539" t="s">
        <v>202</v>
      </c>
      <c r="F539" t="s">
        <v>239</v>
      </c>
      <c r="G539">
        <v>614.59</v>
      </c>
      <c r="H539"/>
    </row>
    <row r="540" spans="1:8" x14ac:dyDescent="0.25">
      <c r="A540" t="s">
        <v>645</v>
      </c>
      <c r="B540" s="1">
        <v>45186</v>
      </c>
      <c r="C540" t="s">
        <v>237</v>
      </c>
      <c r="D540" t="s">
        <v>66</v>
      </c>
      <c r="E540" t="s">
        <v>130</v>
      </c>
      <c r="F540" t="s">
        <v>237</v>
      </c>
      <c r="G540">
        <v>265.10000000000002</v>
      </c>
      <c r="H540"/>
    </row>
    <row r="541" spans="1:8" x14ac:dyDescent="0.25">
      <c r="A541" t="s">
        <v>646</v>
      </c>
      <c r="B541" s="1">
        <v>45186</v>
      </c>
      <c r="C541" t="s">
        <v>237</v>
      </c>
      <c r="D541" t="s">
        <v>33</v>
      </c>
      <c r="E541" t="s">
        <v>167</v>
      </c>
      <c r="F541" t="s">
        <v>431</v>
      </c>
      <c r="G541">
        <v>240.22</v>
      </c>
      <c r="H541"/>
    </row>
    <row r="542" spans="1:8" x14ac:dyDescent="0.25">
      <c r="A542" t="s">
        <v>646</v>
      </c>
      <c r="B542" s="1">
        <v>45186</v>
      </c>
      <c r="C542" t="s">
        <v>239</v>
      </c>
      <c r="D542" t="s">
        <v>60</v>
      </c>
      <c r="E542" t="s">
        <v>180</v>
      </c>
      <c r="F542" t="s">
        <v>268</v>
      </c>
      <c r="G542">
        <v>2179.13</v>
      </c>
      <c r="H542"/>
    </row>
    <row r="543" spans="1:8" x14ac:dyDescent="0.25">
      <c r="A543" t="s">
        <v>646</v>
      </c>
      <c r="B543" s="1">
        <v>45186</v>
      </c>
      <c r="C543" t="s">
        <v>258</v>
      </c>
      <c r="D543" t="s">
        <v>107</v>
      </c>
      <c r="E543" t="s">
        <v>205</v>
      </c>
      <c r="F543" t="s">
        <v>240</v>
      </c>
      <c r="G543">
        <v>2671.2</v>
      </c>
      <c r="H543"/>
    </row>
    <row r="544" spans="1:8" x14ac:dyDescent="0.25">
      <c r="A544" t="s">
        <v>647</v>
      </c>
      <c r="B544" s="1">
        <v>45186</v>
      </c>
      <c r="C544" t="s">
        <v>237</v>
      </c>
      <c r="D544" t="s">
        <v>71</v>
      </c>
      <c r="E544" t="s">
        <v>143</v>
      </c>
      <c r="F544" t="s">
        <v>268</v>
      </c>
      <c r="G544">
        <v>2224.7399999999998</v>
      </c>
      <c r="H544"/>
    </row>
    <row r="545" spans="1:8" x14ac:dyDescent="0.25">
      <c r="A545" t="s">
        <v>647</v>
      </c>
      <c r="B545" s="1">
        <v>45185</v>
      </c>
      <c r="C545" t="s">
        <v>239</v>
      </c>
      <c r="D545" t="s">
        <v>99</v>
      </c>
      <c r="E545" t="s">
        <v>140</v>
      </c>
      <c r="F545" t="s">
        <v>257</v>
      </c>
      <c r="G545">
        <v>870.26</v>
      </c>
      <c r="H545"/>
    </row>
    <row r="546" spans="1:8" x14ac:dyDescent="0.25">
      <c r="A546" t="s">
        <v>648</v>
      </c>
      <c r="B546" s="1">
        <v>45185</v>
      </c>
      <c r="C546" t="s">
        <v>237</v>
      </c>
      <c r="D546" t="s">
        <v>52</v>
      </c>
      <c r="E546" t="s">
        <v>137</v>
      </c>
      <c r="F546" t="s">
        <v>430</v>
      </c>
      <c r="G546">
        <v>1089.56</v>
      </c>
      <c r="H546"/>
    </row>
    <row r="547" spans="1:8" x14ac:dyDescent="0.25">
      <c r="A547" t="s">
        <v>649</v>
      </c>
      <c r="B547" s="1">
        <v>45185</v>
      </c>
      <c r="C547" t="s">
        <v>237</v>
      </c>
      <c r="D547" t="s">
        <v>68</v>
      </c>
      <c r="E547" t="s">
        <v>199</v>
      </c>
      <c r="F547" t="s">
        <v>258</v>
      </c>
      <c r="G547">
        <v>757.05</v>
      </c>
      <c r="H547"/>
    </row>
    <row r="548" spans="1:8" x14ac:dyDescent="0.25">
      <c r="A548" t="s">
        <v>650</v>
      </c>
      <c r="B548" s="1">
        <v>45185</v>
      </c>
      <c r="C548" t="s">
        <v>237</v>
      </c>
      <c r="D548" t="s">
        <v>21</v>
      </c>
      <c r="E548" t="s">
        <v>196</v>
      </c>
      <c r="F548" t="s">
        <v>257</v>
      </c>
      <c r="G548">
        <v>2528.8000000000002</v>
      </c>
      <c r="H548"/>
    </row>
    <row r="549" spans="1:8" x14ac:dyDescent="0.25">
      <c r="A549" t="s">
        <v>650</v>
      </c>
      <c r="B549" s="1">
        <v>45184</v>
      </c>
      <c r="C549" t="s">
        <v>239</v>
      </c>
      <c r="D549" t="s">
        <v>64</v>
      </c>
      <c r="E549" t="s">
        <v>223</v>
      </c>
      <c r="F549" t="s">
        <v>420</v>
      </c>
      <c r="G549">
        <v>1874.25</v>
      </c>
      <c r="H549"/>
    </row>
    <row r="550" spans="1:8" x14ac:dyDescent="0.25">
      <c r="A550" t="s">
        <v>651</v>
      </c>
      <c r="B550" s="1">
        <v>45184</v>
      </c>
      <c r="C550" t="s">
        <v>237</v>
      </c>
      <c r="D550" t="s">
        <v>68</v>
      </c>
      <c r="E550" t="s">
        <v>157</v>
      </c>
      <c r="F550" t="s">
        <v>431</v>
      </c>
      <c r="G550">
        <v>1286.25</v>
      </c>
      <c r="H550"/>
    </row>
    <row r="551" spans="1:8" x14ac:dyDescent="0.25">
      <c r="A551" t="s">
        <v>652</v>
      </c>
      <c r="B551" s="1">
        <v>45184</v>
      </c>
      <c r="C551" t="s">
        <v>237</v>
      </c>
      <c r="D551" t="s">
        <v>48</v>
      </c>
      <c r="E551" t="s">
        <v>126</v>
      </c>
      <c r="F551" t="s">
        <v>252</v>
      </c>
      <c r="G551">
        <v>3850.72</v>
      </c>
      <c r="H551"/>
    </row>
    <row r="552" spans="1:8" x14ac:dyDescent="0.25">
      <c r="A552" t="s">
        <v>652</v>
      </c>
      <c r="B552" s="1">
        <v>45184</v>
      </c>
      <c r="C552" t="s">
        <v>239</v>
      </c>
      <c r="D552" t="s">
        <v>27</v>
      </c>
      <c r="E552" t="s">
        <v>116</v>
      </c>
      <c r="F552" t="s">
        <v>420</v>
      </c>
      <c r="G552">
        <v>293.27</v>
      </c>
      <c r="H552"/>
    </row>
    <row r="553" spans="1:8" x14ac:dyDescent="0.25">
      <c r="A553" t="s">
        <v>652</v>
      </c>
      <c r="B553" s="1">
        <v>45184</v>
      </c>
      <c r="C553" t="s">
        <v>258</v>
      </c>
      <c r="D553" t="s">
        <v>108</v>
      </c>
      <c r="E553" t="s">
        <v>151</v>
      </c>
      <c r="F553" t="s">
        <v>252</v>
      </c>
      <c r="G553">
        <v>2160</v>
      </c>
      <c r="H553"/>
    </row>
    <row r="554" spans="1:8" x14ac:dyDescent="0.25">
      <c r="A554" t="s">
        <v>653</v>
      </c>
      <c r="B554" s="1">
        <v>45183</v>
      </c>
      <c r="C554" t="s">
        <v>237</v>
      </c>
      <c r="D554" t="s">
        <v>96</v>
      </c>
      <c r="E554" t="s">
        <v>196</v>
      </c>
      <c r="F554" t="s">
        <v>294</v>
      </c>
      <c r="G554">
        <v>311.38</v>
      </c>
      <c r="H554"/>
    </row>
    <row r="555" spans="1:8" x14ac:dyDescent="0.25">
      <c r="A555" t="s">
        <v>653</v>
      </c>
      <c r="B555" s="1">
        <v>45183</v>
      </c>
      <c r="C555" t="s">
        <v>239</v>
      </c>
      <c r="D555" t="s">
        <v>31</v>
      </c>
      <c r="E555" t="s">
        <v>163</v>
      </c>
      <c r="F555" t="s">
        <v>258</v>
      </c>
      <c r="G555">
        <v>277.79000000000002</v>
      </c>
      <c r="H555"/>
    </row>
    <row r="556" spans="1:8" x14ac:dyDescent="0.25">
      <c r="A556" t="s">
        <v>654</v>
      </c>
      <c r="B556" s="1">
        <v>45182</v>
      </c>
      <c r="C556" t="s">
        <v>237</v>
      </c>
      <c r="D556" t="s">
        <v>21</v>
      </c>
      <c r="E556" t="s">
        <v>174</v>
      </c>
      <c r="F556" t="s">
        <v>237</v>
      </c>
      <c r="G556">
        <v>147.9</v>
      </c>
      <c r="H556"/>
    </row>
    <row r="557" spans="1:8" x14ac:dyDescent="0.25">
      <c r="A557" t="s">
        <v>655</v>
      </c>
      <c r="B557" s="1">
        <v>45182</v>
      </c>
      <c r="C557" t="s">
        <v>237</v>
      </c>
      <c r="D557" t="s">
        <v>104</v>
      </c>
      <c r="E557" t="s">
        <v>226</v>
      </c>
      <c r="F557" t="s">
        <v>430</v>
      </c>
      <c r="G557">
        <v>370.39</v>
      </c>
      <c r="H557"/>
    </row>
    <row r="558" spans="1:8" x14ac:dyDescent="0.25">
      <c r="A558" t="s">
        <v>656</v>
      </c>
      <c r="B558" s="1">
        <v>45182</v>
      </c>
      <c r="C558" t="s">
        <v>237</v>
      </c>
      <c r="D558" t="s">
        <v>41</v>
      </c>
      <c r="E558" t="s">
        <v>211</v>
      </c>
      <c r="F558" t="s">
        <v>430</v>
      </c>
      <c r="G558">
        <v>112.92</v>
      </c>
      <c r="H558"/>
    </row>
    <row r="559" spans="1:8" x14ac:dyDescent="0.25">
      <c r="A559" t="s">
        <v>657</v>
      </c>
      <c r="B559" s="1">
        <v>45182</v>
      </c>
      <c r="C559" t="s">
        <v>237</v>
      </c>
      <c r="D559" t="s">
        <v>55</v>
      </c>
      <c r="E559" t="s">
        <v>119</v>
      </c>
      <c r="F559" t="s">
        <v>420</v>
      </c>
      <c r="G559">
        <v>2162.2800000000002</v>
      </c>
      <c r="H559"/>
    </row>
    <row r="560" spans="1:8" x14ac:dyDescent="0.25">
      <c r="A560" t="s">
        <v>658</v>
      </c>
      <c r="B560" s="1">
        <v>45182</v>
      </c>
      <c r="C560" t="s">
        <v>237</v>
      </c>
      <c r="D560" t="s">
        <v>60</v>
      </c>
      <c r="E560" t="s">
        <v>174</v>
      </c>
      <c r="F560" t="s">
        <v>248</v>
      </c>
      <c r="G560">
        <v>4813.07</v>
      </c>
      <c r="H560"/>
    </row>
    <row r="561" spans="1:8" x14ac:dyDescent="0.25">
      <c r="A561" t="s">
        <v>659</v>
      </c>
      <c r="B561" s="1">
        <v>45182</v>
      </c>
      <c r="C561" t="s">
        <v>237</v>
      </c>
      <c r="D561" t="s">
        <v>39</v>
      </c>
      <c r="E561" t="s">
        <v>147</v>
      </c>
      <c r="F561" t="s">
        <v>430</v>
      </c>
      <c r="G561">
        <v>164.39</v>
      </c>
      <c r="H561"/>
    </row>
    <row r="562" spans="1:8" x14ac:dyDescent="0.25">
      <c r="A562" t="s">
        <v>660</v>
      </c>
      <c r="B562" s="1">
        <v>45182</v>
      </c>
      <c r="C562" t="s">
        <v>237</v>
      </c>
      <c r="D562" t="s">
        <v>27</v>
      </c>
      <c r="E562" t="s">
        <v>161</v>
      </c>
      <c r="F562" t="s">
        <v>431</v>
      </c>
      <c r="G562">
        <v>215.46</v>
      </c>
      <c r="H562"/>
    </row>
    <row r="563" spans="1:8" x14ac:dyDescent="0.25">
      <c r="A563" t="s">
        <v>661</v>
      </c>
      <c r="B563" s="1">
        <v>45181</v>
      </c>
      <c r="C563" t="s">
        <v>237</v>
      </c>
      <c r="D563" t="s">
        <v>21</v>
      </c>
      <c r="E563" t="s">
        <v>130</v>
      </c>
      <c r="F563" t="s">
        <v>257</v>
      </c>
      <c r="G563">
        <v>2320</v>
      </c>
      <c r="H563"/>
    </row>
    <row r="564" spans="1:8" x14ac:dyDescent="0.25">
      <c r="A564" t="s">
        <v>662</v>
      </c>
      <c r="B564" s="1">
        <v>45181</v>
      </c>
      <c r="C564" t="s">
        <v>237</v>
      </c>
      <c r="D564" t="s">
        <v>71</v>
      </c>
      <c r="E564" t="s">
        <v>208</v>
      </c>
      <c r="F564" t="s">
        <v>431</v>
      </c>
      <c r="G564">
        <v>1338.49</v>
      </c>
      <c r="H564"/>
    </row>
    <row r="565" spans="1:8" x14ac:dyDescent="0.25">
      <c r="A565" t="s">
        <v>662</v>
      </c>
      <c r="B565" s="1">
        <v>45181</v>
      </c>
      <c r="C565" t="s">
        <v>239</v>
      </c>
      <c r="D565" t="s">
        <v>58</v>
      </c>
      <c r="E565" t="s">
        <v>190</v>
      </c>
      <c r="F565" t="s">
        <v>246</v>
      </c>
      <c r="G565">
        <v>1236</v>
      </c>
      <c r="H565"/>
    </row>
    <row r="566" spans="1:8" x14ac:dyDescent="0.25">
      <c r="A566" t="s">
        <v>663</v>
      </c>
      <c r="B566" s="1">
        <v>45181</v>
      </c>
      <c r="C566" t="s">
        <v>237</v>
      </c>
      <c r="D566" t="s">
        <v>98</v>
      </c>
      <c r="E566" t="s">
        <v>220</v>
      </c>
      <c r="F566" t="s">
        <v>294</v>
      </c>
      <c r="G566">
        <v>314.37</v>
      </c>
      <c r="H566"/>
    </row>
    <row r="567" spans="1:8" x14ac:dyDescent="0.25">
      <c r="A567" t="s">
        <v>663</v>
      </c>
      <c r="B567" s="1">
        <v>45181</v>
      </c>
      <c r="C567" t="s">
        <v>239</v>
      </c>
      <c r="D567" t="s">
        <v>55</v>
      </c>
      <c r="E567" t="s">
        <v>190</v>
      </c>
      <c r="F567" t="s">
        <v>242</v>
      </c>
      <c r="G567">
        <v>6057.98</v>
      </c>
      <c r="H567"/>
    </row>
    <row r="568" spans="1:8" x14ac:dyDescent="0.25">
      <c r="A568" t="s">
        <v>664</v>
      </c>
      <c r="B568" s="1">
        <v>45181</v>
      </c>
      <c r="C568" t="s">
        <v>237</v>
      </c>
      <c r="D568" t="s">
        <v>75</v>
      </c>
      <c r="E568" t="s">
        <v>143</v>
      </c>
      <c r="F568" t="s">
        <v>239</v>
      </c>
      <c r="G568">
        <v>203.83</v>
      </c>
      <c r="H568"/>
    </row>
    <row r="569" spans="1:8" x14ac:dyDescent="0.25">
      <c r="A569" t="s">
        <v>665</v>
      </c>
      <c r="B569" s="1">
        <v>45181</v>
      </c>
      <c r="C569" t="s">
        <v>237</v>
      </c>
      <c r="D569" t="s">
        <v>99</v>
      </c>
      <c r="E569" t="s">
        <v>226</v>
      </c>
      <c r="F569" t="s">
        <v>294</v>
      </c>
      <c r="G569">
        <v>320.36</v>
      </c>
      <c r="H569"/>
    </row>
    <row r="570" spans="1:8" x14ac:dyDescent="0.25">
      <c r="A570" t="s">
        <v>666</v>
      </c>
      <c r="B570" s="1">
        <v>45180</v>
      </c>
      <c r="C570" t="s">
        <v>237</v>
      </c>
      <c r="D570" t="s">
        <v>104</v>
      </c>
      <c r="E570" t="s">
        <v>208</v>
      </c>
      <c r="F570" t="s">
        <v>294</v>
      </c>
      <c r="G570">
        <v>560.98</v>
      </c>
      <c r="H570"/>
    </row>
    <row r="571" spans="1:8" x14ac:dyDescent="0.25">
      <c r="A571" t="s">
        <v>667</v>
      </c>
      <c r="B571" s="1">
        <v>45180</v>
      </c>
      <c r="C571" t="s">
        <v>237</v>
      </c>
      <c r="D571" t="s">
        <v>56</v>
      </c>
      <c r="E571" t="s">
        <v>217</v>
      </c>
      <c r="F571" t="s">
        <v>246</v>
      </c>
      <c r="G571">
        <v>3743.93</v>
      </c>
      <c r="H571"/>
    </row>
    <row r="572" spans="1:8" x14ac:dyDescent="0.25">
      <c r="A572" t="s">
        <v>667</v>
      </c>
      <c r="B572" s="1">
        <v>45180</v>
      </c>
      <c r="C572" t="s">
        <v>239</v>
      </c>
      <c r="D572" t="s">
        <v>68</v>
      </c>
      <c r="E572" t="s">
        <v>167</v>
      </c>
      <c r="F572" t="s">
        <v>294</v>
      </c>
      <c r="G572">
        <v>1587.6</v>
      </c>
      <c r="H572"/>
    </row>
    <row r="573" spans="1:8" x14ac:dyDescent="0.25">
      <c r="A573" t="s">
        <v>668</v>
      </c>
      <c r="B573" s="1">
        <v>45180</v>
      </c>
      <c r="C573" t="s">
        <v>237</v>
      </c>
      <c r="D573" t="s">
        <v>60</v>
      </c>
      <c r="E573" t="s">
        <v>167</v>
      </c>
      <c r="F573" t="s">
        <v>239</v>
      </c>
      <c r="G573">
        <v>539.78</v>
      </c>
      <c r="H573"/>
    </row>
    <row r="574" spans="1:8" x14ac:dyDescent="0.25">
      <c r="A574" t="s">
        <v>669</v>
      </c>
      <c r="B574" s="1">
        <v>45180</v>
      </c>
      <c r="C574" t="s">
        <v>237</v>
      </c>
      <c r="D574" t="s">
        <v>46</v>
      </c>
      <c r="E574" t="s">
        <v>217</v>
      </c>
      <c r="F574" t="s">
        <v>239</v>
      </c>
      <c r="G574">
        <v>109.78</v>
      </c>
      <c r="H574"/>
    </row>
    <row r="575" spans="1:8" x14ac:dyDescent="0.25">
      <c r="A575" t="s">
        <v>669</v>
      </c>
      <c r="B575" s="1">
        <v>45180</v>
      </c>
      <c r="C575" t="s">
        <v>239</v>
      </c>
      <c r="D575" t="s">
        <v>103</v>
      </c>
      <c r="E575" t="s">
        <v>165</v>
      </c>
      <c r="F575" t="s">
        <v>258</v>
      </c>
      <c r="G575">
        <v>275.08999999999997</v>
      </c>
      <c r="H575"/>
    </row>
    <row r="576" spans="1:8" x14ac:dyDescent="0.25">
      <c r="A576" t="s">
        <v>669</v>
      </c>
      <c r="B576" s="1">
        <v>45180</v>
      </c>
      <c r="C576" t="s">
        <v>258</v>
      </c>
      <c r="D576" t="s">
        <v>27</v>
      </c>
      <c r="E576" t="s">
        <v>167</v>
      </c>
      <c r="F576" t="s">
        <v>268</v>
      </c>
      <c r="G576">
        <v>335.16</v>
      </c>
      <c r="H576"/>
    </row>
    <row r="577" spans="1:8" x14ac:dyDescent="0.25">
      <c r="A577" t="s">
        <v>669</v>
      </c>
      <c r="B577" s="1">
        <v>45180</v>
      </c>
      <c r="C577" t="s">
        <v>430</v>
      </c>
      <c r="D577" t="s">
        <v>33</v>
      </c>
      <c r="E577" t="s">
        <v>165</v>
      </c>
      <c r="F577" t="s">
        <v>239</v>
      </c>
      <c r="G577">
        <v>96.98</v>
      </c>
      <c r="H577"/>
    </row>
    <row r="578" spans="1:8" x14ac:dyDescent="0.25">
      <c r="A578" t="s">
        <v>670</v>
      </c>
      <c r="B578" s="1">
        <v>45180</v>
      </c>
      <c r="C578" t="s">
        <v>237</v>
      </c>
      <c r="D578" t="s">
        <v>64</v>
      </c>
      <c r="E578" t="s">
        <v>153</v>
      </c>
      <c r="F578" t="s">
        <v>248</v>
      </c>
      <c r="G578">
        <v>4773.6000000000004</v>
      </c>
      <c r="H578"/>
    </row>
    <row r="579" spans="1:8" x14ac:dyDescent="0.25">
      <c r="A579" t="s">
        <v>671</v>
      </c>
      <c r="B579" s="1">
        <v>45180</v>
      </c>
      <c r="C579" t="s">
        <v>237</v>
      </c>
      <c r="D579" t="s">
        <v>56</v>
      </c>
      <c r="E579" t="s">
        <v>126</v>
      </c>
      <c r="F579" t="s">
        <v>240</v>
      </c>
      <c r="G579">
        <v>5241.5</v>
      </c>
      <c r="H579"/>
    </row>
    <row r="580" spans="1:8" x14ac:dyDescent="0.25">
      <c r="A580" t="s">
        <v>672</v>
      </c>
      <c r="B580" s="1">
        <v>45179</v>
      </c>
      <c r="C580" t="s">
        <v>237</v>
      </c>
      <c r="D580" t="s">
        <v>99</v>
      </c>
      <c r="E580" t="s">
        <v>217</v>
      </c>
      <c r="F580" t="s">
        <v>246</v>
      </c>
      <c r="G580">
        <v>503.99</v>
      </c>
      <c r="H580"/>
    </row>
    <row r="581" spans="1:8" x14ac:dyDescent="0.25">
      <c r="A581" t="s">
        <v>673</v>
      </c>
      <c r="B581" s="1">
        <v>45179</v>
      </c>
      <c r="C581" t="s">
        <v>237</v>
      </c>
      <c r="D581" t="s">
        <v>100</v>
      </c>
      <c r="E581" t="s">
        <v>126</v>
      </c>
      <c r="F581" t="s">
        <v>268</v>
      </c>
      <c r="G581">
        <v>747.97</v>
      </c>
      <c r="H581"/>
    </row>
    <row r="582" spans="1:8" x14ac:dyDescent="0.25">
      <c r="A582" t="s">
        <v>674</v>
      </c>
      <c r="B582" s="1">
        <v>45179</v>
      </c>
      <c r="C582" t="s">
        <v>237</v>
      </c>
      <c r="D582" t="s">
        <v>51</v>
      </c>
      <c r="E582" t="s">
        <v>202</v>
      </c>
      <c r="F582" t="s">
        <v>239</v>
      </c>
      <c r="G582">
        <v>630</v>
      </c>
      <c r="H582"/>
    </row>
    <row r="583" spans="1:8" x14ac:dyDescent="0.25">
      <c r="A583" t="s">
        <v>674</v>
      </c>
      <c r="B583" s="1">
        <v>45179</v>
      </c>
      <c r="C583" t="s">
        <v>239</v>
      </c>
      <c r="D583" t="s">
        <v>78</v>
      </c>
      <c r="E583" t="s">
        <v>193</v>
      </c>
      <c r="F583" t="s">
        <v>258</v>
      </c>
      <c r="G583">
        <v>467.28</v>
      </c>
      <c r="H583"/>
    </row>
    <row r="584" spans="1:8" x14ac:dyDescent="0.25">
      <c r="A584" t="s">
        <v>675</v>
      </c>
      <c r="B584" s="1">
        <v>45179</v>
      </c>
      <c r="C584" t="s">
        <v>237</v>
      </c>
      <c r="D584" t="s">
        <v>92</v>
      </c>
      <c r="E584" t="s">
        <v>193</v>
      </c>
      <c r="F584" t="s">
        <v>430</v>
      </c>
      <c r="G584">
        <v>140.81</v>
      </c>
      <c r="H584"/>
    </row>
    <row r="585" spans="1:8" x14ac:dyDescent="0.25">
      <c r="A585" t="s">
        <v>676</v>
      </c>
      <c r="B585" s="1">
        <v>45179</v>
      </c>
      <c r="C585" t="s">
        <v>237</v>
      </c>
      <c r="D585" t="s">
        <v>71</v>
      </c>
      <c r="E585" t="s">
        <v>223</v>
      </c>
      <c r="F585" t="s">
        <v>252</v>
      </c>
      <c r="G585">
        <v>3243.55</v>
      </c>
      <c r="H585"/>
    </row>
    <row r="586" spans="1:8" x14ac:dyDescent="0.25">
      <c r="A586" t="s">
        <v>677</v>
      </c>
      <c r="B586" s="1">
        <v>45179</v>
      </c>
      <c r="C586" t="s">
        <v>237</v>
      </c>
      <c r="D586" t="s">
        <v>94</v>
      </c>
      <c r="E586" t="s">
        <v>140</v>
      </c>
      <c r="F586" t="s">
        <v>239</v>
      </c>
      <c r="G586">
        <v>67.77</v>
      </c>
      <c r="H586"/>
    </row>
    <row r="587" spans="1:8" x14ac:dyDescent="0.25">
      <c r="A587" t="s">
        <v>678</v>
      </c>
      <c r="B587" s="1">
        <v>45179</v>
      </c>
      <c r="C587" t="s">
        <v>237</v>
      </c>
      <c r="D587" t="s">
        <v>76</v>
      </c>
      <c r="E587" t="s">
        <v>126</v>
      </c>
      <c r="F587" t="s">
        <v>268</v>
      </c>
      <c r="G587">
        <v>1209.5999999999999</v>
      </c>
      <c r="H587"/>
    </row>
    <row r="588" spans="1:8" x14ac:dyDescent="0.25">
      <c r="A588" t="s">
        <v>678</v>
      </c>
      <c r="B588" s="1">
        <v>45179</v>
      </c>
      <c r="C588" t="s">
        <v>239</v>
      </c>
      <c r="D588" t="s">
        <v>13</v>
      </c>
      <c r="E588" t="s">
        <v>112</v>
      </c>
      <c r="F588" t="s">
        <v>268</v>
      </c>
      <c r="G588">
        <v>537.74</v>
      </c>
      <c r="H588"/>
    </row>
    <row r="589" spans="1:8" x14ac:dyDescent="0.25">
      <c r="A589" t="s">
        <v>679</v>
      </c>
      <c r="B589" s="1">
        <v>45178</v>
      </c>
      <c r="C589" t="s">
        <v>237</v>
      </c>
      <c r="D589" t="s">
        <v>92</v>
      </c>
      <c r="E589" t="s">
        <v>130</v>
      </c>
      <c r="F589" t="s">
        <v>257</v>
      </c>
      <c r="G589">
        <v>573.78</v>
      </c>
      <c r="H589"/>
    </row>
    <row r="590" spans="1:8" x14ac:dyDescent="0.25">
      <c r="A590" t="s">
        <v>680</v>
      </c>
      <c r="B590" s="1">
        <v>45178</v>
      </c>
      <c r="C590" t="s">
        <v>237</v>
      </c>
      <c r="D590" t="s">
        <v>37</v>
      </c>
      <c r="E590" t="s">
        <v>147</v>
      </c>
      <c r="F590" t="s">
        <v>294</v>
      </c>
      <c r="G590">
        <v>248.98</v>
      </c>
      <c r="H590"/>
    </row>
    <row r="591" spans="1:8" x14ac:dyDescent="0.25">
      <c r="A591" t="s">
        <v>681</v>
      </c>
      <c r="B591" s="1">
        <v>45178</v>
      </c>
      <c r="C591" t="s">
        <v>237</v>
      </c>
      <c r="D591" t="s">
        <v>19</v>
      </c>
      <c r="E591" t="s">
        <v>171</v>
      </c>
      <c r="F591" t="s">
        <v>259</v>
      </c>
      <c r="G591">
        <v>657.24</v>
      </c>
      <c r="H591"/>
    </row>
    <row r="592" spans="1:8" x14ac:dyDescent="0.25">
      <c r="A592" t="s">
        <v>681</v>
      </c>
      <c r="B592" s="1">
        <v>45178</v>
      </c>
      <c r="C592" t="s">
        <v>239</v>
      </c>
      <c r="D592" t="s">
        <v>104</v>
      </c>
      <c r="E592" t="s">
        <v>214</v>
      </c>
      <c r="F592" t="s">
        <v>420</v>
      </c>
      <c r="G592">
        <v>679.64</v>
      </c>
      <c r="H592"/>
    </row>
    <row r="593" spans="1:8" x14ac:dyDescent="0.25">
      <c r="A593" t="s">
        <v>681</v>
      </c>
      <c r="B593" s="1">
        <v>45178</v>
      </c>
      <c r="C593" t="s">
        <v>258</v>
      </c>
      <c r="D593" t="s">
        <v>55</v>
      </c>
      <c r="E593" t="s">
        <v>184</v>
      </c>
      <c r="F593" t="s">
        <v>237</v>
      </c>
      <c r="G593">
        <v>305.89999999999998</v>
      </c>
      <c r="H593"/>
    </row>
    <row r="594" spans="1:8" x14ac:dyDescent="0.25">
      <c r="A594" t="s">
        <v>682</v>
      </c>
      <c r="B594" s="1">
        <v>45178</v>
      </c>
      <c r="C594" t="s">
        <v>237</v>
      </c>
      <c r="D594" t="s">
        <v>90</v>
      </c>
      <c r="E594" t="s">
        <v>155</v>
      </c>
      <c r="F594" t="s">
        <v>242</v>
      </c>
      <c r="G594">
        <v>6029.92</v>
      </c>
      <c r="H594"/>
    </row>
    <row r="595" spans="1:8" x14ac:dyDescent="0.25">
      <c r="A595" t="s">
        <v>683</v>
      </c>
      <c r="B595" s="1">
        <v>45177</v>
      </c>
      <c r="C595" t="s">
        <v>237</v>
      </c>
      <c r="D595" t="s">
        <v>108</v>
      </c>
      <c r="E595" t="s">
        <v>169</v>
      </c>
      <c r="F595" t="s">
        <v>248</v>
      </c>
      <c r="G595">
        <v>3402</v>
      </c>
      <c r="H595"/>
    </row>
    <row r="596" spans="1:8" x14ac:dyDescent="0.25">
      <c r="A596" t="s">
        <v>684</v>
      </c>
      <c r="B596" s="1">
        <v>45177</v>
      </c>
      <c r="C596" t="s">
        <v>237</v>
      </c>
      <c r="D596" t="s">
        <v>43</v>
      </c>
      <c r="E596" t="s">
        <v>226</v>
      </c>
      <c r="F596" t="s">
        <v>248</v>
      </c>
      <c r="G596">
        <v>581.26</v>
      </c>
      <c r="H596"/>
    </row>
    <row r="597" spans="1:8" x14ac:dyDescent="0.25">
      <c r="A597" t="s">
        <v>685</v>
      </c>
      <c r="B597" s="1">
        <v>45177</v>
      </c>
      <c r="C597" t="s">
        <v>237</v>
      </c>
      <c r="D597" t="s">
        <v>54</v>
      </c>
      <c r="E597" t="s">
        <v>161</v>
      </c>
      <c r="F597" t="s">
        <v>246</v>
      </c>
      <c r="G597">
        <v>2806.92</v>
      </c>
      <c r="H597"/>
    </row>
    <row r="598" spans="1:8" x14ac:dyDescent="0.25">
      <c r="A598" t="s">
        <v>685</v>
      </c>
      <c r="B598" s="1">
        <v>45177</v>
      </c>
      <c r="C598" t="s">
        <v>239</v>
      </c>
      <c r="D598" t="s">
        <v>37</v>
      </c>
      <c r="E598" t="s">
        <v>122</v>
      </c>
      <c r="F598" t="s">
        <v>257</v>
      </c>
      <c r="G598">
        <v>702.24</v>
      </c>
      <c r="H598"/>
    </row>
    <row r="599" spans="1:8" x14ac:dyDescent="0.25">
      <c r="A599" t="s">
        <v>685</v>
      </c>
      <c r="B599" s="1">
        <v>45177</v>
      </c>
      <c r="C599" t="s">
        <v>258</v>
      </c>
      <c r="D599" t="s">
        <v>104</v>
      </c>
      <c r="E599" t="s">
        <v>163</v>
      </c>
      <c r="F599" t="s">
        <v>248</v>
      </c>
      <c r="G599">
        <v>1666.75</v>
      </c>
      <c r="H599"/>
    </row>
    <row r="600" spans="1:8" x14ac:dyDescent="0.25">
      <c r="A600" t="s">
        <v>686</v>
      </c>
      <c r="B600" s="1">
        <v>45177</v>
      </c>
      <c r="C600" t="s">
        <v>237</v>
      </c>
      <c r="D600" t="s">
        <v>104</v>
      </c>
      <c r="E600" t="s">
        <v>193</v>
      </c>
      <c r="F600" t="s">
        <v>268</v>
      </c>
      <c r="G600">
        <v>733.58</v>
      </c>
      <c r="H600"/>
    </row>
    <row r="601" spans="1:8" x14ac:dyDescent="0.25">
      <c r="A601" t="s">
        <v>686</v>
      </c>
      <c r="B601" s="1">
        <v>45177</v>
      </c>
      <c r="C601" t="s">
        <v>239</v>
      </c>
      <c r="D601" t="s">
        <v>48</v>
      </c>
      <c r="E601" t="s">
        <v>151</v>
      </c>
      <c r="F601" t="s">
        <v>239</v>
      </c>
      <c r="G601">
        <v>617.79</v>
      </c>
      <c r="H601"/>
    </row>
    <row r="602" spans="1:8" x14ac:dyDescent="0.25">
      <c r="A602" t="s">
        <v>687</v>
      </c>
      <c r="B602" s="1">
        <v>45177</v>
      </c>
      <c r="C602" t="s">
        <v>237</v>
      </c>
      <c r="D602" t="s">
        <v>29</v>
      </c>
      <c r="E602" t="s">
        <v>177</v>
      </c>
      <c r="F602" t="s">
        <v>268</v>
      </c>
      <c r="G602">
        <v>749.05</v>
      </c>
      <c r="H602"/>
    </row>
    <row r="603" spans="1:8" x14ac:dyDescent="0.25">
      <c r="A603" t="s">
        <v>688</v>
      </c>
      <c r="B603" s="1">
        <v>45177</v>
      </c>
      <c r="C603" t="s">
        <v>237</v>
      </c>
      <c r="D603" t="s">
        <v>80</v>
      </c>
      <c r="E603" t="s">
        <v>155</v>
      </c>
      <c r="F603" t="s">
        <v>430</v>
      </c>
      <c r="G603">
        <v>308</v>
      </c>
      <c r="H603"/>
    </row>
    <row r="604" spans="1:8" x14ac:dyDescent="0.25">
      <c r="A604" t="s">
        <v>688</v>
      </c>
      <c r="B604" s="1">
        <v>45177</v>
      </c>
      <c r="C604" t="s">
        <v>239</v>
      </c>
      <c r="D604" t="s">
        <v>54</v>
      </c>
      <c r="E604" t="s">
        <v>140</v>
      </c>
      <c r="F604" t="s">
        <v>239</v>
      </c>
      <c r="G604">
        <v>535.39</v>
      </c>
      <c r="H604"/>
    </row>
    <row r="605" spans="1:8" x14ac:dyDescent="0.25">
      <c r="A605" t="s">
        <v>688</v>
      </c>
      <c r="B605" s="1">
        <v>45177</v>
      </c>
      <c r="C605" t="s">
        <v>258</v>
      </c>
      <c r="D605" t="s">
        <v>21</v>
      </c>
      <c r="E605" t="s">
        <v>171</v>
      </c>
      <c r="F605" t="s">
        <v>430</v>
      </c>
      <c r="G605">
        <v>603.20000000000005</v>
      </c>
      <c r="H605"/>
    </row>
    <row r="606" spans="1:8" x14ac:dyDescent="0.25">
      <c r="A606" t="s">
        <v>689</v>
      </c>
      <c r="B606" s="1">
        <v>45177</v>
      </c>
      <c r="C606" t="s">
        <v>237</v>
      </c>
      <c r="D606" t="s">
        <v>41</v>
      </c>
      <c r="E606" t="s">
        <v>112</v>
      </c>
      <c r="F606" t="s">
        <v>268</v>
      </c>
      <c r="G606">
        <v>221.7</v>
      </c>
      <c r="H606"/>
    </row>
    <row r="607" spans="1:8" x14ac:dyDescent="0.25">
      <c r="A607" t="s">
        <v>690</v>
      </c>
      <c r="B607" s="1">
        <v>45176</v>
      </c>
      <c r="C607" t="s">
        <v>237</v>
      </c>
      <c r="D607" t="s">
        <v>64</v>
      </c>
      <c r="E607" t="s">
        <v>169</v>
      </c>
      <c r="F607" t="s">
        <v>431</v>
      </c>
      <c r="G607">
        <v>1287.75</v>
      </c>
      <c r="H607"/>
    </row>
    <row r="608" spans="1:8" x14ac:dyDescent="0.25">
      <c r="A608" t="s">
        <v>691</v>
      </c>
      <c r="B608" s="1">
        <v>45176</v>
      </c>
      <c r="C608" t="s">
        <v>237</v>
      </c>
      <c r="D608" t="s">
        <v>29</v>
      </c>
      <c r="E608" t="s">
        <v>217</v>
      </c>
      <c r="F608" t="s">
        <v>259</v>
      </c>
      <c r="G608">
        <v>804.02</v>
      </c>
      <c r="H608"/>
    </row>
    <row r="609" spans="1:8" x14ac:dyDescent="0.25">
      <c r="A609" t="s">
        <v>692</v>
      </c>
      <c r="B609" s="1">
        <v>45175</v>
      </c>
      <c r="C609" t="s">
        <v>237</v>
      </c>
      <c r="D609" t="s">
        <v>92</v>
      </c>
      <c r="E609" t="s">
        <v>174</v>
      </c>
      <c r="F609" t="s">
        <v>240</v>
      </c>
      <c r="G609">
        <v>492.84</v>
      </c>
      <c r="H609"/>
    </row>
    <row r="610" spans="1:8" x14ac:dyDescent="0.25">
      <c r="A610" t="s">
        <v>693</v>
      </c>
      <c r="B610" s="1">
        <v>45175</v>
      </c>
      <c r="C610" t="s">
        <v>237</v>
      </c>
      <c r="D610" t="s">
        <v>79</v>
      </c>
      <c r="E610" t="s">
        <v>184</v>
      </c>
      <c r="F610" t="s">
        <v>257</v>
      </c>
      <c r="G610">
        <v>2452.8000000000002</v>
      </c>
      <c r="H610"/>
    </row>
    <row r="611" spans="1:8" x14ac:dyDescent="0.25">
      <c r="A611" t="s">
        <v>693</v>
      </c>
      <c r="B611" s="1">
        <v>45175</v>
      </c>
      <c r="C611" t="s">
        <v>239</v>
      </c>
      <c r="D611" t="s">
        <v>51</v>
      </c>
      <c r="E611" t="s">
        <v>153</v>
      </c>
      <c r="F611" t="s">
        <v>239</v>
      </c>
      <c r="G611">
        <v>606</v>
      </c>
      <c r="H611"/>
    </row>
    <row r="612" spans="1:8" x14ac:dyDescent="0.25">
      <c r="A612" t="s">
        <v>693</v>
      </c>
      <c r="B612" s="1">
        <v>45175</v>
      </c>
      <c r="C612" t="s">
        <v>258</v>
      </c>
      <c r="D612" t="s">
        <v>21</v>
      </c>
      <c r="E612" t="s">
        <v>155</v>
      </c>
      <c r="F612" t="s">
        <v>239</v>
      </c>
      <c r="G612">
        <v>319</v>
      </c>
      <c r="H612"/>
    </row>
    <row r="613" spans="1:8" x14ac:dyDescent="0.25">
      <c r="A613" t="s">
        <v>694</v>
      </c>
      <c r="B613" s="1">
        <v>45175</v>
      </c>
      <c r="C613" t="s">
        <v>237</v>
      </c>
      <c r="D613" t="s">
        <v>35</v>
      </c>
      <c r="E613" t="s">
        <v>226</v>
      </c>
      <c r="F613" t="s">
        <v>259</v>
      </c>
      <c r="G613">
        <v>460.09</v>
      </c>
      <c r="H613"/>
    </row>
    <row r="614" spans="1:8" x14ac:dyDescent="0.25">
      <c r="A614" t="s">
        <v>695</v>
      </c>
      <c r="B614" s="1">
        <v>45175</v>
      </c>
      <c r="C614" t="s">
        <v>237</v>
      </c>
      <c r="D614" t="s">
        <v>96</v>
      </c>
      <c r="E614" t="s">
        <v>211</v>
      </c>
      <c r="F614" t="s">
        <v>242</v>
      </c>
      <c r="G614">
        <v>1077.8399999999999</v>
      </c>
      <c r="H614"/>
    </row>
    <row r="615" spans="1:8" x14ac:dyDescent="0.25">
      <c r="A615" t="s">
        <v>696</v>
      </c>
      <c r="B615" s="1">
        <v>45174</v>
      </c>
      <c r="C615" t="s">
        <v>237</v>
      </c>
      <c r="D615" t="s">
        <v>13</v>
      </c>
      <c r="E615" t="s">
        <v>196</v>
      </c>
      <c r="F615" t="s">
        <v>431</v>
      </c>
      <c r="G615">
        <v>345.98</v>
      </c>
      <c r="H615"/>
    </row>
    <row r="616" spans="1:8" x14ac:dyDescent="0.25">
      <c r="A616" t="s">
        <v>697</v>
      </c>
      <c r="B616" s="1">
        <v>45174</v>
      </c>
      <c r="C616" t="s">
        <v>237</v>
      </c>
      <c r="D616" t="s">
        <v>95</v>
      </c>
      <c r="E616" t="s">
        <v>171</v>
      </c>
      <c r="F616" t="s">
        <v>431</v>
      </c>
      <c r="G616">
        <v>164.5</v>
      </c>
      <c r="H616"/>
    </row>
    <row r="617" spans="1:8" x14ac:dyDescent="0.25">
      <c r="A617" t="s">
        <v>697</v>
      </c>
      <c r="B617" s="1">
        <v>45174</v>
      </c>
      <c r="C617" t="s">
        <v>239</v>
      </c>
      <c r="D617" t="s">
        <v>29</v>
      </c>
      <c r="E617" t="s">
        <v>155</v>
      </c>
      <c r="F617" t="s">
        <v>430</v>
      </c>
      <c r="G617">
        <v>367.65</v>
      </c>
      <c r="H617"/>
    </row>
    <row r="618" spans="1:8" x14ac:dyDescent="0.25">
      <c r="A618" t="s">
        <v>698</v>
      </c>
      <c r="B618" s="1">
        <v>45174</v>
      </c>
      <c r="C618" t="s">
        <v>237</v>
      </c>
      <c r="D618" t="s">
        <v>79</v>
      </c>
      <c r="E618" t="s">
        <v>143</v>
      </c>
      <c r="F618" t="s">
        <v>258</v>
      </c>
      <c r="G618">
        <v>459.9</v>
      </c>
      <c r="H618"/>
    </row>
    <row r="619" spans="1:8" x14ac:dyDescent="0.25">
      <c r="A619" t="s">
        <v>698</v>
      </c>
      <c r="B619" s="1">
        <v>45174</v>
      </c>
      <c r="C619" t="s">
        <v>239</v>
      </c>
      <c r="D619" t="s">
        <v>71</v>
      </c>
      <c r="E619" t="s">
        <v>202</v>
      </c>
      <c r="F619" t="s">
        <v>431</v>
      </c>
      <c r="G619">
        <v>1351.48</v>
      </c>
      <c r="H619"/>
    </row>
    <row r="620" spans="1:8" x14ac:dyDescent="0.25">
      <c r="A620" t="s">
        <v>699</v>
      </c>
      <c r="B620" s="1">
        <v>45173</v>
      </c>
      <c r="C620" t="s">
        <v>237</v>
      </c>
      <c r="D620" t="s">
        <v>84</v>
      </c>
      <c r="E620" t="s">
        <v>184</v>
      </c>
      <c r="F620" t="s">
        <v>294</v>
      </c>
      <c r="G620">
        <v>474.15</v>
      </c>
      <c r="H620"/>
    </row>
    <row r="621" spans="1:8" x14ac:dyDescent="0.25">
      <c r="A621" t="s">
        <v>700</v>
      </c>
      <c r="B621" s="1">
        <v>45173</v>
      </c>
      <c r="C621" t="s">
        <v>237</v>
      </c>
      <c r="D621" t="s">
        <v>103</v>
      </c>
      <c r="E621" t="s">
        <v>159</v>
      </c>
      <c r="F621" t="s">
        <v>237</v>
      </c>
      <c r="G621">
        <v>92.6</v>
      </c>
      <c r="H621"/>
    </row>
    <row r="622" spans="1:8" x14ac:dyDescent="0.25">
      <c r="A622" t="s">
        <v>701</v>
      </c>
      <c r="B622" s="1">
        <v>45173</v>
      </c>
      <c r="C622" t="s">
        <v>237</v>
      </c>
      <c r="D622" t="s">
        <v>70</v>
      </c>
      <c r="E622" t="s">
        <v>177</v>
      </c>
      <c r="F622" t="s">
        <v>420</v>
      </c>
      <c r="G622">
        <v>1820</v>
      </c>
      <c r="H622"/>
    </row>
    <row r="623" spans="1:8" x14ac:dyDescent="0.25">
      <c r="A623" t="s">
        <v>702</v>
      </c>
      <c r="B623" s="1">
        <v>45173</v>
      </c>
      <c r="C623" t="s">
        <v>237</v>
      </c>
      <c r="D623" t="s">
        <v>74</v>
      </c>
      <c r="E623" t="s">
        <v>205</v>
      </c>
      <c r="F623" t="s">
        <v>430</v>
      </c>
      <c r="G623">
        <v>398.5</v>
      </c>
      <c r="H623"/>
    </row>
    <row r="624" spans="1:8" x14ac:dyDescent="0.25">
      <c r="A624" t="s">
        <v>703</v>
      </c>
      <c r="B624" s="1">
        <v>45173</v>
      </c>
      <c r="C624" t="s">
        <v>237</v>
      </c>
      <c r="D624" t="s">
        <v>35</v>
      </c>
      <c r="E624" t="s">
        <v>169</v>
      </c>
      <c r="F624" t="s">
        <v>430</v>
      </c>
      <c r="G624">
        <v>193.23</v>
      </c>
      <c r="H624"/>
    </row>
    <row r="625" spans="1:8" x14ac:dyDescent="0.25">
      <c r="A625" t="s">
        <v>703</v>
      </c>
      <c r="B625" s="1">
        <v>45173</v>
      </c>
      <c r="C625" t="s">
        <v>239</v>
      </c>
      <c r="D625" t="s">
        <v>35</v>
      </c>
      <c r="E625" t="s">
        <v>187</v>
      </c>
      <c r="F625" t="s">
        <v>239</v>
      </c>
      <c r="G625">
        <v>93.8</v>
      </c>
      <c r="H625"/>
    </row>
    <row r="626" spans="1:8" x14ac:dyDescent="0.25">
      <c r="A626" t="s">
        <v>704</v>
      </c>
      <c r="B626" s="1">
        <v>45172</v>
      </c>
      <c r="C626" t="s">
        <v>237</v>
      </c>
      <c r="D626" t="s">
        <v>79</v>
      </c>
      <c r="E626" t="s">
        <v>171</v>
      </c>
      <c r="F626" t="s">
        <v>430</v>
      </c>
      <c r="G626">
        <v>624.88</v>
      </c>
      <c r="H626"/>
    </row>
    <row r="627" spans="1:8" x14ac:dyDescent="0.25">
      <c r="A627" t="s">
        <v>705</v>
      </c>
      <c r="B627" s="1">
        <v>45172</v>
      </c>
      <c r="C627" t="s">
        <v>237</v>
      </c>
      <c r="D627" t="s">
        <v>56</v>
      </c>
      <c r="E627" t="s">
        <v>214</v>
      </c>
      <c r="F627" t="s">
        <v>257</v>
      </c>
      <c r="G627">
        <v>5822.34</v>
      </c>
      <c r="H627"/>
    </row>
    <row r="628" spans="1:8" x14ac:dyDescent="0.25">
      <c r="A628" t="s">
        <v>706</v>
      </c>
      <c r="B628" s="1">
        <v>45172</v>
      </c>
      <c r="C628" t="s">
        <v>237</v>
      </c>
      <c r="D628" t="s">
        <v>91</v>
      </c>
      <c r="E628" t="s">
        <v>167</v>
      </c>
      <c r="F628" t="s">
        <v>242</v>
      </c>
      <c r="G628">
        <v>6145.88</v>
      </c>
      <c r="H628"/>
    </row>
    <row r="629" spans="1:8" x14ac:dyDescent="0.25">
      <c r="A629" t="s">
        <v>707</v>
      </c>
      <c r="B629" s="1">
        <v>45172</v>
      </c>
      <c r="C629" t="s">
        <v>237</v>
      </c>
      <c r="D629" t="s">
        <v>50</v>
      </c>
      <c r="E629" t="s">
        <v>214</v>
      </c>
      <c r="F629" t="s">
        <v>294</v>
      </c>
      <c r="G629">
        <v>1817.4</v>
      </c>
      <c r="H629"/>
    </row>
    <row r="630" spans="1:8" x14ac:dyDescent="0.25">
      <c r="A630" t="s">
        <v>708</v>
      </c>
      <c r="B630" s="1">
        <v>45172</v>
      </c>
      <c r="C630" t="s">
        <v>237</v>
      </c>
      <c r="D630" t="s">
        <v>90</v>
      </c>
      <c r="E630" t="s">
        <v>169</v>
      </c>
      <c r="F630" t="s">
        <v>240</v>
      </c>
      <c r="G630">
        <v>4180.3599999999997</v>
      </c>
      <c r="H630"/>
    </row>
    <row r="631" spans="1:8" x14ac:dyDescent="0.25">
      <c r="A631" t="s">
        <v>708</v>
      </c>
      <c r="B631" s="1">
        <v>45172</v>
      </c>
      <c r="C631" t="s">
        <v>239</v>
      </c>
      <c r="D631" t="s">
        <v>17</v>
      </c>
      <c r="E631" t="s">
        <v>169</v>
      </c>
      <c r="F631" t="s">
        <v>268</v>
      </c>
      <c r="G631">
        <v>609.53</v>
      </c>
      <c r="H631"/>
    </row>
    <row r="632" spans="1:8" x14ac:dyDescent="0.25">
      <c r="A632" t="s">
        <v>709</v>
      </c>
      <c r="B632" s="1">
        <v>45172</v>
      </c>
      <c r="C632" t="s">
        <v>237</v>
      </c>
      <c r="D632" t="s">
        <v>91</v>
      </c>
      <c r="E632" t="s">
        <v>199</v>
      </c>
      <c r="F632" t="s">
        <v>430</v>
      </c>
      <c r="G632">
        <v>1263.96</v>
      </c>
      <c r="H632"/>
    </row>
    <row r="633" spans="1:8" x14ac:dyDescent="0.25">
      <c r="A633" t="s">
        <v>710</v>
      </c>
      <c r="B633" s="1">
        <v>45172</v>
      </c>
      <c r="C633" t="s">
        <v>237</v>
      </c>
      <c r="D633" t="s">
        <v>43</v>
      </c>
      <c r="E633" t="s">
        <v>143</v>
      </c>
      <c r="F633" t="s">
        <v>246</v>
      </c>
      <c r="G633">
        <v>304.98</v>
      </c>
      <c r="H633"/>
    </row>
    <row r="634" spans="1:8" x14ac:dyDescent="0.25">
      <c r="A634" t="s">
        <v>710</v>
      </c>
      <c r="B634" s="1">
        <v>45172</v>
      </c>
      <c r="C634" t="s">
        <v>239</v>
      </c>
      <c r="D634" t="s">
        <v>105</v>
      </c>
      <c r="E634" t="s">
        <v>217</v>
      </c>
      <c r="F634" t="s">
        <v>237</v>
      </c>
      <c r="G634">
        <v>189</v>
      </c>
      <c r="H634"/>
    </row>
    <row r="635" spans="1:8" x14ac:dyDescent="0.25">
      <c r="A635" t="s">
        <v>711</v>
      </c>
      <c r="B635" s="1">
        <v>45171</v>
      </c>
      <c r="C635" t="s">
        <v>237</v>
      </c>
      <c r="D635" t="s">
        <v>80</v>
      </c>
      <c r="E635" t="s">
        <v>147</v>
      </c>
      <c r="F635" t="s">
        <v>246</v>
      </c>
      <c r="G635">
        <v>770</v>
      </c>
      <c r="H635"/>
    </row>
    <row r="636" spans="1:8" x14ac:dyDescent="0.25">
      <c r="A636" t="s">
        <v>712</v>
      </c>
      <c r="B636" s="1">
        <v>45171</v>
      </c>
      <c r="C636" t="s">
        <v>237</v>
      </c>
      <c r="D636" t="s">
        <v>39</v>
      </c>
      <c r="E636" t="s">
        <v>165</v>
      </c>
      <c r="F636" t="s">
        <v>268</v>
      </c>
      <c r="G636">
        <v>331.97</v>
      </c>
      <c r="H636"/>
    </row>
    <row r="637" spans="1:8" x14ac:dyDescent="0.25">
      <c r="A637" t="s">
        <v>713</v>
      </c>
      <c r="B637" s="1">
        <v>45170</v>
      </c>
      <c r="C637" t="s">
        <v>237</v>
      </c>
      <c r="D637" t="s">
        <v>50</v>
      </c>
      <c r="E637" t="s">
        <v>153</v>
      </c>
      <c r="F637" t="s">
        <v>268</v>
      </c>
      <c r="G637">
        <v>2447.4299999999998</v>
      </c>
      <c r="H637"/>
    </row>
    <row r="638" spans="1:8" x14ac:dyDescent="0.25">
      <c r="A638" t="s">
        <v>714</v>
      </c>
      <c r="B638" s="1">
        <v>45170</v>
      </c>
      <c r="C638" t="s">
        <v>237</v>
      </c>
      <c r="D638" t="s">
        <v>60</v>
      </c>
      <c r="E638" t="s">
        <v>151</v>
      </c>
      <c r="F638" t="s">
        <v>246</v>
      </c>
      <c r="G638">
        <v>2723.91</v>
      </c>
      <c r="H638"/>
    </row>
    <row r="639" spans="1:8" x14ac:dyDescent="0.25">
      <c r="A639" t="s">
        <v>715</v>
      </c>
      <c r="B639" s="1">
        <v>45170</v>
      </c>
      <c r="C639" t="s">
        <v>237</v>
      </c>
      <c r="D639" t="s">
        <v>96</v>
      </c>
      <c r="E639" t="s">
        <v>140</v>
      </c>
      <c r="F639" t="s">
        <v>431</v>
      </c>
      <c r="G639">
        <v>259.48</v>
      </c>
      <c r="H639"/>
    </row>
    <row r="640" spans="1:8" x14ac:dyDescent="0.25">
      <c r="A640" t="s">
        <v>715</v>
      </c>
      <c r="B640" s="1">
        <v>45170</v>
      </c>
      <c r="C640" t="s">
        <v>239</v>
      </c>
      <c r="D640" t="s">
        <v>83</v>
      </c>
      <c r="E640" t="s">
        <v>116</v>
      </c>
      <c r="F640" t="s">
        <v>259</v>
      </c>
      <c r="G640">
        <v>523.75</v>
      </c>
      <c r="H640"/>
    </row>
    <row r="641" spans="1:8" x14ac:dyDescent="0.25">
      <c r="A641" t="s">
        <v>716</v>
      </c>
      <c r="B641" s="1">
        <v>45169</v>
      </c>
      <c r="C641" t="s">
        <v>237</v>
      </c>
      <c r="D641" t="s">
        <v>72</v>
      </c>
      <c r="E641" t="s">
        <v>177</v>
      </c>
      <c r="F641" t="s">
        <v>294</v>
      </c>
      <c r="G641">
        <v>539.4</v>
      </c>
      <c r="H641"/>
    </row>
    <row r="642" spans="1:8" x14ac:dyDescent="0.25">
      <c r="A642" t="s">
        <v>717</v>
      </c>
      <c r="B642" s="1">
        <v>45169</v>
      </c>
      <c r="C642" t="s">
        <v>237</v>
      </c>
      <c r="D642" t="s">
        <v>80</v>
      </c>
      <c r="E642" t="s">
        <v>116</v>
      </c>
      <c r="F642" t="s">
        <v>239</v>
      </c>
      <c r="G642">
        <v>140</v>
      </c>
      <c r="H642"/>
    </row>
    <row r="643" spans="1:8" x14ac:dyDescent="0.25">
      <c r="A643" t="s">
        <v>718</v>
      </c>
      <c r="B643" s="1">
        <v>45169</v>
      </c>
      <c r="C643" t="s">
        <v>237</v>
      </c>
      <c r="D643" t="s">
        <v>21</v>
      </c>
      <c r="E643" t="s">
        <v>119</v>
      </c>
      <c r="F643" t="s">
        <v>294</v>
      </c>
      <c r="G643">
        <v>948.3</v>
      </c>
      <c r="H643"/>
    </row>
    <row r="644" spans="1:8" x14ac:dyDescent="0.25">
      <c r="A644" t="s">
        <v>719</v>
      </c>
      <c r="B644" s="1">
        <v>45169</v>
      </c>
      <c r="C644" t="s">
        <v>237</v>
      </c>
      <c r="D644" t="s">
        <v>94</v>
      </c>
      <c r="E644" t="s">
        <v>199</v>
      </c>
      <c r="F644" t="s">
        <v>294</v>
      </c>
      <c r="G644">
        <v>213.19</v>
      </c>
      <c r="H644"/>
    </row>
    <row r="645" spans="1:8" x14ac:dyDescent="0.25">
      <c r="A645" t="s">
        <v>719</v>
      </c>
      <c r="B645" s="1">
        <v>45169</v>
      </c>
      <c r="C645" t="s">
        <v>239</v>
      </c>
      <c r="D645" t="s">
        <v>107</v>
      </c>
      <c r="E645" t="s">
        <v>163</v>
      </c>
      <c r="F645" t="s">
        <v>239</v>
      </c>
      <c r="G645">
        <v>378</v>
      </c>
      <c r="H645"/>
    </row>
    <row r="646" spans="1:8" x14ac:dyDescent="0.25">
      <c r="A646" t="s">
        <v>719</v>
      </c>
      <c r="B646" s="1">
        <v>45168</v>
      </c>
      <c r="C646" t="s">
        <v>258</v>
      </c>
      <c r="D646" t="s">
        <v>105</v>
      </c>
      <c r="E646" t="s">
        <v>171</v>
      </c>
      <c r="F646" t="s">
        <v>431</v>
      </c>
      <c r="G646">
        <v>927</v>
      </c>
      <c r="H646"/>
    </row>
    <row r="647" spans="1:8" x14ac:dyDescent="0.25">
      <c r="A647" t="s">
        <v>719</v>
      </c>
      <c r="B647" s="1">
        <v>45168</v>
      </c>
      <c r="C647" t="s">
        <v>430</v>
      </c>
      <c r="D647" t="s">
        <v>79</v>
      </c>
      <c r="E647" t="s">
        <v>223</v>
      </c>
      <c r="F647" t="s">
        <v>237</v>
      </c>
      <c r="G647">
        <v>153.30000000000001</v>
      </c>
      <c r="H647"/>
    </row>
    <row r="648" spans="1:8" x14ac:dyDescent="0.25">
      <c r="A648" t="s">
        <v>720</v>
      </c>
      <c r="B648" s="1">
        <v>45168</v>
      </c>
      <c r="C648" t="s">
        <v>237</v>
      </c>
      <c r="D648" t="s">
        <v>13</v>
      </c>
      <c r="E648" t="s">
        <v>165</v>
      </c>
      <c r="F648" t="s">
        <v>431</v>
      </c>
      <c r="G648">
        <v>336.09</v>
      </c>
      <c r="H648"/>
    </row>
    <row r="649" spans="1:8" x14ac:dyDescent="0.25">
      <c r="A649" t="s">
        <v>720</v>
      </c>
      <c r="B649" s="1">
        <v>45167</v>
      </c>
      <c r="C649" t="s">
        <v>239</v>
      </c>
      <c r="D649" t="s">
        <v>27</v>
      </c>
      <c r="E649" t="s">
        <v>163</v>
      </c>
      <c r="F649" t="s">
        <v>268</v>
      </c>
      <c r="G649">
        <v>347.93</v>
      </c>
      <c r="H649"/>
    </row>
    <row r="650" spans="1:8" x14ac:dyDescent="0.25">
      <c r="A650" t="s">
        <v>721</v>
      </c>
      <c r="B650" s="1">
        <v>45167</v>
      </c>
      <c r="C650" t="s">
        <v>237</v>
      </c>
      <c r="D650" t="s">
        <v>92</v>
      </c>
      <c r="E650" t="s">
        <v>137</v>
      </c>
      <c r="F650" t="s">
        <v>257</v>
      </c>
      <c r="G650">
        <v>536.92999999999995</v>
      </c>
      <c r="H650"/>
    </row>
    <row r="651" spans="1:8" x14ac:dyDescent="0.25">
      <c r="A651" t="s">
        <v>721</v>
      </c>
      <c r="B651" s="1">
        <v>45167</v>
      </c>
      <c r="C651" t="s">
        <v>239</v>
      </c>
      <c r="D651" t="s">
        <v>64</v>
      </c>
      <c r="E651" t="s">
        <v>184</v>
      </c>
      <c r="F651" t="s">
        <v>268</v>
      </c>
      <c r="G651">
        <v>2121.6</v>
      </c>
      <c r="H651"/>
    </row>
    <row r="652" spans="1:8" x14ac:dyDescent="0.25">
      <c r="A652" t="s">
        <v>722</v>
      </c>
      <c r="B652" s="1">
        <v>45167</v>
      </c>
      <c r="C652" t="s">
        <v>237</v>
      </c>
      <c r="D652" t="s">
        <v>98</v>
      </c>
      <c r="E652" t="s">
        <v>137</v>
      </c>
      <c r="F652" t="s">
        <v>258</v>
      </c>
      <c r="G652">
        <v>164.67</v>
      </c>
      <c r="H652"/>
    </row>
    <row r="653" spans="1:8" x14ac:dyDescent="0.25">
      <c r="A653" t="s">
        <v>723</v>
      </c>
      <c r="B653" s="1">
        <v>45167</v>
      </c>
      <c r="C653" t="s">
        <v>237</v>
      </c>
      <c r="D653" t="s">
        <v>105</v>
      </c>
      <c r="E653" t="s">
        <v>193</v>
      </c>
      <c r="F653" t="s">
        <v>431</v>
      </c>
      <c r="G653">
        <v>909</v>
      </c>
      <c r="H653"/>
    </row>
    <row r="654" spans="1:8" x14ac:dyDescent="0.25">
      <c r="A654" t="s">
        <v>724</v>
      </c>
      <c r="B654" s="1">
        <v>45167</v>
      </c>
      <c r="C654" t="s">
        <v>237</v>
      </c>
      <c r="D654" t="s">
        <v>99</v>
      </c>
      <c r="E654" t="s">
        <v>151</v>
      </c>
      <c r="F654" t="s">
        <v>252</v>
      </c>
      <c r="G654">
        <v>604.79</v>
      </c>
      <c r="H654"/>
    </row>
    <row r="655" spans="1:8" x14ac:dyDescent="0.25">
      <c r="A655" t="s">
        <v>724</v>
      </c>
      <c r="B655" s="1">
        <v>45166</v>
      </c>
      <c r="C655" t="s">
        <v>239</v>
      </c>
      <c r="D655" t="s">
        <v>74</v>
      </c>
      <c r="E655" t="s">
        <v>196</v>
      </c>
      <c r="F655" t="s">
        <v>237</v>
      </c>
      <c r="G655">
        <v>94.14</v>
      </c>
      <c r="H655"/>
    </row>
    <row r="656" spans="1:8" x14ac:dyDescent="0.25">
      <c r="A656" t="s">
        <v>725</v>
      </c>
      <c r="B656" s="1">
        <v>45166</v>
      </c>
      <c r="C656" t="s">
        <v>237</v>
      </c>
      <c r="D656" t="s">
        <v>37</v>
      </c>
      <c r="E656" t="s">
        <v>147</v>
      </c>
      <c r="F656" t="s">
        <v>248</v>
      </c>
      <c r="G656">
        <v>761.29</v>
      </c>
      <c r="H656"/>
    </row>
    <row r="657" spans="1:8" x14ac:dyDescent="0.25">
      <c r="A657" t="s">
        <v>726</v>
      </c>
      <c r="B657" s="1">
        <v>45166</v>
      </c>
      <c r="C657" t="s">
        <v>237</v>
      </c>
      <c r="D657" t="s">
        <v>35</v>
      </c>
      <c r="E657" t="s">
        <v>174</v>
      </c>
      <c r="F657" t="s">
        <v>248</v>
      </c>
      <c r="G657">
        <v>886.41</v>
      </c>
      <c r="H657"/>
    </row>
    <row r="658" spans="1:8" x14ac:dyDescent="0.25">
      <c r="A658" t="s">
        <v>727</v>
      </c>
      <c r="B658" s="1">
        <v>45165</v>
      </c>
      <c r="C658" t="s">
        <v>237</v>
      </c>
      <c r="D658" t="s">
        <v>76</v>
      </c>
      <c r="E658" t="s">
        <v>112</v>
      </c>
      <c r="F658" t="s">
        <v>246</v>
      </c>
      <c r="G658">
        <v>1540</v>
      </c>
      <c r="H658"/>
    </row>
    <row r="659" spans="1:8" x14ac:dyDescent="0.25">
      <c r="A659" t="s">
        <v>728</v>
      </c>
      <c r="B659" s="1">
        <v>45165</v>
      </c>
      <c r="C659" t="s">
        <v>237</v>
      </c>
      <c r="D659" t="s">
        <v>78</v>
      </c>
      <c r="E659" t="s">
        <v>199</v>
      </c>
      <c r="F659" t="s">
        <v>294</v>
      </c>
      <c r="G659">
        <v>908.84</v>
      </c>
      <c r="H659"/>
    </row>
    <row r="660" spans="1:8" x14ac:dyDescent="0.25">
      <c r="A660" t="s">
        <v>729</v>
      </c>
      <c r="B660" s="1">
        <v>45165</v>
      </c>
      <c r="C660" t="s">
        <v>237</v>
      </c>
      <c r="D660" t="s">
        <v>92</v>
      </c>
      <c r="E660" t="s">
        <v>147</v>
      </c>
      <c r="F660" t="s">
        <v>239</v>
      </c>
      <c r="G660">
        <v>68.430000000000007</v>
      </c>
      <c r="H660"/>
    </row>
    <row r="661" spans="1:8" x14ac:dyDescent="0.25">
      <c r="A661" t="s">
        <v>729</v>
      </c>
      <c r="B661" s="1">
        <v>45165</v>
      </c>
      <c r="C661" t="s">
        <v>239</v>
      </c>
      <c r="D661" t="s">
        <v>27</v>
      </c>
      <c r="E661" t="s">
        <v>223</v>
      </c>
      <c r="F661" t="s">
        <v>420</v>
      </c>
      <c r="G661">
        <v>307.23</v>
      </c>
      <c r="H661"/>
    </row>
    <row r="662" spans="1:8" x14ac:dyDescent="0.25">
      <c r="A662" t="s">
        <v>730</v>
      </c>
      <c r="B662" s="1">
        <v>45164</v>
      </c>
      <c r="C662" t="s">
        <v>237</v>
      </c>
      <c r="D662" t="s">
        <v>105</v>
      </c>
      <c r="E662" t="s">
        <v>151</v>
      </c>
      <c r="F662" t="s">
        <v>294</v>
      </c>
      <c r="G662">
        <v>1166.4000000000001</v>
      </c>
      <c r="H662"/>
    </row>
    <row r="663" spans="1:8" x14ac:dyDescent="0.25">
      <c r="A663" t="s">
        <v>730</v>
      </c>
      <c r="B663" s="1">
        <v>45164</v>
      </c>
      <c r="C663" t="s">
        <v>239</v>
      </c>
      <c r="D663" t="s">
        <v>107</v>
      </c>
      <c r="E663" t="s">
        <v>177</v>
      </c>
      <c r="F663" t="s">
        <v>294</v>
      </c>
      <c r="G663">
        <v>1166.4000000000001</v>
      </c>
      <c r="H663"/>
    </row>
    <row r="664" spans="1:8" x14ac:dyDescent="0.25">
      <c r="A664" t="s">
        <v>731</v>
      </c>
      <c r="B664" s="1">
        <v>45164</v>
      </c>
      <c r="C664" t="s">
        <v>237</v>
      </c>
      <c r="D664" t="s">
        <v>95</v>
      </c>
      <c r="E664" t="s">
        <v>157</v>
      </c>
      <c r="F664" t="s">
        <v>237</v>
      </c>
      <c r="G664">
        <v>33.56</v>
      </c>
      <c r="H664"/>
    </row>
    <row r="665" spans="1:8" x14ac:dyDescent="0.25">
      <c r="A665" t="s">
        <v>732</v>
      </c>
      <c r="B665" s="1">
        <v>45164</v>
      </c>
      <c r="C665" t="s">
        <v>237</v>
      </c>
      <c r="D665" t="s">
        <v>78</v>
      </c>
      <c r="E665" t="s">
        <v>122</v>
      </c>
      <c r="F665" t="s">
        <v>420</v>
      </c>
      <c r="G665">
        <v>1020.31</v>
      </c>
      <c r="H665"/>
    </row>
    <row r="666" spans="1:8" x14ac:dyDescent="0.25">
      <c r="A666" t="s">
        <v>733</v>
      </c>
      <c r="B666" s="1">
        <v>45164</v>
      </c>
      <c r="C666" t="s">
        <v>237</v>
      </c>
      <c r="D666" t="s">
        <v>25</v>
      </c>
      <c r="E666" t="s">
        <v>223</v>
      </c>
      <c r="F666" t="s">
        <v>237</v>
      </c>
      <c r="G666">
        <v>275.49</v>
      </c>
      <c r="H666"/>
    </row>
    <row r="667" spans="1:8" x14ac:dyDescent="0.25">
      <c r="A667" t="s">
        <v>734</v>
      </c>
      <c r="B667" s="1">
        <v>45164</v>
      </c>
      <c r="C667" t="s">
        <v>237</v>
      </c>
      <c r="D667" t="s">
        <v>31</v>
      </c>
      <c r="E667" t="s">
        <v>130</v>
      </c>
      <c r="F667" t="s">
        <v>242</v>
      </c>
      <c r="G667">
        <v>1977.8</v>
      </c>
      <c r="H667"/>
    </row>
    <row r="668" spans="1:8" x14ac:dyDescent="0.25">
      <c r="A668" t="s">
        <v>735</v>
      </c>
      <c r="B668" s="1">
        <v>45163</v>
      </c>
      <c r="C668" t="s">
        <v>237</v>
      </c>
      <c r="D668" t="s">
        <v>86</v>
      </c>
      <c r="E668" t="s">
        <v>217</v>
      </c>
      <c r="F668" t="s">
        <v>431</v>
      </c>
      <c r="G668">
        <v>387.88</v>
      </c>
      <c r="H668"/>
    </row>
    <row r="669" spans="1:8" x14ac:dyDescent="0.25">
      <c r="A669" t="s">
        <v>735</v>
      </c>
      <c r="B669" s="1">
        <v>45163</v>
      </c>
      <c r="C669" t="s">
        <v>239</v>
      </c>
      <c r="D669" t="s">
        <v>51</v>
      </c>
      <c r="E669" t="s">
        <v>151</v>
      </c>
      <c r="F669" t="s">
        <v>258</v>
      </c>
      <c r="G669">
        <v>963</v>
      </c>
      <c r="H669"/>
    </row>
    <row r="670" spans="1:8" x14ac:dyDescent="0.25">
      <c r="A670" t="s">
        <v>735</v>
      </c>
      <c r="B670" s="1">
        <v>45162</v>
      </c>
      <c r="C670" t="s">
        <v>258</v>
      </c>
      <c r="D670" t="s">
        <v>43</v>
      </c>
      <c r="E670" t="s">
        <v>205</v>
      </c>
      <c r="F670" t="s">
        <v>430</v>
      </c>
      <c r="G670">
        <v>121.99</v>
      </c>
      <c r="H670"/>
    </row>
    <row r="671" spans="1:8" x14ac:dyDescent="0.25">
      <c r="A671" t="s">
        <v>735</v>
      </c>
      <c r="B671" s="1">
        <v>45162</v>
      </c>
      <c r="C671" t="s">
        <v>430</v>
      </c>
      <c r="D671" t="s">
        <v>31</v>
      </c>
      <c r="E671" t="s">
        <v>208</v>
      </c>
      <c r="F671" t="s">
        <v>246</v>
      </c>
      <c r="G671">
        <v>943.95</v>
      </c>
      <c r="H671"/>
    </row>
    <row r="672" spans="1:8" x14ac:dyDescent="0.25">
      <c r="A672" t="s">
        <v>736</v>
      </c>
      <c r="B672" s="1">
        <v>45162</v>
      </c>
      <c r="C672" t="s">
        <v>237</v>
      </c>
      <c r="D672" t="s">
        <v>90</v>
      </c>
      <c r="E672" t="s">
        <v>159</v>
      </c>
      <c r="F672" t="s">
        <v>294</v>
      </c>
      <c r="G672">
        <v>1861.16</v>
      </c>
      <c r="H672"/>
    </row>
    <row r="673" spans="1:8" x14ac:dyDescent="0.25">
      <c r="A673" t="s">
        <v>736</v>
      </c>
      <c r="B673" s="1">
        <v>45162</v>
      </c>
      <c r="C673" t="s">
        <v>239</v>
      </c>
      <c r="D673" t="s">
        <v>82</v>
      </c>
      <c r="E673" t="s">
        <v>202</v>
      </c>
      <c r="F673" t="s">
        <v>239</v>
      </c>
      <c r="G673">
        <v>116.39</v>
      </c>
      <c r="H673"/>
    </row>
    <row r="674" spans="1:8" x14ac:dyDescent="0.25">
      <c r="A674" t="s">
        <v>737</v>
      </c>
      <c r="B674" s="1">
        <v>45161</v>
      </c>
      <c r="C674" t="s">
        <v>237</v>
      </c>
      <c r="D674" t="s">
        <v>95</v>
      </c>
      <c r="E674" t="s">
        <v>211</v>
      </c>
      <c r="F674" t="s">
        <v>246</v>
      </c>
      <c r="G674">
        <v>358.61</v>
      </c>
      <c r="H674"/>
    </row>
    <row r="675" spans="1:8" x14ac:dyDescent="0.25">
      <c r="A675" t="s">
        <v>737</v>
      </c>
      <c r="B675" s="1">
        <v>45161</v>
      </c>
      <c r="C675" t="s">
        <v>239</v>
      </c>
      <c r="D675" t="s">
        <v>13</v>
      </c>
      <c r="E675" t="s">
        <v>174</v>
      </c>
      <c r="F675" t="s">
        <v>294</v>
      </c>
      <c r="G675">
        <v>427.03</v>
      </c>
      <c r="H675"/>
    </row>
    <row r="676" spans="1:8" x14ac:dyDescent="0.25">
      <c r="A676" t="s">
        <v>738</v>
      </c>
      <c r="B676" s="1">
        <v>45161</v>
      </c>
      <c r="C676" t="s">
        <v>237</v>
      </c>
      <c r="D676" t="s">
        <v>33</v>
      </c>
      <c r="E676" t="s">
        <v>190</v>
      </c>
      <c r="F676" t="s">
        <v>242</v>
      </c>
      <c r="G676">
        <v>942.9</v>
      </c>
      <c r="H676"/>
    </row>
    <row r="677" spans="1:8" x14ac:dyDescent="0.25">
      <c r="A677" t="s">
        <v>738</v>
      </c>
      <c r="B677" s="1">
        <v>45161</v>
      </c>
      <c r="C677" t="s">
        <v>239</v>
      </c>
      <c r="D677" t="s">
        <v>90</v>
      </c>
      <c r="E677" t="s">
        <v>177</v>
      </c>
      <c r="F677" t="s">
        <v>268</v>
      </c>
      <c r="G677">
        <v>2388.7800000000002</v>
      </c>
      <c r="H677"/>
    </row>
    <row r="678" spans="1:8" x14ac:dyDescent="0.25">
      <c r="A678" t="s">
        <v>739</v>
      </c>
      <c r="B678" s="1">
        <v>45161</v>
      </c>
      <c r="C678" t="s">
        <v>237</v>
      </c>
      <c r="D678" t="s">
        <v>64</v>
      </c>
      <c r="E678" t="s">
        <v>122</v>
      </c>
      <c r="F678" t="s">
        <v>240</v>
      </c>
      <c r="G678">
        <v>3641.4</v>
      </c>
      <c r="H678"/>
    </row>
    <row r="679" spans="1:8" x14ac:dyDescent="0.25">
      <c r="A679" t="s">
        <v>740</v>
      </c>
      <c r="B679" s="1">
        <v>45161</v>
      </c>
      <c r="C679" t="s">
        <v>237</v>
      </c>
      <c r="D679" t="s">
        <v>68</v>
      </c>
      <c r="E679" t="s">
        <v>187</v>
      </c>
      <c r="F679" t="s">
        <v>239</v>
      </c>
      <c r="G679">
        <v>499.8</v>
      </c>
      <c r="H679"/>
    </row>
    <row r="680" spans="1:8" x14ac:dyDescent="0.25">
      <c r="A680" t="s">
        <v>741</v>
      </c>
      <c r="B680" s="1">
        <v>45161</v>
      </c>
      <c r="C680" t="s">
        <v>237</v>
      </c>
      <c r="D680" t="s">
        <v>70</v>
      </c>
      <c r="E680" t="s">
        <v>151</v>
      </c>
      <c r="F680" t="s">
        <v>258</v>
      </c>
      <c r="G680">
        <v>772.5</v>
      </c>
      <c r="H680"/>
    </row>
    <row r="681" spans="1:8" x14ac:dyDescent="0.25">
      <c r="A681" t="s">
        <v>742</v>
      </c>
      <c r="B681" s="1">
        <v>45160</v>
      </c>
      <c r="C681" t="s">
        <v>237</v>
      </c>
      <c r="D681" t="s">
        <v>76</v>
      </c>
      <c r="E681" t="s">
        <v>226</v>
      </c>
      <c r="F681" t="s">
        <v>258</v>
      </c>
      <c r="G681">
        <v>432.6</v>
      </c>
      <c r="H681"/>
    </row>
    <row r="682" spans="1:8" x14ac:dyDescent="0.25">
      <c r="A682" t="s">
        <v>743</v>
      </c>
      <c r="B682" s="1">
        <v>45160</v>
      </c>
      <c r="C682" t="s">
        <v>237</v>
      </c>
      <c r="D682" t="s">
        <v>45</v>
      </c>
      <c r="E682" t="s">
        <v>161</v>
      </c>
      <c r="F682" t="s">
        <v>258</v>
      </c>
      <c r="G682">
        <v>107.58</v>
      </c>
      <c r="H682"/>
    </row>
    <row r="683" spans="1:8" x14ac:dyDescent="0.25">
      <c r="A683" t="s">
        <v>744</v>
      </c>
      <c r="B683" s="1">
        <v>45159</v>
      </c>
      <c r="C683" t="s">
        <v>237</v>
      </c>
      <c r="D683" t="s">
        <v>91</v>
      </c>
      <c r="E683" t="s">
        <v>199</v>
      </c>
      <c r="F683" t="s">
        <v>239</v>
      </c>
      <c r="G683">
        <v>591.4</v>
      </c>
      <c r="H683"/>
    </row>
    <row r="684" spans="1:8" x14ac:dyDescent="0.25">
      <c r="A684" t="s">
        <v>745</v>
      </c>
      <c r="B684" s="1">
        <v>45159</v>
      </c>
      <c r="C684" t="s">
        <v>237</v>
      </c>
      <c r="D684" t="s">
        <v>35</v>
      </c>
      <c r="E684" t="s">
        <v>187</v>
      </c>
      <c r="F684" t="s">
        <v>259</v>
      </c>
      <c r="G684">
        <v>464.31</v>
      </c>
      <c r="H684"/>
    </row>
    <row r="685" spans="1:8" x14ac:dyDescent="0.25">
      <c r="A685" t="s">
        <v>746</v>
      </c>
      <c r="B685" s="1">
        <v>45159</v>
      </c>
      <c r="C685" t="s">
        <v>237</v>
      </c>
      <c r="D685" t="s">
        <v>50</v>
      </c>
      <c r="E685" t="s">
        <v>143</v>
      </c>
      <c r="F685" t="s">
        <v>239</v>
      </c>
      <c r="G685">
        <v>623.97</v>
      </c>
      <c r="H685"/>
    </row>
    <row r="686" spans="1:8" x14ac:dyDescent="0.25">
      <c r="A686" t="s">
        <v>747</v>
      </c>
      <c r="B686" s="1">
        <v>45159</v>
      </c>
      <c r="C686" t="s">
        <v>237</v>
      </c>
      <c r="D686" t="s">
        <v>50</v>
      </c>
      <c r="E686" t="s">
        <v>193</v>
      </c>
      <c r="F686" t="s">
        <v>294</v>
      </c>
      <c r="G686">
        <v>1926.44</v>
      </c>
      <c r="H686"/>
    </row>
    <row r="687" spans="1:8" x14ac:dyDescent="0.25">
      <c r="A687" t="s">
        <v>747</v>
      </c>
      <c r="B687" s="1">
        <v>45159</v>
      </c>
      <c r="C687" t="s">
        <v>239</v>
      </c>
      <c r="D687" t="s">
        <v>92</v>
      </c>
      <c r="E687" t="s">
        <v>151</v>
      </c>
      <c r="F687" t="s">
        <v>239</v>
      </c>
      <c r="G687">
        <v>67.77</v>
      </c>
      <c r="H687"/>
    </row>
    <row r="688" spans="1:8" x14ac:dyDescent="0.25">
      <c r="A688" t="s">
        <v>748</v>
      </c>
      <c r="B688" s="1">
        <v>45159</v>
      </c>
      <c r="C688" t="s">
        <v>237</v>
      </c>
      <c r="D688" t="s">
        <v>103</v>
      </c>
      <c r="E688" t="s">
        <v>169</v>
      </c>
      <c r="F688" t="s">
        <v>420</v>
      </c>
      <c r="G688">
        <v>692.23</v>
      </c>
      <c r="H688"/>
    </row>
    <row r="689" spans="1:8" x14ac:dyDescent="0.25">
      <c r="A689" t="s">
        <v>749</v>
      </c>
      <c r="B689" s="1">
        <v>45159</v>
      </c>
      <c r="C689" t="s">
        <v>237</v>
      </c>
      <c r="D689" t="s">
        <v>25</v>
      </c>
      <c r="E689" t="s">
        <v>165</v>
      </c>
      <c r="F689" t="s">
        <v>294</v>
      </c>
      <c r="G689">
        <v>1684.15</v>
      </c>
      <c r="H689"/>
    </row>
    <row r="690" spans="1:8" x14ac:dyDescent="0.25">
      <c r="A690" t="s">
        <v>749</v>
      </c>
      <c r="B690" s="1">
        <v>45159</v>
      </c>
      <c r="C690" t="s">
        <v>239</v>
      </c>
      <c r="D690" t="s">
        <v>64</v>
      </c>
      <c r="E690" t="s">
        <v>112</v>
      </c>
      <c r="F690" t="s">
        <v>268</v>
      </c>
      <c r="G690">
        <v>2060.4</v>
      </c>
      <c r="H690"/>
    </row>
    <row r="691" spans="1:8" x14ac:dyDescent="0.25">
      <c r="A691" t="s">
        <v>750</v>
      </c>
      <c r="B691" s="1">
        <v>45159</v>
      </c>
      <c r="C691" t="s">
        <v>237</v>
      </c>
      <c r="D691" t="s">
        <v>99</v>
      </c>
      <c r="E691" t="s">
        <v>174</v>
      </c>
      <c r="F691" t="s">
        <v>246</v>
      </c>
      <c r="G691">
        <v>538.91999999999996</v>
      </c>
      <c r="H691"/>
    </row>
    <row r="692" spans="1:8" x14ac:dyDescent="0.25">
      <c r="A692" t="s">
        <v>751</v>
      </c>
      <c r="B692" s="1">
        <v>45159</v>
      </c>
      <c r="C692" t="s">
        <v>237</v>
      </c>
      <c r="D692" t="s">
        <v>78</v>
      </c>
      <c r="E692" t="s">
        <v>199</v>
      </c>
      <c r="F692" t="s">
        <v>294</v>
      </c>
      <c r="G692">
        <v>917.42</v>
      </c>
      <c r="H692"/>
    </row>
    <row r="693" spans="1:8" x14ac:dyDescent="0.25">
      <c r="A693" t="s">
        <v>752</v>
      </c>
      <c r="B693" s="1">
        <v>45159</v>
      </c>
      <c r="C693" t="s">
        <v>237</v>
      </c>
      <c r="D693" t="s">
        <v>83</v>
      </c>
      <c r="E693" t="s">
        <v>119</v>
      </c>
      <c r="F693" t="s">
        <v>268</v>
      </c>
      <c r="G693">
        <v>452.38</v>
      </c>
      <c r="H693"/>
    </row>
    <row r="694" spans="1:8" x14ac:dyDescent="0.25">
      <c r="A694" t="s">
        <v>752</v>
      </c>
      <c r="B694" s="1">
        <v>45159</v>
      </c>
      <c r="C694" t="s">
        <v>239</v>
      </c>
      <c r="D694" t="s">
        <v>60</v>
      </c>
      <c r="E694" t="s">
        <v>174</v>
      </c>
      <c r="F694" t="s">
        <v>259</v>
      </c>
      <c r="G694">
        <v>2429.0300000000002</v>
      </c>
      <c r="H694"/>
    </row>
    <row r="695" spans="1:8" x14ac:dyDescent="0.25">
      <c r="A695" t="s">
        <v>753</v>
      </c>
      <c r="B695" s="1">
        <v>45159</v>
      </c>
      <c r="C695" t="s">
        <v>237</v>
      </c>
      <c r="D695" t="s">
        <v>79</v>
      </c>
      <c r="E695" t="s">
        <v>163</v>
      </c>
      <c r="F695" t="s">
        <v>294</v>
      </c>
      <c r="G695">
        <v>928.56</v>
      </c>
      <c r="H695"/>
    </row>
    <row r="696" spans="1:8" x14ac:dyDescent="0.25">
      <c r="A696" t="s">
        <v>754</v>
      </c>
      <c r="B696" s="1">
        <v>45159</v>
      </c>
      <c r="C696" t="s">
        <v>237</v>
      </c>
      <c r="D696" t="s">
        <v>33</v>
      </c>
      <c r="E696" t="s">
        <v>163</v>
      </c>
      <c r="F696" t="s">
        <v>237</v>
      </c>
      <c r="G696">
        <v>45.8</v>
      </c>
      <c r="H696"/>
    </row>
    <row r="697" spans="1:8" x14ac:dyDescent="0.25">
      <c r="A697" t="s">
        <v>755</v>
      </c>
      <c r="B697" s="1">
        <v>45159</v>
      </c>
      <c r="C697" t="s">
        <v>237</v>
      </c>
      <c r="D697" t="s">
        <v>94</v>
      </c>
      <c r="E697" t="s">
        <v>167</v>
      </c>
      <c r="F697" t="s">
        <v>257</v>
      </c>
      <c r="G697">
        <v>526.4</v>
      </c>
      <c r="H697"/>
    </row>
    <row r="698" spans="1:8" x14ac:dyDescent="0.25">
      <c r="A698" t="s">
        <v>756</v>
      </c>
      <c r="B698" s="1">
        <v>45159</v>
      </c>
      <c r="C698" t="s">
        <v>237</v>
      </c>
      <c r="D698" t="s">
        <v>88</v>
      </c>
      <c r="E698" t="s">
        <v>159</v>
      </c>
      <c r="F698" t="s">
        <v>294</v>
      </c>
      <c r="G698">
        <v>1826.37</v>
      </c>
      <c r="H698"/>
    </row>
    <row r="699" spans="1:8" x14ac:dyDescent="0.25">
      <c r="A699" t="s">
        <v>756</v>
      </c>
      <c r="B699" s="1">
        <v>45158</v>
      </c>
      <c r="C699" t="s">
        <v>239</v>
      </c>
      <c r="D699" t="s">
        <v>75</v>
      </c>
      <c r="E699" t="s">
        <v>157</v>
      </c>
      <c r="F699" t="s">
        <v>239</v>
      </c>
      <c r="G699">
        <v>203.83</v>
      </c>
      <c r="H699"/>
    </row>
    <row r="700" spans="1:8" x14ac:dyDescent="0.25">
      <c r="A700" t="s">
        <v>757</v>
      </c>
      <c r="B700" s="1">
        <v>45158</v>
      </c>
      <c r="C700" t="s">
        <v>237</v>
      </c>
      <c r="D700" t="s">
        <v>90</v>
      </c>
      <c r="E700" t="s">
        <v>184</v>
      </c>
      <c r="F700" t="s">
        <v>237</v>
      </c>
      <c r="G700">
        <v>313.08999999999997</v>
      </c>
      <c r="H700"/>
    </row>
    <row r="701" spans="1:8" x14ac:dyDescent="0.25">
      <c r="A701" t="s">
        <v>758</v>
      </c>
      <c r="B701" s="1">
        <v>45158</v>
      </c>
      <c r="C701" t="s">
        <v>237</v>
      </c>
      <c r="D701" t="s">
        <v>39</v>
      </c>
      <c r="E701" t="s">
        <v>165</v>
      </c>
      <c r="F701" t="s">
        <v>430</v>
      </c>
      <c r="G701">
        <v>161.19999999999999</v>
      </c>
      <c r="H701"/>
    </row>
    <row r="702" spans="1:8" x14ac:dyDescent="0.25">
      <c r="A702" t="s">
        <v>759</v>
      </c>
      <c r="B702" s="1">
        <v>45158</v>
      </c>
      <c r="C702" t="s">
        <v>237</v>
      </c>
      <c r="D702" t="s">
        <v>79</v>
      </c>
      <c r="E702" t="s">
        <v>119</v>
      </c>
      <c r="F702" t="s">
        <v>242</v>
      </c>
      <c r="G702">
        <v>3124.4</v>
      </c>
      <c r="H702"/>
    </row>
    <row r="703" spans="1:8" x14ac:dyDescent="0.25">
      <c r="A703" t="s">
        <v>759</v>
      </c>
      <c r="B703" s="1">
        <v>45158</v>
      </c>
      <c r="C703" t="s">
        <v>239</v>
      </c>
      <c r="D703" t="s">
        <v>95</v>
      </c>
      <c r="E703" t="s">
        <v>180</v>
      </c>
      <c r="F703" t="s">
        <v>294</v>
      </c>
      <c r="G703">
        <v>211.22</v>
      </c>
      <c r="H703"/>
    </row>
    <row r="704" spans="1:8" x14ac:dyDescent="0.25">
      <c r="A704" t="s">
        <v>760</v>
      </c>
      <c r="B704" s="1">
        <v>45157</v>
      </c>
      <c r="C704" t="s">
        <v>237</v>
      </c>
      <c r="D704" t="s">
        <v>108</v>
      </c>
      <c r="E704" t="s">
        <v>208</v>
      </c>
      <c r="F704" t="s">
        <v>268</v>
      </c>
      <c r="G704">
        <v>1483.2</v>
      </c>
      <c r="H704"/>
    </row>
    <row r="705" spans="1:8" x14ac:dyDescent="0.25">
      <c r="A705" t="s">
        <v>761</v>
      </c>
      <c r="B705" s="1">
        <v>45157</v>
      </c>
      <c r="C705" t="s">
        <v>237</v>
      </c>
      <c r="D705" t="s">
        <v>94</v>
      </c>
      <c r="E705" t="s">
        <v>199</v>
      </c>
      <c r="F705" t="s">
        <v>246</v>
      </c>
      <c r="G705">
        <v>329</v>
      </c>
      <c r="H705"/>
    </row>
    <row r="706" spans="1:8" x14ac:dyDescent="0.25">
      <c r="A706" t="s">
        <v>762</v>
      </c>
      <c r="B706" s="1">
        <v>45157</v>
      </c>
      <c r="C706" t="s">
        <v>237</v>
      </c>
      <c r="D706" t="s">
        <v>86</v>
      </c>
      <c r="E706" t="s">
        <v>119</v>
      </c>
      <c r="F706" t="s">
        <v>430</v>
      </c>
      <c r="G706">
        <v>301.60000000000002</v>
      </c>
      <c r="H706"/>
    </row>
    <row r="707" spans="1:8" x14ac:dyDescent="0.25">
      <c r="A707" t="s">
        <v>763</v>
      </c>
      <c r="B707" s="1">
        <v>45157</v>
      </c>
      <c r="C707" t="s">
        <v>237</v>
      </c>
      <c r="D707" t="s">
        <v>37</v>
      </c>
      <c r="E707" t="s">
        <v>171</v>
      </c>
      <c r="F707" t="s">
        <v>240</v>
      </c>
      <c r="G707">
        <v>608.87</v>
      </c>
      <c r="H707"/>
    </row>
    <row r="708" spans="1:8" x14ac:dyDescent="0.25">
      <c r="A708" t="s">
        <v>764</v>
      </c>
      <c r="B708" s="1">
        <v>45157</v>
      </c>
      <c r="C708" t="s">
        <v>237</v>
      </c>
      <c r="D708" t="s">
        <v>17</v>
      </c>
      <c r="E708" t="s">
        <v>163</v>
      </c>
      <c r="F708" t="s">
        <v>294</v>
      </c>
      <c r="G708">
        <v>452.95</v>
      </c>
      <c r="H708"/>
    </row>
    <row r="709" spans="1:8" x14ac:dyDescent="0.25">
      <c r="A709" t="s">
        <v>765</v>
      </c>
      <c r="B709" s="1">
        <v>45157</v>
      </c>
      <c r="C709" t="s">
        <v>237</v>
      </c>
      <c r="D709" t="s">
        <v>68</v>
      </c>
      <c r="E709" t="s">
        <v>157</v>
      </c>
      <c r="F709" t="s">
        <v>294</v>
      </c>
      <c r="G709">
        <v>1499.4</v>
      </c>
      <c r="H709"/>
    </row>
    <row r="710" spans="1:8" x14ac:dyDescent="0.25">
      <c r="A710" t="s">
        <v>765</v>
      </c>
      <c r="B710" s="1">
        <v>45157</v>
      </c>
      <c r="C710" t="s">
        <v>239</v>
      </c>
      <c r="D710" t="s">
        <v>96</v>
      </c>
      <c r="E710" t="s">
        <v>202</v>
      </c>
      <c r="F710" t="s">
        <v>240</v>
      </c>
      <c r="G710">
        <v>754.49</v>
      </c>
      <c r="H710"/>
    </row>
    <row r="711" spans="1:8" x14ac:dyDescent="0.25">
      <c r="A711" t="s">
        <v>765</v>
      </c>
      <c r="B711" s="1">
        <v>45157</v>
      </c>
      <c r="C711" t="s">
        <v>258</v>
      </c>
      <c r="D711" t="s">
        <v>105</v>
      </c>
      <c r="E711" t="s">
        <v>169</v>
      </c>
      <c r="F711" t="s">
        <v>239</v>
      </c>
      <c r="G711">
        <v>363.6</v>
      </c>
      <c r="H711"/>
    </row>
    <row r="712" spans="1:8" x14ac:dyDescent="0.25">
      <c r="A712" t="s">
        <v>766</v>
      </c>
      <c r="B712" s="1">
        <v>45157</v>
      </c>
      <c r="C712" t="s">
        <v>237</v>
      </c>
      <c r="D712" t="s">
        <v>72</v>
      </c>
      <c r="E712" t="s">
        <v>122</v>
      </c>
      <c r="F712" t="s">
        <v>420</v>
      </c>
      <c r="G712">
        <v>667.06</v>
      </c>
      <c r="H712"/>
    </row>
    <row r="713" spans="1:8" x14ac:dyDescent="0.25">
      <c r="A713" t="s">
        <v>767</v>
      </c>
      <c r="B713" s="1">
        <v>45156</v>
      </c>
      <c r="C713" t="s">
        <v>237</v>
      </c>
      <c r="D713" t="s">
        <v>96</v>
      </c>
      <c r="E713" t="s">
        <v>202</v>
      </c>
      <c r="F713" t="s">
        <v>248</v>
      </c>
      <c r="G713">
        <v>970.06</v>
      </c>
      <c r="H713"/>
    </row>
    <row r="714" spans="1:8" x14ac:dyDescent="0.25">
      <c r="A714" t="s">
        <v>768</v>
      </c>
      <c r="B714" s="1">
        <v>45156</v>
      </c>
      <c r="C714" t="s">
        <v>237</v>
      </c>
      <c r="D714" t="s">
        <v>88</v>
      </c>
      <c r="E714" t="s">
        <v>143</v>
      </c>
      <c r="F714" t="s">
        <v>430</v>
      </c>
      <c r="G714">
        <v>1240.77</v>
      </c>
      <c r="H714"/>
    </row>
    <row r="715" spans="1:8" x14ac:dyDescent="0.25">
      <c r="A715" t="s">
        <v>769</v>
      </c>
      <c r="B715" s="1">
        <v>45155</v>
      </c>
      <c r="C715" t="s">
        <v>237</v>
      </c>
      <c r="D715" t="s">
        <v>103</v>
      </c>
      <c r="E715" t="s">
        <v>196</v>
      </c>
      <c r="F715" t="s">
        <v>240</v>
      </c>
      <c r="G715">
        <v>1334.12</v>
      </c>
      <c r="H715"/>
    </row>
    <row r="716" spans="1:8" x14ac:dyDescent="0.25">
      <c r="A716" t="s">
        <v>770</v>
      </c>
      <c r="B716" s="1">
        <v>45155</v>
      </c>
      <c r="C716" t="s">
        <v>237</v>
      </c>
      <c r="D716" t="s">
        <v>72</v>
      </c>
      <c r="E716" t="s">
        <v>205</v>
      </c>
      <c r="F716" t="s">
        <v>246</v>
      </c>
      <c r="G716">
        <v>988.9</v>
      </c>
      <c r="H716"/>
    </row>
    <row r="717" spans="1:8" x14ac:dyDescent="0.25">
      <c r="A717" t="s">
        <v>770</v>
      </c>
      <c r="B717" s="1">
        <v>45155</v>
      </c>
      <c r="C717" t="s">
        <v>239</v>
      </c>
      <c r="D717" t="s">
        <v>64</v>
      </c>
      <c r="E717" t="s">
        <v>208</v>
      </c>
      <c r="F717" t="s">
        <v>237</v>
      </c>
      <c r="G717">
        <v>267.75</v>
      </c>
      <c r="H717"/>
    </row>
    <row r="718" spans="1:8" x14ac:dyDescent="0.25">
      <c r="A718" t="s">
        <v>771</v>
      </c>
      <c r="B718" s="1">
        <v>45154</v>
      </c>
      <c r="C718" t="s">
        <v>237</v>
      </c>
      <c r="D718" t="s">
        <v>84</v>
      </c>
      <c r="E718" t="s">
        <v>155</v>
      </c>
      <c r="F718" t="s">
        <v>268</v>
      </c>
      <c r="G718">
        <v>603.20000000000005</v>
      </c>
      <c r="H718"/>
    </row>
    <row r="719" spans="1:8" x14ac:dyDescent="0.25">
      <c r="A719" t="s">
        <v>772</v>
      </c>
      <c r="B719" s="1">
        <v>45154</v>
      </c>
      <c r="C719" t="s">
        <v>237</v>
      </c>
      <c r="D719" t="s">
        <v>39</v>
      </c>
      <c r="E719" t="s">
        <v>184</v>
      </c>
      <c r="F719" t="s">
        <v>431</v>
      </c>
      <c r="G719">
        <v>211.47</v>
      </c>
      <c r="H719"/>
    </row>
    <row r="720" spans="1:8" x14ac:dyDescent="0.25">
      <c r="A720" t="s">
        <v>773</v>
      </c>
      <c r="B720" s="1">
        <v>45154</v>
      </c>
      <c r="C720" t="s">
        <v>237</v>
      </c>
      <c r="D720" t="s">
        <v>46</v>
      </c>
      <c r="E720" t="s">
        <v>140</v>
      </c>
      <c r="F720" t="s">
        <v>248</v>
      </c>
      <c r="G720">
        <v>925.15</v>
      </c>
      <c r="H720"/>
    </row>
    <row r="721" spans="1:8" x14ac:dyDescent="0.25">
      <c r="A721" t="s">
        <v>774</v>
      </c>
      <c r="B721" s="1">
        <v>45154</v>
      </c>
      <c r="C721" t="s">
        <v>237</v>
      </c>
      <c r="D721" t="s">
        <v>104</v>
      </c>
      <c r="E721" t="s">
        <v>165</v>
      </c>
      <c r="F721" t="s">
        <v>294</v>
      </c>
      <c r="G721">
        <v>539.4</v>
      </c>
      <c r="H721"/>
    </row>
    <row r="722" spans="1:8" x14ac:dyDescent="0.25">
      <c r="A722" t="s">
        <v>775</v>
      </c>
      <c r="B722" s="1">
        <v>45153</v>
      </c>
      <c r="C722" t="s">
        <v>237</v>
      </c>
      <c r="D722" t="s">
        <v>90</v>
      </c>
      <c r="E722" t="s">
        <v>220</v>
      </c>
      <c r="F722" t="s">
        <v>268</v>
      </c>
      <c r="G722">
        <v>2458.35</v>
      </c>
      <c r="H722"/>
    </row>
    <row r="723" spans="1:8" x14ac:dyDescent="0.25">
      <c r="A723" t="s">
        <v>776</v>
      </c>
      <c r="B723" s="1">
        <v>45153</v>
      </c>
      <c r="C723" t="s">
        <v>237</v>
      </c>
      <c r="D723" t="s">
        <v>36</v>
      </c>
      <c r="E723" t="s">
        <v>205</v>
      </c>
      <c r="F723" t="s">
        <v>257</v>
      </c>
      <c r="G723">
        <v>837.17</v>
      </c>
      <c r="H723"/>
    </row>
    <row r="724" spans="1:8" x14ac:dyDescent="0.25">
      <c r="A724" t="s">
        <v>776</v>
      </c>
      <c r="B724" s="1">
        <v>45153</v>
      </c>
      <c r="C724" t="s">
        <v>239</v>
      </c>
      <c r="D724" t="s">
        <v>41</v>
      </c>
      <c r="E724" t="s">
        <v>223</v>
      </c>
      <c r="F724" t="s">
        <v>240</v>
      </c>
      <c r="G724">
        <v>391.61</v>
      </c>
      <c r="H724"/>
    </row>
    <row r="725" spans="1:8" x14ac:dyDescent="0.25">
      <c r="A725" t="s">
        <v>776</v>
      </c>
      <c r="B725" s="1">
        <v>45153</v>
      </c>
      <c r="C725" t="s">
        <v>258</v>
      </c>
      <c r="D725" t="s">
        <v>90</v>
      </c>
      <c r="E725" t="s">
        <v>226</v>
      </c>
      <c r="F725" t="s">
        <v>239</v>
      </c>
      <c r="G725">
        <v>620.39</v>
      </c>
      <c r="H725"/>
    </row>
    <row r="726" spans="1:8" x14ac:dyDescent="0.25">
      <c r="A726" t="s">
        <v>777</v>
      </c>
      <c r="B726" s="1">
        <v>45152</v>
      </c>
      <c r="C726" t="s">
        <v>237</v>
      </c>
      <c r="D726" t="s">
        <v>91</v>
      </c>
      <c r="E726" t="s">
        <v>187</v>
      </c>
      <c r="F726" t="s">
        <v>430</v>
      </c>
      <c r="G726">
        <v>1275.56</v>
      </c>
      <c r="H726"/>
    </row>
    <row r="727" spans="1:8" x14ac:dyDescent="0.25">
      <c r="A727" t="s">
        <v>778</v>
      </c>
      <c r="B727" s="1">
        <v>45152</v>
      </c>
      <c r="C727" t="s">
        <v>237</v>
      </c>
      <c r="D727" t="s">
        <v>48</v>
      </c>
      <c r="E727" t="s">
        <v>193</v>
      </c>
      <c r="F727" t="s">
        <v>430</v>
      </c>
      <c r="G727">
        <v>1235.5899999999999</v>
      </c>
      <c r="H727"/>
    </row>
    <row r="728" spans="1:8" x14ac:dyDescent="0.25">
      <c r="A728" t="s">
        <v>779</v>
      </c>
      <c r="B728" s="1">
        <v>45152</v>
      </c>
      <c r="C728" t="s">
        <v>237</v>
      </c>
      <c r="D728" t="s">
        <v>35</v>
      </c>
      <c r="E728" t="s">
        <v>140</v>
      </c>
      <c r="F728" t="s">
        <v>294</v>
      </c>
      <c r="G728">
        <v>309.54000000000002</v>
      </c>
      <c r="H728"/>
    </row>
    <row r="729" spans="1:8" x14ac:dyDescent="0.25">
      <c r="A729" t="s">
        <v>779</v>
      </c>
      <c r="B729" s="1">
        <v>45152</v>
      </c>
      <c r="C729" t="s">
        <v>239</v>
      </c>
      <c r="D729" t="s">
        <v>92</v>
      </c>
      <c r="E729" t="s">
        <v>208</v>
      </c>
      <c r="F729" t="s">
        <v>420</v>
      </c>
      <c r="G729">
        <v>244.12</v>
      </c>
      <c r="H729"/>
    </row>
    <row r="730" spans="1:8" x14ac:dyDescent="0.25">
      <c r="A730" t="s">
        <v>780</v>
      </c>
      <c r="B730" s="1">
        <v>45152</v>
      </c>
      <c r="C730" t="s">
        <v>237</v>
      </c>
      <c r="D730" t="s">
        <v>45</v>
      </c>
      <c r="E730" t="s">
        <v>177</v>
      </c>
      <c r="F730" t="s">
        <v>430</v>
      </c>
      <c r="G730">
        <v>135.55000000000001</v>
      </c>
      <c r="H730"/>
    </row>
    <row r="731" spans="1:8" x14ac:dyDescent="0.25">
      <c r="A731" t="s">
        <v>781</v>
      </c>
      <c r="B731" s="1">
        <v>45152</v>
      </c>
      <c r="C731" t="s">
        <v>237</v>
      </c>
      <c r="D731" t="s">
        <v>95</v>
      </c>
      <c r="E731" t="s">
        <v>112</v>
      </c>
      <c r="F731" t="s">
        <v>259</v>
      </c>
      <c r="G731">
        <v>296.10000000000002</v>
      </c>
      <c r="H731"/>
    </row>
    <row r="732" spans="1:8" x14ac:dyDescent="0.25">
      <c r="A732" t="s">
        <v>781</v>
      </c>
      <c r="B732" s="1">
        <v>45152</v>
      </c>
      <c r="C732" t="s">
        <v>239</v>
      </c>
      <c r="D732" t="s">
        <v>29</v>
      </c>
      <c r="E732" t="s">
        <v>202</v>
      </c>
      <c r="F732" t="s">
        <v>430</v>
      </c>
      <c r="G732">
        <v>353.91</v>
      </c>
      <c r="H732"/>
    </row>
    <row r="733" spans="1:8" x14ac:dyDescent="0.25">
      <c r="A733" t="s">
        <v>782</v>
      </c>
      <c r="B733" s="1">
        <v>45152</v>
      </c>
      <c r="C733" t="s">
        <v>237</v>
      </c>
      <c r="D733" t="s">
        <v>31</v>
      </c>
      <c r="E733" t="s">
        <v>217</v>
      </c>
      <c r="F733" t="s">
        <v>258</v>
      </c>
      <c r="G733">
        <v>288.58</v>
      </c>
      <c r="H733"/>
    </row>
    <row r="734" spans="1:8" x14ac:dyDescent="0.25">
      <c r="A734" t="s">
        <v>783</v>
      </c>
      <c r="B734" s="1">
        <v>45152</v>
      </c>
      <c r="C734" t="s">
        <v>237</v>
      </c>
      <c r="D734" t="s">
        <v>98</v>
      </c>
      <c r="E734" t="s">
        <v>167</v>
      </c>
      <c r="F734" t="s">
        <v>268</v>
      </c>
      <c r="G734">
        <v>415.17</v>
      </c>
      <c r="H734"/>
    </row>
    <row r="735" spans="1:8" x14ac:dyDescent="0.25">
      <c r="A735" t="s">
        <v>784</v>
      </c>
      <c r="B735" s="1">
        <v>45152</v>
      </c>
      <c r="C735" t="s">
        <v>237</v>
      </c>
      <c r="D735" t="s">
        <v>108</v>
      </c>
      <c r="E735" t="s">
        <v>130</v>
      </c>
      <c r="F735" t="s">
        <v>242</v>
      </c>
      <c r="G735">
        <v>3744</v>
      </c>
      <c r="H735"/>
    </row>
    <row r="736" spans="1:8" x14ac:dyDescent="0.25">
      <c r="A736" t="s">
        <v>785</v>
      </c>
      <c r="B736" s="1">
        <v>45151</v>
      </c>
      <c r="C736" t="s">
        <v>237</v>
      </c>
      <c r="D736" t="s">
        <v>76</v>
      </c>
      <c r="E736" t="s">
        <v>199</v>
      </c>
      <c r="F736" t="s">
        <v>259</v>
      </c>
      <c r="G736">
        <v>1335.6</v>
      </c>
      <c r="H736"/>
    </row>
    <row r="737" spans="1:8" x14ac:dyDescent="0.25">
      <c r="A737" t="s">
        <v>786</v>
      </c>
      <c r="B737" s="1">
        <v>45151</v>
      </c>
      <c r="C737" t="s">
        <v>237</v>
      </c>
      <c r="D737" t="s">
        <v>94</v>
      </c>
      <c r="E737" t="s">
        <v>165</v>
      </c>
      <c r="F737" t="s">
        <v>239</v>
      </c>
      <c r="G737">
        <v>66.459999999999994</v>
      </c>
      <c r="H737"/>
    </row>
    <row r="738" spans="1:8" x14ac:dyDescent="0.25">
      <c r="A738" t="s">
        <v>787</v>
      </c>
      <c r="B738" s="1">
        <v>45150</v>
      </c>
      <c r="C738" t="s">
        <v>237</v>
      </c>
      <c r="D738" t="s">
        <v>37</v>
      </c>
      <c r="E738" t="s">
        <v>137</v>
      </c>
      <c r="F738" t="s">
        <v>268</v>
      </c>
      <c r="G738">
        <v>351.12</v>
      </c>
      <c r="H738"/>
    </row>
    <row r="739" spans="1:8" x14ac:dyDescent="0.25">
      <c r="A739" t="s">
        <v>787</v>
      </c>
      <c r="B739" s="1">
        <v>45150</v>
      </c>
      <c r="C739" t="s">
        <v>239</v>
      </c>
      <c r="D739" t="s">
        <v>54</v>
      </c>
      <c r="E739" t="s">
        <v>208</v>
      </c>
      <c r="F739" t="s">
        <v>246</v>
      </c>
      <c r="G739">
        <v>2650.98</v>
      </c>
      <c r="H739"/>
    </row>
    <row r="740" spans="1:8" x14ac:dyDescent="0.25">
      <c r="A740" t="s">
        <v>788</v>
      </c>
      <c r="B740" s="1">
        <v>45150</v>
      </c>
      <c r="C740" t="s">
        <v>237</v>
      </c>
      <c r="D740" t="s">
        <v>13</v>
      </c>
      <c r="E740" t="s">
        <v>193</v>
      </c>
      <c r="F740" t="s">
        <v>240</v>
      </c>
      <c r="G740">
        <v>987.18</v>
      </c>
      <c r="H740"/>
    </row>
    <row r="741" spans="1:8" x14ac:dyDescent="0.25">
      <c r="A741" t="s">
        <v>789</v>
      </c>
      <c r="B741" s="1">
        <v>45150</v>
      </c>
      <c r="C741" t="s">
        <v>237</v>
      </c>
      <c r="D741" t="s">
        <v>21</v>
      </c>
      <c r="E741" t="s">
        <v>143</v>
      </c>
      <c r="F741" t="s">
        <v>237</v>
      </c>
      <c r="G741">
        <v>150.80000000000001</v>
      </c>
      <c r="H741"/>
    </row>
    <row r="742" spans="1:8" x14ac:dyDescent="0.25">
      <c r="A742" t="s">
        <v>790</v>
      </c>
      <c r="B742" s="1">
        <v>45149</v>
      </c>
      <c r="C742" t="s">
        <v>237</v>
      </c>
      <c r="D742" t="s">
        <v>82</v>
      </c>
      <c r="E742" t="s">
        <v>137</v>
      </c>
      <c r="F742" t="s">
        <v>430</v>
      </c>
      <c r="G742">
        <v>228.38</v>
      </c>
      <c r="H742"/>
    </row>
    <row r="743" spans="1:8" x14ac:dyDescent="0.25">
      <c r="A743" t="s">
        <v>791</v>
      </c>
      <c r="B743" s="1">
        <v>45149</v>
      </c>
      <c r="C743" t="s">
        <v>237</v>
      </c>
      <c r="D743" t="s">
        <v>100</v>
      </c>
      <c r="E743" t="s">
        <v>199</v>
      </c>
      <c r="F743" t="s">
        <v>257</v>
      </c>
      <c r="G743">
        <v>1495.94</v>
      </c>
      <c r="H743"/>
    </row>
    <row r="744" spans="1:8" x14ac:dyDescent="0.25">
      <c r="A744" t="s">
        <v>792</v>
      </c>
      <c r="B744" s="1">
        <v>45149</v>
      </c>
      <c r="C744" t="s">
        <v>237</v>
      </c>
      <c r="D744" t="s">
        <v>91</v>
      </c>
      <c r="E744" t="s">
        <v>214</v>
      </c>
      <c r="F744" t="s">
        <v>430</v>
      </c>
      <c r="G744">
        <v>1205.98</v>
      </c>
      <c r="H744"/>
    </row>
    <row r="745" spans="1:8" x14ac:dyDescent="0.25">
      <c r="A745" t="s">
        <v>792</v>
      </c>
      <c r="B745" s="1">
        <v>45148</v>
      </c>
      <c r="C745" t="s">
        <v>239</v>
      </c>
      <c r="D745" t="s">
        <v>54</v>
      </c>
      <c r="E745" t="s">
        <v>143</v>
      </c>
      <c r="F745" t="s">
        <v>430</v>
      </c>
      <c r="G745">
        <v>1112.3699999999999</v>
      </c>
      <c r="H745"/>
    </row>
    <row r="746" spans="1:8" x14ac:dyDescent="0.25">
      <c r="A746" t="s">
        <v>792</v>
      </c>
      <c r="B746" s="1">
        <v>45148</v>
      </c>
      <c r="C746" t="s">
        <v>258</v>
      </c>
      <c r="D746" t="s">
        <v>27</v>
      </c>
      <c r="E746" t="s">
        <v>155</v>
      </c>
      <c r="F746" t="s">
        <v>240</v>
      </c>
      <c r="G746">
        <v>586.53</v>
      </c>
      <c r="H746"/>
    </row>
    <row r="747" spans="1:8" x14ac:dyDescent="0.25">
      <c r="A747" t="s">
        <v>793</v>
      </c>
      <c r="B747" s="1">
        <v>45148</v>
      </c>
      <c r="C747" t="s">
        <v>237</v>
      </c>
      <c r="D747" t="s">
        <v>51</v>
      </c>
      <c r="E747" t="s">
        <v>167</v>
      </c>
      <c r="F747" t="s">
        <v>420</v>
      </c>
      <c r="G747">
        <v>2100</v>
      </c>
      <c r="H747"/>
    </row>
    <row r="748" spans="1:8" x14ac:dyDescent="0.25">
      <c r="A748" t="s">
        <v>794</v>
      </c>
      <c r="B748" s="1">
        <v>45148</v>
      </c>
      <c r="C748" t="s">
        <v>237</v>
      </c>
      <c r="D748" t="s">
        <v>58</v>
      </c>
      <c r="E748" t="s">
        <v>134</v>
      </c>
      <c r="F748" t="s">
        <v>239</v>
      </c>
      <c r="G748">
        <v>242.4</v>
      </c>
      <c r="H748"/>
    </row>
    <row r="749" spans="1:8" x14ac:dyDescent="0.25">
      <c r="A749" t="s">
        <v>795</v>
      </c>
      <c r="B749" s="1">
        <v>45148</v>
      </c>
      <c r="C749" t="s">
        <v>237</v>
      </c>
      <c r="D749" t="s">
        <v>43</v>
      </c>
      <c r="E749" t="s">
        <v>167</v>
      </c>
      <c r="F749" t="s">
        <v>252</v>
      </c>
      <c r="G749">
        <v>380.33</v>
      </c>
      <c r="H749"/>
    </row>
    <row r="750" spans="1:8" x14ac:dyDescent="0.25">
      <c r="A750" t="s">
        <v>796</v>
      </c>
      <c r="B750" s="1">
        <v>45147</v>
      </c>
      <c r="C750" t="s">
        <v>237</v>
      </c>
      <c r="D750" t="s">
        <v>45</v>
      </c>
      <c r="E750" t="s">
        <v>226</v>
      </c>
      <c r="F750" t="s">
        <v>252</v>
      </c>
      <c r="G750">
        <v>410.59</v>
      </c>
      <c r="H750"/>
    </row>
    <row r="751" spans="1:8" x14ac:dyDescent="0.25">
      <c r="A751" t="s">
        <v>796</v>
      </c>
      <c r="B751" s="1">
        <v>45147</v>
      </c>
      <c r="C751" t="s">
        <v>239</v>
      </c>
      <c r="D751" t="s">
        <v>19</v>
      </c>
      <c r="E751" t="s">
        <v>157</v>
      </c>
      <c r="F751" t="s">
        <v>259</v>
      </c>
      <c r="G751">
        <v>638.1</v>
      </c>
      <c r="H751"/>
    </row>
    <row r="752" spans="1:8" x14ac:dyDescent="0.25">
      <c r="A752" t="s">
        <v>797</v>
      </c>
      <c r="B752" s="1">
        <v>45146</v>
      </c>
      <c r="C752" t="s">
        <v>237</v>
      </c>
      <c r="D752" t="s">
        <v>50</v>
      </c>
      <c r="E752" t="s">
        <v>217</v>
      </c>
      <c r="F752" t="s">
        <v>242</v>
      </c>
      <c r="G752">
        <v>6239.74</v>
      </c>
      <c r="H752"/>
    </row>
    <row r="753" spans="1:8" x14ac:dyDescent="0.25">
      <c r="A753" t="s">
        <v>798</v>
      </c>
      <c r="B753" s="1">
        <v>45146</v>
      </c>
      <c r="C753" t="s">
        <v>237</v>
      </c>
      <c r="D753" t="s">
        <v>45</v>
      </c>
      <c r="E753" t="s">
        <v>226</v>
      </c>
      <c r="F753" t="s">
        <v>268</v>
      </c>
      <c r="G753">
        <v>278.99</v>
      </c>
      <c r="H753"/>
    </row>
    <row r="754" spans="1:8" x14ac:dyDescent="0.25">
      <c r="A754" t="s">
        <v>799</v>
      </c>
      <c r="B754" s="1">
        <v>45146</v>
      </c>
      <c r="C754" t="s">
        <v>237</v>
      </c>
      <c r="D754" t="s">
        <v>90</v>
      </c>
      <c r="E754" t="s">
        <v>143</v>
      </c>
      <c r="F754" t="s">
        <v>268</v>
      </c>
      <c r="G754">
        <v>2527.9299999999998</v>
      </c>
      <c r="H754"/>
    </row>
    <row r="755" spans="1:8" x14ac:dyDescent="0.25">
      <c r="A755" t="s">
        <v>800</v>
      </c>
      <c r="B755" s="1">
        <v>45145</v>
      </c>
      <c r="C755" t="s">
        <v>237</v>
      </c>
      <c r="D755" t="s">
        <v>66</v>
      </c>
      <c r="E755" t="s">
        <v>208</v>
      </c>
      <c r="F755" t="s">
        <v>257</v>
      </c>
      <c r="G755">
        <v>4366.32</v>
      </c>
      <c r="H755"/>
    </row>
    <row r="756" spans="1:8" x14ac:dyDescent="0.25">
      <c r="A756" t="s">
        <v>801</v>
      </c>
      <c r="B756" s="1">
        <v>45145</v>
      </c>
      <c r="C756" t="s">
        <v>237</v>
      </c>
      <c r="D756" t="s">
        <v>35</v>
      </c>
      <c r="E756" t="s">
        <v>161</v>
      </c>
      <c r="F756" t="s">
        <v>240</v>
      </c>
      <c r="G756">
        <v>709.13</v>
      </c>
      <c r="H756"/>
    </row>
    <row r="757" spans="1:8" x14ac:dyDescent="0.25">
      <c r="A757" t="s">
        <v>801</v>
      </c>
      <c r="B757" s="1">
        <v>45144</v>
      </c>
      <c r="C757" t="s">
        <v>239</v>
      </c>
      <c r="D757" t="s">
        <v>92</v>
      </c>
      <c r="E757" t="s">
        <v>205</v>
      </c>
      <c r="F757" t="s">
        <v>268</v>
      </c>
      <c r="G757">
        <v>289.52</v>
      </c>
      <c r="H757"/>
    </row>
    <row r="758" spans="1:8" x14ac:dyDescent="0.25">
      <c r="A758" t="s">
        <v>801</v>
      </c>
      <c r="B758" s="1">
        <v>45144</v>
      </c>
      <c r="C758" t="s">
        <v>258</v>
      </c>
      <c r="D758" t="s">
        <v>104</v>
      </c>
      <c r="E758" t="s">
        <v>180</v>
      </c>
      <c r="F758" t="s">
        <v>430</v>
      </c>
      <c r="G758">
        <v>366.79</v>
      </c>
      <c r="H758"/>
    </row>
    <row r="759" spans="1:8" x14ac:dyDescent="0.25">
      <c r="A759" t="s">
        <v>802</v>
      </c>
      <c r="B759" s="1">
        <v>45144</v>
      </c>
      <c r="C759" t="s">
        <v>237</v>
      </c>
      <c r="D759" t="s">
        <v>92</v>
      </c>
      <c r="E759" t="s">
        <v>226</v>
      </c>
      <c r="F759" t="s">
        <v>246</v>
      </c>
      <c r="G759">
        <v>361.9</v>
      </c>
      <c r="H759"/>
    </row>
    <row r="760" spans="1:8" x14ac:dyDescent="0.25">
      <c r="A760" t="s">
        <v>802</v>
      </c>
      <c r="B760" s="1">
        <v>45144</v>
      </c>
      <c r="C760" t="s">
        <v>239</v>
      </c>
      <c r="D760" t="s">
        <v>76</v>
      </c>
      <c r="E760" t="s">
        <v>167</v>
      </c>
      <c r="F760" t="s">
        <v>430</v>
      </c>
      <c r="G760">
        <v>588</v>
      </c>
      <c r="H760"/>
    </row>
    <row r="761" spans="1:8" x14ac:dyDescent="0.25">
      <c r="A761" t="s">
        <v>803</v>
      </c>
      <c r="B761" s="1">
        <v>45144</v>
      </c>
      <c r="C761" t="s">
        <v>237</v>
      </c>
      <c r="D761" t="s">
        <v>64</v>
      </c>
      <c r="E761" t="s">
        <v>137</v>
      </c>
      <c r="F761" t="s">
        <v>268</v>
      </c>
      <c r="G761">
        <v>2223.6</v>
      </c>
      <c r="H761"/>
    </row>
    <row r="762" spans="1:8" x14ac:dyDescent="0.25">
      <c r="A762" t="s">
        <v>804</v>
      </c>
      <c r="B762" s="1">
        <v>45144</v>
      </c>
      <c r="C762" t="s">
        <v>237</v>
      </c>
      <c r="D762" t="s">
        <v>29</v>
      </c>
      <c r="E762" t="s">
        <v>163</v>
      </c>
      <c r="F762" t="s">
        <v>248</v>
      </c>
      <c r="G762">
        <v>1592.59</v>
      </c>
      <c r="H762"/>
    </row>
    <row r="763" spans="1:8" x14ac:dyDescent="0.25">
      <c r="A763" t="s">
        <v>804</v>
      </c>
      <c r="B763" s="1">
        <v>45144</v>
      </c>
      <c r="C763" t="s">
        <v>239</v>
      </c>
      <c r="D763" t="s">
        <v>52</v>
      </c>
      <c r="E763" t="s">
        <v>211</v>
      </c>
      <c r="F763" t="s">
        <v>420</v>
      </c>
      <c r="G763">
        <v>1784.29</v>
      </c>
      <c r="H763"/>
    </row>
    <row r="764" spans="1:8" x14ac:dyDescent="0.25">
      <c r="A764" t="s">
        <v>805</v>
      </c>
      <c r="B764" s="1">
        <v>45143</v>
      </c>
      <c r="C764" t="s">
        <v>237</v>
      </c>
      <c r="D764" t="s">
        <v>19</v>
      </c>
      <c r="E764" t="s">
        <v>116</v>
      </c>
      <c r="F764" t="s">
        <v>239</v>
      </c>
      <c r="G764">
        <v>143.22</v>
      </c>
      <c r="H764"/>
    </row>
    <row r="765" spans="1:8" x14ac:dyDescent="0.25">
      <c r="A765" t="s">
        <v>806</v>
      </c>
      <c r="B765" s="1">
        <v>45143</v>
      </c>
      <c r="C765" t="s">
        <v>237</v>
      </c>
      <c r="D765" t="s">
        <v>27</v>
      </c>
      <c r="E765" t="s">
        <v>196</v>
      </c>
      <c r="F765" t="s">
        <v>246</v>
      </c>
      <c r="G765">
        <v>402.99</v>
      </c>
      <c r="H765"/>
    </row>
    <row r="766" spans="1:8" x14ac:dyDescent="0.25">
      <c r="A766" t="s">
        <v>806</v>
      </c>
      <c r="B766" s="1">
        <v>45143</v>
      </c>
      <c r="C766" t="s">
        <v>239</v>
      </c>
      <c r="D766" t="s">
        <v>39</v>
      </c>
      <c r="E766" t="s">
        <v>196</v>
      </c>
      <c r="F766" t="s">
        <v>420</v>
      </c>
      <c r="G766">
        <v>304.44</v>
      </c>
      <c r="H766"/>
    </row>
    <row r="767" spans="1:8" x14ac:dyDescent="0.25">
      <c r="A767" t="s">
        <v>806</v>
      </c>
      <c r="B767" s="1">
        <v>45142</v>
      </c>
      <c r="C767" t="s">
        <v>258</v>
      </c>
      <c r="D767" t="s">
        <v>71</v>
      </c>
      <c r="E767" t="s">
        <v>205</v>
      </c>
      <c r="F767" t="s">
        <v>259</v>
      </c>
      <c r="G767">
        <v>2409.27</v>
      </c>
      <c r="H767"/>
    </row>
    <row r="768" spans="1:8" x14ac:dyDescent="0.25">
      <c r="A768" t="s">
        <v>806</v>
      </c>
      <c r="B768" s="1">
        <v>45142</v>
      </c>
      <c r="C768" t="s">
        <v>430</v>
      </c>
      <c r="D768" t="s">
        <v>43</v>
      </c>
      <c r="E768" t="s">
        <v>153</v>
      </c>
      <c r="F768" t="s">
        <v>239</v>
      </c>
      <c r="G768">
        <v>63.39</v>
      </c>
      <c r="H768"/>
    </row>
    <row r="769" spans="1:8" x14ac:dyDescent="0.25">
      <c r="A769" t="s">
        <v>807</v>
      </c>
      <c r="B769" s="1">
        <v>45142</v>
      </c>
      <c r="C769" t="s">
        <v>237</v>
      </c>
      <c r="D769" t="s">
        <v>78</v>
      </c>
      <c r="E769" t="s">
        <v>112</v>
      </c>
      <c r="F769" t="s">
        <v>420</v>
      </c>
      <c r="G769">
        <v>1070.32</v>
      </c>
      <c r="H769"/>
    </row>
    <row r="770" spans="1:8" x14ac:dyDescent="0.25">
      <c r="A770" t="s">
        <v>808</v>
      </c>
      <c r="B770" s="1">
        <v>45142</v>
      </c>
      <c r="C770" t="s">
        <v>237</v>
      </c>
      <c r="D770" t="s">
        <v>48</v>
      </c>
      <c r="E770" t="s">
        <v>193</v>
      </c>
      <c r="F770" t="s">
        <v>431</v>
      </c>
      <c r="G770">
        <v>1589.47</v>
      </c>
      <c r="H770"/>
    </row>
    <row r="771" spans="1:8" x14ac:dyDescent="0.25">
      <c r="A771" t="s">
        <v>809</v>
      </c>
      <c r="B771" s="1">
        <v>45142</v>
      </c>
      <c r="C771" t="s">
        <v>237</v>
      </c>
      <c r="D771" t="s">
        <v>25</v>
      </c>
      <c r="E771" t="s">
        <v>220</v>
      </c>
      <c r="F771" t="s">
        <v>258</v>
      </c>
      <c r="G771">
        <v>849.87</v>
      </c>
      <c r="H771"/>
    </row>
    <row r="772" spans="1:8" x14ac:dyDescent="0.25">
      <c r="A772" t="s">
        <v>810</v>
      </c>
      <c r="B772" s="1">
        <v>45142</v>
      </c>
      <c r="C772" t="s">
        <v>237</v>
      </c>
      <c r="D772" t="s">
        <v>105</v>
      </c>
      <c r="E772" t="s">
        <v>126</v>
      </c>
      <c r="F772" t="s">
        <v>237</v>
      </c>
      <c r="G772">
        <v>190.8</v>
      </c>
      <c r="H772"/>
    </row>
    <row r="773" spans="1:8" x14ac:dyDescent="0.25">
      <c r="A773" t="s">
        <v>811</v>
      </c>
      <c r="B773" s="1">
        <v>45141</v>
      </c>
      <c r="C773" t="s">
        <v>237</v>
      </c>
      <c r="D773" t="s">
        <v>71</v>
      </c>
      <c r="E773" t="s">
        <v>226</v>
      </c>
      <c r="F773" t="s">
        <v>239</v>
      </c>
      <c r="G773">
        <v>571.78</v>
      </c>
      <c r="H773"/>
    </row>
    <row r="774" spans="1:8" x14ac:dyDescent="0.25">
      <c r="A774" t="s">
        <v>812</v>
      </c>
      <c r="B774" s="1">
        <v>45141</v>
      </c>
      <c r="C774" t="s">
        <v>237</v>
      </c>
      <c r="D774" t="s">
        <v>92</v>
      </c>
      <c r="E774" t="s">
        <v>220</v>
      </c>
      <c r="F774" t="s">
        <v>237</v>
      </c>
      <c r="G774">
        <v>34.549999999999997</v>
      </c>
      <c r="H774"/>
    </row>
    <row r="775" spans="1:8" x14ac:dyDescent="0.25">
      <c r="A775" t="s">
        <v>812</v>
      </c>
      <c r="B775" s="1">
        <v>45140</v>
      </c>
      <c r="C775" t="s">
        <v>239</v>
      </c>
      <c r="D775" t="s">
        <v>60</v>
      </c>
      <c r="E775" t="s">
        <v>157</v>
      </c>
      <c r="F775" t="s">
        <v>259</v>
      </c>
      <c r="G775">
        <v>2474.0100000000002</v>
      </c>
      <c r="H775"/>
    </row>
    <row r="776" spans="1:8" x14ac:dyDescent="0.25">
      <c r="A776" t="s">
        <v>812</v>
      </c>
      <c r="B776" s="1">
        <v>45140</v>
      </c>
      <c r="C776" t="s">
        <v>258</v>
      </c>
      <c r="D776" t="s">
        <v>72</v>
      </c>
      <c r="E776" t="s">
        <v>167</v>
      </c>
      <c r="F776" t="s">
        <v>268</v>
      </c>
      <c r="G776">
        <v>769.54</v>
      </c>
      <c r="H776"/>
    </row>
    <row r="777" spans="1:8" x14ac:dyDescent="0.25">
      <c r="A777" t="s">
        <v>813</v>
      </c>
      <c r="B777" s="1">
        <v>45140</v>
      </c>
      <c r="C777" t="s">
        <v>237</v>
      </c>
      <c r="D777" t="s">
        <v>104</v>
      </c>
      <c r="E777" t="s">
        <v>157</v>
      </c>
      <c r="F777" t="s">
        <v>268</v>
      </c>
      <c r="G777">
        <v>726.39</v>
      </c>
      <c r="H777"/>
    </row>
    <row r="778" spans="1:8" x14ac:dyDescent="0.25">
      <c r="A778" t="s">
        <v>814</v>
      </c>
      <c r="B778" s="1">
        <v>45140</v>
      </c>
      <c r="C778" t="s">
        <v>237</v>
      </c>
      <c r="D778" t="s">
        <v>29</v>
      </c>
      <c r="E778" t="s">
        <v>223</v>
      </c>
      <c r="F778" t="s">
        <v>240</v>
      </c>
      <c r="G778">
        <v>1322.86</v>
      </c>
      <c r="H778"/>
    </row>
    <row r="779" spans="1:8" x14ac:dyDescent="0.25">
      <c r="A779" t="s">
        <v>815</v>
      </c>
      <c r="B779" s="1">
        <v>45140</v>
      </c>
      <c r="C779" t="s">
        <v>237</v>
      </c>
      <c r="D779" t="s">
        <v>99</v>
      </c>
      <c r="E779" t="s">
        <v>187</v>
      </c>
      <c r="F779" t="s">
        <v>294</v>
      </c>
      <c r="G779">
        <v>317.36</v>
      </c>
      <c r="H779"/>
    </row>
    <row r="780" spans="1:8" x14ac:dyDescent="0.25">
      <c r="A780" t="s">
        <v>816</v>
      </c>
      <c r="B780" s="1">
        <v>45140</v>
      </c>
      <c r="C780" t="s">
        <v>237</v>
      </c>
      <c r="D780" t="s">
        <v>56</v>
      </c>
      <c r="E780" t="s">
        <v>134</v>
      </c>
      <c r="F780" t="s">
        <v>294</v>
      </c>
      <c r="G780">
        <v>2183.38</v>
      </c>
      <c r="H780"/>
    </row>
    <row r="781" spans="1:8" x14ac:dyDescent="0.25">
      <c r="A781" t="s">
        <v>817</v>
      </c>
      <c r="B781" s="1">
        <v>45140</v>
      </c>
      <c r="C781" t="s">
        <v>237</v>
      </c>
      <c r="D781" t="s">
        <v>54</v>
      </c>
      <c r="E781" t="s">
        <v>190</v>
      </c>
      <c r="F781" t="s">
        <v>431</v>
      </c>
      <c r="G781">
        <v>1429.45</v>
      </c>
      <c r="H781"/>
    </row>
    <row r="782" spans="1:8" x14ac:dyDescent="0.25">
      <c r="A782" t="s">
        <v>817</v>
      </c>
      <c r="B782" s="1">
        <v>45140</v>
      </c>
      <c r="C782" t="s">
        <v>239</v>
      </c>
      <c r="D782" t="s">
        <v>86</v>
      </c>
      <c r="E782" t="s">
        <v>214</v>
      </c>
      <c r="F782" t="s">
        <v>268</v>
      </c>
      <c r="G782">
        <v>620.6</v>
      </c>
      <c r="H782"/>
    </row>
    <row r="783" spans="1:8" x14ac:dyDescent="0.25">
      <c r="A783" t="s">
        <v>817</v>
      </c>
      <c r="B783" s="1">
        <v>45139</v>
      </c>
      <c r="C783" t="s">
        <v>258</v>
      </c>
      <c r="D783" t="s">
        <v>87</v>
      </c>
      <c r="E783" t="s">
        <v>116</v>
      </c>
      <c r="F783" t="s">
        <v>252</v>
      </c>
      <c r="G783">
        <v>887.4</v>
      </c>
      <c r="H783"/>
    </row>
    <row r="784" spans="1:8" x14ac:dyDescent="0.25">
      <c r="A784" t="s">
        <v>817</v>
      </c>
      <c r="B784" s="1">
        <v>45139</v>
      </c>
      <c r="C784" t="s">
        <v>430</v>
      </c>
      <c r="D784" t="s">
        <v>108</v>
      </c>
      <c r="E784" t="s">
        <v>190</v>
      </c>
      <c r="F784" t="s">
        <v>268</v>
      </c>
      <c r="G784">
        <v>1483.2</v>
      </c>
      <c r="H784"/>
    </row>
    <row r="785" spans="1:8" x14ac:dyDescent="0.25">
      <c r="A785" t="s">
        <v>818</v>
      </c>
      <c r="B785" s="1">
        <v>45138</v>
      </c>
      <c r="C785" t="s">
        <v>237</v>
      </c>
      <c r="D785" t="s">
        <v>54</v>
      </c>
      <c r="E785" t="s">
        <v>223</v>
      </c>
      <c r="F785" t="s">
        <v>239</v>
      </c>
      <c r="G785">
        <v>525</v>
      </c>
      <c r="H785"/>
    </row>
    <row r="786" spans="1:8" x14ac:dyDescent="0.25">
      <c r="A786" t="s">
        <v>818</v>
      </c>
      <c r="B786" s="1">
        <v>45138</v>
      </c>
      <c r="C786" t="s">
        <v>239</v>
      </c>
      <c r="D786" t="s">
        <v>103</v>
      </c>
      <c r="E786" t="s">
        <v>193</v>
      </c>
      <c r="F786" t="s">
        <v>259</v>
      </c>
      <c r="G786">
        <v>825.28</v>
      </c>
      <c r="H786"/>
    </row>
    <row r="787" spans="1:8" x14ac:dyDescent="0.25">
      <c r="A787" t="s">
        <v>819</v>
      </c>
      <c r="B787" s="1">
        <v>45137</v>
      </c>
      <c r="C787" t="s">
        <v>237</v>
      </c>
      <c r="D787" t="s">
        <v>25</v>
      </c>
      <c r="E787" t="s">
        <v>167</v>
      </c>
      <c r="F787" t="s">
        <v>239</v>
      </c>
      <c r="G787">
        <v>525</v>
      </c>
      <c r="H787"/>
    </row>
    <row r="788" spans="1:8" x14ac:dyDescent="0.25">
      <c r="A788" t="s">
        <v>820</v>
      </c>
      <c r="B788" s="1">
        <v>45137</v>
      </c>
      <c r="C788" t="s">
        <v>237</v>
      </c>
      <c r="D788" t="s">
        <v>83</v>
      </c>
      <c r="E788" t="s">
        <v>187</v>
      </c>
      <c r="F788" t="s">
        <v>259</v>
      </c>
      <c r="G788">
        <v>533.63</v>
      </c>
      <c r="H788"/>
    </row>
    <row r="789" spans="1:8" x14ac:dyDescent="0.25">
      <c r="A789" t="s">
        <v>821</v>
      </c>
      <c r="B789" s="1">
        <v>45136</v>
      </c>
      <c r="C789" t="s">
        <v>237</v>
      </c>
      <c r="D789" t="s">
        <v>79</v>
      </c>
      <c r="E789" t="s">
        <v>122</v>
      </c>
      <c r="F789" t="s">
        <v>259</v>
      </c>
      <c r="G789">
        <v>1379.7</v>
      </c>
      <c r="H789"/>
    </row>
    <row r="790" spans="1:8" x14ac:dyDescent="0.25">
      <c r="A790" t="s">
        <v>822</v>
      </c>
      <c r="B790" s="1">
        <v>45136</v>
      </c>
      <c r="C790" t="s">
        <v>237</v>
      </c>
      <c r="D790" t="s">
        <v>50</v>
      </c>
      <c r="E790" t="s">
        <v>163</v>
      </c>
      <c r="F790" t="s">
        <v>430</v>
      </c>
      <c r="G790">
        <v>1260.06</v>
      </c>
      <c r="H790"/>
    </row>
    <row r="791" spans="1:8" x14ac:dyDescent="0.25">
      <c r="A791" t="s">
        <v>823</v>
      </c>
      <c r="B791" s="1">
        <v>45136</v>
      </c>
      <c r="C791" t="s">
        <v>237</v>
      </c>
      <c r="D791" t="s">
        <v>90</v>
      </c>
      <c r="E791" t="s">
        <v>169</v>
      </c>
      <c r="F791" t="s">
        <v>246</v>
      </c>
      <c r="G791">
        <v>3043.95</v>
      </c>
      <c r="H791"/>
    </row>
    <row r="792" spans="1:8" x14ac:dyDescent="0.25">
      <c r="A792" t="s">
        <v>824</v>
      </c>
      <c r="B792" s="1">
        <v>45135</v>
      </c>
      <c r="C792" t="s">
        <v>237</v>
      </c>
      <c r="D792" t="s">
        <v>103</v>
      </c>
      <c r="E792" t="s">
        <v>130</v>
      </c>
      <c r="F792" t="s">
        <v>420</v>
      </c>
      <c r="G792">
        <v>635.59</v>
      </c>
      <c r="H792"/>
    </row>
    <row r="793" spans="1:8" x14ac:dyDescent="0.25">
      <c r="A793" t="s">
        <v>825</v>
      </c>
      <c r="B793" s="1">
        <v>45135</v>
      </c>
      <c r="C793" t="s">
        <v>237</v>
      </c>
      <c r="D793" t="s">
        <v>104</v>
      </c>
      <c r="E793" t="s">
        <v>112</v>
      </c>
      <c r="F793" t="s">
        <v>430</v>
      </c>
      <c r="G793">
        <v>381.18</v>
      </c>
      <c r="H793"/>
    </row>
    <row r="794" spans="1:8" x14ac:dyDescent="0.25">
      <c r="A794" t="s">
        <v>826</v>
      </c>
      <c r="B794" s="1">
        <v>45135</v>
      </c>
      <c r="C794" t="s">
        <v>237</v>
      </c>
      <c r="D794" t="s">
        <v>52</v>
      </c>
      <c r="E794" t="s">
        <v>151</v>
      </c>
      <c r="F794" t="s">
        <v>294</v>
      </c>
      <c r="G794">
        <v>1604.36</v>
      </c>
      <c r="H794"/>
    </row>
    <row r="795" spans="1:8" x14ac:dyDescent="0.25">
      <c r="A795" t="s">
        <v>827</v>
      </c>
      <c r="B795" s="1">
        <v>45134</v>
      </c>
      <c r="C795" t="s">
        <v>237</v>
      </c>
      <c r="D795" t="s">
        <v>13</v>
      </c>
      <c r="E795" t="s">
        <v>187</v>
      </c>
      <c r="F795" t="s">
        <v>268</v>
      </c>
      <c r="G795">
        <v>574.65</v>
      </c>
      <c r="H795"/>
    </row>
    <row r="796" spans="1:8" x14ac:dyDescent="0.25">
      <c r="A796" t="s">
        <v>828</v>
      </c>
      <c r="B796" s="1">
        <v>45134</v>
      </c>
      <c r="C796" t="s">
        <v>237</v>
      </c>
      <c r="D796" t="s">
        <v>84</v>
      </c>
      <c r="E796" t="s">
        <v>199</v>
      </c>
      <c r="F796" t="s">
        <v>239</v>
      </c>
      <c r="G796">
        <v>155.15</v>
      </c>
      <c r="H796"/>
    </row>
    <row r="797" spans="1:8" x14ac:dyDescent="0.25">
      <c r="A797" t="s">
        <v>829</v>
      </c>
      <c r="B797" s="1">
        <v>45134</v>
      </c>
      <c r="C797" t="s">
        <v>237</v>
      </c>
      <c r="D797" t="s">
        <v>105</v>
      </c>
      <c r="E797" t="s">
        <v>169</v>
      </c>
      <c r="F797" t="s">
        <v>430</v>
      </c>
      <c r="G797">
        <v>720</v>
      </c>
      <c r="H797"/>
    </row>
    <row r="798" spans="1:8" x14ac:dyDescent="0.25">
      <c r="A798" t="s">
        <v>830</v>
      </c>
      <c r="B798" s="1">
        <v>45133</v>
      </c>
      <c r="C798" t="s">
        <v>237</v>
      </c>
      <c r="D798" t="s">
        <v>52</v>
      </c>
      <c r="E798" t="s">
        <v>196</v>
      </c>
      <c r="F798" t="s">
        <v>259</v>
      </c>
      <c r="G798">
        <v>2474.0100000000002</v>
      </c>
      <c r="H798"/>
    </row>
    <row r="799" spans="1:8" x14ac:dyDescent="0.25">
      <c r="A799" t="s">
        <v>831</v>
      </c>
      <c r="B799" s="1">
        <v>45133</v>
      </c>
      <c r="C799" t="s">
        <v>237</v>
      </c>
      <c r="D799" t="s">
        <v>36</v>
      </c>
      <c r="E799" t="s">
        <v>174</v>
      </c>
      <c r="F799" t="s">
        <v>252</v>
      </c>
      <c r="G799">
        <v>610.27</v>
      </c>
      <c r="H799"/>
    </row>
    <row r="800" spans="1:8" x14ac:dyDescent="0.25">
      <c r="A800" t="s">
        <v>832</v>
      </c>
      <c r="B800" s="1">
        <v>45133</v>
      </c>
      <c r="C800" t="s">
        <v>237</v>
      </c>
      <c r="D800" t="s">
        <v>56</v>
      </c>
      <c r="E800" t="s">
        <v>208</v>
      </c>
      <c r="F800" t="s">
        <v>239</v>
      </c>
      <c r="G800">
        <v>769.78</v>
      </c>
      <c r="H800"/>
    </row>
    <row r="801" spans="1:8" x14ac:dyDescent="0.25">
      <c r="A801" t="s">
        <v>833</v>
      </c>
      <c r="B801" s="1">
        <v>45133</v>
      </c>
      <c r="C801" t="s">
        <v>237</v>
      </c>
      <c r="D801" t="s">
        <v>17</v>
      </c>
      <c r="E801" t="s">
        <v>187</v>
      </c>
      <c r="F801" t="s">
        <v>268</v>
      </c>
      <c r="G801">
        <v>587.16</v>
      </c>
      <c r="H801"/>
    </row>
    <row r="802" spans="1:8" x14ac:dyDescent="0.25">
      <c r="A802" t="s">
        <v>834</v>
      </c>
      <c r="B802" s="1">
        <v>45132</v>
      </c>
      <c r="C802" t="s">
        <v>237</v>
      </c>
      <c r="D802" t="s">
        <v>60</v>
      </c>
      <c r="E802" t="s">
        <v>208</v>
      </c>
      <c r="F802" t="s">
        <v>430</v>
      </c>
      <c r="G802">
        <v>1049.58</v>
      </c>
      <c r="H802"/>
    </row>
    <row r="803" spans="1:8" x14ac:dyDescent="0.25">
      <c r="A803" t="s">
        <v>834</v>
      </c>
      <c r="B803" s="1">
        <v>45132</v>
      </c>
      <c r="C803" t="s">
        <v>239</v>
      </c>
      <c r="D803" t="s">
        <v>86</v>
      </c>
      <c r="E803" t="s">
        <v>151</v>
      </c>
      <c r="F803" t="s">
        <v>294</v>
      </c>
      <c r="G803">
        <v>439.35</v>
      </c>
      <c r="H803"/>
    </row>
    <row r="804" spans="1:8" x14ac:dyDescent="0.25">
      <c r="A804" t="s">
        <v>834</v>
      </c>
      <c r="B804" s="1">
        <v>45131</v>
      </c>
      <c r="C804" t="s">
        <v>258</v>
      </c>
      <c r="D804" t="s">
        <v>43</v>
      </c>
      <c r="E804" t="s">
        <v>161</v>
      </c>
      <c r="F804" t="s">
        <v>239</v>
      </c>
      <c r="G804">
        <v>65.180000000000007</v>
      </c>
      <c r="H804"/>
    </row>
    <row r="805" spans="1:8" x14ac:dyDescent="0.25">
      <c r="A805" t="s">
        <v>835</v>
      </c>
      <c r="B805" s="1">
        <v>45131</v>
      </c>
      <c r="C805" t="s">
        <v>237</v>
      </c>
      <c r="D805" t="s">
        <v>31</v>
      </c>
      <c r="E805" t="s">
        <v>163</v>
      </c>
      <c r="F805" t="s">
        <v>294</v>
      </c>
      <c r="G805">
        <v>593.34</v>
      </c>
      <c r="H805"/>
    </row>
    <row r="806" spans="1:8" x14ac:dyDescent="0.25">
      <c r="A806" t="s">
        <v>836</v>
      </c>
      <c r="B806" s="1">
        <v>45131</v>
      </c>
      <c r="C806" t="s">
        <v>237</v>
      </c>
      <c r="D806" t="s">
        <v>82</v>
      </c>
      <c r="E806" t="s">
        <v>140</v>
      </c>
      <c r="F806" t="s">
        <v>258</v>
      </c>
      <c r="G806">
        <v>176.23</v>
      </c>
      <c r="H806"/>
    </row>
    <row r="807" spans="1:8" x14ac:dyDescent="0.25">
      <c r="A807" t="s">
        <v>836</v>
      </c>
      <c r="B807" s="1">
        <v>45131</v>
      </c>
      <c r="C807" t="s">
        <v>239</v>
      </c>
      <c r="D807" t="s">
        <v>36</v>
      </c>
      <c r="E807" t="s">
        <v>122</v>
      </c>
      <c r="F807" t="s">
        <v>268</v>
      </c>
      <c r="G807">
        <v>402.94</v>
      </c>
      <c r="H807"/>
    </row>
    <row r="808" spans="1:8" x14ac:dyDescent="0.25">
      <c r="A808" t="s">
        <v>837</v>
      </c>
      <c r="B808" s="1">
        <v>45131</v>
      </c>
      <c r="C808" t="s">
        <v>237</v>
      </c>
      <c r="D808" t="s">
        <v>79</v>
      </c>
      <c r="E808" t="s">
        <v>163</v>
      </c>
      <c r="F808" t="s">
        <v>239</v>
      </c>
      <c r="G808">
        <v>312.44</v>
      </c>
      <c r="H808"/>
    </row>
    <row r="809" spans="1:8" x14ac:dyDescent="0.25">
      <c r="A809" t="s">
        <v>837</v>
      </c>
      <c r="B809" s="1">
        <v>45131</v>
      </c>
      <c r="C809" t="s">
        <v>239</v>
      </c>
      <c r="D809" t="s">
        <v>99</v>
      </c>
      <c r="E809" t="s">
        <v>187</v>
      </c>
      <c r="F809" t="s">
        <v>430</v>
      </c>
      <c r="G809">
        <v>205.59</v>
      </c>
      <c r="H809"/>
    </row>
    <row r="810" spans="1:8" x14ac:dyDescent="0.25">
      <c r="A810" t="s">
        <v>838</v>
      </c>
      <c r="B810" s="1">
        <v>45131</v>
      </c>
      <c r="C810" t="s">
        <v>237</v>
      </c>
      <c r="D810" t="s">
        <v>104</v>
      </c>
      <c r="E810" t="s">
        <v>151</v>
      </c>
      <c r="F810" t="s">
        <v>294</v>
      </c>
      <c r="G810">
        <v>539.4</v>
      </c>
      <c r="H810"/>
    </row>
    <row r="811" spans="1:8" x14ac:dyDescent="0.25">
      <c r="A811" t="s">
        <v>838</v>
      </c>
      <c r="B811" s="1">
        <v>45131</v>
      </c>
      <c r="C811" t="s">
        <v>239</v>
      </c>
      <c r="D811" t="s">
        <v>37</v>
      </c>
      <c r="E811" t="s">
        <v>112</v>
      </c>
      <c r="F811" t="s">
        <v>240</v>
      </c>
      <c r="G811">
        <v>558.6</v>
      </c>
      <c r="H811"/>
    </row>
    <row r="812" spans="1:8" x14ac:dyDescent="0.25">
      <c r="A812" t="s">
        <v>839</v>
      </c>
      <c r="B812" s="1">
        <v>45130</v>
      </c>
      <c r="C812" t="s">
        <v>237</v>
      </c>
      <c r="D812" t="s">
        <v>71</v>
      </c>
      <c r="E812" t="s">
        <v>193</v>
      </c>
      <c r="F812" t="s">
        <v>430</v>
      </c>
      <c r="G812">
        <v>1050</v>
      </c>
      <c r="H812"/>
    </row>
    <row r="813" spans="1:8" x14ac:dyDescent="0.25">
      <c r="A813" t="s">
        <v>840</v>
      </c>
      <c r="B813" s="1">
        <v>45130</v>
      </c>
      <c r="C813" t="s">
        <v>237</v>
      </c>
      <c r="D813" t="s">
        <v>32</v>
      </c>
      <c r="E813" t="s">
        <v>119</v>
      </c>
      <c r="F813" t="s">
        <v>239</v>
      </c>
      <c r="G813">
        <v>187.66</v>
      </c>
      <c r="H813"/>
    </row>
    <row r="814" spans="1:8" x14ac:dyDescent="0.25">
      <c r="A814" t="s">
        <v>841</v>
      </c>
      <c r="B814" s="1">
        <v>45130</v>
      </c>
      <c r="C814" t="s">
        <v>237</v>
      </c>
      <c r="D814" t="s">
        <v>41</v>
      </c>
      <c r="E814" t="s">
        <v>112</v>
      </c>
      <c r="F814" t="s">
        <v>430</v>
      </c>
      <c r="G814">
        <v>106.71</v>
      </c>
      <c r="H814"/>
    </row>
    <row r="815" spans="1:8" x14ac:dyDescent="0.25">
      <c r="A815" t="s">
        <v>841</v>
      </c>
      <c r="B815" s="1">
        <v>45129</v>
      </c>
      <c r="C815" t="s">
        <v>239</v>
      </c>
      <c r="D815" t="s">
        <v>52</v>
      </c>
      <c r="E815" t="s">
        <v>140</v>
      </c>
      <c r="F815" t="s">
        <v>246</v>
      </c>
      <c r="G815">
        <v>2623.95</v>
      </c>
      <c r="H815"/>
    </row>
    <row r="816" spans="1:8" x14ac:dyDescent="0.25">
      <c r="A816" t="s">
        <v>842</v>
      </c>
      <c r="B816" s="1">
        <v>45129</v>
      </c>
      <c r="C816" t="s">
        <v>237</v>
      </c>
      <c r="D816" t="s">
        <v>68</v>
      </c>
      <c r="E816" t="s">
        <v>184</v>
      </c>
      <c r="F816" t="s">
        <v>246</v>
      </c>
      <c r="G816">
        <v>2646</v>
      </c>
      <c r="H816"/>
    </row>
    <row r="817" spans="1:8" x14ac:dyDescent="0.25">
      <c r="A817" t="s">
        <v>843</v>
      </c>
      <c r="B817" s="1">
        <v>45128</v>
      </c>
      <c r="C817" t="s">
        <v>237</v>
      </c>
      <c r="D817" t="s">
        <v>54</v>
      </c>
      <c r="E817" t="s">
        <v>171</v>
      </c>
      <c r="F817" t="s">
        <v>430</v>
      </c>
      <c r="G817">
        <v>1060.3900000000001</v>
      </c>
      <c r="H817"/>
    </row>
    <row r="818" spans="1:8" x14ac:dyDescent="0.25">
      <c r="A818" t="s">
        <v>844</v>
      </c>
      <c r="B818" s="1">
        <v>45128</v>
      </c>
      <c r="C818" t="s">
        <v>237</v>
      </c>
      <c r="D818" t="s">
        <v>39</v>
      </c>
      <c r="E818" t="s">
        <v>155</v>
      </c>
      <c r="F818" t="s">
        <v>430</v>
      </c>
      <c r="G818">
        <v>172.37</v>
      </c>
      <c r="H818"/>
    </row>
    <row r="819" spans="1:8" x14ac:dyDescent="0.25">
      <c r="A819" t="s">
        <v>845</v>
      </c>
      <c r="B819" s="1">
        <v>45128</v>
      </c>
      <c r="C819" t="s">
        <v>237</v>
      </c>
      <c r="D819" t="s">
        <v>100</v>
      </c>
      <c r="E819" t="s">
        <v>140</v>
      </c>
      <c r="F819" t="s">
        <v>430</v>
      </c>
      <c r="G819">
        <v>366.79</v>
      </c>
      <c r="H819"/>
    </row>
    <row r="820" spans="1:8" x14ac:dyDescent="0.25">
      <c r="A820" t="s">
        <v>846</v>
      </c>
      <c r="B820" s="1">
        <v>45128</v>
      </c>
      <c r="C820" t="s">
        <v>237</v>
      </c>
      <c r="D820" t="s">
        <v>29</v>
      </c>
      <c r="E820" t="s">
        <v>112</v>
      </c>
      <c r="F820" t="s">
        <v>246</v>
      </c>
      <c r="G820">
        <v>910.54</v>
      </c>
      <c r="H820"/>
    </row>
    <row r="821" spans="1:8" x14ac:dyDescent="0.25">
      <c r="A821" t="s">
        <v>847</v>
      </c>
      <c r="B821" s="1">
        <v>45128</v>
      </c>
      <c r="C821" t="s">
        <v>237</v>
      </c>
      <c r="D821" t="s">
        <v>84</v>
      </c>
      <c r="E821" t="s">
        <v>184</v>
      </c>
      <c r="F821" t="s">
        <v>239</v>
      </c>
      <c r="G821">
        <v>150.80000000000001</v>
      </c>
      <c r="H821"/>
    </row>
    <row r="822" spans="1:8" x14ac:dyDescent="0.25">
      <c r="A822" t="s">
        <v>847</v>
      </c>
      <c r="B822" s="1">
        <v>45128</v>
      </c>
      <c r="C822" t="s">
        <v>239</v>
      </c>
      <c r="D822" t="s">
        <v>25</v>
      </c>
      <c r="E822" t="s">
        <v>226</v>
      </c>
      <c r="F822" t="s">
        <v>268</v>
      </c>
      <c r="G822">
        <v>2287.12</v>
      </c>
      <c r="H822"/>
    </row>
    <row r="823" spans="1:8" x14ac:dyDescent="0.25">
      <c r="A823" t="s">
        <v>848</v>
      </c>
      <c r="B823" s="1">
        <v>45128</v>
      </c>
      <c r="C823" t="s">
        <v>237</v>
      </c>
      <c r="D823" t="s">
        <v>27</v>
      </c>
      <c r="E823" t="s">
        <v>116</v>
      </c>
      <c r="F823" t="s">
        <v>239</v>
      </c>
      <c r="G823">
        <v>87.78</v>
      </c>
      <c r="H823"/>
    </row>
    <row r="824" spans="1:8" x14ac:dyDescent="0.25">
      <c r="A824" t="s">
        <v>849</v>
      </c>
      <c r="B824" s="1">
        <v>45128</v>
      </c>
      <c r="C824" t="s">
        <v>237</v>
      </c>
      <c r="D824" t="s">
        <v>98</v>
      </c>
      <c r="E824" t="s">
        <v>119</v>
      </c>
      <c r="F824" t="s">
        <v>239</v>
      </c>
      <c r="G824">
        <v>99.8</v>
      </c>
      <c r="H824"/>
    </row>
    <row r="825" spans="1:8" x14ac:dyDescent="0.25">
      <c r="A825" t="s">
        <v>849</v>
      </c>
      <c r="B825" s="1">
        <v>45128</v>
      </c>
      <c r="C825" t="s">
        <v>239</v>
      </c>
      <c r="D825" t="s">
        <v>83</v>
      </c>
      <c r="E825" t="s">
        <v>140</v>
      </c>
      <c r="F825" t="s">
        <v>246</v>
      </c>
      <c r="G825">
        <v>587.42999999999995</v>
      </c>
      <c r="H825"/>
    </row>
    <row r="826" spans="1:8" x14ac:dyDescent="0.25">
      <c r="A826" t="s">
        <v>850</v>
      </c>
      <c r="B826" s="1">
        <v>45128</v>
      </c>
      <c r="C826" t="s">
        <v>237</v>
      </c>
      <c r="D826" t="s">
        <v>108</v>
      </c>
      <c r="E826" t="s">
        <v>220</v>
      </c>
      <c r="F826" t="s">
        <v>257</v>
      </c>
      <c r="G826">
        <v>2937.6</v>
      </c>
      <c r="H826"/>
    </row>
    <row r="827" spans="1:8" x14ac:dyDescent="0.25">
      <c r="A827" t="s">
        <v>851</v>
      </c>
      <c r="B827" s="1">
        <v>45128</v>
      </c>
      <c r="C827" t="s">
        <v>237</v>
      </c>
      <c r="D827" t="s">
        <v>99</v>
      </c>
      <c r="E827" t="s">
        <v>143</v>
      </c>
      <c r="F827" t="s">
        <v>258</v>
      </c>
      <c r="G827">
        <v>157.19</v>
      </c>
      <c r="H827"/>
    </row>
    <row r="828" spans="1:8" x14ac:dyDescent="0.25">
      <c r="A828" t="s">
        <v>851</v>
      </c>
      <c r="B828" s="1">
        <v>45128</v>
      </c>
      <c r="C828" t="s">
        <v>239</v>
      </c>
      <c r="D828" t="s">
        <v>56</v>
      </c>
      <c r="E828" t="s">
        <v>187</v>
      </c>
      <c r="F828" t="s">
        <v>420</v>
      </c>
      <c r="G828">
        <v>2694.23</v>
      </c>
      <c r="H828"/>
    </row>
    <row r="829" spans="1:8" x14ac:dyDescent="0.25">
      <c r="A829" t="s">
        <v>851</v>
      </c>
      <c r="B829" s="1">
        <v>45128</v>
      </c>
      <c r="C829" t="s">
        <v>258</v>
      </c>
      <c r="D829" t="s">
        <v>17</v>
      </c>
      <c r="E829" t="s">
        <v>217</v>
      </c>
      <c r="F829" t="s">
        <v>431</v>
      </c>
      <c r="G829">
        <v>356.49</v>
      </c>
      <c r="H829"/>
    </row>
    <row r="830" spans="1:8" x14ac:dyDescent="0.25">
      <c r="A830" t="s">
        <v>852</v>
      </c>
      <c r="B830" s="1">
        <v>45127</v>
      </c>
      <c r="C830" t="s">
        <v>237</v>
      </c>
      <c r="D830" t="s">
        <v>13</v>
      </c>
      <c r="E830" t="s">
        <v>151</v>
      </c>
      <c r="F830" t="s">
        <v>258</v>
      </c>
      <c r="G830">
        <v>213.52</v>
      </c>
      <c r="H830"/>
    </row>
    <row r="831" spans="1:8" x14ac:dyDescent="0.25">
      <c r="A831" t="s">
        <v>853</v>
      </c>
      <c r="B831" s="1">
        <v>45127</v>
      </c>
      <c r="C831" t="s">
        <v>237</v>
      </c>
      <c r="D831" t="s">
        <v>86</v>
      </c>
      <c r="E831" t="s">
        <v>169</v>
      </c>
      <c r="F831" t="s">
        <v>258</v>
      </c>
      <c r="G831">
        <v>232.73</v>
      </c>
      <c r="H831"/>
    </row>
    <row r="832" spans="1:8" x14ac:dyDescent="0.25">
      <c r="A832" t="s">
        <v>854</v>
      </c>
      <c r="B832" s="1">
        <v>45127</v>
      </c>
      <c r="C832" t="s">
        <v>237</v>
      </c>
      <c r="D832" t="s">
        <v>60</v>
      </c>
      <c r="E832" t="s">
        <v>151</v>
      </c>
      <c r="F832" t="s">
        <v>239</v>
      </c>
      <c r="G832">
        <v>529.79</v>
      </c>
      <c r="H832"/>
    </row>
    <row r="833" spans="1:8" x14ac:dyDescent="0.25">
      <c r="A833" t="s">
        <v>855</v>
      </c>
      <c r="B833" s="1">
        <v>45127</v>
      </c>
      <c r="C833" t="s">
        <v>237</v>
      </c>
      <c r="D833" t="s">
        <v>87</v>
      </c>
      <c r="E833" t="s">
        <v>157</v>
      </c>
      <c r="F833" t="s">
        <v>248</v>
      </c>
      <c r="G833">
        <v>1435.5</v>
      </c>
      <c r="H833"/>
    </row>
    <row r="834" spans="1:8" x14ac:dyDescent="0.25">
      <c r="A834" t="s">
        <v>855</v>
      </c>
      <c r="B834" s="1">
        <v>45127</v>
      </c>
      <c r="C834" t="s">
        <v>239</v>
      </c>
      <c r="D834" t="s">
        <v>96</v>
      </c>
      <c r="E834" t="s">
        <v>193</v>
      </c>
      <c r="F834" t="s">
        <v>268</v>
      </c>
      <c r="G834">
        <v>415.17</v>
      </c>
      <c r="H834"/>
    </row>
    <row r="835" spans="1:8" x14ac:dyDescent="0.25">
      <c r="A835" t="s">
        <v>856</v>
      </c>
      <c r="B835" s="1">
        <v>45127</v>
      </c>
      <c r="C835" t="s">
        <v>237</v>
      </c>
      <c r="D835" t="s">
        <v>54</v>
      </c>
      <c r="E835" t="s">
        <v>161</v>
      </c>
      <c r="F835" t="s">
        <v>430</v>
      </c>
      <c r="G835">
        <v>1122.77</v>
      </c>
      <c r="H835"/>
    </row>
    <row r="836" spans="1:8" x14ac:dyDescent="0.25">
      <c r="A836" t="s">
        <v>856</v>
      </c>
      <c r="B836" s="1">
        <v>45127</v>
      </c>
      <c r="C836" t="s">
        <v>239</v>
      </c>
      <c r="D836" t="s">
        <v>37</v>
      </c>
      <c r="E836" t="s">
        <v>165</v>
      </c>
      <c r="F836" t="s">
        <v>242</v>
      </c>
      <c r="G836">
        <v>821.94</v>
      </c>
      <c r="H836"/>
    </row>
    <row r="837" spans="1:8" x14ac:dyDescent="0.25">
      <c r="A837" t="s">
        <v>857</v>
      </c>
      <c r="B837" s="1">
        <v>45126</v>
      </c>
      <c r="C837" t="s">
        <v>237</v>
      </c>
      <c r="D837" t="s">
        <v>98</v>
      </c>
      <c r="E837" t="s">
        <v>226</v>
      </c>
      <c r="F837" t="s">
        <v>294</v>
      </c>
      <c r="G837">
        <v>302.39</v>
      </c>
      <c r="H837"/>
    </row>
    <row r="838" spans="1:8" x14ac:dyDescent="0.25">
      <c r="A838" t="s">
        <v>857</v>
      </c>
      <c r="B838" s="1">
        <v>45126</v>
      </c>
      <c r="C838" t="s">
        <v>239</v>
      </c>
      <c r="D838" t="s">
        <v>64</v>
      </c>
      <c r="E838" t="s">
        <v>167</v>
      </c>
      <c r="F838" t="s">
        <v>268</v>
      </c>
      <c r="G838">
        <v>2182.8000000000002</v>
      </c>
      <c r="H838"/>
    </row>
    <row r="839" spans="1:8" x14ac:dyDescent="0.25">
      <c r="A839" t="s">
        <v>858</v>
      </c>
      <c r="B839" s="1">
        <v>45126</v>
      </c>
      <c r="C839" t="s">
        <v>237</v>
      </c>
      <c r="D839" t="s">
        <v>13</v>
      </c>
      <c r="E839" t="s">
        <v>126</v>
      </c>
      <c r="F839" t="s">
        <v>294</v>
      </c>
      <c r="G839">
        <v>423.08</v>
      </c>
      <c r="H839"/>
    </row>
    <row r="840" spans="1:8" x14ac:dyDescent="0.25">
      <c r="A840" t="s">
        <v>859</v>
      </c>
      <c r="B840" s="1">
        <v>45126</v>
      </c>
      <c r="C840" t="s">
        <v>237</v>
      </c>
      <c r="D840" t="s">
        <v>107</v>
      </c>
      <c r="E840" t="s">
        <v>159</v>
      </c>
      <c r="F840" t="s">
        <v>252</v>
      </c>
      <c r="G840">
        <v>2289.6</v>
      </c>
      <c r="H840"/>
    </row>
    <row r="841" spans="1:8" x14ac:dyDescent="0.25">
      <c r="A841" t="s">
        <v>860</v>
      </c>
      <c r="B841" s="1">
        <v>45126</v>
      </c>
      <c r="C841" t="s">
        <v>237</v>
      </c>
      <c r="D841" t="s">
        <v>79</v>
      </c>
      <c r="E841" t="s">
        <v>187</v>
      </c>
      <c r="F841" t="s">
        <v>268</v>
      </c>
      <c r="G841">
        <v>1203.04</v>
      </c>
      <c r="H841"/>
    </row>
    <row r="842" spans="1:8" x14ac:dyDescent="0.25">
      <c r="A842" t="s">
        <v>860</v>
      </c>
      <c r="B842" s="1">
        <v>45125</v>
      </c>
      <c r="C842" t="s">
        <v>239</v>
      </c>
      <c r="D842" t="s">
        <v>56</v>
      </c>
      <c r="E842" t="s">
        <v>161</v>
      </c>
      <c r="F842" t="s">
        <v>259</v>
      </c>
      <c r="G842">
        <v>3212.08</v>
      </c>
      <c r="H842"/>
    </row>
    <row r="843" spans="1:8" x14ac:dyDescent="0.25">
      <c r="A843" t="s">
        <v>861</v>
      </c>
      <c r="B843" s="1">
        <v>45125</v>
      </c>
      <c r="C843" t="s">
        <v>237</v>
      </c>
      <c r="D843" t="s">
        <v>104</v>
      </c>
      <c r="E843" t="s">
        <v>174</v>
      </c>
      <c r="F843" t="s">
        <v>268</v>
      </c>
      <c r="G843">
        <v>726.39</v>
      </c>
      <c r="H843"/>
    </row>
    <row r="844" spans="1:8" x14ac:dyDescent="0.25">
      <c r="A844" t="s">
        <v>862</v>
      </c>
      <c r="B844" s="1">
        <v>45124</v>
      </c>
      <c r="C844" t="s">
        <v>237</v>
      </c>
      <c r="D844" t="s">
        <v>19</v>
      </c>
      <c r="E844" t="s">
        <v>190</v>
      </c>
      <c r="F844" t="s">
        <v>242</v>
      </c>
      <c r="G844">
        <v>1418</v>
      </c>
      <c r="H844"/>
    </row>
    <row r="845" spans="1:8" x14ac:dyDescent="0.25">
      <c r="A845" t="s">
        <v>862</v>
      </c>
      <c r="B845" s="1">
        <v>45124</v>
      </c>
      <c r="C845" t="s">
        <v>239</v>
      </c>
      <c r="D845" t="s">
        <v>94</v>
      </c>
      <c r="E845" t="s">
        <v>174</v>
      </c>
      <c r="F845" t="s">
        <v>239</v>
      </c>
      <c r="G845">
        <v>71.06</v>
      </c>
      <c r="H845"/>
    </row>
    <row r="846" spans="1:8" x14ac:dyDescent="0.25">
      <c r="A846" t="s">
        <v>863</v>
      </c>
      <c r="B846" s="1">
        <v>45124</v>
      </c>
      <c r="C846" t="s">
        <v>237</v>
      </c>
      <c r="D846" t="s">
        <v>58</v>
      </c>
      <c r="E846" t="s">
        <v>153</v>
      </c>
      <c r="F846" t="s">
        <v>294</v>
      </c>
      <c r="G846">
        <v>727.2</v>
      </c>
      <c r="H846"/>
    </row>
    <row r="847" spans="1:8" x14ac:dyDescent="0.25">
      <c r="A847" t="s">
        <v>864</v>
      </c>
      <c r="B847" s="1">
        <v>45123</v>
      </c>
      <c r="C847" t="s">
        <v>237</v>
      </c>
      <c r="D847" t="s">
        <v>45</v>
      </c>
      <c r="E847" t="s">
        <v>140</v>
      </c>
      <c r="F847" t="s">
        <v>268</v>
      </c>
      <c r="G847">
        <v>271.10000000000002</v>
      </c>
      <c r="H847"/>
    </row>
    <row r="848" spans="1:8" x14ac:dyDescent="0.25">
      <c r="A848" t="s">
        <v>864</v>
      </c>
      <c r="B848" s="1">
        <v>45123</v>
      </c>
      <c r="C848" t="s">
        <v>239</v>
      </c>
      <c r="D848" t="s">
        <v>78</v>
      </c>
      <c r="E848" t="s">
        <v>157</v>
      </c>
      <c r="F848" t="s">
        <v>258</v>
      </c>
      <c r="G848">
        <v>437.27</v>
      </c>
      <c r="H848"/>
    </row>
    <row r="849" spans="1:8" x14ac:dyDescent="0.25">
      <c r="A849" t="s">
        <v>865</v>
      </c>
      <c r="B849" s="1">
        <v>45123</v>
      </c>
      <c r="C849" t="s">
        <v>237</v>
      </c>
      <c r="D849" t="s">
        <v>88</v>
      </c>
      <c r="E849" t="s">
        <v>119</v>
      </c>
      <c r="F849" t="s">
        <v>252</v>
      </c>
      <c r="G849">
        <v>3617.95</v>
      </c>
      <c r="H849"/>
    </row>
    <row r="850" spans="1:8" x14ac:dyDescent="0.25">
      <c r="A850" t="s">
        <v>866</v>
      </c>
      <c r="B850" s="1">
        <v>45123</v>
      </c>
      <c r="C850" t="s">
        <v>237</v>
      </c>
      <c r="D850" t="s">
        <v>31</v>
      </c>
      <c r="E850" t="s">
        <v>155</v>
      </c>
      <c r="F850" t="s">
        <v>430</v>
      </c>
      <c r="G850">
        <v>391.96</v>
      </c>
      <c r="H850"/>
    </row>
    <row r="851" spans="1:8" x14ac:dyDescent="0.25">
      <c r="A851" t="s">
        <v>867</v>
      </c>
      <c r="B851" s="1">
        <v>45123</v>
      </c>
      <c r="C851" t="s">
        <v>237</v>
      </c>
      <c r="D851" t="s">
        <v>51</v>
      </c>
      <c r="E851" t="s">
        <v>140</v>
      </c>
      <c r="F851" t="s">
        <v>248</v>
      </c>
      <c r="G851">
        <v>5778</v>
      </c>
      <c r="H851"/>
    </row>
    <row r="852" spans="1:8" x14ac:dyDescent="0.25">
      <c r="A852" t="s">
        <v>868</v>
      </c>
      <c r="B852" s="1">
        <v>45123</v>
      </c>
      <c r="C852" t="s">
        <v>237</v>
      </c>
      <c r="D852" t="s">
        <v>78</v>
      </c>
      <c r="E852" t="s">
        <v>147</v>
      </c>
      <c r="F852" t="s">
        <v>248</v>
      </c>
      <c r="G852">
        <v>2726.53</v>
      </c>
      <c r="H852"/>
    </row>
    <row r="853" spans="1:8" x14ac:dyDescent="0.25">
      <c r="A853" t="s">
        <v>868</v>
      </c>
      <c r="B853" s="1">
        <v>45123</v>
      </c>
      <c r="C853" t="s">
        <v>239</v>
      </c>
      <c r="D853" t="s">
        <v>87</v>
      </c>
      <c r="E853" t="s">
        <v>196</v>
      </c>
      <c r="F853" t="s">
        <v>294</v>
      </c>
      <c r="G853">
        <v>465.45</v>
      </c>
      <c r="H853"/>
    </row>
    <row r="854" spans="1:8" x14ac:dyDescent="0.25">
      <c r="A854" t="s">
        <v>869</v>
      </c>
      <c r="B854" s="1">
        <v>45123</v>
      </c>
      <c r="C854" t="s">
        <v>237</v>
      </c>
      <c r="D854" t="s">
        <v>25</v>
      </c>
      <c r="E854" t="s">
        <v>223</v>
      </c>
      <c r="F854" t="s">
        <v>259</v>
      </c>
      <c r="G854">
        <v>2456.06</v>
      </c>
      <c r="H854"/>
    </row>
    <row r="855" spans="1:8" x14ac:dyDescent="0.25">
      <c r="A855" t="s">
        <v>870</v>
      </c>
      <c r="B855" s="1">
        <v>45122</v>
      </c>
      <c r="C855" t="s">
        <v>237</v>
      </c>
      <c r="D855" t="s">
        <v>32</v>
      </c>
      <c r="E855" t="s">
        <v>223</v>
      </c>
      <c r="F855" t="s">
        <v>431</v>
      </c>
      <c r="G855">
        <v>469.15</v>
      </c>
      <c r="H855"/>
    </row>
    <row r="856" spans="1:8" x14ac:dyDescent="0.25">
      <c r="A856" t="s">
        <v>871</v>
      </c>
      <c r="B856" s="1">
        <v>45122</v>
      </c>
      <c r="C856" t="s">
        <v>237</v>
      </c>
      <c r="D856" t="s">
        <v>55</v>
      </c>
      <c r="E856" t="s">
        <v>134</v>
      </c>
      <c r="F856" t="s">
        <v>237</v>
      </c>
      <c r="G856">
        <v>311.89999999999998</v>
      </c>
      <c r="H856"/>
    </row>
    <row r="857" spans="1:8" x14ac:dyDescent="0.25">
      <c r="A857" t="s">
        <v>872</v>
      </c>
      <c r="B857" s="1">
        <v>45122</v>
      </c>
      <c r="C857" t="s">
        <v>237</v>
      </c>
      <c r="D857" t="s">
        <v>76</v>
      </c>
      <c r="E857" t="s">
        <v>214</v>
      </c>
      <c r="F857" t="s">
        <v>420</v>
      </c>
      <c r="G857">
        <v>1078</v>
      </c>
      <c r="H857"/>
    </row>
    <row r="858" spans="1:8" x14ac:dyDescent="0.25">
      <c r="A858" t="s">
        <v>873</v>
      </c>
      <c r="B858" s="1">
        <v>45122</v>
      </c>
      <c r="C858" t="s">
        <v>237</v>
      </c>
      <c r="D858" t="s">
        <v>74</v>
      </c>
      <c r="E858" t="s">
        <v>199</v>
      </c>
      <c r="F858" t="s">
        <v>294</v>
      </c>
      <c r="G858">
        <v>559.37</v>
      </c>
      <c r="H858"/>
    </row>
    <row r="859" spans="1:8" x14ac:dyDescent="0.25">
      <c r="A859" t="s">
        <v>874</v>
      </c>
      <c r="B859" s="1">
        <v>45122</v>
      </c>
      <c r="C859" t="s">
        <v>237</v>
      </c>
      <c r="D859" t="s">
        <v>90</v>
      </c>
      <c r="E859" t="s">
        <v>184</v>
      </c>
      <c r="F859" t="s">
        <v>294</v>
      </c>
      <c r="G859">
        <v>1913.34</v>
      </c>
      <c r="H859"/>
    </row>
    <row r="860" spans="1:8" x14ac:dyDescent="0.25">
      <c r="A860" t="s">
        <v>875</v>
      </c>
      <c r="B860" s="1">
        <v>45122</v>
      </c>
      <c r="C860" t="s">
        <v>237</v>
      </c>
      <c r="D860" t="s">
        <v>50</v>
      </c>
      <c r="E860" t="s">
        <v>217</v>
      </c>
      <c r="F860" t="s">
        <v>237</v>
      </c>
      <c r="G860">
        <v>318.05</v>
      </c>
      <c r="H860"/>
    </row>
    <row r="861" spans="1:8" x14ac:dyDescent="0.25">
      <c r="A861" t="s">
        <v>876</v>
      </c>
      <c r="B861" s="1">
        <v>45122</v>
      </c>
      <c r="C861" t="s">
        <v>237</v>
      </c>
      <c r="D861" t="s">
        <v>46</v>
      </c>
      <c r="E861" t="s">
        <v>143</v>
      </c>
      <c r="F861" t="s">
        <v>252</v>
      </c>
      <c r="G861">
        <v>652.69000000000005</v>
      </c>
      <c r="H861"/>
    </row>
    <row r="862" spans="1:8" x14ac:dyDescent="0.25">
      <c r="A862" t="s">
        <v>877</v>
      </c>
      <c r="B862" s="1">
        <v>45122</v>
      </c>
      <c r="C862" t="s">
        <v>237</v>
      </c>
      <c r="D862" t="s">
        <v>98</v>
      </c>
      <c r="E862" t="s">
        <v>202</v>
      </c>
      <c r="F862" t="s">
        <v>268</v>
      </c>
      <c r="G862">
        <v>411.18</v>
      </c>
      <c r="H862"/>
    </row>
    <row r="863" spans="1:8" x14ac:dyDescent="0.25">
      <c r="A863" t="s">
        <v>878</v>
      </c>
      <c r="B863" s="1">
        <v>45122</v>
      </c>
      <c r="C863" t="s">
        <v>237</v>
      </c>
      <c r="D863" t="s">
        <v>95</v>
      </c>
      <c r="E863" t="s">
        <v>155</v>
      </c>
      <c r="F863" t="s">
        <v>420</v>
      </c>
      <c r="G863">
        <v>244.12</v>
      </c>
      <c r="H863"/>
    </row>
    <row r="864" spans="1:8" x14ac:dyDescent="0.25">
      <c r="A864" t="s">
        <v>879</v>
      </c>
      <c r="B864" s="1">
        <v>45122</v>
      </c>
      <c r="C864" t="s">
        <v>237</v>
      </c>
      <c r="D864" t="s">
        <v>90</v>
      </c>
      <c r="E864" t="s">
        <v>151</v>
      </c>
      <c r="F864" t="s">
        <v>239</v>
      </c>
      <c r="G864">
        <v>597.19000000000005</v>
      </c>
      <c r="H864"/>
    </row>
    <row r="865" spans="1:8" x14ac:dyDescent="0.25">
      <c r="A865" t="s">
        <v>880</v>
      </c>
      <c r="B865" s="1">
        <v>45122</v>
      </c>
      <c r="C865" t="s">
        <v>237</v>
      </c>
      <c r="D865" t="s">
        <v>91</v>
      </c>
      <c r="E865" t="s">
        <v>214</v>
      </c>
      <c r="F865" t="s">
        <v>430</v>
      </c>
      <c r="G865">
        <v>1275.56</v>
      </c>
      <c r="H865"/>
    </row>
    <row r="866" spans="1:8" x14ac:dyDescent="0.25">
      <c r="A866" t="s">
        <v>881</v>
      </c>
      <c r="B866" s="1">
        <v>45122</v>
      </c>
      <c r="C866" t="s">
        <v>237</v>
      </c>
      <c r="D866" t="s">
        <v>39</v>
      </c>
      <c r="E866" t="s">
        <v>226</v>
      </c>
      <c r="F866" t="s">
        <v>294</v>
      </c>
      <c r="G866">
        <v>246.58</v>
      </c>
      <c r="H866"/>
    </row>
    <row r="867" spans="1:8" x14ac:dyDescent="0.25">
      <c r="A867" t="s">
        <v>882</v>
      </c>
      <c r="B867" s="1">
        <v>45121</v>
      </c>
      <c r="C867" t="s">
        <v>237</v>
      </c>
      <c r="D867" t="s">
        <v>94</v>
      </c>
      <c r="E867" t="s">
        <v>143</v>
      </c>
      <c r="F867" t="s">
        <v>239</v>
      </c>
      <c r="G867">
        <v>68.430000000000007</v>
      </c>
      <c r="H867"/>
    </row>
    <row r="868" spans="1:8" x14ac:dyDescent="0.25">
      <c r="A868" t="s">
        <v>883</v>
      </c>
      <c r="B868" s="1">
        <v>45121</v>
      </c>
      <c r="C868" t="s">
        <v>237</v>
      </c>
      <c r="D868" t="s">
        <v>31</v>
      </c>
      <c r="E868" t="s">
        <v>193</v>
      </c>
      <c r="F868" t="s">
        <v>268</v>
      </c>
      <c r="G868">
        <v>733.58</v>
      </c>
      <c r="H868"/>
    </row>
    <row r="869" spans="1:8" x14ac:dyDescent="0.25">
      <c r="A869" t="s">
        <v>884</v>
      </c>
      <c r="B869" s="1">
        <v>45121</v>
      </c>
      <c r="C869" t="s">
        <v>237</v>
      </c>
      <c r="D869" t="s">
        <v>45</v>
      </c>
      <c r="E869" t="s">
        <v>153</v>
      </c>
      <c r="F869" t="s">
        <v>242</v>
      </c>
      <c r="G869">
        <v>677.74</v>
      </c>
      <c r="H869"/>
    </row>
    <row r="870" spans="1:8" x14ac:dyDescent="0.25">
      <c r="A870" t="s">
        <v>885</v>
      </c>
      <c r="B870" s="1">
        <v>45121</v>
      </c>
      <c r="C870" t="s">
        <v>237</v>
      </c>
      <c r="D870" t="s">
        <v>84</v>
      </c>
      <c r="E870" t="s">
        <v>159</v>
      </c>
      <c r="F870" t="s">
        <v>430</v>
      </c>
      <c r="G870">
        <v>307.39999999999998</v>
      </c>
      <c r="H870"/>
    </row>
    <row r="871" spans="1:8" x14ac:dyDescent="0.25">
      <c r="A871" t="s">
        <v>886</v>
      </c>
      <c r="B871" s="1">
        <v>45121</v>
      </c>
      <c r="C871" t="s">
        <v>237</v>
      </c>
      <c r="D871" t="s">
        <v>33</v>
      </c>
      <c r="E871" t="s">
        <v>161</v>
      </c>
      <c r="F871" t="s">
        <v>431</v>
      </c>
      <c r="G871">
        <v>244.71</v>
      </c>
      <c r="H871"/>
    </row>
    <row r="872" spans="1:8" x14ac:dyDescent="0.25">
      <c r="A872" t="s">
        <v>887</v>
      </c>
      <c r="B872" s="1">
        <v>45121</v>
      </c>
      <c r="C872" t="s">
        <v>237</v>
      </c>
      <c r="D872" t="s">
        <v>70</v>
      </c>
      <c r="E872" t="s">
        <v>130</v>
      </c>
      <c r="F872" t="s">
        <v>242</v>
      </c>
      <c r="G872">
        <v>5300</v>
      </c>
      <c r="H872"/>
    </row>
    <row r="873" spans="1:8" x14ac:dyDescent="0.25">
      <c r="A873" t="s">
        <v>888</v>
      </c>
      <c r="B873" s="1">
        <v>45121</v>
      </c>
      <c r="C873" t="s">
        <v>237</v>
      </c>
      <c r="D873" t="s">
        <v>19</v>
      </c>
      <c r="E873" t="s">
        <v>226</v>
      </c>
      <c r="F873" t="s">
        <v>258</v>
      </c>
      <c r="G873">
        <v>223.34</v>
      </c>
      <c r="H873"/>
    </row>
    <row r="874" spans="1:8" x14ac:dyDescent="0.25">
      <c r="A874" t="s">
        <v>889</v>
      </c>
      <c r="B874" s="1">
        <v>45121</v>
      </c>
      <c r="C874" t="s">
        <v>237</v>
      </c>
      <c r="D874" t="s">
        <v>46</v>
      </c>
      <c r="E874" t="s">
        <v>153</v>
      </c>
      <c r="F874" t="s">
        <v>240</v>
      </c>
      <c r="G874">
        <v>705.59</v>
      </c>
      <c r="H874"/>
    </row>
    <row r="875" spans="1:8" x14ac:dyDescent="0.25">
      <c r="A875" t="s">
        <v>890</v>
      </c>
      <c r="B875" s="1">
        <v>45121</v>
      </c>
      <c r="C875" t="s">
        <v>237</v>
      </c>
      <c r="D875" t="s">
        <v>91</v>
      </c>
      <c r="E875" t="s">
        <v>161</v>
      </c>
      <c r="F875" t="s">
        <v>268</v>
      </c>
      <c r="G875">
        <v>2342.39</v>
      </c>
      <c r="H875"/>
    </row>
    <row r="876" spans="1:8" x14ac:dyDescent="0.25">
      <c r="A876" t="s">
        <v>891</v>
      </c>
      <c r="B876" s="1">
        <v>45121</v>
      </c>
      <c r="C876" t="s">
        <v>237</v>
      </c>
      <c r="D876" t="s">
        <v>70</v>
      </c>
      <c r="E876" t="s">
        <v>122</v>
      </c>
      <c r="F876" t="s">
        <v>246</v>
      </c>
      <c r="G876">
        <v>2575</v>
      </c>
      <c r="H876"/>
    </row>
    <row r="877" spans="1:8" x14ac:dyDescent="0.25">
      <c r="A877" t="s">
        <v>892</v>
      </c>
      <c r="B877" s="1">
        <v>45121</v>
      </c>
      <c r="C877" t="s">
        <v>237</v>
      </c>
      <c r="D877" t="s">
        <v>105</v>
      </c>
      <c r="E877" t="s">
        <v>202</v>
      </c>
      <c r="F877" t="s">
        <v>246</v>
      </c>
      <c r="G877">
        <v>1926</v>
      </c>
      <c r="H877"/>
    </row>
    <row r="878" spans="1:8" x14ac:dyDescent="0.25">
      <c r="A878" t="s">
        <v>893</v>
      </c>
      <c r="B878" s="1">
        <v>45121</v>
      </c>
      <c r="C878" t="s">
        <v>237</v>
      </c>
      <c r="D878" t="s">
        <v>46</v>
      </c>
      <c r="E878" t="s">
        <v>163</v>
      </c>
      <c r="F878" t="s">
        <v>268</v>
      </c>
      <c r="G878">
        <v>411.18</v>
      </c>
      <c r="H878"/>
    </row>
    <row r="879" spans="1:8" x14ac:dyDescent="0.25">
      <c r="A879" t="s">
        <v>893</v>
      </c>
      <c r="B879" s="1">
        <v>45121</v>
      </c>
      <c r="C879" t="s">
        <v>239</v>
      </c>
      <c r="D879" t="s">
        <v>21</v>
      </c>
      <c r="E879" t="s">
        <v>147</v>
      </c>
      <c r="F879" t="s">
        <v>246</v>
      </c>
      <c r="G879">
        <v>1479</v>
      </c>
      <c r="H879"/>
    </row>
    <row r="880" spans="1:8" x14ac:dyDescent="0.25">
      <c r="A880" t="s">
        <v>894</v>
      </c>
      <c r="B880" s="1">
        <v>45120</v>
      </c>
      <c r="C880" t="s">
        <v>237</v>
      </c>
      <c r="D880" t="s">
        <v>84</v>
      </c>
      <c r="E880" t="s">
        <v>169</v>
      </c>
      <c r="F880" t="s">
        <v>430</v>
      </c>
      <c r="G880">
        <v>310.3</v>
      </c>
      <c r="H880"/>
    </row>
    <row r="881" spans="1:8" x14ac:dyDescent="0.25">
      <c r="A881" t="s">
        <v>895</v>
      </c>
      <c r="B881" s="1">
        <v>45120</v>
      </c>
      <c r="C881" t="s">
        <v>237</v>
      </c>
      <c r="D881" t="s">
        <v>68</v>
      </c>
      <c r="E881" t="s">
        <v>147</v>
      </c>
      <c r="F881" t="s">
        <v>246</v>
      </c>
      <c r="G881">
        <v>2548</v>
      </c>
      <c r="H881"/>
    </row>
    <row r="882" spans="1:8" x14ac:dyDescent="0.25">
      <c r="A882" t="s">
        <v>895</v>
      </c>
      <c r="B882" s="1">
        <v>45120</v>
      </c>
      <c r="C882" t="s">
        <v>239</v>
      </c>
      <c r="D882" t="s">
        <v>56</v>
      </c>
      <c r="E882" t="s">
        <v>155</v>
      </c>
      <c r="F882" t="s">
        <v>239</v>
      </c>
      <c r="G882">
        <v>741.79</v>
      </c>
      <c r="H882"/>
    </row>
    <row r="883" spans="1:8" x14ac:dyDescent="0.25">
      <c r="A883" t="s">
        <v>896</v>
      </c>
      <c r="B883" s="1">
        <v>45119</v>
      </c>
      <c r="C883" t="s">
        <v>237</v>
      </c>
      <c r="D883" t="s">
        <v>82</v>
      </c>
      <c r="E883" t="s">
        <v>174</v>
      </c>
      <c r="F883" t="s">
        <v>248</v>
      </c>
      <c r="G883">
        <v>1067.26</v>
      </c>
      <c r="H883"/>
    </row>
    <row r="884" spans="1:8" x14ac:dyDescent="0.25">
      <c r="A884" t="s">
        <v>896</v>
      </c>
      <c r="B884" s="1">
        <v>45119</v>
      </c>
      <c r="C884" t="s">
        <v>239</v>
      </c>
      <c r="D884" t="s">
        <v>90</v>
      </c>
      <c r="E884" t="s">
        <v>161</v>
      </c>
      <c r="F884" t="s">
        <v>294</v>
      </c>
      <c r="G884">
        <v>1843.76</v>
      </c>
      <c r="H884"/>
    </row>
    <row r="885" spans="1:8" x14ac:dyDescent="0.25">
      <c r="A885" t="s">
        <v>897</v>
      </c>
      <c r="B885" s="1">
        <v>45119</v>
      </c>
      <c r="C885" t="s">
        <v>237</v>
      </c>
      <c r="D885" t="s">
        <v>64</v>
      </c>
      <c r="E885" t="s">
        <v>155</v>
      </c>
      <c r="F885" t="s">
        <v>239</v>
      </c>
      <c r="G885">
        <v>545.70000000000005</v>
      </c>
      <c r="H885"/>
    </row>
    <row r="886" spans="1:8" x14ac:dyDescent="0.25">
      <c r="A886" t="s">
        <v>898</v>
      </c>
      <c r="B886" s="1">
        <v>45119</v>
      </c>
      <c r="C886" t="s">
        <v>237</v>
      </c>
      <c r="D886" t="s">
        <v>45</v>
      </c>
      <c r="E886" t="s">
        <v>199</v>
      </c>
      <c r="F886" t="s">
        <v>248</v>
      </c>
      <c r="G886">
        <v>639.58000000000004</v>
      </c>
      <c r="H886"/>
    </row>
    <row r="887" spans="1:8" x14ac:dyDescent="0.25">
      <c r="A887" t="s">
        <v>899</v>
      </c>
      <c r="B887" s="1">
        <v>45118</v>
      </c>
      <c r="C887" t="s">
        <v>237</v>
      </c>
      <c r="D887" t="s">
        <v>55</v>
      </c>
      <c r="E887" t="s">
        <v>193</v>
      </c>
      <c r="F887" t="s">
        <v>268</v>
      </c>
      <c r="G887">
        <v>2399.1999999999998</v>
      </c>
      <c r="H887"/>
    </row>
    <row r="888" spans="1:8" x14ac:dyDescent="0.25">
      <c r="A888" t="s">
        <v>900</v>
      </c>
      <c r="B888" s="1">
        <v>45118</v>
      </c>
      <c r="C888" t="s">
        <v>237</v>
      </c>
      <c r="D888" t="s">
        <v>36</v>
      </c>
      <c r="E888" t="s">
        <v>184</v>
      </c>
      <c r="F888" t="s">
        <v>259</v>
      </c>
      <c r="G888">
        <v>479.71</v>
      </c>
      <c r="H888"/>
    </row>
    <row r="889" spans="1:8" x14ac:dyDescent="0.25">
      <c r="A889" t="s">
        <v>901</v>
      </c>
      <c r="B889" s="1">
        <v>45118</v>
      </c>
      <c r="C889" t="s">
        <v>237</v>
      </c>
      <c r="D889" t="s">
        <v>107</v>
      </c>
      <c r="E889" t="s">
        <v>143</v>
      </c>
      <c r="F889" t="s">
        <v>258</v>
      </c>
      <c r="G889">
        <v>561.6</v>
      </c>
      <c r="H889"/>
    </row>
    <row r="890" spans="1:8" x14ac:dyDescent="0.25">
      <c r="A890" t="s">
        <v>902</v>
      </c>
      <c r="B890" s="1">
        <v>45118</v>
      </c>
      <c r="C890" t="s">
        <v>237</v>
      </c>
      <c r="D890" t="s">
        <v>50</v>
      </c>
      <c r="E890" t="s">
        <v>126</v>
      </c>
      <c r="F890" t="s">
        <v>237</v>
      </c>
      <c r="G890">
        <v>330.16</v>
      </c>
      <c r="H890"/>
    </row>
    <row r="891" spans="1:8" x14ac:dyDescent="0.25">
      <c r="A891" t="s">
        <v>902</v>
      </c>
      <c r="B891" s="1">
        <v>45118</v>
      </c>
      <c r="C891" t="s">
        <v>239</v>
      </c>
      <c r="D891" t="s">
        <v>87</v>
      </c>
      <c r="E891" t="s">
        <v>208</v>
      </c>
      <c r="F891" t="s">
        <v>246</v>
      </c>
      <c r="G891">
        <v>732.25</v>
      </c>
      <c r="H891"/>
    </row>
    <row r="892" spans="1:8" x14ac:dyDescent="0.25">
      <c r="A892" t="s">
        <v>903</v>
      </c>
      <c r="B892" s="1">
        <v>45117</v>
      </c>
      <c r="C892" t="s">
        <v>237</v>
      </c>
      <c r="D892" t="s">
        <v>87</v>
      </c>
      <c r="E892" t="s">
        <v>211</v>
      </c>
      <c r="F892" t="s">
        <v>431</v>
      </c>
      <c r="G892">
        <v>373.38</v>
      </c>
      <c r="H892"/>
    </row>
    <row r="893" spans="1:8" x14ac:dyDescent="0.25">
      <c r="A893" t="s">
        <v>904</v>
      </c>
      <c r="B893" s="1">
        <v>45117</v>
      </c>
      <c r="C893" t="s">
        <v>237</v>
      </c>
      <c r="D893" t="s">
        <v>91</v>
      </c>
      <c r="E893" t="s">
        <v>140</v>
      </c>
      <c r="F893" t="s">
        <v>420</v>
      </c>
      <c r="G893">
        <v>2211.94</v>
      </c>
      <c r="H893"/>
    </row>
    <row r="894" spans="1:8" x14ac:dyDescent="0.25">
      <c r="A894" t="s">
        <v>905</v>
      </c>
      <c r="B894" s="1">
        <v>45117</v>
      </c>
      <c r="C894" t="s">
        <v>237</v>
      </c>
      <c r="D894" t="s">
        <v>96</v>
      </c>
      <c r="E894" t="s">
        <v>208</v>
      </c>
      <c r="F894" t="s">
        <v>431</v>
      </c>
      <c r="G894">
        <v>259.48</v>
      </c>
      <c r="H894"/>
    </row>
    <row r="895" spans="1:8" x14ac:dyDescent="0.25">
      <c r="A895" t="s">
        <v>906</v>
      </c>
      <c r="B895" s="1">
        <v>45117</v>
      </c>
      <c r="C895" t="s">
        <v>237</v>
      </c>
      <c r="D895" t="s">
        <v>78</v>
      </c>
      <c r="E895" t="s">
        <v>205</v>
      </c>
      <c r="F895" t="s">
        <v>242</v>
      </c>
      <c r="G895">
        <v>3143.8</v>
      </c>
      <c r="H895"/>
    </row>
    <row r="896" spans="1:8" x14ac:dyDescent="0.25">
      <c r="A896" t="s">
        <v>907</v>
      </c>
      <c r="B896" s="1">
        <v>45117</v>
      </c>
      <c r="C896" t="s">
        <v>237</v>
      </c>
      <c r="D896" t="s">
        <v>70</v>
      </c>
      <c r="E896" t="s">
        <v>217</v>
      </c>
      <c r="F896" t="s">
        <v>431</v>
      </c>
      <c r="G896">
        <v>1375</v>
      </c>
      <c r="H896"/>
    </row>
    <row r="897" spans="1:8" x14ac:dyDescent="0.25">
      <c r="A897" t="s">
        <v>907</v>
      </c>
      <c r="B897" s="1">
        <v>45117</v>
      </c>
      <c r="C897" t="s">
        <v>239</v>
      </c>
      <c r="D897" t="s">
        <v>88</v>
      </c>
      <c r="E897" t="s">
        <v>140</v>
      </c>
      <c r="F897" t="s">
        <v>431</v>
      </c>
      <c r="G897">
        <v>1449.5</v>
      </c>
      <c r="H897"/>
    </row>
    <row r="898" spans="1:8" x14ac:dyDescent="0.25">
      <c r="A898" t="s">
        <v>908</v>
      </c>
      <c r="B898" s="1">
        <v>45117</v>
      </c>
      <c r="C898" t="s">
        <v>237</v>
      </c>
      <c r="D898" t="s">
        <v>103</v>
      </c>
      <c r="E898" t="s">
        <v>167</v>
      </c>
      <c r="F898" t="s">
        <v>237</v>
      </c>
      <c r="G898">
        <v>96.19</v>
      </c>
      <c r="H898"/>
    </row>
    <row r="899" spans="1:8" x14ac:dyDescent="0.25">
      <c r="A899" t="s">
        <v>909</v>
      </c>
      <c r="B899" s="1">
        <v>45117</v>
      </c>
      <c r="C899" t="s">
        <v>237</v>
      </c>
      <c r="D899" t="s">
        <v>45</v>
      </c>
      <c r="E899" t="s">
        <v>205</v>
      </c>
      <c r="F899" t="s">
        <v>268</v>
      </c>
      <c r="G899">
        <v>289.52</v>
      </c>
      <c r="H899"/>
    </row>
    <row r="900" spans="1:8" x14ac:dyDescent="0.25">
      <c r="A900" t="s">
        <v>910</v>
      </c>
      <c r="B900" s="1">
        <v>45117</v>
      </c>
      <c r="C900" t="s">
        <v>237</v>
      </c>
      <c r="D900" t="s">
        <v>48</v>
      </c>
      <c r="E900" t="s">
        <v>157</v>
      </c>
      <c r="F900" t="s">
        <v>248</v>
      </c>
      <c r="G900">
        <v>5452.18</v>
      </c>
      <c r="H900"/>
    </row>
    <row r="901" spans="1:8" x14ac:dyDescent="0.25">
      <c r="A901" t="s">
        <v>911</v>
      </c>
      <c r="B901" s="1">
        <v>45117</v>
      </c>
      <c r="C901" t="s">
        <v>237</v>
      </c>
      <c r="D901" t="s">
        <v>35</v>
      </c>
      <c r="E901" t="s">
        <v>122</v>
      </c>
      <c r="F901" t="s">
        <v>239</v>
      </c>
      <c r="G901">
        <v>96.61</v>
      </c>
      <c r="H901"/>
    </row>
    <row r="902" spans="1:8" x14ac:dyDescent="0.25">
      <c r="A902" t="s">
        <v>912</v>
      </c>
      <c r="B902" s="1">
        <v>45116</v>
      </c>
      <c r="C902" t="s">
        <v>237</v>
      </c>
      <c r="D902" t="s">
        <v>55</v>
      </c>
      <c r="E902" t="s">
        <v>220</v>
      </c>
      <c r="F902" t="s">
        <v>239</v>
      </c>
      <c r="G902">
        <v>635.79</v>
      </c>
      <c r="H902"/>
    </row>
    <row r="903" spans="1:8" x14ac:dyDescent="0.25">
      <c r="A903" t="s">
        <v>913</v>
      </c>
      <c r="B903" s="1">
        <v>45116</v>
      </c>
      <c r="C903" t="s">
        <v>237</v>
      </c>
      <c r="D903" t="s">
        <v>86</v>
      </c>
      <c r="E903" t="s">
        <v>147</v>
      </c>
      <c r="F903" t="s">
        <v>259</v>
      </c>
      <c r="G903">
        <v>652.5</v>
      </c>
      <c r="H903"/>
    </row>
    <row r="904" spans="1:8" x14ac:dyDescent="0.25">
      <c r="A904" t="s">
        <v>914</v>
      </c>
      <c r="B904" s="1">
        <v>45115</v>
      </c>
      <c r="C904" t="s">
        <v>237</v>
      </c>
      <c r="D904" t="s">
        <v>99</v>
      </c>
      <c r="E904" t="s">
        <v>116</v>
      </c>
      <c r="F904" t="s">
        <v>239</v>
      </c>
      <c r="G904">
        <v>100.8</v>
      </c>
      <c r="H904"/>
    </row>
    <row r="905" spans="1:8" x14ac:dyDescent="0.25">
      <c r="A905" t="s">
        <v>915</v>
      </c>
      <c r="B905" s="1">
        <v>45115</v>
      </c>
      <c r="C905" t="s">
        <v>237</v>
      </c>
      <c r="D905" t="s">
        <v>21</v>
      </c>
      <c r="E905" t="s">
        <v>196</v>
      </c>
      <c r="F905" t="s">
        <v>240</v>
      </c>
      <c r="G905">
        <v>2212.6999999999998</v>
      </c>
      <c r="H905"/>
    </row>
    <row r="906" spans="1:8" x14ac:dyDescent="0.25">
      <c r="A906" t="s">
        <v>915</v>
      </c>
      <c r="B906" s="1">
        <v>45114</v>
      </c>
      <c r="C906" t="s">
        <v>239</v>
      </c>
      <c r="D906" t="s">
        <v>70</v>
      </c>
      <c r="E906" t="s">
        <v>137</v>
      </c>
      <c r="F906" t="s">
        <v>252</v>
      </c>
      <c r="G906">
        <v>3030</v>
      </c>
      <c r="H906"/>
    </row>
    <row r="907" spans="1:8" x14ac:dyDescent="0.25">
      <c r="A907" t="s">
        <v>916</v>
      </c>
      <c r="B907" s="1">
        <v>45114</v>
      </c>
      <c r="C907" t="s">
        <v>237</v>
      </c>
      <c r="D907" t="s">
        <v>108</v>
      </c>
      <c r="E907" t="s">
        <v>199</v>
      </c>
      <c r="F907" t="s">
        <v>248</v>
      </c>
      <c r="G907">
        <v>3434.4</v>
      </c>
      <c r="H907"/>
    </row>
    <row r="908" spans="1:8" x14ac:dyDescent="0.25">
      <c r="A908" t="s">
        <v>916</v>
      </c>
      <c r="B908" s="1">
        <v>45114</v>
      </c>
      <c r="C908" t="s">
        <v>239</v>
      </c>
      <c r="D908" t="s">
        <v>82</v>
      </c>
      <c r="E908" t="s">
        <v>140</v>
      </c>
      <c r="F908" t="s">
        <v>237</v>
      </c>
      <c r="G908">
        <v>59.29</v>
      </c>
      <c r="H908"/>
    </row>
    <row r="909" spans="1:8" x14ac:dyDescent="0.25">
      <c r="A909" t="s">
        <v>916</v>
      </c>
      <c r="B909" s="1">
        <v>45114</v>
      </c>
      <c r="C909" t="s">
        <v>258</v>
      </c>
      <c r="D909" t="s">
        <v>64</v>
      </c>
      <c r="E909" t="s">
        <v>167</v>
      </c>
      <c r="F909" t="s">
        <v>294</v>
      </c>
      <c r="G909">
        <v>1575.9</v>
      </c>
      <c r="H909"/>
    </row>
    <row r="910" spans="1:8" x14ac:dyDescent="0.25">
      <c r="A910" t="s">
        <v>917</v>
      </c>
      <c r="B910" s="1">
        <v>45114</v>
      </c>
      <c r="C910" t="s">
        <v>237</v>
      </c>
      <c r="D910" t="s">
        <v>79</v>
      </c>
      <c r="E910" t="s">
        <v>180</v>
      </c>
      <c r="F910" t="s">
        <v>257</v>
      </c>
      <c r="G910">
        <v>2336</v>
      </c>
      <c r="H910"/>
    </row>
    <row r="911" spans="1:8" x14ac:dyDescent="0.25">
      <c r="A911" t="s">
        <v>918</v>
      </c>
      <c r="B911" s="1">
        <v>45113</v>
      </c>
      <c r="C911" t="s">
        <v>237</v>
      </c>
      <c r="D911" t="s">
        <v>91</v>
      </c>
      <c r="E911" t="s">
        <v>161</v>
      </c>
      <c r="F911" t="s">
        <v>294</v>
      </c>
      <c r="G911">
        <v>1774.19</v>
      </c>
      <c r="H911"/>
    </row>
    <row r="912" spans="1:8" x14ac:dyDescent="0.25">
      <c r="A912" t="s">
        <v>918</v>
      </c>
      <c r="B912" s="1">
        <v>45113</v>
      </c>
      <c r="C912" t="s">
        <v>239</v>
      </c>
      <c r="D912" t="s">
        <v>40</v>
      </c>
      <c r="E912" t="s">
        <v>119</v>
      </c>
      <c r="F912" t="s">
        <v>239</v>
      </c>
      <c r="G912">
        <v>85.85</v>
      </c>
      <c r="H912"/>
    </row>
    <row r="913" spans="1:8" x14ac:dyDescent="0.25">
      <c r="A913" t="s">
        <v>919</v>
      </c>
      <c r="B913" s="1">
        <v>45113</v>
      </c>
      <c r="C913" t="s">
        <v>237</v>
      </c>
      <c r="D913" t="s">
        <v>95</v>
      </c>
      <c r="E913" t="s">
        <v>187</v>
      </c>
      <c r="F913" t="s">
        <v>246</v>
      </c>
      <c r="G913">
        <v>348.74</v>
      </c>
      <c r="H913"/>
    </row>
    <row r="914" spans="1:8" x14ac:dyDescent="0.25">
      <c r="A914" t="s">
        <v>919</v>
      </c>
      <c r="B914" s="1">
        <v>45113</v>
      </c>
      <c r="C914" t="s">
        <v>239</v>
      </c>
      <c r="D914" t="s">
        <v>108</v>
      </c>
      <c r="E914" t="s">
        <v>151</v>
      </c>
      <c r="F914" t="s">
        <v>252</v>
      </c>
      <c r="G914">
        <v>2246.4</v>
      </c>
      <c r="H914"/>
    </row>
    <row r="915" spans="1:8" x14ac:dyDescent="0.25">
      <c r="A915" t="s">
        <v>920</v>
      </c>
      <c r="B915" s="1">
        <v>45112</v>
      </c>
      <c r="C915" t="s">
        <v>237</v>
      </c>
      <c r="D915" t="s">
        <v>98</v>
      </c>
      <c r="E915" t="s">
        <v>220</v>
      </c>
      <c r="F915" t="s">
        <v>294</v>
      </c>
      <c r="G915">
        <v>317.36</v>
      </c>
      <c r="H915"/>
    </row>
    <row r="916" spans="1:8" x14ac:dyDescent="0.25">
      <c r="A916" t="s">
        <v>920</v>
      </c>
      <c r="B916" s="1">
        <v>45112</v>
      </c>
      <c r="C916" t="s">
        <v>239</v>
      </c>
      <c r="D916" t="s">
        <v>95</v>
      </c>
      <c r="E916" t="s">
        <v>134</v>
      </c>
      <c r="F916" t="s">
        <v>268</v>
      </c>
      <c r="G916">
        <v>263.2</v>
      </c>
      <c r="H916"/>
    </row>
    <row r="917" spans="1:8" x14ac:dyDescent="0.25">
      <c r="A917" t="s">
        <v>920</v>
      </c>
      <c r="B917" s="1">
        <v>45112</v>
      </c>
      <c r="C917" t="s">
        <v>258</v>
      </c>
      <c r="D917" t="s">
        <v>74</v>
      </c>
      <c r="E917" t="s">
        <v>134</v>
      </c>
      <c r="F917" t="s">
        <v>252</v>
      </c>
      <c r="G917">
        <v>1107.77</v>
      </c>
      <c r="H917"/>
    </row>
    <row r="918" spans="1:8" x14ac:dyDescent="0.25">
      <c r="A918" t="s">
        <v>920</v>
      </c>
      <c r="B918" s="1">
        <v>45111</v>
      </c>
      <c r="C918" t="s">
        <v>430</v>
      </c>
      <c r="D918" t="s">
        <v>88</v>
      </c>
      <c r="E918" t="s">
        <v>171</v>
      </c>
      <c r="F918" t="s">
        <v>240</v>
      </c>
      <c r="G918">
        <v>4099.1899999999996</v>
      </c>
      <c r="H918"/>
    </row>
    <row r="919" spans="1:8" x14ac:dyDescent="0.25">
      <c r="A919" t="s">
        <v>920</v>
      </c>
      <c r="B919" s="1">
        <v>45111</v>
      </c>
      <c r="C919" t="s">
        <v>431</v>
      </c>
      <c r="D919" t="s">
        <v>104</v>
      </c>
      <c r="E919" t="s">
        <v>220</v>
      </c>
      <c r="F919" t="s">
        <v>252</v>
      </c>
      <c r="G919">
        <v>1121.95</v>
      </c>
      <c r="H919"/>
    </row>
    <row r="920" spans="1:8" x14ac:dyDescent="0.25">
      <c r="A920" t="s">
        <v>921</v>
      </c>
      <c r="B920" s="1">
        <v>45110</v>
      </c>
      <c r="C920" t="s">
        <v>237</v>
      </c>
      <c r="D920" t="s">
        <v>94</v>
      </c>
      <c r="E920" t="s">
        <v>171</v>
      </c>
      <c r="F920" t="s">
        <v>242</v>
      </c>
      <c r="G920">
        <v>697.48</v>
      </c>
      <c r="H920"/>
    </row>
    <row r="921" spans="1:8" x14ac:dyDescent="0.25">
      <c r="A921" t="s">
        <v>921</v>
      </c>
      <c r="B921" s="1">
        <v>45110</v>
      </c>
      <c r="C921" t="s">
        <v>239</v>
      </c>
      <c r="D921" t="s">
        <v>36</v>
      </c>
      <c r="E921" t="s">
        <v>147</v>
      </c>
      <c r="F921" t="s">
        <v>240</v>
      </c>
      <c r="G921">
        <v>711.98</v>
      </c>
      <c r="H921"/>
    </row>
    <row r="922" spans="1:8" x14ac:dyDescent="0.25">
      <c r="A922" t="s">
        <v>921</v>
      </c>
      <c r="B922" s="1">
        <v>45110</v>
      </c>
      <c r="C922" t="s">
        <v>258</v>
      </c>
      <c r="D922" t="s">
        <v>35</v>
      </c>
      <c r="E922" t="s">
        <v>193</v>
      </c>
      <c r="F922" t="s">
        <v>246</v>
      </c>
      <c r="G922">
        <v>492.45</v>
      </c>
      <c r="H922"/>
    </row>
    <row r="923" spans="1:8" x14ac:dyDescent="0.25">
      <c r="A923" t="s">
        <v>922</v>
      </c>
      <c r="B923" s="1">
        <v>45109</v>
      </c>
      <c r="C923" t="s">
        <v>237</v>
      </c>
      <c r="D923" t="s">
        <v>54</v>
      </c>
      <c r="E923" t="s">
        <v>202</v>
      </c>
      <c r="F923" t="s">
        <v>239</v>
      </c>
      <c r="G923">
        <v>550.99</v>
      </c>
      <c r="H923"/>
    </row>
    <row r="924" spans="1:8" x14ac:dyDescent="0.25">
      <c r="A924" t="s">
        <v>923</v>
      </c>
      <c r="B924" s="1">
        <v>45109</v>
      </c>
      <c r="C924" t="s">
        <v>237</v>
      </c>
      <c r="D924" t="s">
        <v>92</v>
      </c>
      <c r="E924" t="s">
        <v>137</v>
      </c>
      <c r="F924" t="s">
        <v>242</v>
      </c>
      <c r="G924">
        <v>671.16</v>
      </c>
      <c r="H924"/>
    </row>
    <row r="925" spans="1:8" x14ac:dyDescent="0.25">
      <c r="A925" t="s">
        <v>924</v>
      </c>
      <c r="B925" s="1">
        <v>45108</v>
      </c>
      <c r="C925" t="s">
        <v>237</v>
      </c>
      <c r="D925" t="s">
        <v>94</v>
      </c>
      <c r="E925" t="s">
        <v>116</v>
      </c>
      <c r="F925" t="s">
        <v>239</v>
      </c>
      <c r="G925">
        <v>71.06</v>
      </c>
      <c r="H925"/>
    </row>
    <row r="926" spans="1:8" x14ac:dyDescent="0.25">
      <c r="A926" t="s">
        <v>924</v>
      </c>
      <c r="B926" s="1">
        <v>45108</v>
      </c>
      <c r="C926" t="s">
        <v>239</v>
      </c>
      <c r="D926" t="s">
        <v>31</v>
      </c>
      <c r="E926" t="s">
        <v>217</v>
      </c>
      <c r="F926" t="s">
        <v>239</v>
      </c>
      <c r="G926">
        <v>186.99</v>
      </c>
      <c r="H926"/>
    </row>
    <row r="927" spans="1:8" x14ac:dyDescent="0.25">
      <c r="A927" t="s">
        <v>924</v>
      </c>
      <c r="B927" s="1">
        <v>45108</v>
      </c>
      <c r="C927" t="s">
        <v>258</v>
      </c>
      <c r="D927" t="s">
        <v>54</v>
      </c>
      <c r="E927" t="s">
        <v>196</v>
      </c>
      <c r="F927" t="s">
        <v>239</v>
      </c>
      <c r="G927">
        <v>561.38</v>
      </c>
      <c r="H927"/>
    </row>
    <row r="928" spans="1:8" x14ac:dyDescent="0.25">
      <c r="A928" t="s">
        <v>925</v>
      </c>
      <c r="B928" s="1">
        <v>45107</v>
      </c>
      <c r="C928" t="s">
        <v>237</v>
      </c>
      <c r="D928" t="s">
        <v>41</v>
      </c>
      <c r="E928" t="s">
        <v>165</v>
      </c>
      <c r="F928" t="s">
        <v>431</v>
      </c>
      <c r="G928">
        <v>132.09</v>
      </c>
      <c r="H928"/>
    </row>
    <row r="929" spans="1:8" x14ac:dyDescent="0.25">
      <c r="A929" t="s">
        <v>925</v>
      </c>
      <c r="B929" s="1">
        <v>45107</v>
      </c>
      <c r="C929" t="s">
        <v>239</v>
      </c>
      <c r="D929" t="s">
        <v>55</v>
      </c>
      <c r="E929" t="s">
        <v>220</v>
      </c>
      <c r="F929" t="s">
        <v>242</v>
      </c>
      <c r="G929">
        <v>6297.9</v>
      </c>
      <c r="H929"/>
    </row>
    <row r="930" spans="1:8" x14ac:dyDescent="0.25">
      <c r="A930" t="s">
        <v>926</v>
      </c>
      <c r="B930" s="1">
        <v>45107</v>
      </c>
      <c r="C930" t="s">
        <v>237</v>
      </c>
      <c r="D930" t="s">
        <v>100</v>
      </c>
      <c r="E930" t="s">
        <v>220</v>
      </c>
      <c r="F930" t="s">
        <v>268</v>
      </c>
      <c r="G930">
        <v>783.93</v>
      </c>
      <c r="H930"/>
    </row>
    <row r="931" spans="1:8" x14ac:dyDescent="0.25">
      <c r="A931" t="s">
        <v>926</v>
      </c>
      <c r="B931" s="1">
        <v>45107</v>
      </c>
      <c r="C931" t="s">
        <v>239</v>
      </c>
      <c r="D931" t="s">
        <v>90</v>
      </c>
      <c r="E931" t="s">
        <v>159</v>
      </c>
      <c r="F931" t="s">
        <v>420</v>
      </c>
      <c r="G931">
        <v>2110.4699999999998</v>
      </c>
      <c r="H931"/>
    </row>
    <row r="932" spans="1:8" x14ac:dyDescent="0.25">
      <c r="A932" t="s">
        <v>927</v>
      </c>
      <c r="B932" s="1">
        <v>45107</v>
      </c>
      <c r="C932" t="s">
        <v>237</v>
      </c>
      <c r="D932" t="s">
        <v>13</v>
      </c>
      <c r="E932" t="s">
        <v>119</v>
      </c>
      <c r="F932" t="s">
        <v>252</v>
      </c>
      <c r="G932">
        <v>846.16</v>
      </c>
      <c r="H932"/>
    </row>
    <row r="933" spans="1:8" x14ac:dyDescent="0.25">
      <c r="A933" t="s">
        <v>928</v>
      </c>
      <c r="B933" s="1">
        <v>45107</v>
      </c>
      <c r="C933" t="s">
        <v>237</v>
      </c>
      <c r="D933" t="s">
        <v>43</v>
      </c>
      <c r="E933" t="s">
        <v>174</v>
      </c>
      <c r="F933" t="s">
        <v>248</v>
      </c>
      <c r="G933">
        <v>559.73</v>
      </c>
      <c r="H933"/>
    </row>
    <row r="934" spans="1:8" x14ac:dyDescent="0.25">
      <c r="A934" t="s">
        <v>929</v>
      </c>
      <c r="B934" s="1">
        <v>45107</v>
      </c>
      <c r="C934" t="s">
        <v>237</v>
      </c>
      <c r="D934" t="s">
        <v>68</v>
      </c>
      <c r="E934" t="s">
        <v>196</v>
      </c>
      <c r="F934" t="s">
        <v>239</v>
      </c>
      <c r="G934">
        <v>529.20000000000005</v>
      </c>
      <c r="H934"/>
    </row>
    <row r="935" spans="1:8" x14ac:dyDescent="0.25">
      <c r="A935" t="s">
        <v>930</v>
      </c>
      <c r="B935" s="1">
        <v>45107</v>
      </c>
      <c r="C935" t="s">
        <v>237</v>
      </c>
      <c r="D935" t="s">
        <v>107</v>
      </c>
      <c r="E935" t="s">
        <v>157</v>
      </c>
      <c r="F935" t="s">
        <v>240</v>
      </c>
      <c r="G935">
        <v>2570.4</v>
      </c>
      <c r="H935"/>
    </row>
    <row r="936" spans="1:8" x14ac:dyDescent="0.25">
      <c r="A936" t="s">
        <v>931</v>
      </c>
      <c r="B936" s="1">
        <v>45107</v>
      </c>
      <c r="C936" t="s">
        <v>237</v>
      </c>
      <c r="D936" t="s">
        <v>31</v>
      </c>
      <c r="E936" t="s">
        <v>217</v>
      </c>
      <c r="F936" t="s">
        <v>268</v>
      </c>
      <c r="G936">
        <v>776.74</v>
      </c>
      <c r="H936"/>
    </row>
    <row r="937" spans="1:8" x14ac:dyDescent="0.25">
      <c r="A937" t="s">
        <v>931</v>
      </c>
      <c r="B937" s="1">
        <v>45107</v>
      </c>
      <c r="C937" t="s">
        <v>239</v>
      </c>
      <c r="D937" t="s">
        <v>86</v>
      </c>
      <c r="E937" t="s">
        <v>190</v>
      </c>
      <c r="F937" t="s">
        <v>268</v>
      </c>
      <c r="G937">
        <v>585.79999999999995</v>
      </c>
      <c r="H937"/>
    </row>
    <row r="938" spans="1:8" x14ac:dyDescent="0.25">
      <c r="A938" t="s">
        <v>931</v>
      </c>
      <c r="B938" s="1">
        <v>45106</v>
      </c>
      <c r="C938" t="s">
        <v>258</v>
      </c>
      <c r="D938" t="s">
        <v>72</v>
      </c>
      <c r="E938" t="s">
        <v>147</v>
      </c>
      <c r="F938" t="s">
        <v>239</v>
      </c>
      <c r="G938">
        <v>183.4</v>
      </c>
      <c r="H938"/>
    </row>
    <row r="939" spans="1:8" x14ac:dyDescent="0.25">
      <c r="A939" t="s">
        <v>931</v>
      </c>
      <c r="B939" s="1">
        <v>45106</v>
      </c>
      <c r="C939" t="s">
        <v>430</v>
      </c>
      <c r="D939" t="s">
        <v>48</v>
      </c>
      <c r="E939" t="s">
        <v>126</v>
      </c>
      <c r="F939" t="s">
        <v>268</v>
      </c>
      <c r="G939">
        <v>2639.12</v>
      </c>
      <c r="H939"/>
    </row>
    <row r="940" spans="1:8" x14ac:dyDescent="0.25">
      <c r="A940" t="s">
        <v>932</v>
      </c>
      <c r="B940" s="1">
        <v>45105</v>
      </c>
      <c r="C940" t="s">
        <v>237</v>
      </c>
      <c r="D940" t="s">
        <v>103</v>
      </c>
      <c r="E940" t="s">
        <v>122</v>
      </c>
      <c r="F940" t="s">
        <v>257</v>
      </c>
      <c r="G940">
        <v>1438.4</v>
      </c>
      <c r="H940"/>
    </row>
    <row r="941" spans="1:8" x14ac:dyDescent="0.25">
      <c r="A941" t="s">
        <v>932</v>
      </c>
      <c r="B941" s="1">
        <v>45105</v>
      </c>
      <c r="C941" t="s">
        <v>239</v>
      </c>
      <c r="D941" t="s">
        <v>104</v>
      </c>
      <c r="E941" t="s">
        <v>140</v>
      </c>
      <c r="F941" t="s">
        <v>240</v>
      </c>
      <c r="G941">
        <v>1346.7</v>
      </c>
      <c r="H941"/>
    </row>
    <row r="942" spans="1:8" x14ac:dyDescent="0.25">
      <c r="A942" t="s">
        <v>932</v>
      </c>
      <c r="B942" s="1">
        <v>45105</v>
      </c>
      <c r="C942" t="s">
        <v>258</v>
      </c>
      <c r="D942" t="s">
        <v>78</v>
      </c>
      <c r="E942" t="s">
        <v>171</v>
      </c>
      <c r="F942" t="s">
        <v>240</v>
      </c>
      <c r="G942">
        <v>2180.65</v>
      </c>
      <c r="H942"/>
    </row>
    <row r="943" spans="1:8" x14ac:dyDescent="0.25">
      <c r="A943" t="s">
        <v>933</v>
      </c>
      <c r="B943" s="1">
        <v>45105</v>
      </c>
      <c r="C943" t="s">
        <v>237</v>
      </c>
      <c r="D943" t="s">
        <v>71</v>
      </c>
      <c r="E943" t="s">
        <v>202</v>
      </c>
      <c r="F943" t="s">
        <v>239</v>
      </c>
      <c r="G943">
        <v>535.39</v>
      </c>
      <c r="H943"/>
    </row>
    <row r="944" spans="1:8" x14ac:dyDescent="0.25">
      <c r="A944" t="s">
        <v>934</v>
      </c>
      <c r="B944" s="1">
        <v>45104</v>
      </c>
      <c r="C944" t="s">
        <v>237</v>
      </c>
      <c r="D944" t="s">
        <v>31</v>
      </c>
      <c r="E944" t="s">
        <v>143</v>
      </c>
      <c r="F944" t="s">
        <v>246</v>
      </c>
      <c r="G944">
        <v>934.96</v>
      </c>
      <c r="H944"/>
    </row>
    <row r="945" spans="1:8" x14ac:dyDescent="0.25">
      <c r="A945" t="s">
        <v>935</v>
      </c>
      <c r="B945" s="1">
        <v>45104</v>
      </c>
      <c r="C945" t="s">
        <v>237</v>
      </c>
      <c r="D945" t="s">
        <v>95</v>
      </c>
      <c r="E945" t="s">
        <v>190</v>
      </c>
      <c r="F945" t="s">
        <v>430</v>
      </c>
      <c r="G945">
        <v>135.55000000000001</v>
      </c>
      <c r="H945"/>
    </row>
    <row r="946" spans="1:8" x14ac:dyDescent="0.25">
      <c r="A946" t="s">
        <v>936</v>
      </c>
      <c r="B946" s="1">
        <v>45103</v>
      </c>
      <c r="C946" t="s">
        <v>237</v>
      </c>
      <c r="D946" t="s">
        <v>78</v>
      </c>
      <c r="E946" t="s">
        <v>153</v>
      </c>
      <c r="F946" t="s">
        <v>420</v>
      </c>
      <c r="G946">
        <v>1100.33</v>
      </c>
      <c r="H946"/>
    </row>
    <row r="947" spans="1:8" x14ac:dyDescent="0.25">
      <c r="A947" t="s">
        <v>937</v>
      </c>
      <c r="B947" s="1">
        <v>45103</v>
      </c>
      <c r="C947" t="s">
        <v>237</v>
      </c>
      <c r="D947" t="s">
        <v>32</v>
      </c>
      <c r="E947" t="s">
        <v>122</v>
      </c>
      <c r="F947" t="s">
        <v>239</v>
      </c>
      <c r="G947">
        <v>195.09</v>
      </c>
      <c r="H947"/>
    </row>
    <row r="948" spans="1:8" x14ac:dyDescent="0.25">
      <c r="A948" t="s">
        <v>937</v>
      </c>
      <c r="B948" s="1">
        <v>45102</v>
      </c>
      <c r="C948" t="s">
        <v>239</v>
      </c>
      <c r="D948" t="s">
        <v>43</v>
      </c>
      <c r="E948" t="s">
        <v>153</v>
      </c>
      <c r="F948" t="s">
        <v>268</v>
      </c>
      <c r="G948">
        <v>263.12</v>
      </c>
      <c r="H948"/>
    </row>
    <row r="949" spans="1:8" x14ac:dyDescent="0.25">
      <c r="A949" t="s">
        <v>938</v>
      </c>
      <c r="B949" s="1">
        <v>45102</v>
      </c>
      <c r="C949" t="s">
        <v>237</v>
      </c>
      <c r="D949" t="s">
        <v>75</v>
      </c>
      <c r="E949" t="s">
        <v>223</v>
      </c>
      <c r="F949" t="s">
        <v>240</v>
      </c>
      <c r="G949">
        <v>1374.45</v>
      </c>
      <c r="H949"/>
    </row>
    <row r="950" spans="1:8" x14ac:dyDescent="0.25">
      <c r="A950" t="s">
        <v>938</v>
      </c>
      <c r="B950" s="1">
        <v>45102</v>
      </c>
      <c r="C950" t="s">
        <v>239</v>
      </c>
      <c r="D950" t="s">
        <v>31</v>
      </c>
      <c r="E950" t="s">
        <v>126</v>
      </c>
      <c r="F950" t="s">
        <v>268</v>
      </c>
      <c r="G950">
        <v>783.93</v>
      </c>
      <c r="H950"/>
    </row>
    <row r="951" spans="1:8" x14ac:dyDescent="0.25">
      <c r="A951" t="s">
        <v>938</v>
      </c>
      <c r="B951" s="1">
        <v>45101</v>
      </c>
      <c r="C951" t="s">
        <v>258</v>
      </c>
      <c r="D951" t="s">
        <v>90</v>
      </c>
      <c r="E951" t="s">
        <v>143</v>
      </c>
      <c r="F951" t="s">
        <v>431</v>
      </c>
      <c r="G951">
        <v>1550.97</v>
      </c>
      <c r="H951"/>
    </row>
    <row r="952" spans="1:8" x14ac:dyDescent="0.25">
      <c r="A952" t="s">
        <v>939</v>
      </c>
      <c r="B952" s="1">
        <v>45101</v>
      </c>
      <c r="C952" t="s">
        <v>237</v>
      </c>
      <c r="D952" t="s">
        <v>88</v>
      </c>
      <c r="E952" t="s">
        <v>151</v>
      </c>
      <c r="F952" t="s">
        <v>258</v>
      </c>
      <c r="G952">
        <v>930.58</v>
      </c>
      <c r="H952"/>
    </row>
    <row r="953" spans="1:8" x14ac:dyDescent="0.25">
      <c r="A953" t="s">
        <v>940</v>
      </c>
      <c r="B953" s="1">
        <v>45100</v>
      </c>
      <c r="C953" t="s">
        <v>237</v>
      </c>
      <c r="D953" t="s">
        <v>94</v>
      </c>
      <c r="E953" t="s">
        <v>140</v>
      </c>
      <c r="F953" t="s">
        <v>430</v>
      </c>
      <c r="G953">
        <v>144.76</v>
      </c>
      <c r="H953"/>
    </row>
    <row r="954" spans="1:8" x14ac:dyDescent="0.25">
      <c r="A954" t="s">
        <v>941</v>
      </c>
      <c r="B954" s="1">
        <v>45100</v>
      </c>
      <c r="C954" t="s">
        <v>237</v>
      </c>
      <c r="D954" t="s">
        <v>78</v>
      </c>
      <c r="E954" t="s">
        <v>180</v>
      </c>
      <c r="F954" t="s">
        <v>237</v>
      </c>
      <c r="G954">
        <v>148.62</v>
      </c>
      <c r="H954"/>
    </row>
    <row r="955" spans="1:8" x14ac:dyDescent="0.25">
      <c r="A955" t="s">
        <v>942</v>
      </c>
      <c r="B955" s="1">
        <v>45100</v>
      </c>
      <c r="C955" t="s">
        <v>237</v>
      </c>
      <c r="D955" t="s">
        <v>88</v>
      </c>
      <c r="E955" t="s">
        <v>140</v>
      </c>
      <c r="F955" t="s">
        <v>258</v>
      </c>
      <c r="G955">
        <v>947.97</v>
      </c>
      <c r="H955"/>
    </row>
    <row r="956" spans="1:8" x14ac:dyDescent="0.25">
      <c r="A956" t="s">
        <v>942</v>
      </c>
      <c r="B956" s="1">
        <v>45100</v>
      </c>
      <c r="C956" t="s">
        <v>239</v>
      </c>
      <c r="D956" t="s">
        <v>21</v>
      </c>
      <c r="E956" t="s">
        <v>161</v>
      </c>
      <c r="F956" t="s">
        <v>239</v>
      </c>
      <c r="G956">
        <v>301.60000000000002</v>
      </c>
      <c r="H956"/>
    </row>
    <row r="957" spans="1:8" x14ac:dyDescent="0.25">
      <c r="A957" t="s">
        <v>943</v>
      </c>
      <c r="B957" s="1">
        <v>45100</v>
      </c>
      <c r="C957" t="s">
        <v>237</v>
      </c>
      <c r="D957" t="s">
        <v>66</v>
      </c>
      <c r="E957" t="s">
        <v>119</v>
      </c>
      <c r="F957" t="s">
        <v>259</v>
      </c>
      <c r="G957">
        <v>2339.1</v>
      </c>
      <c r="H957"/>
    </row>
    <row r="958" spans="1:8" x14ac:dyDescent="0.25">
      <c r="A958" t="s">
        <v>943</v>
      </c>
      <c r="B958" s="1">
        <v>45100</v>
      </c>
      <c r="C958" t="s">
        <v>239</v>
      </c>
      <c r="D958" t="s">
        <v>46</v>
      </c>
      <c r="E958" t="s">
        <v>163</v>
      </c>
      <c r="F958" t="s">
        <v>237</v>
      </c>
      <c r="G958">
        <v>49.9</v>
      </c>
      <c r="H958"/>
    </row>
    <row r="959" spans="1:8" x14ac:dyDescent="0.25">
      <c r="A959" t="s">
        <v>944</v>
      </c>
      <c r="B959" s="1">
        <v>45100</v>
      </c>
      <c r="C959" t="s">
        <v>237</v>
      </c>
      <c r="D959" t="s">
        <v>46</v>
      </c>
      <c r="E959" t="s">
        <v>143</v>
      </c>
      <c r="F959" t="s">
        <v>242</v>
      </c>
      <c r="G959">
        <v>1027.94</v>
      </c>
      <c r="H959"/>
    </row>
    <row r="960" spans="1:8" x14ac:dyDescent="0.25">
      <c r="A960" t="s">
        <v>945</v>
      </c>
      <c r="B960" s="1">
        <v>45100</v>
      </c>
      <c r="C960" t="s">
        <v>237</v>
      </c>
      <c r="D960" t="s">
        <v>48</v>
      </c>
      <c r="E960" t="s">
        <v>193</v>
      </c>
      <c r="F960" t="s">
        <v>420</v>
      </c>
      <c r="G960">
        <v>2225.2600000000002</v>
      </c>
      <c r="H960"/>
    </row>
    <row r="961" spans="1:8" x14ac:dyDescent="0.25">
      <c r="A961" t="s">
        <v>946</v>
      </c>
      <c r="B961" s="1">
        <v>45100</v>
      </c>
      <c r="C961" t="s">
        <v>237</v>
      </c>
      <c r="D961" t="s">
        <v>82</v>
      </c>
      <c r="E961" t="s">
        <v>155</v>
      </c>
      <c r="F961" t="s">
        <v>257</v>
      </c>
      <c r="G961">
        <v>887.18</v>
      </c>
      <c r="H961"/>
    </row>
    <row r="962" spans="1:8" x14ac:dyDescent="0.25">
      <c r="A962" t="s">
        <v>947</v>
      </c>
      <c r="B962" s="1">
        <v>45100</v>
      </c>
      <c r="C962" t="s">
        <v>237</v>
      </c>
      <c r="D962" t="s">
        <v>21</v>
      </c>
      <c r="E962" t="s">
        <v>196</v>
      </c>
      <c r="F962" t="s">
        <v>268</v>
      </c>
      <c r="G962">
        <v>1160</v>
      </c>
      <c r="H962"/>
    </row>
    <row r="963" spans="1:8" x14ac:dyDescent="0.25">
      <c r="A963" t="s">
        <v>947</v>
      </c>
      <c r="B963" s="1">
        <v>45100</v>
      </c>
      <c r="C963" t="s">
        <v>239</v>
      </c>
      <c r="D963" t="s">
        <v>60</v>
      </c>
      <c r="E963" t="s">
        <v>193</v>
      </c>
      <c r="F963" t="s">
        <v>294</v>
      </c>
      <c r="G963">
        <v>1544.38</v>
      </c>
      <c r="H963"/>
    </row>
    <row r="964" spans="1:8" x14ac:dyDescent="0.25">
      <c r="A964" t="s">
        <v>948</v>
      </c>
      <c r="B964" s="1">
        <v>45099</v>
      </c>
      <c r="C964" t="s">
        <v>237</v>
      </c>
      <c r="D964" t="s">
        <v>52</v>
      </c>
      <c r="E964" t="s">
        <v>119</v>
      </c>
      <c r="F964" t="s">
        <v>246</v>
      </c>
      <c r="G964">
        <v>2673.93</v>
      </c>
      <c r="H964"/>
    </row>
    <row r="965" spans="1:8" x14ac:dyDescent="0.25">
      <c r="A965" t="s">
        <v>949</v>
      </c>
      <c r="B965" s="1">
        <v>45099</v>
      </c>
      <c r="C965" t="s">
        <v>237</v>
      </c>
      <c r="D965" t="s">
        <v>71</v>
      </c>
      <c r="E965" t="s">
        <v>130</v>
      </c>
      <c r="F965" t="s">
        <v>420</v>
      </c>
      <c r="G965">
        <v>1910.27</v>
      </c>
      <c r="H965"/>
    </row>
    <row r="966" spans="1:8" x14ac:dyDescent="0.25">
      <c r="A966" t="s">
        <v>950</v>
      </c>
      <c r="B966" s="1">
        <v>45099</v>
      </c>
      <c r="C966" t="s">
        <v>237</v>
      </c>
      <c r="D966" t="s">
        <v>39</v>
      </c>
      <c r="E966" t="s">
        <v>165</v>
      </c>
      <c r="F966" t="s">
        <v>246</v>
      </c>
      <c r="G966">
        <v>430.92</v>
      </c>
      <c r="H966"/>
    </row>
    <row r="967" spans="1:8" x14ac:dyDescent="0.25">
      <c r="A967" t="s">
        <v>951</v>
      </c>
      <c r="B967" s="1">
        <v>45098</v>
      </c>
      <c r="C967" t="s">
        <v>237</v>
      </c>
      <c r="D967" t="s">
        <v>19</v>
      </c>
      <c r="E967" t="s">
        <v>208</v>
      </c>
      <c r="F967" t="s">
        <v>252</v>
      </c>
      <c r="G967">
        <v>893.34</v>
      </c>
      <c r="H967"/>
    </row>
    <row r="968" spans="1:8" x14ac:dyDescent="0.25">
      <c r="A968" t="s">
        <v>951</v>
      </c>
      <c r="B968" s="1">
        <v>45098</v>
      </c>
      <c r="C968" t="s">
        <v>239</v>
      </c>
      <c r="D968" t="s">
        <v>76</v>
      </c>
      <c r="E968" t="s">
        <v>220</v>
      </c>
      <c r="F968" t="s">
        <v>257</v>
      </c>
      <c r="G968">
        <v>2307.1999999999998</v>
      </c>
      <c r="H968"/>
    </row>
    <row r="969" spans="1:8" x14ac:dyDescent="0.25">
      <c r="A969" t="s">
        <v>952</v>
      </c>
      <c r="B969" s="1">
        <v>45098</v>
      </c>
      <c r="C969" t="s">
        <v>237</v>
      </c>
      <c r="D969" t="s">
        <v>33</v>
      </c>
      <c r="E969" t="s">
        <v>223</v>
      </c>
      <c r="F969" t="s">
        <v>242</v>
      </c>
      <c r="G969">
        <v>915.96</v>
      </c>
      <c r="H969"/>
    </row>
    <row r="970" spans="1:8" x14ac:dyDescent="0.25">
      <c r="A970" t="s">
        <v>953</v>
      </c>
      <c r="B970" s="1">
        <v>45098</v>
      </c>
      <c r="C970" t="s">
        <v>237</v>
      </c>
      <c r="D970" t="s">
        <v>52</v>
      </c>
      <c r="E970" t="s">
        <v>180</v>
      </c>
      <c r="F970" t="s">
        <v>430</v>
      </c>
      <c r="G970">
        <v>1059.58</v>
      </c>
      <c r="H970"/>
    </row>
    <row r="971" spans="1:8" x14ac:dyDescent="0.25">
      <c r="A971" t="s">
        <v>954</v>
      </c>
      <c r="B971" s="1">
        <v>45098</v>
      </c>
      <c r="C971" t="s">
        <v>237</v>
      </c>
      <c r="D971" t="s">
        <v>78</v>
      </c>
      <c r="E971" t="s">
        <v>157</v>
      </c>
      <c r="F971" t="s">
        <v>237</v>
      </c>
      <c r="G971">
        <v>142.9</v>
      </c>
      <c r="H971"/>
    </row>
    <row r="972" spans="1:8" x14ac:dyDescent="0.25">
      <c r="A972" t="s">
        <v>955</v>
      </c>
      <c r="B972" s="1">
        <v>45097</v>
      </c>
      <c r="C972" t="s">
        <v>237</v>
      </c>
      <c r="D972" t="s">
        <v>50</v>
      </c>
      <c r="E972" t="s">
        <v>140</v>
      </c>
      <c r="F972" t="s">
        <v>430</v>
      </c>
      <c r="G972">
        <v>1211.5999999999999</v>
      </c>
      <c r="H972"/>
    </row>
    <row r="973" spans="1:8" x14ac:dyDescent="0.25">
      <c r="A973" t="s">
        <v>956</v>
      </c>
      <c r="B973" s="1">
        <v>45097</v>
      </c>
      <c r="C973" t="s">
        <v>237</v>
      </c>
      <c r="D973" t="s">
        <v>51</v>
      </c>
      <c r="E973" t="s">
        <v>214</v>
      </c>
      <c r="F973" t="s">
        <v>242</v>
      </c>
      <c r="G973">
        <v>6000</v>
      </c>
      <c r="H973"/>
    </row>
    <row r="974" spans="1:8" x14ac:dyDescent="0.25">
      <c r="A974" t="s">
        <v>956</v>
      </c>
      <c r="B974" s="1">
        <v>45096</v>
      </c>
      <c r="C974" t="s">
        <v>239</v>
      </c>
      <c r="D974" t="s">
        <v>17</v>
      </c>
      <c r="E974" t="s">
        <v>155</v>
      </c>
      <c r="F974" t="s">
        <v>258</v>
      </c>
      <c r="G974">
        <v>220.19</v>
      </c>
      <c r="H974"/>
    </row>
    <row r="975" spans="1:8" x14ac:dyDescent="0.25">
      <c r="A975" t="s">
        <v>957</v>
      </c>
      <c r="B975" s="1">
        <v>45096</v>
      </c>
      <c r="C975" t="s">
        <v>237</v>
      </c>
      <c r="D975" t="s">
        <v>74</v>
      </c>
      <c r="E975" t="s">
        <v>112</v>
      </c>
      <c r="F975" t="s">
        <v>294</v>
      </c>
      <c r="G975">
        <v>559.37</v>
      </c>
      <c r="H975"/>
    </row>
    <row r="976" spans="1:8" x14ac:dyDescent="0.25">
      <c r="A976" t="s">
        <v>958</v>
      </c>
      <c r="B976" s="1">
        <v>45096</v>
      </c>
      <c r="C976" t="s">
        <v>237</v>
      </c>
      <c r="D976" t="s">
        <v>87</v>
      </c>
      <c r="E976" t="s">
        <v>171</v>
      </c>
      <c r="F976" t="s">
        <v>239</v>
      </c>
      <c r="G976">
        <v>146.44999999999999</v>
      </c>
      <c r="H976"/>
    </row>
    <row r="977" spans="1:8" x14ac:dyDescent="0.25">
      <c r="A977" t="s">
        <v>958</v>
      </c>
      <c r="B977" s="1">
        <v>45095</v>
      </c>
      <c r="C977" t="s">
        <v>239</v>
      </c>
      <c r="D977" t="s">
        <v>35</v>
      </c>
      <c r="E977" t="s">
        <v>199</v>
      </c>
      <c r="F977" t="s">
        <v>430</v>
      </c>
      <c r="G977">
        <v>202.61</v>
      </c>
      <c r="H977"/>
    </row>
    <row r="978" spans="1:8" x14ac:dyDescent="0.25">
      <c r="A978" t="s">
        <v>959</v>
      </c>
      <c r="B978" s="1">
        <v>45095</v>
      </c>
      <c r="C978" t="s">
        <v>237</v>
      </c>
      <c r="D978" t="s">
        <v>60</v>
      </c>
      <c r="E978" t="s">
        <v>112</v>
      </c>
      <c r="F978" t="s">
        <v>246</v>
      </c>
      <c r="G978">
        <v>2673.93</v>
      </c>
      <c r="H978"/>
    </row>
    <row r="979" spans="1:8" x14ac:dyDescent="0.25">
      <c r="A979" t="s">
        <v>960</v>
      </c>
      <c r="B979" s="1">
        <v>45094</v>
      </c>
      <c r="C979" t="s">
        <v>237</v>
      </c>
      <c r="D979" t="s">
        <v>29</v>
      </c>
      <c r="E979" t="s">
        <v>137</v>
      </c>
      <c r="F979" t="s">
        <v>240</v>
      </c>
      <c r="G979">
        <v>1274.76</v>
      </c>
      <c r="H979"/>
    </row>
    <row r="980" spans="1:8" x14ac:dyDescent="0.25">
      <c r="A980" t="s">
        <v>960</v>
      </c>
      <c r="B980" s="1">
        <v>45094</v>
      </c>
      <c r="C980" t="s">
        <v>239</v>
      </c>
      <c r="D980" t="s">
        <v>96</v>
      </c>
      <c r="E980" t="s">
        <v>167</v>
      </c>
      <c r="F980" t="s">
        <v>294</v>
      </c>
      <c r="G980">
        <v>326.35000000000002</v>
      </c>
      <c r="H980"/>
    </row>
    <row r="981" spans="1:8" x14ac:dyDescent="0.25">
      <c r="A981" t="s">
        <v>960</v>
      </c>
      <c r="B981" s="1">
        <v>45093</v>
      </c>
      <c r="C981" t="s">
        <v>258</v>
      </c>
      <c r="D981" t="s">
        <v>88</v>
      </c>
      <c r="E981" t="s">
        <v>153</v>
      </c>
      <c r="F981" t="s">
        <v>430</v>
      </c>
      <c r="G981">
        <v>1263.96</v>
      </c>
      <c r="H981"/>
    </row>
    <row r="982" spans="1:8" x14ac:dyDescent="0.25">
      <c r="A982" t="s">
        <v>960</v>
      </c>
      <c r="B982" s="1">
        <v>45093</v>
      </c>
      <c r="C982" t="s">
        <v>430</v>
      </c>
      <c r="D982" t="s">
        <v>31</v>
      </c>
      <c r="E982" t="s">
        <v>193</v>
      </c>
      <c r="F982" t="s">
        <v>268</v>
      </c>
      <c r="G982">
        <v>769.54</v>
      </c>
      <c r="H982"/>
    </row>
    <row r="983" spans="1:8" x14ac:dyDescent="0.25">
      <c r="A983" t="s">
        <v>961</v>
      </c>
      <c r="B983" s="1">
        <v>45093</v>
      </c>
      <c r="C983" t="s">
        <v>237</v>
      </c>
      <c r="D983" t="s">
        <v>79</v>
      </c>
      <c r="E983" t="s">
        <v>193</v>
      </c>
      <c r="F983" t="s">
        <v>237</v>
      </c>
      <c r="G983">
        <v>146</v>
      </c>
      <c r="H983"/>
    </row>
    <row r="984" spans="1:8" x14ac:dyDescent="0.25">
      <c r="A984" t="s">
        <v>962</v>
      </c>
      <c r="B984" s="1">
        <v>45092</v>
      </c>
      <c r="C984" t="s">
        <v>237</v>
      </c>
      <c r="D984" t="s">
        <v>78</v>
      </c>
      <c r="E984" t="s">
        <v>119</v>
      </c>
      <c r="F984" t="s">
        <v>430</v>
      </c>
      <c r="G984">
        <v>577.32000000000005</v>
      </c>
      <c r="H984"/>
    </row>
    <row r="985" spans="1:8" x14ac:dyDescent="0.25">
      <c r="A985" t="s">
        <v>963</v>
      </c>
      <c r="B985" s="1">
        <v>45092</v>
      </c>
      <c r="C985" t="s">
        <v>237</v>
      </c>
      <c r="D985" t="s">
        <v>66</v>
      </c>
      <c r="E985" t="s">
        <v>184</v>
      </c>
      <c r="F985" t="s">
        <v>239</v>
      </c>
      <c r="G985">
        <v>571.78</v>
      </c>
      <c r="H985"/>
    </row>
    <row r="986" spans="1:8" x14ac:dyDescent="0.25">
      <c r="A986" t="s">
        <v>964</v>
      </c>
      <c r="B986" s="1">
        <v>45092</v>
      </c>
      <c r="C986" t="s">
        <v>237</v>
      </c>
      <c r="D986" t="s">
        <v>40</v>
      </c>
      <c r="E986" t="s">
        <v>122</v>
      </c>
      <c r="F986" t="s">
        <v>242</v>
      </c>
      <c r="G986">
        <v>901</v>
      </c>
      <c r="H986"/>
    </row>
    <row r="987" spans="1:8" x14ac:dyDescent="0.25">
      <c r="A987" t="s">
        <v>965</v>
      </c>
      <c r="B987" s="1">
        <v>45091</v>
      </c>
      <c r="C987" t="s">
        <v>237</v>
      </c>
      <c r="D987" t="s">
        <v>55</v>
      </c>
      <c r="E987" t="s">
        <v>151</v>
      </c>
      <c r="F987" t="s">
        <v>252</v>
      </c>
      <c r="G987">
        <v>3850.72</v>
      </c>
      <c r="H987"/>
    </row>
    <row r="988" spans="1:8" x14ac:dyDescent="0.25">
      <c r="A988" t="s">
        <v>966</v>
      </c>
      <c r="B988" s="1">
        <v>45091</v>
      </c>
      <c r="C988" t="s">
        <v>237</v>
      </c>
      <c r="D988" t="s">
        <v>41</v>
      </c>
      <c r="E988" t="s">
        <v>155</v>
      </c>
      <c r="F988" t="s">
        <v>240</v>
      </c>
      <c r="G988">
        <v>398.86</v>
      </c>
      <c r="H988"/>
    </row>
    <row r="989" spans="1:8" x14ac:dyDescent="0.25">
      <c r="A989" t="s">
        <v>967</v>
      </c>
      <c r="B989" s="1">
        <v>45091</v>
      </c>
      <c r="C989" t="s">
        <v>237</v>
      </c>
      <c r="D989" t="s">
        <v>91</v>
      </c>
      <c r="E989" t="s">
        <v>193</v>
      </c>
      <c r="F989" t="s">
        <v>239</v>
      </c>
      <c r="G989">
        <v>620.39</v>
      </c>
      <c r="H989"/>
    </row>
    <row r="990" spans="1:8" x14ac:dyDescent="0.25">
      <c r="A990" t="s">
        <v>968</v>
      </c>
      <c r="B990" s="1">
        <v>45090</v>
      </c>
      <c r="C990" t="s">
        <v>237</v>
      </c>
      <c r="D990" t="s">
        <v>95</v>
      </c>
      <c r="E990" t="s">
        <v>112</v>
      </c>
      <c r="F990" t="s">
        <v>246</v>
      </c>
      <c r="G990">
        <v>342.16</v>
      </c>
      <c r="H990"/>
    </row>
    <row r="991" spans="1:8" x14ac:dyDescent="0.25">
      <c r="A991" t="s">
        <v>969</v>
      </c>
      <c r="B991" s="1">
        <v>45090</v>
      </c>
      <c r="C991" t="s">
        <v>237</v>
      </c>
      <c r="D991" t="s">
        <v>108</v>
      </c>
      <c r="E991" t="s">
        <v>159</v>
      </c>
      <c r="F991" t="s">
        <v>420</v>
      </c>
      <c r="G991">
        <v>1335.6</v>
      </c>
      <c r="H991"/>
    </row>
    <row r="992" spans="1:8" x14ac:dyDescent="0.25">
      <c r="A992" t="s">
        <v>970</v>
      </c>
      <c r="B992" s="1">
        <v>45089</v>
      </c>
      <c r="C992" t="s">
        <v>237</v>
      </c>
      <c r="D992" t="s">
        <v>103</v>
      </c>
      <c r="E992" t="s">
        <v>184</v>
      </c>
      <c r="F992" t="s">
        <v>430</v>
      </c>
      <c r="G992">
        <v>370.39</v>
      </c>
      <c r="H992"/>
    </row>
    <row r="993" spans="1:8" x14ac:dyDescent="0.25">
      <c r="A993" t="s">
        <v>970</v>
      </c>
      <c r="B993" s="1">
        <v>45089</v>
      </c>
      <c r="C993" t="s">
        <v>239</v>
      </c>
      <c r="D993" t="s">
        <v>71</v>
      </c>
      <c r="E993" t="s">
        <v>187</v>
      </c>
      <c r="F993" t="s">
        <v>237</v>
      </c>
      <c r="G993">
        <v>262.5</v>
      </c>
      <c r="H993"/>
    </row>
    <row r="994" spans="1:8" x14ac:dyDescent="0.25">
      <c r="A994" t="s">
        <v>971</v>
      </c>
      <c r="B994" s="1">
        <v>45089</v>
      </c>
      <c r="C994" t="s">
        <v>237</v>
      </c>
      <c r="D994" t="s">
        <v>80</v>
      </c>
      <c r="E994" t="s">
        <v>187</v>
      </c>
      <c r="F994" t="s">
        <v>268</v>
      </c>
      <c r="G994">
        <v>576.79999999999995</v>
      </c>
      <c r="H994"/>
    </row>
    <row r="995" spans="1:8" x14ac:dyDescent="0.25">
      <c r="A995" t="s">
        <v>972</v>
      </c>
      <c r="B995" s="1">
        <v>45089</v>
      </c>
      <c r="C995" t="s">
        <v>237</v>
      </c>
      <c r="D995" t="s">
        <v>87</v>
      </c>
      <c r="E995" t="s">
        <v>147</v>
      </c>
      <c r="F995" t="s">
        <v>294</v>
      </c>
      <c r="G995">
        <v>435</v>
      </c>
      <c r="H995"/>
    </row>
    <row r="996" spans="1:8" x14ac:dyDescent="0.25">
      <c r="A996" t="s">
        <v>973</v>
      </c>
      <c r="B996" s="1">
        <v>45089</v>
      </c>
      <c r="C996" t="s">
        <v>237</v>
      </c>
      <c r="D996" t="s">
        <v>43</v>
      </c>
      <c r="E996" t="s">
        <v>153</v>
      </c>
      <c r="F996" t="s">
        <v>246</v>
      </c>
      <c r="G996">
        <v>325.91000000000003</v>
      </c>
      <c r="H996"/>
    </row>
    <row r="997" spans="1:8" x14ac:dyDescent="0.25">
      <c r="A997" t="s">
        <v>974</v>
      </c>
      <c r="B997" s="1">
        <v>45089</v>
      </c>
      <c r="C997" t="s">
        <v>237</v>
      </c>
      <c r="D997" t="s">
        <v>71</v>
      </c>
      <c r="E997" t="s">
        <v>187</v>
      </c>
      <c r="F997" t="s">
        <v>246</v>
      </c>
      <c r="G997">
        <v>2780.93</v>
      </c>
      <c r="H997"/>
    </row>
    <row r="998" spans="1:8" x14ac:dyDescent="0.25">
      <c r="A998" t="s">
        <v>975</v>
      </c>
      <c r="B998" s="1">
        <v>45089</v>
      </c>
      <c r="C998" t="s">
        <v>237</v>
      </c>
      <c r="D998" t="s">
        <v>43</v>
      </c>
      <c r="E998" t="s">
        <v>159</v>
      </c>
      <c r="F998" t="s">
        <v>237</v>
      </c>
      <c r="G998">
        <v>30.2</v>
      </c>
      <c r="H998"/>
    </row>
    <row r="999" spans="1:8" x14ac:dyDescent="0.25">
      <c r="A999" t="s">
        <v>976</v>
      </c>
      <c r="B999" s="1">
        <v>45089</v>
      </c>
      <c r="C999" t="s">
        <v>237</v>
      </c>
      <c r="D999" t="s">
        <v>100</v>
      </c>
      <c r="E999" t="s">
        <v>190</v>
      </c>
      <c r="F999" t="s">
        <v>258</v>
      </c>
      <c r="G999">
        <v>296.67</v>
      </c>
      <c r="H999"/>
    </row>
    <row r="1000" spans="1:8" x14ac:dyDescent="0.25">
      <c r="A1000" t="s">
        <v>977</v>
      </c>
      <c r="B1000" s="1">
        <v>45089</v>
      </c>
      <c r="C1000" t="s">
        <v>237</v>
      </c>
      <c r="D1000" t="s">
        <v>46</v>
      </c>
      <c r="E1000" t="s">
        <v>163</v>
      </c>
      <c r="F1000" t="s">
        <v>430</v>
      </c>
      <c r="G1000">
        <v>217.56</v>
      </c>
      <c r="H1000"/>
    </row>
    <row r="1001" spans="1:8" x14ac:dyDescent="0.25">
      <c r="A1001" t="s">
        <v>978</v>
      </c>
      <c r="B1001" s="1">
        <v>45088</v>
      </c>
      <c r="C1001" t="s">
        <v>237</v>
      </c>
      <c r="D1001" t="s">
        <v>39</v>
      </c>
      <c r="E1001" t="s">
        <v>140</v>
      </c>
      <c r="F1001" t="s">
        <v>248</v>
      </c>
      <c r="G1001">
        <v>775.66</v>
      </c>
      <c r="H1001"/>
    </row>
    <row r="1002" spans="1:8" x14ac:dyDescent="0.25">
      <c r="A1002" t="s">
        <v>979</v>
      </c>
      <c r="B1002" s="1">
        <v>45088</v>
      </c>
      <c r="C1002" t="s">
        <v>237</v>
      </c>
      <c r="D1002" t="s">
        <v>87</v>
      </c>
      <c r="E1002" t="s">
        <v>187</v>
      </c>
      <c r="F1002" t="s">
        <v>240</v>
      </c>
      <c r="G1002">
        <v>1025.1500000000001</v>
      </c>
      <c r="H1002"/>
    </row>
    <row r="1003" spans="1:8" x14ac:dyDescent="0.25">
      <c r="A1003" t="s">
        <v>980</v>
      </c>
      <c r="B1003" s="1">
        <v>45088</v>
      </c>
      <c r="C1003" t="s">
        <v>237</v>
      </c>
      <c r="D1003" t="s">
        <v>75</v>
      </c>
      <c r="E1003" t="s">
        <v>180</v>
      </c>
      <c r="F1003" t="s">
        <v>268</v>
      </c>
      <c r="G1003">
        <v>770.44</v>
      </c>
      <c r="H1003"/>
    </row>
    <row r="1004" spans="1:8" x14ac:dyDescent="0.25">
      <c r="A1004" t="s">
        <v>981</v>
      </c>
      <c r="B1004" s="1">
        <v>45087</v>
      </c>
      <c r="C1004" t="s">
        <v>237</v>
      </c>
      <c r="D1004" t="s">
        <v>29</v>
      </c>
      <c r="E1004" t="s">
        <v>122</v>
      </c>
      <c r="F1004" t="s">
        <v>258</v>
      </c>
      <c r="G1004">
        <v>278.32</v>
      </c>
      <c r="H1004"/>
    </row>
    <row r="1005" spans="1:8" x14ac:dyDescent="0.25">
      <c r="A1005" t="s">
        <v>982</v>
      </c>
      <c r="B1005" s="1">
        <v>45087</v>
      </c>
      <c r="C1005" t="s">
        <v>237</v>
      </c>
      <c r="D1005" t="s">
        <v>95</v>
      </c>
      <c r="E1005" t="s">
        <v>165</v>
      </c>
      <c r="F1005" t="s">
        <v>420</v>
      </c>
      <c r="G1005">
        <v>230.3</v>
      </c>
      <c r="H1005"/>
    </row>
    <row r="1006" spans="1:8" x14ac:dyDescent="0.25">
      <c r="A1006" t="s">
        <v>983</v>
      </c>
      <c r="B1006" s="1">
        <v>45087</v>
      </c>
      <c r="C1006" t="s">
        <v>237</v>
      </c>
      <c r="D1006" t="s">
        <v>48</v>
      </c>
      <c r="E1006" t="s">
        <v>122</v>
      </c>
      <c r="F1006" t="s">
        <v>242</v>
      </c>
      <c r="G1006">
        <v>6597.8</v>
      </c>
      <c r="H1006"/>
    </row>
    <row r="1007" spans="1:8" x14ac:dyDescent="0.25">
      <c r="A1007" t="s">
        <v>984</v>
      </c>
      <c r="B1007" s="1">
        <v>45087</v>
      </c>
      <c r="C1007" t="s">
        <v>237</v>
      </c>
      <c r="D1007" t="s">
        <v>50</v>
      </c>
      <c r="E1007" t="s">
        <v>177</v>
      </c>
      <c r="F1007" t="s">
        <v>294</v>
      </c>
      <c r="G1007">
        <v>1999.14</v>
      </c>
      <c r="H1007"/>
    </row>
    <row r="1008" spans="1:8" x14ac:dyDescent="0.25">
      <c r="A1008" t="s">
        <v>984</v>
      </c>
      <c r="B1008" s="1">
        <v>45086</v>
      </c>
      <c r="C1008" t="s">
        <v>239</v>
      </c>
      <c r="D1008" t="s">
        <v>72</v>
      </c>
      <c r="E1008" t="s">
        <v>137</v>
      </c>
      <c r="F1008" t="s">
        <v>268</v>
      </c>
      <c r="G1008">
        <v>726.39</v>
      </c>
      <c r="H1008"/>
    </row>
    <row r="1009" spans="1:8" x14ac:dyDescent="0.25">
      <c r="A1009" t="s">
        <v>985</v>
      </c>
      <c r="B1009" s="1">
        <v>45086</v>
      </c>
      <c r="C1009" t="s">
        <v>237</v>
      </c>
      <c r="D1009" t="s">
        <v>70</v>
      </c>
      <c r="E1009" t="s">
        <v>134</v>
      </c>
      <c r="F1009" t="s">
        <v>252</v>
      </c>
      <c r="G1009">
        <v>3150</v>
      </c>
      <c r="H1009"/>
    </row>
    <row r="1010" spans="1:8" x14ac:dyDescent="0.25">
      <c r="A1010" t="s">
        <v>986</v>
      </c>
      <c r="B1010" s="1">
        <v>45086</v>
      </c>
      <c r="C1010" t="s">
        <v>237</v>
      </c>
      <c r="D1010" t="s">
        <v>70</v>
      </c>
      <c r="E1010" t="s">
        <v>126</v>
      </c>
      <c r="F1010" t="s">
        <v>431</v>
      </c>
      <c r="G1010">
        <v>1325</v>
      </c>
      <c r="H1010"/>
    </row>
    <row r="1011" spans="1:8" x14ac:dyDescent="0.25">
      <c r="A1011" t="s">
        <v>987</v>
      </c>
      <c r="B1011" s="1">
        <v>45085</v>
      </c>
      <c r="C1011" t="s">
        <v>237</v>
      </c>
      <c r="D1011" t="s">
        <v>98</v>
      </c>
      <c r="E1011" t="s">
        <v>167</v>
      </c>
      <c r="F1011" t="s">
        <v>268</v>
      </c>
      <c r="G1011">
        <v>431.14</v>
      </c>
      <c r="H1011"/>
    </row>
    <row r="1012" spans="1:8" x14ac:dyDescent="0.25">
      <c r="A1012" t="s">
        <v>988</v>
      </c>
      <c r="B1012" s="1">
        <v>45085</v>
      </c>
      <c r="C1012" t="s">
        <v>237</v>
      </c>
      <c r="D1012" t="s">
        <v>39</v>
      </c>
      <c r="E1012" t="s">
        <v>167</v>
      </c>
      <c r="F1012" t="s">
        <v>242</v>
      </c>
      <c r="G1012">
        <v>805.98</v>
      </c>
      <c r="H1012"/>
    </row>
    <row r="1013" spans="1:8" x14ac:dyDescent="0.25">
      <c r="A1013" t="s">
        <v>988</v>
      </c>
      <c r="B1013" s="1">
        <v>45085</v>
      </c>
      <c r="C1013" t="s">
        <v>239</v>
      </c>
      <c r="D1013" t="s">
        <v>25</v>
      </c>
      <c r="E1013" t="s">
        <v>220</v>
      </c>
      <c r="F1013" t="s">
        <v>239</v>
      </c>
      <c r="G1013">
        <v>566.58000000000004</v>
      </c>
      <c r="H1013"/>
    </row>
    <row r="1014" spans="1:8" x14ac:dyDescent="0.25">
      <c r="A1014" t="s">
        <v>989</v>
      </c>
      <c r="B1014" s="1">
        <v>45085</v>
      </c>
      <c r="C1014" t="s">
        <v>237</v>
      </c>
      <c r="D1014" t="s">
        <v>31</v>
      </c>
      <c r="E1014" t="s">
        <v>174</v>
      </c>
      <c r="F1014" t="s">
        <v>248</v>
      </c>
      <c r="G1014">
        <v>1715.29</v>
      </c>
      <c r="H1014"/>
    </row>
    <row r="1015" spans="1:8" x14ac:dyDescent="0.25">
      <c r="A1015" t="s">
        <v>990</v>
      </c>
      <c r="B1015" s="1">
        <v>45084</v>
      </c>
      <c r="C1015" t="s">
        <v>237</v>
      </c>
      <c r="D1015" t="s">
        <v>91</v>
      </c>
      <c r="E1015" t="s">
        <v>211</v>
      </c>
      <c r="F1015" t="s">
        <v>248</v>
      </c>
      <c r="G1015">
        <v>5740.02</v>
      </c>
      <c r="H1015"/>
    </row>
    <row r="1016" spans="1:8" x14ac:dyDescent="0.25">
      <c r="A1016" t="s">
        <v>990</v>
      </c>
      <c r="B1016" s="1">
        <v>45084</v>
      </c>
      <c r="C1016" t="s">
        <v>239</v>
      </c>
      <c r="D1016" t="s">
        <v>35</v>
      </c>
      <c r="E1016" t="s">
        <v>169</v>
      </c>
      <c r="F1016" t="s">
        <v>268</v>
      </c>
      <c r="G1016">
        <v>390.21</v>
      </c>
      <c r="H1016"/>
    </row>
    <row r="1017" spans="1:8" x14ac:dyDescent="0.25">
      <c r="A1017" t="s">
        <v>991</v>
      </c>
      <c r="B1017" s="1">
        <v>45084</v>
      </c>
      <c r="C1017" t="s">
        <v>237</v>
      </c>
      <c r="D1017" t="s">
        <v>104</v>
      </c>
      <c r="E1017" t="s">
        <v>159</v>
      </c>
      <c r="F1017" t="s">
        <v>240</v>
      </c>
      <c r="G1017">
        <v>1346.7</v>
      </c>
      <c r="H1017"/>
    </row>
    <row r="1018" spans="1:8" x14ac:dyDescent="0.25">
      <c r="A1018" t="s">
        <v>992</v>
      </c>
      <c r="B1018" s="1">
        <v>45083</v>
      </c>
      <c r="C1018" t="s">
        <v>237</v>
      </c>
      <c r="D1018" t="s">
        <v>64</v>
      </c>
      <c r="E1018" t="s">
        <v>177</v>
      </c>
      <c r="F1018" t="s">
        <v>258</v>
      </c>
      <c r="G1018">
        <v>787.95</v>
      </c>
      <c r="H1018"/>
    </row>
    <row r="1019" spans="1:8" x14ac:dyDescent="0.25">
      <c r="A1019" t="s">
        <v>993</v>
      </c>
      <c r="B1019" s="1">
        <v>45083</v>
      </c>
      <c r="C1019" t="s">
        <v>237</v>
      </c>
      <c r="D1019" t="s">
        <v>98</v>
      </c>
      <c r="E1019" t="s">
        <v>171</v>
      </c>
      <c r="F1019" t="s">
        <v>420</v>
      </c>
      <c r="G1019">
        <v>349.3</v>
      </c>
      <c r="H1019"/>
    </row>
    <row r="1020" spans="1:8" x14ac:dyDescent="0.25">
      <c r="A1020" t="s">
        <v>994</v>
      </c>
      <c r="B1020" s="1">
        <v>45083</v>
      </c>
      <c r="C1020" t="s">
        <v>237</v>
      </c>
      <c r="D1020" t="s">
        <v>45</v>
      </c>
      <c r="E1020" t="s">
        <v>163</v>
      </c>
      <c r="F1020" t="s">
        <v>246</v>
      </c>
      <c r="G1020">
        <v>335.58</v>
      </c>
      <c r="H1020"/>
    </row>
    <row r="1021" spans="1:8" x14ac:dyDescent="0.25">
      <c r="A1021" t="s">
        <v>995</v>
      </c>
      <c r="B1021" s="1">
        <v>45083</v>
      </c>
      <c r="C1021" t="s">
        <v>237</v>
      </c>
      <c r="D1021" t="s">
        <v>91</v>
      </c>
      <c r="E1021" t="s">
        <v>217</v>
      </c>
      <c r="F1021" t="s">
        <v>252</v>
      </c>
      <c r="G1021">
        <v>3757.1</v>
      </c>
      <c r="H1021"/>
    </row>
    <row r="1022" spans="1:8" x14ac:dyDescent="0.25">
      <c r="A1022" t="s">
        <v>996</v>
      </c>
      <c r="B1022" s="1">
        <v>45083</v>
      </c>
      <c r="C1022" t="s">
        <v>237</v>
      </c>
      <c r="D1022" t="s">
        <v>68</v>
      </c>
      <c r="E1022" t="s">
        <v>116</v>
      </c>
      <c r="F1022" t="s">
        <v>246</v>
      </c>
      <c r="G1022">
        <v>2474.5</v>
      </c>
      <c r="H1022"/>
    </row>
    <row r="1023" spans="1:8" x14ac:dyDescent="0.25">
      <c r="A1023" t="s">
        <v>997</v>
      </c>
      <c r="B1023" s="1">
        <v>45082</v>
      </c>
      <c r="C1023" t="s">
        <v>237</v>
      </c>
      <c r="D1023" t="s">
        <v>83</v>
      </c>
      <c r="E1023" t="s">
        <v>147</v>
      </c>
      <c r="F1023" t="s">
        <v>258</v>
      </c>
      <c r="G1023">
        <v>169.64</v>
      </c>
      <c r="H1023"/>
    </row>
    <row r="1024" spans="1:8" x14ac:dyDescent="0.25">
      <c r="A1024" t="s">
        <v>998</v>
      </c>
      <c r="B1024" s="1">
        <v>45082</v>
      </c>
      <c r="C1024" t="s">
        <v>237</v>
      </c>
      <c r="D1024" t="s">
        <v>98</v>
      </c>
      <c r="E1024" t="s">
        <v>163</v>
      </c>
      <c r="F1024" t="s">
        <v>252</v>
      </c>
      <c r="G1024">
        <v>604.79</v>
      </c>
      <c r="H1024"/>
    </row>
    <row r="1025" spans="1:8" x14ac:dyDescent="0.25">
      <c r="A1025" t="s">
        <v>999</v>
      </c>
      <c r="B1025" s="1">
        <v>45081</v>
      </c>
      <c r="C1025" t="s">
        <v>237</v>
      </c>
      <c r="D1025" t="s">
        <v>70</v>
      </c>
      <c r="E1025" t="s">
        <v>220</v>
      </c>
      <c r="F1025" t="s">
        <v>248</v>
      </c>
      <c r="G1025">
        <v>4860</v>
      </c>
      <c r="H1025"/>
    </row>
    <row r="1026" spans="1:8" x14ac:dyDescent="0.25">
      <c r="A1026" t="s">
        <v>999</v>
      </c>
      <c r="B1026" s="1">
        <v>45081</v>
      </c>
      <c r="C1026" t="s">
        <v>239</v>
      </c>
      <c r="D1026" t="s">
        <v>40</v>
      </c>
      <c r="E1026" t="s">
        <v>193</v>
      </c>
      <c r="F1026" t="s">
        <v>252</v>
      </c>
      <c r="G1026">
        <v>535.5</v>
      </c>
      <c r="H1026"/>
    </row>
    <row r="1027" spans="1:8" x14ac:dyDescent="0.25">
      <c r="A1027" t="s">
        <v>999</v>
      </c>
      <c r="B1027" s="1">
        <v>45081</v>
      </c>
      <c r="C1027" t="s">
        <v>258</v>
      </c>
      <c r="D1027" t="s">
        <v>107</v>
      </c>
      <c r="E1027" t="s">
        <v>220</v>
      </c>
      <c r="F1027" t="s">
        <v>240</v>
      </c>
      <c r="G1027">
        <v>2671.2</v>
      </c>
      <c r="H1027"/>
    </row>
    <row r="1028" spans="1:8" x14ac:dyDescent="0.25">
      <c r="A1028" t="s">
        <v>999</v>
      </c>
      <c r="B1028" s="1">
        <v>45081</v>
      </c>
      <c r="C1028" t="s">
        <v>430</v>
      </c>
      <c r="D1028" t="s">
        <v>21</v>
      </c>
      <c r="E1028" t="s">
        <v>153</v>
      </c>
      <c r="F1028" t="s">
        <v>294</v>
      </c>
      <c r="G1028">
        <v>887.4</v>
      </c>
      <c r="H1028"/>
    </row>
    <row r="1029" spans="1:8" x14ac:dyDescent="0.25">
      <c r="A1029" t="s">
        <v>999</v>
      </c>
      <c r="B1029" s="1">
        <v>45081</v>
      </c>
      <c r="C1029" t="s">
        <v>431</v>
      </c>
      <c r="D1029" t="s">
        <v>60</v>
      </c>
      <c r="E1029" t="s">
        <v>161</v>
      </c>
      <c r="F1029" t="s">
        <v>431</v>
      </c>
      <c r="G1029">
        <v>1361.96</v>
      </c>
      <c r="H1029"/>
    </row>
    <row r="1030" spans="1:8" x14ac:dyDescent="0.25">
      <c r="A1030" t="s">
        <v>1000</v>
      </c>
      <c r="B1030" s="1">
        <v>45081</v>
      </c>
      <c r="C1030" t="s">
        <v>237</v>
      </c>
      <c r="D1030" t="s">
        <v>76</v>
      </c>
      <c r="E1030" t="s">
        <v>143</v>
      </c>
      <c r="F1030" t="s">
        <v>252</v>
      </c>
      <c r="G1030">
        <v>1747.2</v>
      </c>
      <c r="H1030"/>
    </row>
    <row r="1031" spans="1:8" x14ac:dyDescent="0.25">
      <c r="A1031" t="s">
        <v>1000</v>
      </c>
      <c r="B1031" s="1">
        <v>45081</v>
      </c>
      <c r="C1031" t="s">
        <v>239</v>
      </c>
      <c r="D1031" t="s">
        <v>68</v>
      </c>
      <c r="E1031" t="s">
        <v>187</v>
      </c>
      <c r="F1031" t="s">
        <v>294</v>
      </c>
      <c r="G1031">
        <v>1499.4</v>
      </c>
      <c r="H1031"/>
    </row>
    <row r="1032" spans="1:8" x14ac:dyDescent="0.25">
      <c r="A1032" t="s">
        <v>1001</v>
      </c>
      <c r="B1032" s="1">
        <v>45081</v>
      </c>
      <c r="C1032" t="s">
        <v>237</v>
      </c>
      <c r="D1032" t="s">
        <v>78</v>
      </c>
      <c r="E1032" t="s">
        <v>177</v>
      </c>
      <c r="F1032" t="s">
        <v>246</v>
      </c>
      <c r="G1032">
        <v>1443.29</v>
      </c>
      <c r="H1032"/>
    </row>
    <row r="1033" spans="1:8" x14ac:dyDescent="0.25">
      <c r="A1033" t="s">
        <v>1002</v>
      </c>
      <c r="B1033" s="1">
        <v>45081</v>
      </c>
      <c r="C1033" t="s">
        <v>237</v>
      </c>
      <c r="D1033" t="s">
        <v>32</v>
      </c>
      <c r="E1033" t="s">
        <v>184</v>
      </c>
      <c r="F1033" t="s">
        <v>257</v>
      </c>
      <c r="G1033">
        <v>1545.86</v>
      </c>
      <c r="H1033"/>
    </row>
    <row r="1034" spans="1:8" x14ac:dyDescent="0.25">
      <c r="A1034" t="s">
        <v>1003</v>
      </c>
      <c r="B1034" s="1">
        <v>45081</v>
      </c>
      <c r="C1034" t="s">
        <v>237</v>
      </c>
      <c r="D1034" t="s">
        <v>82</v>
      </c>
      <c r="E1034" t="s">
        <v>143</v>
      </c>
      <c r="F1034" t="s">
        <v>258</v>
      </c>
      <c r="G1034">
        <v>171.29</v>
      </c>
      <c r="H1034"/>
    </row>
    <row r="1035" spans="1:8" x14ac:dyDescent="0.25">
      <c r="A1035" t="s">
        <v>1004</v>
      </c>
      <c r="B1035" s="1">
        <v>45081</v>
      </c>
      <c r="C1035" t="s">
        <v>237</v>
      </c>
      <c r="D1035" t="s">
        <v>56</v>
      </c>
      <c r="E1035" t="s">
        <v>163</v>
      </c>
      <c r="F1035" t="s">
        <v>252</v>
      </c>
      <c r="G1035">
        <v>4618.68</v>
      </c>
      <c r="H1035"/>
    </row>
    <row r="1036" spans="1:8" x14ac:dyDescent="0.25">
      <c r="A1036" t="s">
        <v>1005</v>
      </c>
      <c r="B1036" s="1">
        <v>45081</v>
      </c>
      <c r="C1036" t="s">
        <v>237</v>
      </c>
      <c r="D1036" t="s">
        <v>56</v>
      </c>
      <c r="E1036" t="s">
        <v>169</v>
      </c>
      <c r="F1036" t="s">
        <v>239</v>
      </c>
      <c r="G1036">
        <v>713.8</v>
      </c>
      <c r="H1036"/>
    </row>
    <row r="1037" spans="1:8" x14ac:dyDescent="0.25">
      <c r="A1037" t="s">
        <v>1006</v>
      </c>
      <c r="B1037" s="1">
        <v>45080</v>
      </c>
      <c r="C1037" t="s">
        <v>237</v>
      </c>
      <c r="D1037" t="s">
        <v>36</v>
      </c>
      <c r="E1037" t="s">
        <v>163</v>
      </c>
      <c r="F1037" t="s">
        <v>248</v>
      </c>
      <c r="G1037">
        <v>933.01</v>
      </c>
      <c r="H1037"/>
    </row>
    <row r="1038" spans="1:8" x14ac:dyDescent="0.25">
      <c r="A1038" t="s">
        <v>1007</v>
      </c>
      <c r="B1038" s="1">
        <v>45080</v>
      </c>
      <c r="C1038" t="s">
        <v>237</v>
      </c>
      <c r="D1038" t="s">
        <v>33</v>
      </c>
      <c r="E1038" t="s">
        <v>159</v>
      </c>
      <c r="F1038" t="s">
        <v>240</v>
      </c>
      <c r="G1038">
        <v>672.6</v>
      </c>
      <c r="H1038"/>
    </row>
    <row r="1039" spans="1:8" x14ac:dyDescent="0.25">
      <c r="A1039" t="s">
        <v>1008</v>
      </c>
      <c r="B1039" s="1">
        <v>45080</v>
      </c>
      <c r="C1039" t="s">
        <v>237</v>
      </c>
      <c r="D1039" t="s">
        <v>108</v>
      </c>
      <c r="E1039" t="s">
        <v>177</v>
      </c>
      <c r="F1039" t="s">
        <v>246</v>
      </c>
      <c r="G1039">
        <v>1962</v>
      </c>
      <c r="H1039"/>
    </row>
    <row r="1040" spans="1:8" x14ac:dyDescent="0.25">
      <c r="A1040" t="s">
        <v>1009</v>
      </c>
      <c r="B1040" s="1">
        <v>45080</v>
      </c>
      <c r="C1040" t="s">
        <v>237</v>
      </c>
      <c r="D1040" t="s">
        <v>41</v>
      </c>
      <c r="E1040" t="s">
        <v>116</v>
      </c>
      <c r="F1040" t="s">
        <v>239</v>
      </c>
      <c r="G1040">
        <v>51.8</v>
      </c>
      <c r="H1040"/>
    </row>
    <row r="1041" spans="1:8" x14ac:dyDescent="0.25">
      <c r="A1041" t="s">
        <v>1010</v>
      </c>
      <c r="B1041" s="1">
        <v>45080</v>
      </c>
      <c r="C1041" t="s">
        <v>237</v>
      </c>
      <c r="D1041" t="s">
        <v>86</v>
      </c>
      <c r="E1041" t="s">
        <v>211</v>
      </c>
      <c r="F1041" t="s">
        <v>268</v>
      </c>
      <c r="G1041">
        <v>580</v>
      </c>
      <c r="H1041"/>
    </row>
    <row r="1042" spans="1:8" x14ac:dyDescent="0.25">
      <c r="A1042" t="s">
        <v>1011</v>
      </c>
      <c r="B1042" s="1">
        <v>45079</v>
      </c>
      <c r="C1042" t="s">
        <v>237</v>
      </c>
      <c r="D1042" t="s">
        <v>13</v>
      </c>
      <c r="E1042" t="s">
        <v>163</v>
      </c>
      <c r="F1042" t="s">
        <v>239</v>
      </c>
      <c r="G1042">
        <v>133.12</v>
      </c>
      <c r="H1042"/>
    </row>
    <row r="1043" spans="1:8" x14ac:dyDescent="0.25">
      <c r="A1043" t="s">
        <v>1012</v>
      </c>
      <c r="B1043" s="1">
        <v>45079</v>
      </c>
      <c r="C1043" t="s">
        <v>237</v>
      </c>
      <c r="D1043" t="s">
        <v>37</v>
      </c>
      <c r="E1043" t="s">
        <v>211</v>
      </c>
      <c r="F1043" t="s">
        <v>431</v>
      </c>
      <c r="G1043">
        <v>215.46</v>
      </c>
      <c r="H1043"/>
    </row>
    <row r="1044" spans="1:8" x14ac:dyDescent="0.25">
      <c r="A1044" t="s">
        <v>1013</v>
      </c>
      <c r="B1044" s="1">
        <v>45079</v>
      </c>
      <c r="C1044" t="s">
        <v>237</v>
      </c>
      <c r="D1044" t="s">
        <v>43</v>
      </c>
      <c r="E1044" t="s">
        <v>147</v>
      </c>
      <c r="F1044" t="s">
        <v>239</v>
      </c>
      <c r="G1044">
        <v>61.59</v>
      </c>
      <c r="H1044"/>
    </row>
    <row r="1045" spans="1:8" x14ac:dyDescent="0.25">
      <c r="A1045" t="s">
        <v>1014</v>
      </c>
      <c r="B1045" s="1">
        <v>45079</v>
      </c>
      <c r="C1045" t="s">
        <v>237</v>
      </c>
      <c r="D1045" t="s">
        <v>75</v>
      </c>
      <c r="E1045" t="s">
        <v>112</v>
      </c>
      <c r="F1045" t="s">
        <v>246</v>
      </c>
      <c r="G1045">
        <v>935</v>
      </c>
      <c r="H1045"/>
    </row>
    <row r="1046" spans="1:8" x14ac:dyDescent="0.25">
      <c r="A1046" t="s">
        <v>1015</v>
      </c>
      <c r="B1046" s="1">
        <v>45079</v>
      </c>
      <c r="C1046" t="s">
        <v>237</v>
      </c>
      <c r="D1046" t="s">
        <v>32</v>
      </c>
      <c r="E1046" t="s">
        <v>223</v>
      </c>
      <c r="F1046" t="s">
        <v>257</v>
      </c>
      <c r="G1046">
        <v>1560.72</v>
      </c>
      <c r="H1046"/>
    </row>
    <row r="1047" spans="1:8" x14ac:dyDescent="0.25">
      <c r="A1047" t="s">
        <v>1015</v>
      </c>
      <c r="B1047" s="1">
        <v>45079</v>
      </c>
      <c r="C1047" t="s">
        <v>239</v>
      </c>
      <c r="D1047" t="s">
        <v>32</v>
      </c>
      <c r="E1047" t="s">
        <v>208</v>
      </c>
      <c r="F1047" t="s">
        <v>239</v>
      </c>
      <c r="G1047">
        <v>198.81</v>
      </c>
      <c r="H1047"/>
    </row>
    <row r="1048" spans="1:8" x14ac:dyDescent="0.25">
      <c r="A1048" t="s">
        <v>1016</v>
      </c>
      <c r="B1048" s="1">
        <v>45078</v>
      </c>
      <c r="C1048" t="s">
        <v>237</v>
      </c>
      <c r="D1048" t="s">
        <v>13</v>
      </c>
      <c r="E1048" t="s">
        <v>211</v>
      </c>
      <c r="F1048" t="s">
        <v>237</v>
      </c>
      <c r="G1048">
        <v>66.56</v>
      </c>
      <c r="H1048"/>
    </row>
    <row r="1049" spans="1:8" x14ac:dyDescent="0.25">
      <c r="A1049" t="s">
        <v>1017</v>
      </c>
      <c r="B1049" s="1">
        <v>45078</v>
      </c>
      <c r="C1049" t="s">
        <v>237</v>
      </c>
      <c r="D1049" t="s">
        <v>103</v>
      </c>
      <c r="E1049" t="s">
        <v>147</v>
      </c>
      <c r="F1049" t="s">
        <v>246</v>
      </c>
      <c r="G1049">
        <v>916.98</v>
      </c>
      <c r="H1049"/>
    </row>
    <row r="1050" spans="1:8" x14ac:dyDescent="0.25">
      <c r="A1050" t="s">
        <v>1017</v>
      </c>
      <c r="B1050" s="1">
        <v>45078</v>
      </c>
      <c r="C1050" t="s">
        <v>239</v>
      </c>
      <c r="D1050" t="s">
        <v>31</v>
      </c>
      <c r="E1050" t="s">
        <v>155</v>
      </c>
      <c r="F1050" t="s">
        <v>239</v>
      </c>
      <c r="G1050">
        <v>194.18</v>
      </c>
      <c r="H1050"/>
    </row>
    <row r="1051" spans="1:8" x14ac:dyDescent="0.25">
      <c r="A1051" t="s">
        <v>1018</v>
      </c>
      <c r="B1051" s="1">
        <v>45078</v>
      </c>
      <c r="C1051" t="s">
        <v>237</v>
      </c>
      <c r="D1051" t="s">
        <v>95</v>
      </c>
      <c r="E1051" t="s">
        <v>116</v>
      </c>
      <c r="F1051" t="s">
        <v>246</v>
      </c>
      <c r="G1051">
        <v>338.87</v>
      </c>
      <c r="H1051"/>
    </row>
    <row r="1052" spans="1:8" x14ac:dyDescent="0.25">
      <c r="A1052" t="s">
        <v>1019</v>
      </c>
      <c r="B1052" s="1">
        <v>45078</v>
      </c>
      <c r="C1052" t="s">
        <v>237</v>
      </c>
      <c r="D1052" t="s">
        <v>76</v>
      </c>
      <c r="E1052" t="s">
        <v>143</v>
      </c>
      <c r="F1052" t="s">
        <v>430</v>
      </c>
      <c r="G1052">
        <v>616</v>
      </c>
      <c r="H1052"/>
    </row>
    <row r="1053" spans="1:8" x14ac:dyDescent="0.25">
      <c r="A1053" t="s">
        <v>1020</v>
      </c>
      <c r="B1053" s="1">
        <v>45077</v>
      </c>
      <c r="C1053" t="s">
        <v>237</v>
      </c>
      <c r="D1053" t="s">
        <v>100</v>
      </c>
      <c r="E1053" t="s">
        <v>193</v>
      </c>
      <c r="F1053" t="s">
        <v>242</v>
      </c>
      <c r="G1053">
        <v>1923.86</v>
      </c>
      <c r="H1053"/>
    </row>
    <row r="1054" spans="1:8" x14ac:dyDescent="0.25">
      <c r="A1054" t="s">
        <v>1021</v>
      </c>
      <c r="B1054" s="1">
        <v>45077</v>
      </c>
      <c r="C1054" t="s">
        <v>237</v>
      </c>
      <c r="D1054" t="s">
        <v>25</v>
      </c>
      <c r="E1054" t="s">
        <v>226</v>
      </c>
      <c r="F1054" t="s">
        <v>431</v>
      </c>
      <c r="G1054">
        <v>1364.48</v>
      </c>
      <c r="H1054"/>
    </row>
    <row r="1055" spans="1:8" x14ac:dyDescent="0.25">
      <c r="A1055" t="s">
        <v>1022</v>
      </c>
      <c r="B1055" s="1">
        <v>45076</v>
      </c>
      <c r="C1055" t="s">
        <v>237</v>
      </c>
      <c r="D1055" t="s">
        <v>55</v>
      </c>
      <c r="E1055" t="s">
        <v>140</v>
      </c>
      <c r="F1055" t="s">
        <v>268</v>
      </c>
      <c r="G1055">
        <v>2519.16</v>
      </c>
      <c r="H1055"/>
    </row>
    <row r="1056" spans="1:8" x14ac:dyDescent="0.25">
      <c r="A1056" t="s">
        <v>1023</v>
      </c>
      <c r="B1056" s="1">
        <v>45076</v>
      </c>
      <c r="C1056" t="s">
        <v>237</v>
      </c>
      <c r="D1056" t="s">
        <v>72</v>
      </c>
      <c r="E1056" t="s">
        <v>130</v>
      </c>
      <c r="F1056" t="s">
        <v>239</v>
      </c>
      <c r="G1056">
        <v>192.39</v>
      </c>
      <c r="H1056"/>
    </row>
    <row r="1057" spans="1:8" x14ac:dyDescent="0.25">
      <c r="A1057" t="s">
        <v>1024</v>
      </c>
      <c r="B1057" s="1">
        <v>45076</v>
      </c>
      <c r="C1057" t="s">
        <v>237</v>
      </c>
      <c r="D1057" t="s">
        <v>91</v>
      </c>
      <c r="E1057" t="s">
        <v>180</v>
      </c>
      <c r="F1057" t="s">
        <v>242</v>
      </c>
      <c r="G1057">
        <v>5855.98</v>
      </c>
      <c r="H1057"/>
    </row>
    <row r="1058" spans="1:8" x14ac:dyDescent="0.25">
      <c r="A1058" t="s">
        <v>1025</v>
      </c>
      <c r="B1058" s="1">
        <v>45075</v>
      </c>
      <c r="C1058" t="s">
        <v>237</v>
      </c>
      <c r="D1058" t="s">
        <v>54</v>
      </c>
      <c r="E1058" t="s">
        <v>217</v>
      </c>
      <c r="F1058" t="s">
        <v>239</v>
      </c>
      <c r="G1058">
        <v>530.20000000000005</v>
      </c>
      <c r="H1058"/>
    </row>
    <row r="1059" spans="1:8" x14ac:dyDescent="0.25">
      <c r="A1059" t="s">
        <v>1026</v>
      </c>
      <c r="B1059" s="1">
        <v>45075</v>
      </c>
      <c r="C1059" t="s">
        <v>237</v>
      </c>
      <c r="D1059" t="s">
        <v>60</v>
      </c>
      <c r="E1059" t="s">
        <v>126</v>
      </c>
      <c r="F1059" t="s">
        <v>430</v>
      </c>
      <c r="G1059">
        <v>1069.57</v>
      </c>
      <c r="H1059"/>
    </row>
    <row r="1060" spans="1:8" x14ac:dyDescent="0.25">
      <c r="A1060" t="s">
        <v>1027</v>
      </c>
      <c r="B1060" s="1">
        <v>45074</v>
      </c>
      <c r="C1060" t="s">
        <v>237</v>
      </c>
      <c r="D1060" t="s">
        <v>45</v>
      </c>
      <c r="E1060" t="s">
        <v>202</v>
      </c>
      <c r="F1060" t="s">
        <v>258</v>
      </c>
      <c r="G1060">
        <v>102.65</v>
      </c>
      <c r="H1060"/>
    </row>
    <row r="1061" spans="1:8" x14ac:dyDescent="0.25">
      <c r="A1061" t="s">
        <v>1028</v>
      </c>
      <c r="B1061" s="1">
        <v>45074</v>
      </c>
      <c r="C1061" t="s">
        <v>237</v>
      </c>
      <c r="D1061" t="s">
        <v>13</v>
      </c>
      <c r="E1061" t="s">
        <v>163</v>
      </c>
      <c r="F1061" t="s">
        <v>248</v>
      </c>
      <c r="G1061">
        <v>1221.79</v>
      </c>
      <c r="H1061"/>
    </row>
    <row r="1062" spans="1:8" x14ac:dyDescent="0.25">
      <c r="A1062" t="s">
        <v>1029</v>
      </c>
      <c r="B1062" s="1">
        <v>45074</v>
      </c>
      <c r="C1062" t="s">
        <v>237</v>
      </c>
      <c r="D1062" t="s">
        <v>50</v>
      </c>
      <c r="E1062" t="s">
        <v>223</v>
      </c>
      <c r="F1062" t="s">
        <v>239</v>
      </c>
      <c r="G1062">
        <v>617.91999999999996</v>
      </c>
      <c r="H1062"/>
    </row>
    <row r="1063" spans="1:8" x14ac:dyDescent="0.25">
      <c r="A1063" t="s">
        <v>1029</v>
      </c>
      <c r="B1063" s="1">
        <v>45074</v>
      </c>
      <c r="C1063" t="s">
        <v>239</v>
      </c>
      <c r="D1063" t="s">
        <v>36</v>
      </c>
      <c r="E1063" t="s">
        <v>119</v>
      </c>
      <c r="F1063" t="s">
        <v>258</v>
      </c>
      <c r="G1063">
        <v>152.57</v>
      </c>
      <c r="H1063"/>
    </row>
    <row r="1064" spans="1:8" x14ac:dyDescent="0.25">
      <c r="A1064" t="s">
        <v>1030</v>
      </c>
      <c r="B1064" s="1">
        <v>45073</v>
      </c>
      <c r="C1064" t="s">
        <v>237</v>
      </c>
      <c r="D1064" t="s">
        <v>74</v>
      </c>
      <c r="E1064" t="s">
        <v>155</v>
      </c>
      <c r="F1064" t="s">
        <v>237</v>
      </c>
      <c r="G1064">
        <v>99.63</v>
      </c>
      <c r="H1064"/>
    </row>
    <row r="1065" spans="1:8" x14ac:dyDescent="0.25">
      <c r="A1065" t="s">
        <v>1030</v>
      </c>
      <c r="B1065" s="1">
        <v>45073</v>
      </c>
      <c r="C1065" t="s">
        <v>239</v>
      </c>
      <c r="D1065" t="s">
        <v>27</v>
      </c>
      <c r="E1065" t="s">
        <v>169</v>
      </c>
      <c r="F1065" t="s">
        <v>257</v>
      </c>
      <c r="G1065">
        <v>689.47</v>
      </c>
      <c r="H1065"/>
    </row>
    <row r="1066" spans="1:8" x14ac:dyDescent="0.25">
      <c r="A1066" t="s">
        <v>1031</v>
      </c>
      <c r="B1066" s="1">
        <v>45072</v>
      </c>
      <c r="C1066" t="s">
        <v>237</v>
      </c>
      <c r="D1066" t="s">
        <v>98</v>
      </c>
      <c r="E1066" t="s">
        <v>116</v>
      </c>
      <c r="F1066" t="s">
        <v>268</v>
      </c>
      <c r="G1066">
        <v>415.17</v>
      </c>
      <c r="H1066"/>
    </row>
    <row r="1067" spans="1:8" x14ac:dyDescent="0.25">
      <c r="A1067" t="s">
        <v>1032</v>
      </c>
      <c r="B1067" s="1">
        <v>45072</v>
      </c>
      <c r="C1067" t="s">
        <v>237</v>
      </c>
      <c r="D1067" t="s">
        <v>32</v>
      </c>
      <c r="E1067" t="s">
        <v>165</v>
      </c>
      <c r="F1067" t="s">
        <v>268</v>
      </c>
      <c r="G1067">
        <v>765.5</v>
      </c>
      <c r="H1067"/>
    </row>
    <row r="1068" spans="1:8" x14ac:dyDescent="0.25">
      <c r="A1068" t="s">
        <v>1033</v>
      </c>
      <c r="B1068" s="1">
        <v>45071</v>
      </c>
      <c r="C1068" t="s">
        <v>237</v>
      </c>
      <c r="D1068" t="s">
        <v>21</v>
      </c>
      <c r="E1068" t="s">
        <v>208</v>
      </c>
      <c r="F1068" t="s">
        <v>268</v>
      </c>
      <c r="G1068">
        <v>1194.8</v>
      </c>
      <c r="H1068"/>
    </row>
    <row r="1069" spans="1:8" x14ac:dyDescent="0.25">
      <c r="A1069" t="s">
        <v>1034</v>
      </c>
      <c r="B1069" s="1">
        <v>45071</v>
      </c>
      <c r="C1069" t="s">
        <v>237</v>
      </c>
      <c r="D1069" t="s">
        <v>54</v>
      </c>
      <c r="E1069" t="s">
        <v>163</v>
      </c>
      <c r="F1069" t="s">
        <v>430</v>
      </c>
      <c r="G1069">
        <v>1070.79</v>
      </c>
      <c r="H1069"/>
    </row>
    <row r="1070" spans="1:8" x14ac:dyDescent="0.25">
      <c r="A1070" t="s">
        <v>1035</v>
      </c>
      <c r="B1070" s="1">
        <v>45071</v>
      </c>
      <c r="C1070" t="s">
        <v>237</v>
      </c>
      <c r="D1070" t="s">
        <v>74</v>
      </c>
      <c r="E1070" t="s">
        <v>217</v>
      </c>
      <c r="F1070" t="s">
        <v>239</v>
      </c>
      <c r="G1070">
        <v>190.11</v>
      </c>
      <c r="H1070"/>
    </row>
    <row r="1071" spans="1:8" x14ac:dyDescent="0.25">
      <c r="A1071" t="s">
        <v>1035</v>
      </c>
      <c r="B1071" s="1">
        <v>45070</v>
      </c>
      <c r="C1071" t="s">
        <v>239</v>
      </c>
      <c r="D1071" t="s">
        <v>68</v>
      </c>
      <c r="E1071" t="s">
        <v>167</v>
      </c>
      <c r="F1071" t="s">
        <v>257</v>
      </c>
      <c r="G1071">
        <v>3998.4</v>
      </c>
      <c r="H1071"/>
    </row>
    <row r="1072" spans="1:8" x14ac:dyDescent="0.25">
      <c r="A1072" t="s">
        <v>1036</v>
      </c>
      <c r="B1072" s="1">
        <v>45070</v>
      </c>
      <c r="C1072" t="s">
        <v>237</v>
      </c>
      <c r="D1072" t="s">
        <v>96</v>
      </c>
      <c r="E1072" t="s">
        <v>208</v>
      </c>
      <c r="F1072" t="s">
        <v>246</v>
      </c>
      <c r="G1072">
        <v>528.94000000000005</v>
      </c>
      <c r="H1072"/>
    </row>
    <row r="1073" spans="1:8" x14ac:dyDescent="0.25">
      <c r="A1073" t="s">
        <v>1037</v>
      </c>
      <c r="B1073" s="1">
        <v>45070</v>
      </c>
      <c r="C1073" t="s">
        <v>237</v>
      </c>
      <c r="D1073" t="s">
        <v>86</v>
      </c>
      <c r="E1073" t="s">
        <v>155</v>
      </c>
      <c r="F1073" t="s">
        <v>237</v>
      </c>
      <c r="G1073">
        <v>77.58</v>
      </c>
      <c r="H1073"/>
    </row>
    <row r="1074" spans="1:8" x14ac:dyDescent="0.25">
      <c r="A1074" t="s">
        <v>1038</v>
      </c>
      <c r="B1074" s="1">
        <v>45070</v>
      </c>
      <c r="C1074" t="s">
        <v>237</v>
      </c>
      <c r="D1074" t="s">
        <v>90</v>
      </c>
      <c r="E1074" t="s">
        <v>202</v>
      </c>
      <c r="F1074" t="s">
        <v>259</v>
      </c>
      <c r="G1074">
        <v>2870.01</v>
      </c>
      <c r="H1074"/>
    </row>
    <row r="1075" spans="1:8" x14ac:dyDescent="0.25">
      <c r="A1075" t="s">
        <v>1039</v>
      </c>
      <c r="B1075" s="1">
        <v>45070</v>
      </c>
      <c r="C1075" t="s">
        <v>237</v>
      </c>
      <c r="D1075" t="s">
        <v>52</v>
      </c>
      <c r="E1075" t="s">
        <v>151</v>
      </c>
      <c r="F1075" t="s">
        <v>258</v>
      </c>
      <c r="G1075">
        <v>764.69</v>
      </c>
      <c r="H1075"/>
    </row>
    <row r="1076" spans="1:8" x14ac:dyDescent="0.25">
      <c r="A1076" t="s">
        <v>1040</v>
      </c>
      <c r="B1076" s="1">
        <v>45070</v>
      </c>
      <c r="C1076" t="s">
        <v>237</v>
      </c>
      <c r="D1076" t="s">
        <v>75</v>
      </c>
      <c r="E1076" t="s">
        <v>153</v>
      </c>
      <c r="F1076" t="s">
        <v>242</v>
      </c>
      <c r="G1076">
        <v>1926.1</v>
      </c>
      <c r="H1076"/>
    </row>
    <row r="1077" spans="1:8" x14ac:dyDescent="0.25">
      <c r="A1077" t="s">
        <v>1041</v>
      </c>
      <c r="B1077" s="1">
        <v>45070</v>
      </c>
      <c r="C1077" t="s">
        <v>237</v>
      </c>
      <c r="D1077" t="s">
        <v>91</v>
      </c>
      <c r="E1077" t="s">
        <v>122</v>
      </c>
      <c r="F1077" t="s">
        <v>246</v>
      </c>
      <c r="G1077">
        <v>3043.95</v>
      </c>
      <c r="H1077"/>
    </row>
    <row r="1078" spans="1:8" x14ac:dyDescent="0.25">
      <c r="A1078" t="s">
        <v>1042</v>
      </c>
      <c r="B1078" s="1">
        <v>45069</v>
      </c>
      <c r="C1078" t="s">
        <v>237</v>
      </c>
      <c r="D1078" t="s">
        <v>103</v>
      </c>
      <c r="E1078" t="s">
        <v>187</v>
      </c>
      <c r="F1078" t="s">
        <v>246</v>
      </c>
      <c r="G1078">
        <v>943.95</v>
      </c>
      <c r="H1078"/>
    </row>
    <row r="1079" spans="1:8" x14ac:dyDescent="0.25">
      <c r="A1079" t="s">
        <v>1043</v>
      </c>
      <c r="B1079" s="1">
        <v>45069</v>
      </c>
      <c r="C1079" t="s">
        <v>237</v>
      </c>
      <c r="D1079" t="s">
        <v>45</v>
      </c>
      <c r="E1079" t="s">
        <v>116</v>
      </c>
      <c r="F1079" t="s">
        <v>259</v>
      </c>
      <c r="G1079">
        <v>319.79000000000002</v>
      </c>
      <c r="H1079"/>
    </row>
    <row r="1080" spans="1:8" x14ac:dyDescent="0.25">
      <c r="A1080" t="s">
        <v>1044</v>
      </c>
      <c r="B1080" s="1">
        <v>45069</v>
      </c>
      <c r="C1080" t="s">
        <v>237</v>
      </c>
      <c r="D1080" t="s">
        <v>43</v>
      </c>
      <c r="E1080" t="s">
        <v>147</v>
      </c>
      <c r="F1080" t="s">
        <v>268</v>
      </c>
      <c r="G1080">
        <v>241.59</v>
      </c>
      <c r="H1080"/>
    </row>
    <row r="1081" spans="1:8" x14ac:dyDescent="0.25">
      <c r="A1081" t="s">
        <v>1045</v>
      </c>
      <c r="B1081" s="1">
        <v>45069</v>
      </c>
      <c r="C1081" t="s">
        <v>237</v>
      </c>
      <c r="D1081" t="s">
        <v>91</v>
      </c>
      <c r="E1081" t="s">
        <v>217</v>
      </c>
      <c r="F1081" t="s">
        <v>246</v>
      </c>
      <c r="G1081">
        <v>3101.93</v>
      </c>
      <c r="H1081"/>
    </row>
    <row r="1082" spans="1:8" x14ac:dyDescent="0.25">
      <c r="A1082" t="s">
        <v>1046</v>
      </c>
      <c r="B1082" s="1">
        <v>45069</v>
      </c>
      <c r="C1082" t="s">
        <v>237</v>
      </c>
      <c r="D1082" t="s">
        <v>39</v>
      </c>
      <c r="E1082" t="s">
        <v>167</v>
      </c>
      <c r="F1082" t="s">
        <v>248</v>
      </c>
      <c r="G1082">
        <v>718.2</v>
      </c>
      <c r="H1082"/>
    </row>
    <row r="1083" spans="1:8" x14ac:dyDescent="0.25">
      <c r="A1083" t="s">
        <v>1047</v>
      </c>
      <c r="B1083" s="1">
        <v>45069</v>
      </c>
      <c r="C1083" t="s">
        <v>237</v>
      </c>
      <c r="D1083" t="s">
        <v>31</v>
      </c>
      <c r="E1083" t="s">
        <v>147</v>
      </c>
      <c r="F1083" t="s">
        <v>237</v>
      </c>
      <c r="G1083">
        <v>90.8</v>
      </c>
      <c r="H1083"/>
    </row>
    <row r="1084" spans="1:8" x14ac:dyDescent="0.25">
      <c r="A1084" t="s">
        <v>1048</v>
      </c>
      <c r="B1084" s="1">
        <v>45068</v>
      </c>
      <c r="C1084" t="s">
        <v>237</v>
      </c>
      <c r="D1084" t="s">
        <v>70</v>
      </c>
      <c r="E1084" t="s">
        <v>205</v>
      </c>
      <c r="F1084" t="s">
        <v>420</v>
      </c>
      <c r="G1084">
        <v>1872.5</v>
      </c>
      <c r="H1084"/>
    </row>
    <row r="1085" spans="1:8" x14ac:dyDescent="0.25">
      <c r="A1085" t="s">
        <v>1048</v>
      </c>
      <c r="B1085" s="1">
        <v>45068</v>
      </c>
      <c r="C1085" t="s">
        <v>239</v>
      </c>
      <c r="D1085" t="s">
        <v>54</v>
      </c>
      <c r="E1085" t="s">
        <v>165</v>
      </c>
      <c r="F1085" t="s">
        <v>242</v>
      </c>
      <c r="G1085">
        <v>5561.86</v>
      </c>
      <c r="H1085"/>
    </row>
    <row r="1086" spans="1:8" x14ac:dyDescent="0.25">
      <c r="A1086" t="s">
        <v>1049</v>
      </c>
      <c r="B1086" s="1">
        <v>45068</v>
      </c>
      <c r="C1086" t="s">
        <v>237</v>
      </c>
      <c r="D1086" t="s">
        <v>90</v>
      </c>
      <c r="E1086" t="s">
        <v>147</v>
      </c>
      <c r="F1086" t="s">
        <v>252</v>
      </c>
      <c r="G1086">
        <v>3722.32</v>
      </c>
      <c r="H1086"/>
    </row>
    <row r="1087" spans="1:8" x14ac:dyDescent="0.25">
      <c r="A1087" t="s">
        <v>1050</v>
      </c>
      <c r="B1087" s="1">
        <v>45067</v>
      </c>
      <c r="C1087" t="s">
        <v>237</v>
      </c>
      <c r="D1087" t="s">
        <v>71</v>
      </c>
      <c r="E1087" t="s">
        <v>171</v>
      </c>
      <c r="F1087" t="s">
        <v>430</v>
      </c>
      <c r="G1087">
        <v>1091.58</v>
      </c>
      <c r="H1087"/>
    </row>
    <row r="1088" spans="1:8" x14ac:dyDescent="0.25">
      <c r="A1088" t="s">
        <v>1050</v>
      </c>
      <c r="B1088" s="1">
        <v>45067</v>
      </c>
      <c r="C1088" t="s">
        <v>239</v>
      </c>
      <c r="D1088" t="s">
        <v>43</v>
      </c>
      <c r="E1088" t="s">
        <v>157</v>
      </c>
      <c r="F1088" t="s">
        <v>239</v>
      </c>
      <c r="G1088">
        <v>65.180000000000007</v>
      </c>
      <c r="H1088"/>
    </row>
    <row r="1089" spans="1:8" x14ac:dyDescent="0.25">
      <c r="A1089" t="s">
        <v>1051</v>
      </c>
      <c r="B1089" s="1">
        <v>45067</v>
      </c>
      <c r="C1089" t="s">
        <v>237</v>
      </c>
      <c r="D1089" t="s">
        <v>51</v>
      </c>
      <c r="E1089" t="s">
        <v>167</v>
      </c>
      <c r="F1089" t="s">
        <v>248</v>
      </c>
      <c r="G1089">
        <v>5832</v>
      </c>
      <c r="H1089"/>
    </row>
    <row r="1090" spans="1:8" x14ac:dyDescent="0.25">
      <c r="A1090" t="s">
        <v>1052</v>
      </c>
      <c r="B1090" s="1">
        <v>45067</v>
      </c>
      <c r="C1090" t="s">
        <v>237</v>
      </c>
      <c r="D1090" t="s">
        <v>51</v>
      </c>
      <c r="E1090" t="s">
        <v>116</v>
      </c>
      <c r="F1090" t="s">
        <v>239</v>
      </c>
      <c r="G1090">
        <v>624</v>
      </c>
      <c r="H1090"/>
    </row>
    <row r="1091" spans="1:8" x14ac:dyDescent="0.25">
      <c r="A1091" t="s">
        <v>1052</v>
      </c>
      <c r="B1091" s="1">
        <v>45066</v>
      </c>
      <c r="C1091" t="s">
        <v>239</v>
      </c>
      <c r="D1091" t="s">
        <v>78</v>
      </c>
      <c r="E1091" t="s">
        <v>174</v>
      </c>
      <c r="F1091" t="s">
        <v>268</v>
      </c>
      <c r="G1091">
        <v>1188.93</v>
      </c>
      <c r="H1091"/>
    </row>
    <row r="1092" spans="1:8" x14ac:dyDescent="0.25">
      <c r="A1092" t="s">
        <v>1053</v>
      </c>
      <c r="B1092" s="1">
        <v>45066</v>
      </c>
      <c r="C1092" t="s">
        <v>237</v>
      </c>
      <c r="D1092" t="s">
        <v>108</v>
      </c>
      <c r="E1092" t="s">
        <v>220</v>
      </c>
      <c r="F1092" t="s">
        <v>257</v>
      </c>
      <c r="G1092">
        <v>3139.2</v>
      </c>
      <c r="H1092"/>
    </row>
    <row r="1093" spans="1:8" x14ac:dyDescent="0.25">
      <c r="A1093" t="s">
        <v>1054</v>
      </c>
      <c r="B1093" s="1">
        <v>45066</v>
      </c>
      <c r="C1093" t="s">
        <v>237</v>
      </c>
      <c r="D1093" t="s">
        <v>92</v>
      </c>
      <c r="E1093" t="s">
        <v>184</v>
      </c>
      <c r="F1093" t="s">
        <v>258</v>
      </c>
      <c r="G1093">
        <v>102.65</v>
      </c>
      <c r="H1093"/>
    </row>
    <row r="1094" spans="1:8" x14ac:dyDescent="0.25">
      <c r="A1094" t="s">
        <v>1055</v>
      </c>
      <c r="B1094" s="1">
        <v>45066</v>
      </c>
      <c r="C1094" t="s">
        <v>237</v>
      </c>
      <c r="D1094" t="s">
        <v>74</v>
      </c>
      <c r="E1094" t="s">
        <v>214</v>
      </c>
      <c r="F1094" t="s">
        <v>431</v>
      </c>
      <c r="G1094">
        <v>466.14</v>
      </c>
      <c r="H1094"/>
    </row>
    <row r="1095" spans="1:8" x14ac:dyDescent="0.25">
      <c r="A1095" t="s">
        <v>1056</v>
      </c>
      <c r="B1095" s="1">
        <v>45065</v>
      </c>
      <c r="C1095" t="s">
        <v>237</v>
      </c>
      <c r="D1095" t="s">
        <v>43</v>
      </c>
      <c r="E1095" t="s">
        <v>174</v>
      </c>
      <c r="F1095" t="s">
        <v>248</v>
      </c>
      <c r="G1095">
        <v>559.73</v>
      </c>
      <c r="H1095"/>
    </row>
    <row r="1096" spans="1:8" x14ac:dyDescent="0.25">
      <c r="A1096" t="s">
        <v>1057</v>
      </c>
      <c r="B1096" s="1">
        <v>45065</v>
      </c>
      <c r="C1096" t="s">
        <v>237</v>
      </c>
      <c r="D1096" t="s">
        <v>108</v>
      </c>
      <c r="E1096" t="s">
        <v>147</v>
      </c>
      <c r="F1096" t="s">
        <v>259</v>
      </c>
      <c r="G1096">
        <v>1684.8</v>
      </c>
      <c r="H1096"/>
    </row>
    <row r="1097" spans="1:8" x14ac:dyDescent="0.25">
      <c r="A1097" t="s">
        <v>1058</v>
      </c>
      <c r="B1097" s="1">
        <v>45064</v>
      </c>
      <c r="C1097" t="s">
        <v>237</v>
      </c>
      <c r="D1097" t="s">
        <v>75</v>
      </c>
      <c r="E1097" t="s">
        <v>217</v>
      </c>
      <c r="F1097" t="s">
        <v>246</v>
      </c>
      <c r="G1097">
        <v>1028.5</v>
      </c>
      <c r="H1097"/>
    </row>
    <row r="1098" spans="1:8" x14ac:dyDescent="0.25">
      <c r="A1098" t="s">
        <v>1058</v>
      </c>
      <c r="B1098" s="1">
        <v>45064</v>
      </c>
      <c r="C1098" t="s">
        <v>239</v>
      </c>
      <c r="D1098" t="s">
        <v>84</v>
      </c>
      <c r="E1098" t="s">
        <v>153</v>
      </c>
      <c r="F1098" t="s">
        <v>239</v>
      </c>
      <c r="G1098">
        <v>153.69999999999999</v>
      </c>
      <c r="H1098"/>
    </row>
    <row r="1099" spans="1:8" x14ac:dyDescent="0.25">
      <c r="A1099" t="s">
        <v>1059</v>
      </c>
      <c r="B1099" s="1">
        <v>45064</v>
      </c>
      <c r="C1099" t="s">
        <v>237</v>
      </c>
      <c r="D1099" t="s">
        <v>29</v>
      </c>
      <c r="E1099" t="s">
        <v>202</v>
      </c>
      <c r="F1099" t="s">
        <v>239</v>
      </c>
      <c r="G1099">
        <v>187.26</v>
      </c>
      <c r="H1099"/>
    </row>
    <row r="1100" spans="1:8" x14ac:dyDescent="0.25">
      <c r="A1100" t="s">
        <v>1060</v>
      </c>
      <c r="B1100" s="1">
        <v>45064</v>
      </c>
      <c r="C1100" t="s">
        <v>237</v>
      </c>
      <c r="D1100" t="s">
        <v>76</v>
      </c>
      <c r="E1100" t="s">
        <v>208</v>
      </c>
      <c r="F1100" t="s">
        <v>259</v>
      </c>
      <c r="G1100">
        <v>1297.8</v>
      </c>
      <c r="H1100"/>
    </row>
    <row r="1101" spans="1:8" x14ac:dyDescent="0.25">
      <c r="A1101" t="s">
        <v>1061</v>
      </c>
      <c r="B1101" s="1">
        <v>45064</v>
      </c>
      <c r="C1101" t="s">
        <v>237</v>
      </c>
      <c r="D1101" t="s">
        <v>66</v>
      </c>
      <c r="E1101" t="s">
        <v>112</v>
      </c>
      <c r="F1101" t="s">
        <v>248</v>
      </c>
      <c r="G1101">
        <v>5146.0200000000004</v>
      </c>
      <c r="H1101"/>
    </row>
    <row r="1102" spans="1:8" x14ac:dyDescent="0.25">
      <c r="A1102" t="s">
        <v>1062</v>
      </c>
      <c r="B1102" s="1">
        <v>45064</v>
      </c>
      <c r="C1102" t="s">
        <v>237</v>
      </c>
      <c r="D1102" t="s">
        <v>92</v>
      </c>
      <c r="E1102" t="s">
        <v>226</v>
      </c>
      <c r="F1102" t="s">
        <v>430</v>
      </c>
      <c r="G1102">
        <v>142.13</v>
      </c>
      <c r="H1102"/>
    </row>
    <row r="1103" spans="1:8" x14ac:dyDescent="0.25">
      <c r="A1103" t="s">
        <v>1062</v>
      </c>
      <c r="B1103" s="1">
        <v>45064</v>
      </c>
      <c r="C1103" t="s">
        <v>239</v>
      </c>
      <c r="D1103" t="s">
        <v>54</v>
      </c>
      <c r="E1103" t="s">
        <v>177</v>
      </c>
      <c r="F1103" t="s">
        <v>431</v>
      </c>
      <c r="G1103">
        <v>1312.5</v>
      </c>
      <c r="H1103"/>
    </row>
    <row r="1104" spans="1:8" x14ac:dyDescent="0.25">
      <c r="A1104" t="s">
        <v>1062</v>
      </c>
      <c r="B1104" s="1">
        <v>45064</v>
      </c>
      <c r="C1104" t="s">
        <v>258</v>
      </c>
      <c r="D1104" t="s">
        <v>55</v>
      </c>
      <c r="E1104" t="s">
        <v>163</v>
      </c>
      <c r="F1104" t="s">
        <v>257</v>
      </c>
      <c r="G1104">
        <v>5278.24</v>
      </c>
      <c r="H1104"/>
    </row>
    <row r="1105" spans="1:8" x14ac:dyDescent="0.25">
      <c r="A1105" t="s">
        <v>1063</v>
      </c>
      <c r="B1105" s="1">
        <v>45064</v>
      </c>
      <c r="C1105" t="s">
        <v>237</v>
      </c>
      <c r="D1105" t="s">
        <v>80</v>
      </c>
      <c r="E1105" t="s">
        <v>147</v>
      </c>
      <c r="F1105" t="s">
        <v>431</v>
      </c>
      <c r="G1105">
        <v>385</v>
      </c>
      <c r="H1105"/>
    </row>
    <row r="1106" spans="1:8" x14ac:dyDescent="0.25">
      <c r="A1106" t="s">
        <v>1064</v>
      </c>
      <c r="B1106" s="1">
        <v>45063</v>
      </c>
      <c r="C1106" t="s">
        <v>237</v>
      </c>
      <c r="D1106" t="s">
        <v>36</v>
      </c>
      <c r="E1106" t="s">
        <v>205</v>
      </c>
      <c r="F1106" t="s">
        <v>294</v>
      </c>
      <c r="G1106">
        <v>316.87</v>
      </c>
      <c r="H1106"/>
    </row>
    <row r="1107" spans="1:8" x14ac:dyDescent="0.25">
      <c r="A1107" t="s">
        <v>1065</v>
      </c>
      <c r="B1107" s="1">
        <v>45063</v>
      </c>
      <c r="C1107" t="s">
        <v>237</v>
      </c>
      <c r="D1107" t="s">
        <v>94</v>
      </c>
      <c r="E1107" t="s">
        <v>196</v>
      </c>
      <c r="F1107" t="s">
        <v>239</v>
      </c>
      <c r="G1107">
        <v>65.8</v>
      </c>
      <c r="H1107"/>
    </row>
    <row r="1108" spans="1:8" x14ac:dyDescent="0.25">
      <c r="A1108" t="s">
        <v>1065</v>
      </c>
      <c r="B1108" s="1">
        <v>45063</v>
      </c>
      <c r="C1108" t="s">
        <v>239</v>
      </c>
      <c r="D1108" t="s">
        <v>75</v>
      </c>
      <c r="E1108" t="s">
        <v>112</v>
      </c>
      <c r="F1108" t="s">
        <v>268</v>
      </c>
      <c r="G1108">
        <v>755.48</v>
      </c>
      <c r="H1108"/>
    </row>
    <row r="1109" spans="1:8" x14ac:dyDescent="0.25">
      <c r="A1109" t="s">
        <v>1066</v>
      </c>
      <c r="B1109" s="1">
        <v>45063</v>
      </c>
      <c r="C1109" t="s">
        <v>237</v>
      </c>
      <c r="D1109" t="s">
        <v>68</v>
      </c>
      <c r="E1109" t="s">
        <v>169</v>
      </c>
      <c r="F1109" t="s">
        <v>259</v>
      </c>
      <c r="G1109">
        <v>2227.0500000000002</v>
      </c>
      <c r="H1109"/>
    </row>
    <row r="1110" spans="1:8" x14ac:dyDescent="0.25">
      <c r="A1110" t="s">
        <v>1067</v>
      </c>
      <c r="B1110" s="1">
        <v>45062</v>
      </c>
      <c r="C1110" t="s">
        <v>237</v>
      </c>
      <c r="D1110" t="s">
        <v>108</v>
      </c>
      <c r="E1110" t="s">
        <v>214</v>
      </c>
      <c r="F1110" t="s">
        <v>258</v>
      </c>
      <c r="G1110">
        <v>556.20000000000005</v>
      </c>
      <c r="H1110"/>
    </row>
    <row r="1111" spans="1:8" x14ac:dyDescent="0.25">
      <c r="A1111" t="s">
        <v>1067</v>
      </c>
      <c r="B1111" s="1">
        <v>45062</v>
      </c>
      <c r="C1111" t="s">
        <v>239</v>
      </c>
      <c r="D1111" t="s">
        <v>60</v>
      </c>
      <c r="E1111" t="s">
        <v>193</v>
      </c>
      <c r="F1111" t="s">
        <v>237</v>
      </c>
      <c r="G1111">
        <v>249.9</v>
      </c>
      <c r="H1111"/>
    </row>
    <row r="1112" spans="1:8" x14ac:dyDescent="0.25">
      <c r="A1112" t="s">
        <v>1067</v>
      </c>
      <c r="B1112" s="1">
        <v>45062</v>
      </c>
      <c r="C1112" t="s">
        <v>258</v>
      </c>
      <c r="D1112" t="s">
        <v>103</v>
      </c>
      <c r="E1112" t="s">
        <v>171</v>
      </c>
      <c r="F1112" t="s">
        <v>248</v>
      </c>
      <c r="G1112">
        <v>1747.66</v>
      </c>
      <c r="H1112"/>
    </row>
    <row r="1113" spans="1:8" x14ac:dyDescent="0.25">
      <c r="A1113" t="s">
        <v>1068</v>
      </c>
      <c r="B1113" s="1">
        <v>45062</v>
      </c>
      <c r="C1113" t="s">
        <v>237</v>
      </c>
      <c r="D1113" t="s">
        <v>100</v>
      </c>
      <c r="E1113" t="s">
        <v>202</v>
      </c>
      <c r="F1113" t="s">
        <v>294</v>
      </c>
      <c r="G1113">
        <v>550.19000000000005</v>
      </c>
      <c r="H1113"/>
    </row>
    <row r="1114" spans="1:8" x14ac:dyDescent="0.25">
      <c r="A1114" t="s">
        <v>1068</v>
      </c>
      <c r="B1114" s="1">
        <v>45062</v>
      </c>
      <c r="C1114" t="s">
        <v>239</v>
      </c>
      <c r="D1114" t="s">
        <v>105</v>
      </c>
      <c r="E1114" t="s">
        <v>163</v>
      </c>
      <c r="F1114" t="s">
        <v>248</v>
      </c>
      <c r="G1114">
        <v>3531.6</v>
      </c>
      <c r="H1114"/>
    </row>
    <row r="1115" spans="1:8" x14ac:dyDescent="0.25">
      <c r="A1115" t="s">
        <v>1069</v>
      </c>
      <c r="B1115" s="1">
        <v>45062</v>
      </c>
      <c r="C1115" t="s">
        <v>237</v>
      </c>
      <c r="D1115" t="s">
        <v>50</v>
      </c>
      <c r="E1115" t="s">
        <v>159</v>
      </c>
      <c r="F1115" t="s">
        <v>246</v>
      </c>
      <c r="G1115">
        <v>3271.32</v>
      </c>
      <c r="H1115"/>
    </row>
    <row r="1116" spans="1:8" x14ac:dyDescent="0.25">
      <c r="A1116" t="s">
        <v>1069</v>
      </c>
      <c r="B1116" s="1">
        <v>45061</v>
      </c>
      <c r="C1116" t="s">
        <v>239</v>
      </c>
      <c r="D1116" t="s">
        <v>46</v>
      </c>
      <c r="E1116" t="s">
        <v>177</v>
      </c>
      <c r="F1116" t="s">
        <v>294</v>
      </c>
      <c r="G1116">
        <v>314.37</v>
      </c>
      <c r="H1116"/>
    </row>
    <row r="1117" spans="1:8" x14ac:dyDescent="0.25">
      <c r="A1117" t="s">
        <v>1070</v>
      </c>
      <c r="B1117" s="1">
        <v>45061</v>
      </c>
      <c r="C1117" t="s">
        <v>237</v>
      </c>
      <c r="D1117" t="s">
        <v>54</v>
      </c>
      <c r="E1117" t="s">
        <v>126</v>
      </c>
      <c r="F1117" t="s">
        <v>242</v>
      </c>
      <c r="G1117">
        <v>5613.84</v>
      </c>
      <c r="H1117"/>
    </row>
    <row r="1118" spans="1:8" x14ac:dyDescent="0.25">
      <c r="A1118" t="s">
        <v>1071</v>
      </c>
      <c r="B1118" s="1">
        <v>45061</v>
      </c>
      <c r="C1118" t="s">
        <v>237</v>
      </c>
      <c r="D1118" t="s">
        <v>83</v>
      </c>
      <c r="E1118" t="s">
        <v>205</v>
      </c>
      <c r="F1118" t="s">
        <v>258</v>
      </c>
      <c r="G1118">
        <v>171.29</v>
      </c>
      <c r="H1118"/>
    </row>
    <row r="1119" spans="1:8" x14ac:dyDescent="0.25">
      <c r="A1119" t="s">
        <v>1072</v>
      </c>
      <c r="B1119" s="1">
        <v>45061</v>
      </c>
      <c r="C1119" t="s">
        <v>237</v>
      </c>
      <c r="D1119" t="s">
        <v>82</v>
      </c>
      <c r="E1119" t="s">
        <v>119</v>
      </c>
      <c r="F1119" t="s">
        <v>237</v>
      </c>
      <c r="G1119">
        <v>55.45</v>
      </c>
      <c r="H1119"/>
    </row>
    <row r="1120" spans="1:8" x14ac:dyDescent="0.25">
      <c r="A1120" t="s">
        <v>1072</v>
      </c>
      <c r="B1120" s="1">
        <v>45061</v>
      </c>
      <c r="C1120" t="s">
        <v>239</v>
      </c>
      <c r="D1120" t="s">
        <v>100</v>
      </c>
      <c r="E1120" t="s">
        <v>199</v>
      </c>
      <c r="F1120" t="s">
        <v>430</v>
      </c>
      <c r="G1120">
        <v>373.98</v>
      </c>
      <c r="H1120"/>
    </row>
    <row r="1121" spans="1:8" x14ac:dyDescent="0.25">
      <c r="A1121" t="s">
        <v>1073</v>
      </c>
      <c r="B1121" s="1">
        <v>45061</v>
      </c>
      <c r="C1121" t="s">
        <v>237</v>
      </c>
      <c r="D1121" t="s">
        <v>35</v>
      </c>
      <c r="E1121" t="s">
        <v>140</v>
      </c>
      <c r="F1121" t="s">
        <v>268</v>
      </c>
      <c r="G1121">
        <v>378.95</v>
      </c>
      <c r="H1121"/>
    </row>
    <row r="1122" spans="1:8" x14ac:dyDescent="0.25">
      <c r="A1122" t="s">
        <v>1073</v>
      </c>
      <c r="B1122" s="1">
        <v>45061</v>
      </c>
      <c r="C1122" t="s">
        <v>239</v>
      </c>
      <c r="D1122" t="s">
        <v>98</v>
      </c>
      <c r="E1122" t="s">
        <v>134</v>
      </c>
      <c r="F1122" t="s">
        <v>257</v>
      </c>
      <c r="G1122">
        <v>830.34</v>
      </c>
      <c r="H1122"/>
    </row>
    <row r="1123" spans="1:8" x14ac:dyDescent="0.25">
      <c r="A1123" t="s">
        <v>1074</v>
      </c>
      <c r="B1123" s="1">
        <v>45060</v>
      </c>
      <c r="C1123" t="s">
        <v>237</v>
      </c>
      <c r="D1123" t="s">
        <v>86</v>
      </c>
      <c r="E1123" t="s">
        <v>119</v>
      </c>
      <c r="F1123" t="s">
        <v>268</v>
      </c>
      <c r="G1123">
        <v>614.79999999999995</v>
      </c>
      <c r="H1123"/>
    </row>
    <row r="1124" spans="1:8" x14ac:dyDescent="0.25">
      <c r="A1124" t="s">
        <v>1075</v>
      </c>
      <c r="B1124" s="1">
        <v>45060</v>
      </c>
      <c r="C1124" t="s">
        <v>237</v>
      </c>
      <c r="D1124" t="s">
        <v>54</v>
      </c>
      <c r="E1124" t="s">
        <v>187</v>
      </c>
      <c r="F1124" t="s">
        <v>257</v>
      </c>
      <c r="G1124">
        <v>4283.1499999999996</v>
      </c>
      <c r="H1124"/>
    </row>
    <row r="1125" spans="1:8" x14ac:dyDescent="0.25">
      <c r="A1125" t="s">
        <v>1076</v>
      </c>
      <c r="B1125" s="1">
        <v>45060</v>
      </c>
      <c r="C1125" t="s">
        <v>237</v>
      </c>
      <c r="D1125" t="s">
        <v>64</v>
      </c>
      <c r="E1125" t="s">
        <v>137</v>
      </c>
      <c r="F1125" t="s">
        <v>268</v>
      </c>
      <c r="G1125">
        <v>2182.8000000000002</v>
      </c>
      <c r="H1125"/>
    </row>
    <row r="1126" spans="1:8" x14ac:dyDescent="0.25">
      <c r="A1126" t="s">
        <v>1077</v>
      </c>
      <c r="B1126" s="1">
        <v>45060</v>
      </c>
      <c r="C1126" t="s">
        <v>237</v>
      </c>
      <c r="D1126" t="s">
        <v>79</v>
      </c>
      <c r="E1126" t="s">
        <v>190</v>
      </c>
      <c r="F1126" t="s">
        <v>257</v>
      </c>
      <c r="G1126">
        <v>2429.44</v>
      </c>
      <c r="H1126"/>
    </row>
    <row r="1127" spans="1:8" x14ac:dyDescent="0.25">
      <c r="A1127" t="s">
        <v>1078</v>
      </c>
      <c r="B1127" s="1">
        <v>45060</v>
      </c>
      <c r="C1127" t="s">
        <v>237</v>
      </c>
      <c r="D1127" t="s">
        <v>17</v>
      </c>
      <c r="E1127" t="s">
        <v>130</v>
      </c>
      <c r="F1127" t="s">
        <v>237</v>
      </c>
      <c r="G1127">
        <v>72</v>
      </c>
      <c r="H1127"/>
    </row>
    <row r="1128" spans="1:8" x14ac:dyDescent="0.25">
      <c r="A1128" t="s">
        <v>1079</v>
      </c>
      <c r="B1128" s="1">
        <v>45059</v>
      </c>
      <c r="C1128" t="s">
        <v>237</v>
      </c>
      <c r="D1128" t="s">
        <v>29</v>
      </c>
      <c r="E1128" t="s">
        <v>184</v>
      </c>
      <c r="F1128" t="s">
        <v>239</v>
      </c>
      <c r="G1128">
        <v>185.54</v>
      </c>
      <c r="H1128"/>
    </row>
    <row r="1129" spans="1:8" x14ac:dyDescent="0.25">
      <c r="A1129" t="s">
        <v>1079</v>
      </c>
      <c r="B1129" s="1">
        <v>45059</v>
      </c>
      <c r="C1129" t="s">
        <v>239</v>
      </c>
      <c r="D1129" t="s">
        <v>36</v>
      </c>
      <c r="E1129" t="s">
        <v>163</v>
      </c>
      <c r="F1129" t="s">
        <v>294</v>
      </c>
      <c r="G1129">
        <v>296.33</v>
      </c>
      <c r="H1129"/>
    </row>
    <row r="1130" spans="1:8" x14ac:dyDescent="0.25">
      <c r="A1130" t="s">
        <v>1080</v>
      </c>
      <c r="B1130" s="1">
        <v>45059</v>
      </c>
      <c r="C1130" t="s">
        <v>237</v>
      </c>
      <c r="D1130" t="s">
        <v>72</v>
      </c>
      <c r="E1130" t="s">
        <v>137</v>
      </c>
      <c r="F1130" t="s">
        <v>258</v>
      </c>
      <c r="G1130">
        <v>275.08999999999997</v>
      </c>
      <c r="H1130"/>
    </row>
    <row r="1131" spans="1:8" x14ac:dyDescent="0.25">
      <c r="A1131" t="s">
        <v>1080</v>
      </c>
      <c r="B1131" s="1">
        <v>45059</v>
      </c>
      <c r="C1131" t="s">
        <v>239</v>
      </c>
      <c r="D1131" t="s">
        <v>79</v>
      </c>
      <c r="E1131" t="s">
        <v>147</v>
      </c>
      <c r="F1131" t="s">
        <v>240</v>
      </c>
      <c r="G1131">
        <v>2125.7600000000002</v>
      </c>
      <c r="H1131"/>
    </row>
    <row r="1132" spans="1:8" x14ac:dyDescent="0.25">
      <c r="A1132" t="s">
        <v>1081</v>
      </c>
      <c r="B1132" s="1">
        <v>45058</v>
      </c>
      <c r="C1132" t="s">
        <v>237</v>
      </c>
      <c r="D1132" t="s">
        <v>40</v>
      </c>
      <c r="E1132" t="s">
        <v>223</v>
      </c>
      <c r="F1132" t="s">
        <v>294</v>
      </c>
      <c r="G1132">
        <v>267.75</v>
      </c>
      <c r="H1132"/>
    </row>
    <row r="1133" spans="1:8" x14ac:dyDescent="0.25">
      <c r="A1133" t="s">
        <v>1081</v>
      </c>
      <c r="B1133" s="1">
        <v>45058</v>
      </c>
      <c r="C1133" t="s">
        <v>239</v>
      </c>
      <c r="D1133" t="s">
        <v>64</v>
      </c>
      <c r="E1133" t="s">
        <v>208</v>
      </c>
      <c r="F1133" t="s">
        <v>431</v>
      </c>
      <c r="G1133">
        <v>1300.5</v>
      </c>
      <c r="H1133"/>
    </row>
    <row r="1134" spans="1:8" x14ac:dyDescent="0.25">
      <c r="A1134" t="s">
        <v>1082</v>
      </c>
      <c r="B1134" s="1">
        <v>45057</v>
      </c>
      <c r="C1134" t="s">
        <v>237</v>
      </c>
      <c r="D1134" t="s">
        <v>41</v>
      </c>
      <c r="E1134" t="s">
        <v>196</v>
      </c>
      <c r="F1134" t="s">
        <v>430</v>
      </c>
      <c r="G1134">
        <v>111.89</v>
      </c>
      <c r="H1134"/>
    </row>
    <row r="1135" spans="1:8" x14ac:dyDescent="0.25">
      <c r="A1135" t="s">
        <v>1083</v>
      </c>
      <c r="B1135" s="1">
        <v>45057</v>
      </c>
      <c r="C1135" t="s">
        <v>237</v>
      </c>
      <c r="D1135" t="s">
        <v>36</v>
      </c>
      <c r="E1135" t="s">
        <v>190</v>
      </c>
      <c r="F1135" t="s">
        <v>239</v>
      </c>
      <c r="G1135">
        <v>99.76</v>
      </c>
      <c r="H1135"/>
    </row>
    <row r="1136" spans="1:8" x14ac:dyDescent="0.25">
      <c r="A1136" t="s">
        <v>1083</v>
      </c>
      <c r="B1136" s="1">
        <v>45056</v>
      </c>
      <c r="C1136" t="s">
        <v>239</v>
      </c>
      <c r="D1136" t="s">
        <v>48</v>
      </c>
      <c r="E1136" t="s">
        <v>126</v>
      </c>
      <c r="F1136" t="s">
        <v>239</v>
      </c>
      <c r="G1136">
        <v>659.78</v>
      </c>
      <c r="H1136"/>
    </row>
    <row r="1137" spans="1:8" x14ac:dyDescent="0.25">
      <c r="A1137" t="s">
        <v>1084</v>
      </c>
      <c r="B1137" s="1">
        <v>45056</v>
      </c>
      <c r="C1137" t="s">
        <v>237</v>
      </c>
      <c r="D1137" t="s">
        <v>84</v>
      </c>
      <c r="E1137" t="s">
        <v>196</v>
      </c>
      <c r="F1137" t="s">
        <v>268</v>
      </c>
      <c r="G1137">
        <v>585.79999999999995</v>
      </c>
      <c r="H1137"/>
    </row>
    <row r="1138" spans="1:8" x14ac:dyDescent="0.25">
      <c r="A1138" t="s">
        <v>1084</v>
      </c>
      <c r="B1138" s="1">
        <v>45055</v>
      </c>
      <c r="C1138" t="s">
        <v>239</v>
      </c>
      <c r="D1138" t="s">
        <v>107</v>
      </c>
      <c r="E1138" t="s">
        <v>196</v>
      </c>
      <c r="F1138" t="s">
        <v>240</v>
      </c>
      <c r="G1138">
        <v>2620.8000000000002</v>
      </c>
      <c r="H1138"/>
    </row>
    <row r="1139" spans="1:8" x14ac:dyDescent="0.25">
      <c r="A1139" t="s">
        <v>1085</v>
      </c>
      <c r="B1139" s="1">
        <v>45055</v>
      </c>
      <c r="C1139" t="s">
        <v>237</v>
      </c>
      <c r="D1139" t="s">
        <v>98</v>
      </c>
      <c r="E1139" t="s">
        <v>184</v>
      </c>
      <c r="F1139" t="s">
        <v>237</v>
      </c>
      <c r="G1139">
        <v>51.4</v>
      </c>
      <c r="H1139"/>
    </row>
    <row r="1140" spans="1:8" x14ac:dyDescent="0.25">
      <c r="A1140" t="s">
        <v>1086</v>
      </c>
      <c r="B1140" s="1">
        <v>45055</v>
      </c>
      <c r="C1140" t="s">
        <v>237</v>
      </c>
      <c r="D1140" t="s">
        <v>41</v>
      </c>
      <c r="E1140" t="s">
        <v>202</v>
      </c>
      <c r="F1140" t="s">
        <v>246</v>
      </c>
      <c r="G1140">
        <v>271.95</v>
      </c>
      <c r="H1140"/>
    </row>
    <row r="1141" spans="1:8" x14ac:dyDescent="0.25">
      <c r="A1141" t="s">
        <v>1086</v>
      </c>
      <c r="B1141" s="1">
        <v>45055</v>
      </c>
      <c r="C1141" t="s">
        <v>239</v>
      </c>
      <c r="D1141" t="s">
        <v>78</v>
      </c>
      <c r="E1141" t="s">
        <v>171</v>
      </c>
      <c r="F1141" t="s">
        <v>268</v>
      </c>
      <c r="G1141">
        <v>1177.5</v>
      </c>
      <c r="H1141"/>
    </row>
    <row r="1142" spans="1:8" x14ac:dyDescent="0.25">
      <c r="A1142" t="s">
        <v>1087</v>
      </c>
      <c r="B1142" s="1">
        <v>45055</v>
      </c>
      <c r="C1142" t="s">
        <v>237</v>
      </c>
      <c r="D1142" t="s">
        <v>107</v>
      </c>
      <c r="E1142" t="s">
        <v>214</v>
      </c>
      <c r="F1142" t="s">
        <v>239</v>
      </c>
      <c r="G1142">
        <v>378</v>
      </c>
      <c r="H1142"/>
    </row>
    <row r="1143" spans="1:8" x14ac:dyDescent="0.25">
      <c r="A1143" t="s">
        <v>1088</v>
      </c>
      <c r="B1143" s="1">
        <v>45055</v>
      </c>
      <c r="C1143" t="s">
        <v>237</v>
      </c>
      <c r="D1143" t="s">
        <v>90</v>
      </c>
      <c r="E1143" t="s">
        <v>140</v>
      </c>
      <c r="F1143" t="s">
        <v>257</v>
      </c>
      <c r="G1143">
        <v>4731.17</v>
      </c>
      <c r="H1143"/>
    </row>
    <row r="1144" spans="1:8" x14ac:dyDescent="0.25">
      <c r="A1144" t="s">
        <v>1089</v>
      </c>
      <c r="B1144" s="1">
        <v>45055</v>
      </c>
      <c r="C1144" t="s">
        <v>237</v>
      </c>
      <c r="D1144" t="s">
        <v>35</v>
      </c>
      <c r="E1144" t="s">
        <v>174</v>
      </c>
      <c r="F1144" t="s">
        <v>239</v>
      </c>
      <c r="G1144">
        <v>95.68</v>
      </c>
      <c r="H1144"/>
    </row>
    <row r="1145" spans="1:8" x14ac:dyDescent="0.25">
      <c r="A1145" t="s">
        <v>1090</v>
      </c>
      <c r="B1145" s="1">
        <v>45054</v>
      </c>
      <c r="C1145" t="s">
        <v>237</v>
      </c>
      <c r="D1145" t="s">
        <v>99</v>
      </c>
      <c r="E1145" t="s">
        <v>217</v>
      </c>
      <c r="F1145" t="s">
        <v>268</v>
      </c>
      <c r="G1145">
        <v>431.14</v>
      </c>
      <c r="H1145"/>
    </row>
    <row r="1146" spans="1:8" x14ac:dyDescent="0.25">
      <c r="A1146" t="s">
        <v>1091</v>
      </c>
      <c r="B1146" s="1">
        <v>45054</v>
      </c>
      <c r="C1146" t="s">
        <v>237</v>
      </c>
      <c r="D1146" t="s">
        <v>105</v>
      </c>
      <c r="E1146" t="s">
        <v>177</v>
      </c>
      <c r="F1146" t="s">
        <v>246</v>
      </c>
      <c r="G1146">
        <v>1980</v>
      </c>
      <c r="H1146"/>
    </row>
    <row r="1147" spans="1:8" x14ac:dyDescent="0.25">
      <c r="A1147" t="s">
        <v>1092</v>
      </c>
      <c r="B1147" s="1">
        <v>45053</v>
      </c>
      <c r="C1147" t="s">
        <v>237</v>
      </c>
      <c r="D1147" t="s">
        <v>17</v>
      </c>
      <c r="E1147" t="s">
        <v>208</v>
      </c>
      <c r="F1147" t="s">
        <v>257</v>
      </c>
      <c r="G1147">
        <v>1118.4000000000001</v>
      </c>
      <c r="H1147"/>
    </row>
    <row r="1148" spans="1:8" x14ac:dyDescent="0.25">
      <c r="A1148" t="s">
        <v>1093</v>
      </c>
      <c r="B1148" s="1">
        <v>45053</v>
      </c>
      <c r="C1148" t="s">
        <v>237</v>
      </c>
      <c r="D1148" t="s">
        <v>96</v>
      </c>
      <c r="E1148" t="s">
        <v>159</v>
      </c>
      <c r="F1148" t="s">
        <v>268</v>
      </c>
      <c r="G1148">
        <v>439.12</v>
      </c>
      <c r="H1148"/>
    </row>
    <row r="1149" spans="1:8" x14ac:dyDescent="0.25">
      <c r="A1149" t="s">
        <v>1094</v>
      </c>
      <c r="B1149" s="1">
        <v>45053</v>
      </c>
      <c r="C1149" t="s">
        <v>237</v>
      </c>
      <c r="D1149" t="s">
        <v>17</v>
      </c>
      <c r="E1149" t="s">
        <v>167</v>
      </c>
      <c r="F1149" t="s">
        <v>268</v>
      </c>
      <c r="G1149">
        <v>559.20000000000005</v>
      </c>
      <c r="H1149"/>
    </row>
    <row r="1150" spans="1:8" x14ac:dyDescent="0.25">
      <c r="A1150" t="s">
        <v>1095</v>
      </c>
      <c r="B1150" s="1">
        <v>45053</v>
      </c>
      <c r="C1150" t="s">
        <v>237</v>
      </c>
      <c r="D1150" t="s">
        <v>94</v>
      </c>
      <c r="E1150" t="s">
        <v>161</v>
      </c>
      <c r="F1150" t="s">
        <v>248</v>
      </c>
      <c r="G1150">
        <v>604.04</v>
      </c>
      <c r="H1150"/>
    </row>
    <row r="1151" spans="1:8" x14ac:dyDescent="0.25">
      <c r="A1151" t="s">
        <v>1096</v>
      </c>
      <c r="B1151" s="1">
        <v>45053</v>
      </c>
      <c r="C1151" t="s">
        <v>237</v>
      </c>
      <c r="D1151" t="s">
        <v>80</v>
      </c>
      <c r="E1151" t="s">
        <v>171</v>
      </c>
      <c r="F1151" t="s">
        <v>430</v>
      </c>
      <c r="G1151">
        <v>282.8</v>
      </c>
      <c r="H1151"/>
    </row>
    <row r="1152" spans="1:8" x14ac:dyDescent="0.25">
      <c r="A1152" t="s">
        <v>1097</v>
      </c>
      <c r="B1152" s="1">
        <v>45053</v>
      </c>
      <c r="C1152" t="s">
        <v>237</v>
      </c>
      <c r="D1152" t="s">
        <v>50</v>
      </c>
      <c r="E1152" t="s">
        <v>226</v>
      </c>
      <c r="F1152" t="s">
        <v>239</v>
      </c>
      <c r="G1152">
        <v>623.97</v>
      </c>
      <c r="H1152"/>
    </row>
    <row r="1153" spans="1:8" x14ac:dyDescent="0.25">
      <c r="A1153" t="s">
        <v>1098</v>
      </c>
      <c r="B1153" s="1">
        <v>45053</v>
      </c>
      <c r="C1153" t="s">
        <v>237</v>
      </c>
      <c r="D1153" t="s">
        <v>60</v>
      </c>
      <c r="E1153" t="s">
        <v>116</v>
      </c>
      <c r="F1153" t="s">
        <v>239</v>
      </c>
      <c r="G1153">
        <v>504.8</v>
      </c>
      <c r="H1153"/>
    </row>
    <row r="1154" spans="1:8" x14ac:dyDescent="0.25">
      <c r="A1154" t="s">
        <v>1099</v>
      </c>
      <c r="B1154" s="1">
        <v>45052</v>
      </c>
      <c r="C1154" t="s">
        <v>237</v>
      </c>
      <c r="D1154" t="s">
        <v>48</v>
      </c>
      <c r="E1154" t="s">
        <v>143</v>
      </c>
      <c r="F1154" t="s">
        <v>294</v>
      </c>
      <c r="G1154">
        <v>1907.36</v>
      </c>
      <c r="H1154"/>
    </row>
    <row r="1155" spans="1:8" x14ac:dyDescent="0.25">
      <c r="A1155" t="s">
        <v>1100</v>
      </c>
      <c r="B1155" s="1">
        <v>45052</v>
      </c>
      <c r="C1155" t="s">
        <v>237</v>
      </c>
      <c r="D1155" t="s">
        <v>96</v>
      </c>
      <c r="E1155" t="s">
        <v>169</v>
      </c>
      <c r="F1155" t="s">
        <v>242</v>
      </c>
      <c r="G1155">
        <v>1097.8</v>
      </c>
      <c r="H1155"/>
    </row>
    <row r="1156" spans="1:8" x14ac:dyDescent="0.25">
      <c r="A1156" t="s">
        <v>1100</v>
      </c>
      <c r="B1156" s="1">
        <v>45052</v>
      </c>
      <c r="C1156" t="s">
        <v>239</v>
      </c>
      <c r="D1156" t="s">
        <v>71</v>
      </c>
      <c r="E1156" t="s">
        <v>137</v>
      </c>
      <c r="F1156" t="s">
        <v>259</v>
      </c>
      <c r="G1156">
        <v>2479.4499999999998</v>
      </c>
      <c r="H1156"/>
    </row>
    <row r="1157" spans="1:8" x14ac:dyDescent="0.25">
      <c r="A1157" t="s">
        <v>1101</v>
      </c>
      <c r="B1157" s="1">
        <v>45052</v>
      </c>
      <c r="C1157" t="s">
        <v>237</v>
      </c>
      <c r="D1157" t="s">
        <v>41</v>
      </c>
      <c r="E1157" t="s">
        <v>196</v>
      </c>
      <c r="F1157" t="s">
        <v>430</v>
      </c>
      <c r="G1157">
        <v>103.6</v>
      </c>
      <c r="H1157"/>
    </row>
    <row r="1158" spans="1:8" x14ac:dyDescent="0.25">
      <c r="A1158" t="s">
        <v>1101</v>
      </c>
      <c r="B1158" s="1">
        <v>45052</v>
      </c>
      <c r="C1158" t="s">
        <v>239</v>
      </c>
      <c r="D1158" t="s">
        <v>72</v>
      </c>
      <c r="E1158" t="s">
        <v>165</v>
      </c>
      <c r="F1158" t="s">
        <v>242</v>
      </c>
      <c r="G1158">
        <v>1905.88</v>
      </c>
      <c r="H1158"/>
    </row>
    <row r="1159" spans="1:8" x14ac:dyDescent="0.25">
      <c r="A1159" t="s">
        <v>1102</v>
      </c>
      <c r="B1159" s="1">
        <v>45052</v>
      </c>
      <c r="C1159" t="s">
        <v>237</v>
      </c>
      <c r="D1159" t="s">
        <v>39</v>
      </c>
      <c r="E1159" t="s">
        <v>220</v>
      </c>
      <c r="F1159" t="s">
        <v>430</v>
      </c>
      <c r="G1159">
        <v>165.98</v>
      </c>
      <c r="H1159"/>
    </row>
    <row r="1160" spans="1:8" x14ac:dyDescent="0.25">
      <c r="A1160" t="s">
        <v>1102</v>
      </c>
      <c r="B1160" s="1">
        <v>45052</v>
      </c>
      <c r="C1160" t="s">
        <v>239</v>
      </c>
      <c r="D1160" t="s">
        <v>91</v>
      </c>
      <c r="E1160" t="s">
        <v>180</v>
      </c>
      <c r="F1160" t="s">
        <v>430</v>
      </c>
      <c r="G1160">
        <v>1171.2</v>
      </c>
      <c r="H1160"/>
    </row>
    <row r="1161" spans="1:8" x14ac:dyDescent="0.25">
      <c r="A1161" t="s">
        <v>1103</v>
      </c>
      <c r="B1161" s="1">
        <v>45052</v>
      </c>
      <c r="C1161" t="s">
        <v>237</v>
      </c>
      <c r="D1161" t="s">
        <v>80</v>
      </c>
      <c r="E1161" t="s">
        <v>151</v>
      </c>
      <c r="F1161" t="s">
        <v>430</v>
      </c>
      <c r="G1161">
        <v>282.8</v>
      </c>
      <c r="H1161"/>
    </row>
    <row r="1162" spans="1:8" x14ac:dyDescent="0.25">
      <c r="A1162" t="s">
        <v>1104</v>
      </c>
      <c r="B1162" s="1">
        <v>45052</v>
      </c>
      <c r="C1162" t="s">
        <v>237</v>
      </c>
      <c r="D1162" t="s">
        <v>100</v>
      </c>
      <c r="E1162" t="s">
        <v>202</v>
      </c>
      <c r="F1162" t="s">
        <v>268</v>
      </c>
      <c r="G1162">
        <v>740.78</v>
      </c>
      <c r="H1162"/>
    </row>
    <row r="1163" spans="1:8" x14ac:dyDescent="0.25">
      <c r="A1163" t="s">
        <v>1105</v>
      </c>
      <c r="B1163" s="1">
        <v>45052</v>
      </c>
      <c r="C1163" t="s">
        <v>237</v>
      </c>
      <c r="D1163" t="s">
        <v>74</v>
      </c>
      <c r="E1163" t="s">
        <v>196</v>
      </c>
      <c r="F1163" t="s">
        <v>294</v>
      </c>
      <c r="G1163">
        <v>581.29999999999995</v>
      </c>
      <c r="H1163"/>
    </row>
    <row r="1164" spans="1:8" x14ac:dyDescent="0.25">
      <c r="A1164" t="s">
        <v>1105</v>
      </c>
      <c r="B1164" s="1">
        <v>45051</v>
      </c>
      <c r="C1164" t="s">
        <v>239</v>
      </c>
      <c r="D1164" t="s">
        <v>29</v>
      </c>
      <c r="E1164" t="s">
        <v>151</v>
      </c>
      <c r="F1164" t="s">
        <v>268</v>
      </c>
      <c r="G1164">
        <v>755.92</v>
      </c>
      <c r="H1164"/>
    </row>
    <row r="1165" spans="1:8" x14ac:dyDescent="0.25">
      <c r="A1165" t="s">
        <v>1106</v>
      </c>
      <c r="B1165" s="1">
        <v>45051</v>
      </c>
      <c r="C1165" t="s">
        <v>237</v>
      </c>
      <c r="D1165" t="s">
        <v>48</v>
      </c>
      <c r="E1165" t="s">
        <v>157</v>
      </c>
      <c r="F1165" t="s">
        <v>239</v>
      </c>
      <c r="G1165">
        <v>599.79999999999995</v>
      </c>
      <c r="H1165"/>
    </row>
    <row r="1166" spans="1:8" x14ac:dyDescent="0.25">
      <c r="A1166" t="s">
        <v>1107</v>
      </c>
      <c r="B1166" s="1">
        <v>45051</v>
      </c>
      <c r="C1166" t="s">
        <v>237</v>
      </c>
      <c r="D1166" t="s">
        <v>96</v>
      </c>
      <c r="E1166" t="s">
        <v>199</v>
      </c>
      <c r="F1166" t="s">
        <v>246</v>
      </c>
      <c r="G1166">
        <v>508.98</v>
      </c>
      <c r="H1166"/>
    </row>
    <row r="1167" spans="1:8" x14ac:dyDescent="0.25">
      <c r="A1167" t="s">
        <v>1107</v>
      </c>
      <c r="B1167" s="1">
        <v>45051</v>
      </c>
      <c r="C1167" t="s">
        <v>239</v>
      </c>
      <c r="D1167" t="s">
        <v>19</v>
      </c>
      <c r="E1167" t="s">
        <v>137</v>
      </c>
      <c r="F1167" t="s">
        <v>242</v>
      </c>
      <c r="G1167">
        <v>1559.8</v>
      </c>
      <c r="H1167"/>
    </row>
    <row r="1168" spans="1:8" x14ac:dyDescent="0.25">
      <c r="A1168" t="s">
        <v>1108</v>
      </c>
      <c r="B1168" s="1">
        <v>45050</v>
      </c>
      <c r="C1168" t="s">
        <v>237</v>
      </c>
      <c r="D1168" t="s">
        <v>45</v>
      </c>
      <c r="E1168" t="s">
        <v>116</v>
      </c>
      <c r="F1168" t="s">
        <v>257</v>
      </c>
      <c r="G1168">
        <v>568.51</v>
      </c>
      <c r="H1168"/>
    </row>
    <row r="1169" spans="1:8" x14ac:dyDescent="0.25">
      <c r="A1169" t="s">
        <v>1109</v>
      </c>
      <c r="B1169" s="1">
        <v>45050</v>
      </c>
      <c r="C1169" t="s">
        <v>237</v>
      </c>
      <c r="D1169" t="s">
        <v>36</v>
      </c>
      <c r="E1169" t="s">
        <v>184</v>
      </c>
      <c r="F1169" t="s">
        <v>240</v>
      </c>
      <c r="G1169">
        <v>684.6</v>
      </c>
      <c r="H1169"/>
    </row>
    <row r="1170" spans="1:8" x14ac:dyDescent="0.25">
      <c r="A1170" t="s">
        <v>1110</v>
      </c>
      <c r="B1170" s="1">
        <v>45050</v>
      </c>
      <c r="C1170" t="s">
        <v>237</v>
      </c>
      <c r="D1170" t="s">
        <v>46</v>
      </c>
      <c r="E1170" t="s">
        <v>174</v>
      </c>
      <c r="F1170" t="s">
        <v>240</v>
      </c>
      <c r="G1170">
        <v>761.47</v>
      </c>
      <c r="H1170"/>
    </row>
    <row r="1171" spans="1:8" x14ac:dyDescent="0.25">
      <c r="A1171" t="s">
        <v>1110</v>
      </c>
      <c r="B1171" s="1">
        <v>45049</v>
      </c>
      <c r="C1171" t="s">
        <v>239</v>
      </c>
      <c r="D1171" t="s">
        <v>56</v>
      </c>
      <c r="E1171" t="s">
        <v>151</v>
      </c>
      <c r="F1171" t="s">
        <v>240</v>
      </c>
      <c r="G1171">
        <v>5339.47</v>
      </c>
      <c r="H1171"/>
    </row>
    <row r="1172" spans="1:8" x14ac:dyDescent="0.25">
      <c r="A1172" t="s">
        <v>1111</v>
      </c>
      <c r="B1172" s="1">
        <v>45049</v>
      </c>
      <c r="C1172" t="s">
        <v>237</v>
      </c>
      <c r="D1172" t="s">
        <v>92</v>
      </c>
      <c r="E1172" t="s">
        <v>171</v>
      </c>
      <c r="F1172" t="s">
        <v>248</v>
      </c>
      <c r="G1172">
        <v>633.65</v>
      </c>
      <c r="H1172"/>
    </row>
    <row r="1173" spans="1:8" x14ac:dyDescent="0.25">
      <c r="A1173" t="s">
        <v>1111</v>
      </c>
      <c r="B1173" s="1">
        <v>45049</v>
      </c>
      <c r="C1173" t="s">
        <v>239</v>
      </c>
      <c r="D1173" t="s">
        <v>36</v>
      </c>
      <c r="E1173" t="s">
        <v>161</v>
      </c>
      <c r="F1173" t="s">
        <v>431</v>
      </c>
      <c r="G1173">
        <v>244.5</v>
      </c>
      <c r="H1173"/>
    </row>
    <row r="1174" spans="1:8" x14ac:dyDescent="0.25">
      <c r="A1174" t="s">
        <v>1112</v>
      </c>
      <c r="B1174" s="1">
        <v>45049</v>
      </c>
      <c r="C1174" t="s">
        <v>237</v>
      </c>
      <c r="D1174" t="s">
        <v>40</v>
      </c>
      <c r="E1174" t="s">
        <v>177</v>
      </c>
      <c r="F1174" t="s">
        <v>242</v>
      </c>
      <c r="G1174">
        <v>918</v>
      </c>
      <c r="H1174"/>
    </row>
    <row r="1175" spans="1:8" x14ac:dyDescent="0.25">
      <c r="A1175" t="s">
        <v>1113</v>
      </c>
      <c r="B1175" s="1">
        <v>45049</v>
      </c>
      <c r="C1175" t="s">
        <v>237</v>
      </c>
      <c r="D1175" t="s">
        <v>75</v>
      </c>
      <c r="E1175" t="s">
        <v>137</v>
      </c>
      <c r="F1175" t="s">
        <v>431</v>
      </c>
      <c r="G1175">
        <v>467.5</v>
      </c>
      <c r="H1175"/>
    </row>
    <row r="1176" spans="1:8" x14ac:dyDescent="0.25">
      <c r="A1176" t="s">
        <v>1114</v>
      </c>
      <c r="B1176" s="1">
        <v>45049</v>
      </c>
      <c r="C1176" t="s">
        <v>237</v>
      </c>
      <c r="D1176" t="s">
        <v>37</v>
      </c>
      <c r="E1176" t="s">
        <v>202</v>
      </c>
      <c r="F1176" t="s">
        <v>268</v>
      </c>
      <c r="G1176">
        <v>322.39</v>
      </c>
      <c r="H1176"/>
    </row>
    <row r="1177" spans="1:8" x14ac:dyDescent="0.25">
      <c r="A1177" t="s">
        <v>1115</v>
      </c>
      <c r="B1177" s="1">
        <v>45048</v>
      </c>
      <c r="C1177" t="s">
        <v>237</v>
      </c>
      <c r="D1177" t="s">
        <v>40</v>
      </c>
      <c r="E1177" t="s">
        <v>163</v>
      </c>
      <c r="F1177" t="s">
        <v>239</v>
      </c>
      <c r="G1177">
        <v>89.25</v>
      </c>
      <c r="H1177"/>
    </row>
    <row r="1178" spans="1:8" x14ac:dyDescent="0.25">
      <c r="A1178" t="s">
        <v>1116</v>
      </c>
      <c r="B1178" s="1">
        <v>45048</v>
      </c>
      <c r="C1178" t="s">
        <v>237</v>
      </c>
      <c r="D1178" t="s">
        <v>54</v>
      </c>
      <c r="E1178" t="s">
        <v>226</v>
      </c>
      <c r="F1178" t="s">
        <v>239</v>
      </c>
      <c r="G1178">
        <v>556.19000000000005</v>
      </c>
      <c r="H1178"/>
    </row>
    <row r="1179" spans="1:8" x14ac:dyDescent="0.25">
      <c r="A1179" t="s">
        <v>1117</v>
      </c>
      <c r="B1179" s="1">
        <v>45047</v>
      </c>
      <c r="C1179" t="s">
        <v>237</v>
      </c>
      <c r="D1179" t="s">
        <v>83</v>
      </c>
      <c r="E1179" t="s">
        <v>159</v>
      </c>
      <c r="F1179" t="s">
        <v>239</v>
      </c>
      <c r="G1179">
        <v>116.39</v>
      </c>
      <c r="H1179"/>
    </row>
    <row r="1180" spans="1:8" x14ac:dyDescent="0.25">
      <c r="A1180" t="s">
        <v>1117</v>
      </c>
      <c r="B1180" s="1">
        <v>45047</v>
      </c>
      <c r="C1180" t="s">
        <v>239</v>
      </c>
      <c r="D1180" t="s">
        <v>90</v>
      </c>
      <c r="E1180" t="s">
        <v>196</v>
      </c>
      <c r="F1180" t="s">
        <v>242</v>
      </c>
      <c r="G1180">
        <v>5913.96</v>
      </c>
      <c r="H1180"/>
    </row>
    <row r="1181" spans="1:8" x14ac:dyDescent="0.25">
      <c r="A1181" t="s">
        <v>1117</v>
      </c>
      <c r="B1181" s="1">
        <v>45047</v>
      </c>
      <c r="C1181" t="s">
        <v>258</v>
      </c>
      <c r="D1181" t="s">
        <v>33</v>
      </c>
      <c r="E1181" t="s">
        <v>214</v>
      </c>
      <c r="F1181" t="s">
        <v>268</v>
      </c>
      <c r="G1181">
        <v>373.57</v>
      </c>
      <c r="H1181"/>
    </row>
    <row r="1182" spans="1:8" x14ac:dyDescent="0.25">
      <c r="A1182" t="s">
        <v>1118</v>
      </c>
      <c r="B1182" s="1">
        <v>45047</v>
      </c>
      <c r="C1182" t="s">
        <v>237</v>
      </c>
      <c r="D1182" t="s">
        <v>21</v>
      </c>
      <c r="E1182" t="s">
        <v>220</v>
      </c>
      <c r="F1182" t="s">
        <v>239</v>
      </c>
      <c r="G1182">
        <v>290</v>
      </c>
      <c r="H1182"/>
    </row>
    <row r="1183" spans="1:8" x14ac:dyDescent="0.25">
      <c r="A1183" t="s">
        <v>1119</v>
      </c>
      <c r="B1183" s="1">
        <v>45047</v>
      </c>
      <c r="C1183" t="s">
        <v>237</v>
      </c>
      <c r="D1183" t="s">
        <v>60</v>
      </c>
      <c r="E1183" t="s">
        <v>163</v>
      </c>
      <c r="F1183" t="s">
        <v>268</v>
      </c>
      <c r="G1183">
        <v>2159.14</v>
      </c>
      <c r="H1183"/>
    </row>
    <row r="1184" spans="1:8" x14ac:dyDescent="0.25">
      <c r="A1184" t="s">
        <v>1120</v>
      </c>
      <c r="B1184" s="1">
        <v>45046</v>
      </c>
      <c r="C1184" t="s">
        <v>237</v>
      </c>
      <c r="D1184" t="s">
        <v>64</v>
      </c>
      <c r="E1184" t="s">
        <v>159</v>
      </c>
      <c r="F1184" t="s">
        <v>430</v>
      </c>
      <c r="G1184">
        <v>1050.5999999999999</v>
      </c>
      <c r="H1184"/>
    </row>
    <row r="1185" spans="1:8" x14ac:dyDescent="0.25">
      <c r="A1185" t="s">
        <v>1121</v>
      </c>
      <c r="B1185" s="1">
        <v>45046</v>
      </c>
      <c r="C1185" t="s">
        <v>237</v>
      </c>
      <c r="D1185" t="s">
        <v>88</v>
      </c>
      <c r="E1185" t="s">
        <v>205</v>
      </c>
      <c r="F1185" t="s">
        <v>246</v>
      </c>
      <c r="G1185">
        <v>3014.96</v>
      </c>
      <c r="H1185"/>
    </row>
    <row r="1186" spans="1:8" x14ac:dyDescent="0.25">
      <c r="A1186" t="s">
        <v>1122</v>
      </c>
      <c r="B1186" s="1">
        <v>45046</v>
      </c>
      <c r="C1186" t="s">
        <v>237</v>
      </c>
      <c r="D1186" t="s">
        <v>84</v>
      </c>
      <c r="E1186" t="s">
        <v>202</v>
      </c>
      <c r="F1186" t="s">
        <v>246</v>
      </c>
      <c r="G1186">
        <v>754</v>
      </c>
      <c r="H1186"/>
    </row>
    <row r="1187" spans="1:8" x14ac:dyDescent="0.25">
      <c r="A1187" t="s">
        <v>1123</v>
      </c>
      <c r="B1187" s="1">
        <v>45046</v>
      </c>
      <c r="C1187" t="s">
        <v>237</v>
      </c>
      <c r="D1187" t="s">
        <v>72</v>
      </c>
      <c r="E1187" t="s">
        <v>174</v>
      </c>
      <c r="F1187" t="s">
        <v>268</v>
      </c>
      <c r="G1187">
        <v>726.39</v>
      </c>
      <c r="H1187"/>
    </row>
    <row r="1188" spans="1:8" x14ac:dyDescent="0.25">
      <c r="A1188" t="s">
        <v>1124</v>
      </c>
      <c r="B1188" s="1">
        <v>45045</v>
      </c>
      <c r="C1188" t="s">
        <v>237</v>
      </c>
      <c r="D1188" t="s">
        <v>82</v>
      </c>
      <c r="E1188" t="s">
        <v>211</v>
      </c>
      <c r="F1188" t="s">
        <v>294</v>
      </c>
      <c r="G1188">
        <v>335.99</v>
      </c>
      <c r="H1188"/>
    </row>
    <row r="1189" spans="1:8" x14ac:dyDescent="0.25">
      <c r="A1189" t="s">
        <v>1124</v>
      </c>
      <c r="B1189" s="1">
        <v>45045</v>
      </c>
      <c r="C1189" t="s">
        <v>239</v>
      </c>
      <c r="D1189" t="s">
        <v>21</v>
      </c>
      <c r="E1189" t="s">
        <v>202</v>
      </c>
      <c r="F1189" t="s">
        <v>252</v>
      </c>
      <c r="G1189">
        <v>1879.2</v>
      </c>
      <c r="H1189"/>
    </row>
    <row r="1190" spans="1:8" x14ac:dyDescent="0.25">
      <c r="A1190" t="s">
        <v>1125</v>
      </c>
      <c r="B1190" s="1">
        <v>45045</v>
      </c>
      <c r="C1190" t="s">
        <v>237</v>
      </c>
      <c r="D1190" t="s">
        <v>82</v>
      </c>
      <c r="E1190" t="s">
        <v>177</v>
      </c>
      <c r="F1190" t="s">
        <v>294</v>
      </c>
      <c r="G1190">
        <v>335.99</v>
      </c>
      <c r="H1190"/>
    </row>
    <row r="1191" spans="1:8" x14ac:dyDescent="0.25">
      <c r="A1191" t="s">
        <v>1126</v>
      </c>
      <c r="B1191" s="1">
        <v>45045</v>
      </c>
      <c r="C1191" t="s">
        <v>237</v>
      </c>
      <c r="D1191" t="s">
        <v>91</v>
      </c>
      <c r="E1191" t="s">
        <v>165</v>
      </c>
      <c r="F1191" t="s">
        <v>246</v>
      </c>
      <c r="G1191">
        <v>3101.93</v>
      </c>
      <c r="H1191"/>
    </row>
    <row r="1192" spans="1:8" x14ac:dyDescent="0.25">
      <c r="A1192" t="s">
        <v>1127</v>
      </c>
      <c r="B1192" s="1">
        <v>45045</v>
      </c>
      <c r="C1192" t="s">
        <v>237</v>
      </c>
      <c r="D1192" t="s">
        <v>95</v>
      </c>
      <c r="E1192" t="s">
        <v>159</v>
      </c>
      <c r="F1192" t="s">
        <v>240</v>
      </c>
      <c r="G1192">
        <v>502.05</v>
      </c>
      <c r="H1192"/>
    </row>
    <row r="1193" spans="1:8" x14ac:dyDescent="0.25">
      <c r="A1193" t="s">
        <v>1128</v>
      </c>
      <c r="B1193" s="1">
        <v>45045</v>
      </c>
      <c r="C1193" t="s">
        <v>237</v>
      </c>
      <c r="D1193" t="s">
        <v>55</v>
      </c>
      <c r="E1193" t="s">
        <v>134</v>
      </c>
      <c r="F1193" t="s">
        <v>246</v>
      </c>
      <c r="G1193">
        <v>3058.98</v>
      </c>
      <c r="H1193"/>
    </row>
    <row r="1194" spans="1:8" x14ac:dyDescent="0.25">
      <c r="A1194" t="s">
        <v>1129</v>
      </c>
      <c r="B1194" s="1">
        <v>45045</v>
      </c>
      <c r="C1194" t="s">
        <v>237</v>
      </c>
      <c r="D1194" t="s">
        <v>100</v>
      </c>
      <c r="E1194" t="s">
        <v>167</v>
      </c>
      <c r="F1194" t="s">
        <v>239</v>
      </c>
      <c r="G1194">
        <v>195.98</v>
      </c>
      <c r="H1194"/>
    </row>
    <row r="1195" spans="1:8" x14ac:dyDescent="0.25">
      <c r="A1195" t="s">
        <v>1129</v>
      </c>
      <c r="B1195" s="1">
        <v>45045</v>
      </c>
      <c r="C1195" t="s">
        <v>239</v>
      </c>
      <c r="D1195" t="s">
        <v>84</v>
      </c>
      <c r="E1195" t="s">
        <v>205</v>
      </c>
      <c r="F1195" t="s">
        <v>248</v>
      </c>
      <c r="G1195">
        <v>1318.05</v>
      </c>
      <c r="H1195"/>
    </row>
    <row r="1196" spans="1:8" x14ac:dyDescent="0.25">
      <c r="A1196" t="s">
        <v>1130</v>
      </c>
      <c r="B1196" s="1">
        <v>45045</v>
      </c>
      <c r="C1196" t="s">
        <v>237</v>
      </c>
      <c r="D1196" t="s">
        <v>33</v>
      </c>
      <c r="E1196" t="s">
        <v>130</v>
      </c>
      <c r="F1196" t="s">
        <v>252</v>
      </c>
      <c r="G1196">
        <v>538.79999999999995</v>
      </c>
      <c r="H1196"/>
    </row>
    <row r="1197" spans="1:8" x14ac:dyDescent="0.25">
      <c r="A1197" t="s">
        <v>1131</v>
      </c>
      <c r="B1197" s="1">
        <v>45045</v>
      </c>
      <c r="C1197" t="s">
        <v>237</v>
      </c>
      <c r="D1197" t="s">
        <v>84</v>
      </c>
      <c r="E1197" t="s">
        <v>159</v>
      </c>
      <c r="F1197" t="s">
        <v>268</v>
      </c>
      <c r="G1197">
        <v>591.6</v>
      </c>
      <c r="H1197"/>
    </row>
    <row r="1198" spans="1:8" x14ac:dyDescent="0.25">
      <c r="A1198" t="s">
        <v>1132</v>
      </c>
      <c r="B1198" s="1">
        <v>45045</v>
      </c>
      <c r="C1198" t="s">
        <v>237</v>
      </c>
      <c r="D1198" t="s">
        <v>82</v>
      </c>
      <c r="E1198" t="s">
        <v>165</v>
      </c>
      <c r="F1198" t="s">
        <v>294</v>
      </c>
      <c r="G1198">
        <v>335.99</v>
      </c>
      <c r="H1198"/>
    </row>
    <row r="1199" spans="1:8" x14ac:dyDescent="0.25">
      <c r="A1199" t="s">
        <v>1133</v>
      </c>
      <c r="B1199" s="1">
        <v>45045</v>
      </c>
      <c r="C1199" t="s">
        <v>237</v>
      </c>
      <c r="D1199" t="s">
        <v>13</v>
      </c>
      <c r="E1199" t="s">
        <v>171</v>
      </c>
      <c r="F1199" t="s">
        <v>268</v>
      </c>
      <c r="G1199">
        <v>574.65</v>
      </c>
      <c r="H1199"/>
    </row>
    <row r="1200" spans="1:8" x14ac:dyDescent="0.25">
      <c r="A1200" t="s">
        <v>1134</v>
      </c>
      <c r="B1200" s="1">
        <v>45044</v>
      </c>
      <c r="C1200" t="s">
        <v>237</v>
      </c>
      <c r="D1200" t="s">
        <v>29</v>
      </c>
      <c r="E1200" t="s">
        <v>211</v>
      </c>
      <c r="F1200" t="s">
        <v>258</v>
      </c>
      <c r="G1200">
        <v>257.7</v>
      </c>
      <c r="H1200"/>
    </row>
    <row r="1201" spans="1:8" x14ac:dyDescent="0.25">
      <c r="A1201" t="s">
        <v>1135</v>
      </c>
      <c r="B1201" s="1">
        <v>45044</v>
      </c>
      <c r="C1201" t="s">
        <v>237</v>
      </c>
      <c r="D1201" t="s">
        <v>70</v>
      </c>
      <c r="E1201" t="s">
        <v>143</v>
      </c>
      <c r="F1201" t="s">
        <v>294</v>
      </c>
      <c r="G1201">
        <v>1515</v>
      </c>
      <c r="H1201"/>
    </row>
    <row r="1202" spans="1:8" x14ac:dyDescent="0.25">
      <c r="A1202" t="s">
        <v>1136</v>
      </c>
      <c r="B1202" s="1">
        <v>45044</v>
      </c>
      <c r="C1202" t="s">
        <v>237</v>
      </c>
      <c r="D1202" t="s">
        <v>80</v>
      </c>
      <c r="E1202" t="s">
        <v>184</v>
      </c>
      <c r="F1202" t="s">
        <v>239</v>
      </c>
      <c r="G1202">
        <v>142.80000000000001</v>
      </c>
      <c r="H1202"/>
    </row>
    <row r="1203" spans="1:8" x14ac:dyDescent="0.25">
      <c r="A1203" t="s">
        <v>1136</v>
      </c>
      <c r="B1203" s="1">
        <v>45044</v>
      </c>
      <c r="C1203" t="s">
        <v>239</v>
      </c>
      <c r="D1203" t="s">
        <v>58</v>
      </c>
      <c r="E1203" t="s">
        <v>147</v>
      </c>
      <c r="F1203" t="s">
        <v>252</v>
      </c>
      <c r="G1203">
        <v>1555.2</v>
      </c>
      <c r="H1203"/>
    </row>
    <row r="1204" spans="1:8" x14ac:dyDescent="0.25">
      <c r="A1204" t="s">
        <v>1136</v>
      </c>
      <c r="B1204" s="1">
        <v>45044</v>
      </c>
      <c r="C1204" t="s">
        <v>258</v>
      </c>
      <c r="D1204" t="s">
        <v>50</v>
      </c>
      <c r="E1204" t="s">
        <v>159</v>
      </c>
      <c r="F1204" t="s">
        <v>268</v>
      </c>
      <c r="G1204">
        <v>2447.4299999999998</v>
      </c>
      <c r="H1204"/>
    </row>
    <row r="1205" spans="1:8" x14ac:dyDescent="0.25">
      <c r="A1205" t="s">
        <v>1136</v>
      </c>
      <c r="B1205" s="1">
        <v>45044</v>
      </c>
      <c r="C1205" t="s">
        <v>430</v>
      </c>
      <c r="D1205" t="s">
        <v>29</v>
      </c>
      <c r="E1205" t="s">
        <v>112</v>
      </c>
      <c r="F1205" t="s">
        <v>240</v>
      </c>
      <c r="G1205">
        <v>1310.83</v>
      </c>
      <c r="H1205"/>
    </row>
    <row r="1206" spans="1:8" x14ac:dyDescent="0.25">
      <c r="A1206" t="s">
        <v>1137</v>
      </c>
      <c r="B1206" s="1">
        <v>45043</v>
      </c>
      <c r="C1206" t="s">
        <v>237</v>
      </c>
      <c r="D1206" t="s">
        <v>92</v>
      </c>
      <c r="E1206" t="s">
        <v>155</v>
      </c>
      <c r="F1206" t="s">
        <v>430</v>
      </c>
      <c r="G1206">
        <v>138.18</v>
      </c>
      <c r="H1206"/>
    </row>
    <row r="1207" spans="1:8" x14ac:dyDescent="0.25">
      <c r="A1207" t="s">
        <v>1138</v>
      </c>
      <c r="B1207" s="1">
        <v>45043</v>
      </c>
      <c r="C1207" t="s">
        <v>237</v>
      </c>
      <c r="D1207" t="s">
        <v>35</v>
      </c>
      <c r="E1207" t="s">
        <v>214</v>
      </c>
      <c r="F1207" t="s">
        <v>420</v>
      </c>
      <c r="G1207">
        <v>341.43</v>
      </c>
      <c r="H1207"/>
    </row>
    <row r="1208" spans="1:8" x14ac:dyDescent="0.25">
      <c r="A1208" t="s">
        <v>1139</v>
      </c>
      <c r="B1208" s="1">
        <v>45043</v>
      </c>
      <c r="C1208" t="s">
        <v>237</v>
      </c>
      <c r="D1208" t="s">
        <v>39</v>
      </c>
      <c r="E1208" t="s">
        <v>130</v>
      </c>
      <c r="F1208" t="s">
        <v>257</v>
      </c>
      <c r="G1208">
        <v>644.78</v>
      </c>
      <c r="H1208"/>
    </row>
    <row r="1209" spans="1:8" x14ac:dyDescent="0.25">
      <c r="A1209" t="s">
        <v>1139</v>
      </c>
      <c r="B1209" s="1">
        <v>45043</v>
      </c>
      <c r="C1209" t="s">
        <v>239</v>
      </c>
      <c r="D1209" t="s">
        <v>50</v>
      </c>
      <c r="E1209" t="s">
        <v>199</v>
      </c>
      <c r="F1209" t="s">
        <v>248</v>
      </c>
      <c r="G1209">
        <v>5942.9</v>
      </c>
      <c r="H1209"/>
    </row>
    <row r="1210" spans="1:8" x14ac:dyDescent="0.25">
      <c r="A1210" t="s">
        <v>1139</v>
      </c>
      <c r="B1210" s="1">
        <v>45043</v>
      </c>
      <c r="C1210" t="s">
        <v>258</v>
      </c>
      <c r="D1210" t="s">
        <v>35</v>
      </c>
      <c r="E1210" t="s">
        <v>163</v>
      </c>
      <c r="F1210" t="s">
        <v>268</v>
      </c>
      <c r="G1210">
        <v>408.97</v>
      </c>
      <c r="H1210"/>
    </row>
    <row r="1211" spans="1:8" x14ac:dyDescent="0.25">
      <c r="A1211" t="s">
        <v>1140</v>
      </c>
      <c r="B1211" s="1">
        <v>45042</v>
      </c>
      <c r="C1211" t="s">
        <v>237</v>
      </c>
      <c r="D1211" t="s">
        <v>19</v>
      </c>
      <c r="E1211" t="s">
        <v>143</v>
      </c>
      <c r="F1211" t="s">
        <v>258</v>
      </c>
      <c r="G1211">
        <v>212.7</v>
      </c>
      <c r="H1211"/>
    </row>
    <row r="1212" spans="1:8" x14ac:dyDescent="0.25">
      <c r="A1212" t="s">
        <v>1140</v>
      </c>
      <c r="B1212" s="1">
        <v>45042</v>
      </c>
      <c r="C1212" t="s">
        <v>239</v>
      </c>
      <c r="D1212" t="s">
        <v>87</v>
      </c>
      <c r="E1212" t="s">
        <v>134</v>
      </c>
      <c r="F1212" t="s">
        <v>431</v>
      </c>
      <c r="G1212">
        <v>380.63</v>
      </c>
      <c r="H1212"/>
    </row>
    <row r="1213" spans="1:8" x14ac:dyDescent="0.25">
      <c r="A1213" t="s">
        <v>1141</v>
      </c>
      <c r="B1213" s="1">
        <v>45042</v>
      </c>
      <c r="C1213" t="s">
        <v>237</v>
      </c>
      <c r="D1213" t="s">
        <v>103</v>
      </c>
      <c r="E1213" t="s">
        <v>122</v>
      </c>
      <c r="F1213" t="s">
        <v>258</v>
      </c>
      <c r="G1213">
        <v>293.97000000000003</v>
      </c>
      <c r="H1213"/>
    </row>
    <row r="1214" spans="1:8" x14ac:dyDescent="0.25">
      <c r="A1214" t="s">
        <v>1142</v>
      </c>
      <c r="B1214" s="1">
        <v>45042</v>
      </c>
      <c r="C1214" t="s">
        <v>237</v>
      </c>
      <c r="D1214" t="s">
        <v>79</v>
      </c>
      <c r="E1214" t="s">
        <v>159</v>
      </c>
      <c r="F1214" t="s">
        <v>248</v>
      </c>
      <c r="G1214">
        <v>2733.12</v>
      </c>
      <c r="H1214"/>
    </row>
    <row r="1215" spans="1:8" x14ac:dyDescent="0.25">
      <c r="A1215" t="s">
        <v>1143</v>
      </c>
      <c r="B1215" s="1">
        <v>45041</v>
      </c>
      <c r="C1215" t="s">
        <v>237</v>
      </c>
      <c r="D1215" t="s">
        <v>13</v>
      </c>
      <c r="E1215" t="s">
        <v>159</v>
      </c>
      <c r="F1215" t="s">
        <v>259</v>
      </c>
      <c r="G1215">
        <v>610.89</v>
      </c>
      <c r="H1215"/>
    </row>
    <row r="1216" spans="1:8" x14ac:dyDescent="0.25">
      <c r="A1216" t="s">
        <v>1144</v>
      </c>
      <c r="B1216" s="1">
        <v>45041</v>
      </c>
      <c r="C1216" t="s">
        <v>237</v>
      </c>
      <c r="D1216" t="s">
        <v>21</v>
      </c>
      <c r="E1216" t="s">
        <v>151</v>
      </c>
      <c r="F1216" t="s">
        <v>246</v>
      </c>
      <c r="G1216">
        <v>1537</v>
      </c>
      <c r="H1216"/>
    </row>
    <row r="1217" spans="1:8" x14ac:dyDescent="0.25">
      <c r="A1217" t="s">
        <v>1144</v>
      </c>
      <c r="B1217" s="1">
        <v>45041</v>
      </c>
      <c r="C1217" t="s">
        <v>239</v>
      </c>
      <c r="D1217" t="s">
        <v>56</v>
      </c>
      <c r="E1217" t="s">
        <v>116</v>
      </c>
      <c r="F1217" t="s">
        <v>258</v>
      </c>
      <c r="G1217">
        <v>1060.2</v>
      </c>
      <c r="H1217"/>
    </row>
    <row r="1218" spans="1:8" x14ac:dyDescent="0.25">
      <c r="A1218" t="s">
        <v>1145</v>
      </c>
      <c r="B1218" s="1">
        <v>45041</v>
      </c>
      <c r="C1218" t="s">
        <v>237</v>
      </c>
      <c r="D1218" t="s">
        <v>37</v>
      </c>
      <c r="E1218" t="s">
        <v>159</v>
      </c>
      <c r="F1218" t="s">
        <v>248</v>
      </c>
      <c r="G1218">
        <v>732.56</v>
      </c>
      <c r="H1218"/>
    </row>
    <row r="1219" spans="1:8" x14ac:dyDescent="0.25">
      <c r="A1219" t="s">
        <v>1146</v>
      </c>
      <c r="B1219" s="1">
        <v>45041</v>
      </c>
      <c r="C1219" t="s">
        <v>237</v>
      </c>
      <c r="D1219" t="s">
        <v>71</v>
      </c>
      <c r="E1219" t="s">
        <v>155</v>
      </c>
      <c r="F1219" t="s">
        <v>420</v>
      </c>
      <c r="G1219">
        <v>2001.23</v>
      </c>
      <c r="H1219"/>
    </row>
    <row r="1220" spans="1:8" x14ac:dyDescent="0.25">
      <c r="A1220" t="s">
        <v>1147</v>
      </c>
      <c r="B1220" s="1">
        <v>45040</v>
      </c>
      <c r="C1220" t="s">
        <v>237</v>
      </c>
      <c r="D1220" t="s">
        <v>96</v>
      </c>
      <c r="E1220" t="s">
        <v>153</v>
      </c>
      <c r="F1220" t="s">
        <v>431</v>
      </c>
      <c r="G1220">
        <v>254.49</v>
      </c>
      <c r="H1220"/>
    </row>
    <row r="1221" spans="1:8" x14ac:dyDescent="0.25">
      <c r="A1221" t="s">
        <v>1148</v>
      </c>
      <c r="B1221" s="1">
        <v>45040</v>
      </c>
      <c r="C1221" t="s">
        <v>237</v>
      </c>
      <c r="D1221" t="s">
        <v>60</v>
      </c>
      <c r="E1221" t="s">
        <v>157</v>
      </c>
      <c r="F1221" t="s">
        <v>248</v>
      </c>
      <c r="G1221">
        <v>4498.2</v>
      </c>
      <c r="H1221"/>
    </row>
    <row r="1222" spans="1:8" x14ac:dyDescent="0.25">
      <c r="A1222" t="s">
        <v>1149</v>
      </c>
      <c r="B1222" s="1">
        <v>45040</v>
      </c>
      <c r="C1222" t="s">
        <v>237</v>
      </c>
      <c r="D1222" t="s">
        <v>70</v>
      </c>
      <c r="E1222" t="s">
        <v>161</v>
      </c>
      <c r="F1222" t="s">
        <v>420</v>
      </c>
      <c r="G1222">
        <v>1785</v>
      </c>
      <c r="H1222"/>
    </row>
    <row r="1223" spans="1:8" x14ac:dyDescent="0.25">
      <c r="A1223" t="s">
        <v>1149</v>
      </c>
      <c r="B1223" s="1">
        <v>45040</v>
      </c>
      <c r="C1223" t="s">
        <v>239</v>
      </c>
      <c r="D1223" t="s">
        <v>39</v>
      </c>
      <c r="E1223" t="s">
        <v>143</v>
      </c>
      <c r="F1223" t="s">
        <v>239</v>
      </c>
      <c r="G1223">
        <v>85.39</v>
      </c>
      <c r="H1223"/>
    </row>
    <row r="1224" spans="1:8" x14ac:dyDescent="0.25">
      <c r="A1224" t="s">
        <v>1150</v>
      </c>
      <c r="B1224" s="1">
        <v>45039</v>
      </c>
      <c r="C1224" t="s">
        <v>237</v>
      </c>
      <c r="D1224" t="s">
        <v>58</v>
      </c>
      <c r="E1224" t="s">
        <v>116</v>
      </c>
      <c r="F1224" t="s">
        <v>430</v>
      </c>
      <c r="G1224">
        <v>513.6</v>
      </c>
      <c r="H1224"/>
    </row>
    <row r="1225" spans="1:8" x14ac:dyDescent="0.25">
      <c r="A1225" t="s">
        <v>1151</v>
      </c>
      <c r="B1225" s="1">
        <v>45039</v>
      </c>
      <c r="C1225" t="s">
        <v>237</v>
      </c>
      <c r="D1225" t="s">
        <v>99</v>
      </c>
      <c r="E1225" t="s">
        <v>196</v>
      </c>
      <c r="F1225" t="s">
        <v>246</v>
      </c>
      <c r="G1225">
        <v>528.94000000000005</v>
      </c>
      <c r="H1225"/>
    </row>
    <row r="1226" spans="1:8" x14ac:dyDescent="0.25">
      <c r="A1226" t="s">
        <v>1152</v>
      </c>
      <c r="B1226" s="1">
        <v>45038</v>
      </c>
      <c r="C1226" t="s">
        <v>237</v>
      </c>
      <c r="D1226" t="s">
        <v>94</v>
      </c>
      <c r="E1226" t="s">
        <v>134</v>
      </c>
      <c r="F1226" t="s">
        <v>430</v>
      </c>
      <c r="G1226">
        <v>139.5</v>
      </c>
      <c r="H1226"/>
    </row>
    <row r="1227" spans="1:8" x14ac:dyDescent="0.25">
      <c r="A1227" t="s">
        <v>1153</v>
      </c>
      <c r="B1227" s="1">
        <v>45038</v>
      </c>
      <c r="C1227" t="s">
        <v>237</v>
      </c>
      <c r="D1227" t="s">
        <v>82</v>
      </c>
      <c r="E1227" t="s">
        <v>163</v>
      </c>
      <c r="F1227" t="s">
        <v>246</v>
      </c>
      <c r="G1227">
        <v>592.91999999999996</v>
      </c>
      <c r="H1227"/>
    </row>
    <row r="1228" spans="1:8" x14ac:dyDescent="0.25">
      <c r="A1228" t="s">
        <v>1154</v>
      </c>
      <c r="B1228" s="1">
        <v>45038</v>
      </c>
      <c r="C1228" t="s">
        <v>237</v>
      </c>
      <c r="D1228" t="s">
        <v>88</v>
      </c>
      <c r="E1228" t="s">
        <v>147</v>
      </c>
      <c r="F1228" t="s">
        <v>252</v>
      </c>
      <c r="G1228">
        <v>3513.59</v>
      </c>
      <c r="H1228"/>
    </row>
    <row r="1229" spans="1:8" x14ac:dyDescent="0.25">
      <c r="A1229" t="s">
        <v>1155</v>
      </c>
      <c r="B1229" s="1">
        <v>45038</v>
      </c>
      <c r="C1229" t="s">
        <v>237</v>
      </c>
      <c r="D1229" t="s">
        <v>79</v>
      </c>
      <c r="E1229" t="s">
        <v>223</v>
      </c>
      <c r="F1229" t="s">
        <v>252</v>
      </c>
      <c r="G1229">
        <v>1752</v>
      </c>
      <c r="H1229"/>
    </row>
    <row r="1230" spans="1:8" x14ac:dyDescent="0.25">
      <c r="A1230" t="s">
        <v>1156</v>
      </c>
      <c r="B1230" s="1">
        <v>45038</v>
      </c>
      <c r="C1230" t="s">
        <v>237</v>
      </c>
      <c r="D1230" t="s">
        <v>31</v>
      </c>
      <c r="E1230" t="s">
        <v>177</v>
      </c>
      <c r="F1230" t="s">
        <v>268</v>
      </c>
      <c r="G1230">
        <v>776.74</v>
      </c>
      <c r="H1230"/>
    </row>
    <row r="1231" spans="1:8" x14ac:dyDescent="0.25">
      <c r="A1231" t="s">
        <v>1156</v>
      </c>
      <c r="B1231" s="1">
        <v>45037</v>
      </c>
      <c r="C1231" t="s">
        <v>239</v>
      </c>
      <c r="D1231" t="s">
        <v>74</v>
      </c>
      <c r="E1231" t="s">
        <v>116</v>
      </c>
      <c r="F1231" t="s">
        <v>239</v>
      </c>
      <c r="G1231">
        <v>186.46</v>
      </c>
      <c r="H1231"/>
    </row>
    <row r="1232" spans="1:8" x14ac:dyDescent="0.25">
      <c r="A1232" t="s">
        <v>1156</v>
      </c>
      <c r="B1232" s="1">
        <v>45037</v>
      </c>
      <c r="C1232" t="s">
        <v>258</v>
      </c>
      <c r="D1232" t="s">
        <v>56</v>
      </c>
      <c r="E1232" t="s">
        <v>159</v>
      </c>
      <c r="F1232" t="s">
        <v>257</v>
      </c>
      <c r="G1232">
        <v>5710.37</v>
      </c>
      <c r="H1232"/>
    </row>
    <row r="1233" spans="1:8" x14ac:dyDescent="0.25">
      <c r="A1233" t="s">
        <v>1157</v>
      </c>
      <c r="B1233" s="1">
        <v>45036</v>
      </c>
      <c r="C1233" t="s">
        <v>237</v>
      </c>
      <c r="D1233" t="s">
        <v>107</v>
      </c>
      <c r="E1233" t="s">
        <v>177</v>
      </c>
      <c r="F1233" t="s">
        <v>242</v>
      </c>
      <c r="G1233">
        <v>3924</v>
      </c>
      <c r="H1233"/>
    </row>
    <row r="1234" spans="1:8" x14ac:dyDescent="0.25">
      <c r="A1234" t="s">
        <v>1158</v>
      </c>
      <c r="B1234" s="1">
        <v>45036</v>
      </c>
      <c r="C1234" t="s">
        <v>237</v>
      </c>
      <c r="D1234" t="s">
        <v>71</v>
      </c>
      <c r="E1234" t="s">
        <v>184</v>
      </c>
      <c r="F1234" t="s">
        <v>294</v>
      </c>
      <c r="G1234">
        <v>1652.96</v>
      </c>
      <c r="H1234"/>
    </row>
    <row r="1235" spans="1:8" x14ac:dyDescent="0.25">
      <c r="A1235" t="s">
        <v>1159</v>
      </c>
      <c r="B1235" s="1">
        <v>45036</v>
      </c>
      <c r="C1235" t="s">
        <v>237</v>
      </c>
      <c r="D1235" t="s">
        <v>86</v>
      </c>
      <c r="E1235" t="s">
        <v>180</v>
      </c>
      <c r="F1235" t="s">
        <v>294</v>
      </c>
      <c r="G1235">
        <v>439.35</v>
      </c>
      <c r="H1235"/>
    </row>
    <row r="1236" spans="1:8" x14ac:dyDescent="0.25">
      <c r="A1236" t="s">
        <v>1160</v>
      </c>
      <c r="B1236" s="1">
        <v>45036</v>
      </c>
      <c r="C1236" t="s">
        <v>237</v>
      </c>
      <c r="D1236" t="s">
        <v>94</v>
      </c>
      <c r="E1236" t="s">
        <v>161</v>
      </c>
      <c r="F1236" t="s">
        <v>237</v>
      </c>
      <c r="G1236">
        <v>33.56</v>
      </c>
      <c r="H1236"/>
    </row>
    <row r="1237" spans="1:8" x14ac:dyDescent="0.25">
      <c r="A1237" t="s">
        <v>1161</v>
      </c>
      <c r="B1237" s="1">
        <v>45036</v>
      </c>
      <c r="C1237" t="s">
        <v>237</v>
      </c>
      <c r="D1237" t="s">
        <v>46</v>
      </c>
      <c r="E1237" t="s">
        <v>112</v>
      </c>
      <c r="F1237" t="s">
        <v>294</v>
      </c>
      <c r="G1237">
        <v>323.35000000000002</v>
      </c>
      <c r="H1237"/>
    </row>
    <row r="1238" spans="1:8" x14ac:dyDescent="0.25">
      <c r="A1238" t="s">
        <v>1162</v>
      </c>
      <c r="B1238" s="1">
        <v>45036</v>
      </c>
      <c r="C1238" t="s">
        <v>237</v>
      </c>
      <c r="D1238" t="s">
        <v>105</v>
      </c>
      <c r="E1238" t="s">
        <v>143</v>
      </c>
      <c r="F1238" t="s">
        <v>257</v>
      </c>
      <c r="G1238">
        <v>2908.8</v>
      </c>
      <c r="H1238"/>
    </row>
    <row r="1239" spans="1:8" x14ac:dyDescent="0.25">
      <c r="A1239" t="s">
        <v>1163</v>
      </c>
      <c r="B1239" s="1">
        <v>45036</v>
      </c>
      <c r="C1239" t="s">
        <v>237</v>
      </c>
      <c r="D1239" t="s">
        <v>54</v>
      </c>
      <c r="E1239" t="s">
        <v>130</v>
      </c>
      <c r="F1239" t="s">
        <v>431</v>
      </c>
      <c r="G1239">
        <v>1390.47</v>
      </c>
      <c r="H1239"/>
    </row>
    <row r="1240" spans="1:8" x14ac:dyDescent="0.25">
      <c r="A1240" t="s">
        <v>1163</v>
      </c>
      <c r="B1240" s="1">
        <v>45036</v>
      </c>
      <c r="C1240" t="s">
        <v>239</v>
      </c>
      <c r="D1240" t="s">
        <v>51</v>
      </c>
      <c r="E1240" t="s">
        <v>226</v>
      </c>
      <c r="F1240" t="s">
        <v>242</v>
      </c>
      <c r="G1240">
        <v>6540</v>
      </c>
      <c r="H1240"/>
    </row>
    <row r="1241" spans="1:8" x14ac:dyDescent="0.25">
      <c r="A1241" t="s">
        <v>1164</v>
      </c>
      <c r="B1241" s="1">
        <v>45035</v>
      </c>
      <c r="C1241" t="s">
        <v>237</v>
      </c>
      <c r="D1241" t="s">
        <v>40</v>
      </c>
      <c r="E1241" t="s">
        <v>112</v>
      </c>
      <c r="F1241" t="s">
        <v>430</v>
      </c>
      <c r="G1241">
        <v>185.3</v>
      </c>
      <c r="H1241"/>
    </row>
    <row r="1242" spans="1:8" x14ac:dyDescent="0.25">
      <c r="A1242" t="s">
        <v>1165</v>
      </c>
      <c r="B1242" s="1">
        <v>45035</v>
      </c>
      <c r="C1242" t="s">
        <v>237</v>
      </c>
      <c r="D1242" t="s">
        <v>25</v>
      </c>
      <c r="E1242" t="s">
        <v>208</v>
      </c>
      <c r="F1242" t="s">
        <v>420</v>
      </c>
      <c r="G1242">
        <v>1910.27</v>
      </c>
      <c r="H1242"/>
    </row>
    <row r="1243" spans="1:8" x14ac:dyDescent="0.25">
      <c r="A1243" t="s">
        <v>1165</v>
      </c>
      <c r="B1243" s="1">
        <v>45035</v>
      </c>
      <c r="C1243" t="s">
        <v>239</v>
      </c>
      <c r="D1243" t="s">
        <v>91</v>
      </c>
      <c r="E1243" t="s">
        <v>119</v>
      </c>
      <c r="F1243" t="s">
        <v>239</v>
      </c>
      <c r="G1243">
        <v>626.17999999999995</v>
      </c>
      <c r="H1243"/>
    </row>
    <row r="1244" spans="1:8" x14ac:dyDescent="0.25">
      <c r="A1244" t="s">
        <v>1165</v>
      </c>
      <c r="B1244" s="1">
        <v>45035</v>
      </c>
      <c r="C1244" t="s">
        <v>258</v>
      </c>
      <c r="D1244" t="s">
        <v>54</v>
      </c>
      <c r="E1244" t="s">
        <v>159</v>
      </c>
      <c r="F1244" t="s">
        <v>246</v>
      </c>
      <c r="G1244">
        <v>2858.9</v>
      </c>
      <c r="H1244"/>
    </row>
    <row r="1245" spans="1:8" x14ac:dyDescent="0.25">
      <c r="A1245" t="s">
        <v>1166</v>
      </c>
      <c r="B1245" s="1">
        <v>45035</v>
      </c>
      <c r="C1245" t="s">
        <v>237</v>
      </c>
      <c r="D1245" t="s">
        <v>46</v>
      </c>
      <c r="E1245" t="s">
        <v>184</v>
      </c>
      <c r="F1245" t="s">
        <v>268</v>
      </c>
      <c r="G1245">
        <v>419.16</v>
      </c>
      <c r="H1245"/>
    </row>
    <row r="1246" spans="1:8" x14ac:dyDescent="0.25">
      <c r="A1246" t="s">
        <v>1166</v>
      </c>
      <c r="B1246" s="1">
        <v>45035</v>
      </c>
      <c r="C1246" t="s">
        <v>239</v>
      </c>
      <c r="D1246" t="s">
        <v>64</v>
      </c>
      <c r="E1246" t="s">
        <v>193</v>
      </c>
      <c r="F1246" t="s">
        <v>259</v>
      </c>
      <c r="G1246">
        <v>2478.6</v>
      </c>
      <c r="H1246"/>
    </row>
    <row r="1247" spans="1:8" x14ac:dyDescent="0.25">
      <c r="A1247" t="s">
        <v>1167</v>
      </c>
      <c r="B1247" s="1">
        <v>45034</v>
      </c>
      <c r="C1247" t="s">
        <v>237</v>
      </c>
      <c r="D1247" t="s">
        <v>84</v>
      </c>
      <c r="E1247" t="s">
        <v>214</v>
      </c>
      <c r="F1247" t="s">
        <v>248</v>
      </c>
      <c r="G1247">
        <v>1396.35</v>
      </c>
      <c r="H1247"/>
    </row>
    <row r="1248" spans="1:8" x14ac:dyDescent="0.25">
      <c r="A1248" t="s">
        <v>1168</v>
      </c>
      <c r="B1248" s="1">
        <v>45034</v>
      </c>
      <c r="C1248" t="s">
        <v>237</v>
      </c>
      <c r="D1248" t="s">
        <v>79</v>
      </c>
      <c r="E1248" t="s">
        <v>205</v>
      </c>
      <c r="F1248" t="s">
        <v>239</v>
      </c>
      <c r="G1248">
        <v>315.36</v>
      </c>
      <c r="H1248"/>
    </row>
    <row r="1249" spans="1:8" x14ac:dyDescent="0.25">
      <c r="A1249" t="s">
        <v>1168</v>
      </c>
      <c r="B1249" s="1">
        <v>45034</v>
      </c>
      <c r="C1249" t="s">
        <v>239</v>
      </c>
      <c r="D1249" t="s">
        <v>19</v>
      </c>
      <c r="E1249" t="s">
        <v>112</v>
      </c>
      <c r="F1249" t="s">
        <v>259</v>
      </c>
      <c r="G1249">
        <v>689.15</v>
      </c>
      <c r="H1249"/>
    </row>
    <row r="1250" spans="1:8" x14ac:dyDescent="0.25">
      <c r="A1250" t="s">
        <v>1169</v>
      </c>
      <c r="B1250" s="1">
        <v>45034</v>
      </c>
      <c r="C1250" t="s">
        <v>237</v>
      </c>
      <c r="D1250" t="s">
        <v>17</v>
      </c>
      <c r="E1250" t="s">
        <v>205</v>
      </c>
      <c r="F1250" t="s">
        <v>246</v>
      </c>
      <c r="G1250">
        <v>726.96</v>
      </c>
      <c r="H1250"/>
    </row>
    <row r="1251" spans="1:8" x14ac:dyDescent="0.25">
      <c r="A1251" t="s">
        <v>1170</v>
      </c>
      <c r="B1251" s="1">
        <v>45034</v>
      </c>
      <c r="C1251" t="s">
        <v>237</v>
      </c>
      <c r="D1251" t="s">
        <v>40</v>
      </c>
      <c r="E1251" t="s">
        <v>190</v>
      </c>
      <c r="F1251" t="s">
        <v>259</v>
      </c>
      <c r="G1251">
        <v>416.93</v>
      </c>
      <c r="H1251"/>
    </row>
    <row r="1252" spans="1:8" x14ac:dyDescent="0.25">
      <c r="A1252" t="s">
        <v>1171</v>
      </c>
      <c r="B1252" s="1">
        <v>45034</v>
      </c>
      <c r="C1252" t="s">
        <v>237</v>
      </c>
      <c r="D1252" t="s">
        <v>43</v>
      </c>
      <c r="E1252" t="s">
        <v>226</v>
      </c>
      <c r="F1252" t="s">
        <v>294</v>
      </c>
      <c r="G1252">
        <v>182.99</v>
      </c>
      <c r="H1252"/>
    </row>
    <row r="1253" spans="1:8" x14ac:dyDescent="0.25">
      <c r="A1253" t="s">
        <v>1172</v>
      </c>
      <c r="B1253" s="1">
        <v>45034</v>
      </c>
      <c r="C1253" t="s">
        <v>237</v>
      </c>
      <c r="D1253" t="s">
        <v>68</v>
      </c>
      <c r="E1253" t="s">
        <v>151</v>
      </c>
      <c r="F1253" t="s">
        <v>268</v>
      </c>
      <c r="G1253">
        <v>1999.2</v>
      </c>
      <c r="H1253"/>
    </row>
    <row r="1254" spans="1:8" x14ac:dyDescent="0.25">
      <c r="A1254" t="s">
        <v>1173</v>
      </c>
      <c r="B1254" s="1">
        <v>45034</v>
      </c>
      <c r="C1254" t="s">
        <v>237</v>
      </c>
      <c r="D1254" t="s">
        <v>98</v>
      </c>
      <c r="E1254" t="s">
        <v>202</v>
      </c>
      <c r="F1254" t="s">
        <v>237</v>
      </c>
      <c r="G1254">
        <v>54.39</v>
      </c>
      <c r="H1254"/>
    </row>
    <row r="1255" spans="1:8" x14ac:dyDescent="0.25">
      <c r="A1255" t="s">
        <v>1174</v>
      </c>
      <c r="B1255" s="1">
        <v>45033</v>
      </c>
      <c r="C1255" t="s">
        <v>237</v>
      </c>
      <c r="D1255" t="s">
        <v>41</v>
      </c>
      <c r="E1255" t="s">
        <v>205</v>
      </c>
      <c r="F1255" t="s">
        <v>294</v>
      </c>
      <c r="G1255">
        <v>166.28</v>
      </c>
      <c r="H1255"/>
    </row>
    <row r="1256" spans="1:8" x14ac:dyDescent="0.25">
      <c r="A1256" t="s">
        <v>1174</v>
      </c>
      <c r="B1256" s="1">
        <v>45033</v>
      </c>
      <c r="C1256" t="s">
        <v>239</v>
      </c>
      <c r="D1256" t="s">
        <v>41</v>
      </c>
      <c r="E1256" t="s">
        <v>223</v>
      </c>
      <c r="F1256" t="s">
        <v>431</v>
      </c>
      <c r="G1256">
        <v>132.09</v>
      </c>
      <c r="H1256"/>
    </row>
    <row r="1257" spans="1:8" x14ac:dyDescent="0.25">
      <c r="A1257" t="s">
        <v>1174</v>
      </c>
      <c r="B1257" s="1">
        <v>45032</v>
      </c>
      <c r="C1257" t="s">
        <v>258</v>
      </c>
      <c r="D1257" t="s">
        <v>17</v>
      </c>
      <c r="E1257" t="s">
        <v>159</v>
      </c>
      <c r="F1257" t="s">
        <v>248</v>
      </c>
      <c r="G1257">
        <v>1295.95</v>
      </c>
      <c r="H1257"/>
    </row>
    <row r="1258" spans="1:8" x14ac:dyDescent="0.25">
      <c r="A1258" t="s">
        <v>1175</v>
      </c>
      <c r="B1258" s="1">
        <v>45032</v>
      </c>
      <c r="C1258" t="s">
        <v>237</v>
      </c>
      <c r="D1258" t="s">
        <v>79</v>
      </c>
      <c r="E1258" t="s">
        <v>217</v>
      </c>
      <c r="F1258" t="s">
        <v>268</v>
      </c>
      <c r="G1258">
        <v>1214.72</v>
      </c>
      <c r="H1258"/>
    </row>
    <row r="1259" spans="1:8" x14ac:dyDescent="0.25">
      <c r="A1259" t="s">
        <v>1175</v>
      </c>
      <c r="B1259" s="1">
        <v>45032</v>
      </c>
      <c r="C1259" t="s">
        <v>239</v>
      </c>
      <c r="D1259" t="s">
        <v>48</v>
      </c>
      <c r="E1259" t="s">
        <v>137</v>
      </c>
      <c r="F1259" t="s">
        <v>268</v>
      </c>
      <c r="G1259">
        <v>2423.19</v>
      </c>
      <c r="H1259"/>
    </row>
    <row r="1260" spans="1:8" x14ac:dyDescent="0.25">
      <c r="A1260" t="s">
        <v>1176</v>
      </c>
      <c r="B1260" s="1">
        <v>45032</v>
      </c>
      <c r="C1260" t="s">
        <v>237</v>
      </c>
      <c r="D1260" t="s">
        <v>94</v>
      </c>
      <c r="E1260" t="s">
        <v>165</v>
      </c>
      <c r="F1260" t="s">
        <v>246</v>
      </c>
      <c r="G1260">
        <v>345.45</v>
      </c>
      <c r="H1260"/>
    </row>
    <row r="1261" spans="1:8" x14ac:dyDescent="0.25">
      <c r="A1261" t="s">
        <v>1177</v>
      </c>
      <c r="B1261" s="1">
        <v>45032</v>
      </c>
      <c r="C1261" t="s">
        <v>237</v>
      </c>
      <c r="D1261" t="s">
        <v>45</v>
      </c>
      <c r="E1261" t="s">
        <v>211</v>
      </c>
      <c r="F1261" t="s">
        <v>239</v>
      </c>
      <c r="G1261">
        <v>67.12</v>
      </c>
      <c r="H1261"/>
    </row>
    <row r="1262" spans="1:8" x14ac:dyDescent="0.25">
      <c r="A1262" t="s">
        <v>1178</v>
      </c>
      <c r="B1262" s="1">
        <v>45032</v>
      </c>
      <c r="C1262" t="s">
        <v>237</v>
      </c>
      <c r="D1262" t="s">
        <v>37</v>
      </c>
      <c r="E1262" t="s">
        <v>184</v>
      </c>
      <c r="F1262" t="s">
        <v>259</v>
      </c>
      <c r="G1262">
        <v>395.01</v>
      </c>
      <c r="H1262"/>
    </row>
    <row r="1263" spans="1:8" x14ac:dyDescent="0.25">
      <c r="A1263" t="s">
        <v>1179</v>
      </c>
      <c r="B1263" s="1">
        <v>45032</v>
      </c>
      <c r="C1263" t="s">
        <v>237</v>
      </c>
      <c r="D1263" t="s">
        <v>107</v>
      </c>
      <c r="E1263" t="s">
        <v>220</v>
      </c>
      <c r="F1263" t="s">
        <v>252</v>
      </c>
      <c r="G1263">
        <v>2311.1999999999998</v>
      </c>
      <c r="H1263"/>
    </row>
    <row r="1264" spans="1:8" x14ac:dyDescent="0.25">
      <c r="A1264" t="s">
        <v>1179</v>
      </c>
      <c r="B1264" s="1">
        <v>45032</v>
      </c>
      <c r="C1264" t="s">
        <v>239</v>
      </c>
      <c r="D1264" t="s">
        <v>58</v>
      </c>
      <c r="E1264" t="s">
        <v>161</v>
      </c>
      <c r="F1264" t="s">
        <v>237</v>
      </c>
      <c r="G1264">
        <v>127.2</v>
      </c>
      <c r="H1264"/>
    </row>
    <row r="1265" spans="1:8" x14ac:dyDescent="0.25">
      <c r="A1265" t="s">
        <v>1179</v>
      </c>
      <c r="B1265" s="1">
        <v>45032</v>
      </c>
      <c r="C1265" t="s">
        <v>258</v>
      </c>
      <c r="D1265" t="s">
        <v>35</v>
      </c>
      <c r="E1265" t="s">
        <v>161</v>
      </c>
      <c r="F1265" t="s">
        <v>294</v>
      </c>
      <c r="G1265">
        <v>284.20999999999998</v>
      </c>
      <c r="H1265"/>
    </row>
    <row r="1266" spans="1:8" x14ac:dyDescent="0.25">
      <c r="A1266" t="s">
        <v>1180</v>
      </c>
      <c r="B1266" s="1">
        <v>45032</v>
      </c>
      <c r="C1266" t="s">
        <v>237</v>
      </c>
      <c r="D1266" t="s">
        <v>43</v>
      </c>
      <c r="E1266" t="s">
        <v>177</v>
      </c>
      <c r="F1266" t="s">
        <v>294</v>
      </c>
      <c r="G1266">
        <v>188.37</v>
      </c>
      <c r="H1266"/>
    </row>
    <row r="1267" spans="1:8" x14ac:dyDescent="0.25">
      <c r="A1267" t="s">
        <v>1181</v>
      </c>
      <c r="B1267" s="1">
        <v>45032</v>
      </c>
      <c r="C1267" t="s">
        <v>237</v>
      </c>
      <c r="D1267" t="s">
        <v>19</v>
      </c>
      <c r="E1267" t="s">
        <v>130</v>
      </c>
      <c r="F1267" t="s">
        <v>258</v>
      </c>
      <c r="G1267">
        <v>212.7</v>
      </c>
      <c r="H1267"/>
    </row>
    <row r="1268" spans="1:8" x14ac:dyDescent="0.25">
      <c r="A1268" t="s">
        <v>1181</v>
      </c>
      <c r="B1268" s="1">
        <v>45031</v>
      </c>
      <c r="C1268" t="s">
        <v>239</v>
      </c>
      <c r="D1268" t="s">
        <v>43</v>
      </c>
      <c r="E1268" t="s">
        <v>137</v>
      </c>
      <c r="F1268" t="s">
        <v>246</v>
      </c>
      <c r="G1268">
        <v>307.97000000000003</v>
      </c>
      <c r="H1268"/>
    </row>
    <row r="1269" spans="1:8" x14ac:dyDescent="0.25">
      <c r="A1269" t="s">
        <v>1181</v>
      </c>
      <c r="B1269" s="1">
        <v>45031</v>
      </c>
      <c r="C1269" t="s">
        <v>258</v>
      </c>
      <c r="D1269" t="s">
        <v>35</v>
      </c>
      <c r="E1269" t="s">
        <v>190</v>
      </c>
      <c r="F1269" t="s">
        <v>246</v>
      </c>
      <c r="G1269">
        <v>492.45</v>
      </c>
      <c r="H1269"/>
    </row>
    <row r="1270" spans="1:8" x14ac:dyDescent="0.25">
      <c r="A1270" t="s">
        <v>1182</v>
      </c>
      <c r="B1270" s="1">
        <v>45031</v>
      </c>
      <c r="C1270" t="s">
        <v>237</v>
      </c>
      <c r="D1270" t="s">
        <v>68</v>
      </c>
      <c r="E1270" t="s">
        <v>157</v>
      </c>
      <c r="F1270" t="s">
        <v>430</v>
      </c>
      <c r="G1270">
        <v>1019.2</v>
      </c>
      <c r="H1270"/>
    </row>
    <row r="1271" spans="1:8" x14ac:dyDescent="0.25">
      <c r="A1271" t="s">
        <v>1182</v>
      </c>
      <c r="B1271" s="1">
        <v>45030</v>
      </c>
      <c r="C1271" t="s">
        <v>239</v>
      </c>
      <c r="D1271" t="s">
        <v>35</v>
      </c>
      <c r="E1271" t="s">
        <v>169</v>
      </c>
      <c r="F1271" t="s">
        <v>257</v>
      </c>
      <c r="G1271">
        <v>825.44</v>
      </c>
      <c r="H1271"/>
    </row>
    <row r="1272" spans="1:8" x14ac:dyDescent="0.25">
      <c r="A1272" t="s">
        <v>1182</v>
      </c>
      <c r="B1272" s="1">
        <v>45030</v>
      </c>
      <c r="C1272" t="s">
        <v>258</v>
      </c>
      <c r="D1272" t="s">
        <v>74</v>
      </c>
      <c r="E1272" t="s">
        <v>159</v>
      </c>
      <c r="F1272" t="s">
        <v>259</v>
      </c>
      <c r="G1272">
        <v>888.41</v>
      </c>
      <c r="H1272"/>
    </row>
    <row r="1273" spans="1:8" x14ac:dyDescent="0.25">
      <c r="A1273" t="s">
        <v>1183</v>
      </c>
      <c r="B1273" s="1">
        <v>45030</v>
      </c>
      <c r="C1273" t="s">
        <v>237</v>
      </c>
      <c r="D1273" t="s">
        <v>84</v>
      </c>
      <c r="E1273" t="s">
        <v>169</v>
      </c>
      <c r="F1273" t="s">
        <v>242</v>
      </c>
      <c r="G1273">
        <v>1464.5</v>
      </c>
      <c r="H1273"/>
    </row>
    <row r="1274" spans="1:8" x14ac:dyDescent="0.25">
      <c r="A1274" t="s">
        <v>1184</v>
      </c>
      <c r="B1274" s="1">
        <v>45030</v>
      </c>
      <c r="C1274" t="s">
        <v>237</v>
      </c>
      <c r="D1274" t="s">
        <v>108</v>
      </c>
      <c r="E1274" t="s">
        <v>137</v>
      </c>
      <c r="F1274" t="s">
        <v>420</v>
      </c>
      <c r="G1274">
        <v>1373.4</v>
      </c>
      <c r="H1274"/>
    </row>
    <row r="1275" spans="1:8" x14ac:dyDescent="0.25">
      <c r="A1275" t="s">
        <v>1185</v>
      </c>
      <c r="B1275" s="1">
        <v>45030</v>
      </c>
      <c r="C1275" t="s">
        <v>237</v>
      </c>
      <c r="D1275" t="s">
        <v>56</v>
      </c>
      <c r="E1275" t="s">
        <v>226</v>
      </c>
      <c r="F1275" t="s">
        <v>240</v>
      </c>
      <c r="G1275">
        <v>5094.54</v>
      </c>
      <c r="H1275"/>
    </row>
    <row r="1276" spans="1:8" x14ac:dyDescent="0.25">
      <c r="A1276" t="s">
        <v>1185</v>
      </c>
      <c r="B1276" s="1">
        <v>45029</v>
      </c>
      <c r="C1276" t="s">
        <v>239</v>
      </c>
      <c r="D1276" t="s">
        <v>80</v>
      </c>
      <c r="E1276" t="s">
        <v>161</v>
      </c>
      <c r="F1276" t="s">
        <v>237</v>
      </c>
      <c r="G1276">
        <v>74.2</v>
      </c>
      <c r="H1276"/>
    </row>
    <row r="1277" spans="1:8" x14ac:dyDescent="0.25">
      <c r="A1277" t="s">
        <v>1186</v>
      </c>
      <c r="B1277" s="1">
        <v>45029</v>
      </c>
      <c r="C1277" t="s">
        <v>237</v>
      </c>
      <c r="D1277" t="s">
        <v>64</v>
      </c>
      <c r="E1277" t="s">
        <v>157</v>
      </c>
      <c r="F1277" t="s">
        <v>259</v>
      </c>
      <c r="G1277">
        <v>2363.85</v>
      </c>
      <c r="H1277"/>
    </row>
    <row r="1278" spans="1:8" x14ac:dyDescent="0.25">
      <c r="A1278" t="s">
        <v>1186</v>
      </c>
      <c r="B1278" s="1">
        <v>45029</v>
      </c>
      <c r="C1278" t="s">
        <v>239</v>
      </c>
      <c r="D1278" t="s">
        <v>17</v>
      </c>
      <c r="E1278" t="s">
        <v>199</v>
      </c>
      <c r="F1278" t="s">
        <v>268</v>
      </c>
      <c r="G1278">
        <v>570.38</v>
      </c>
      <c r="H1278"/>
    </row>
    <row r="1279" spans="1:8" x14ac:dyDescent="0.25">
      <c r="A1279" t="s">
        <v>1186</v>
      </c>
      <c r="B1279" s="1">
        <v>45029</v>
      </c>
      <c r="C1279" t="s">
        <v>258</v>
      </c>
      <c r="D1279" t="s">
        <v>41</v>
      </c>
      <c r="E1279" t="s">
        <v>161</v>
      </c>
      <c r="F1279" t="s">
        <v>246</v>
      </c>
      <c r="G1279">
        <v>259</v>
      </c>
      <c r="H1279"/>
    </row>
    <row r="1280" spans="1:8" x14ac:dyDescent="0.25">
      <c r="A1280" t="s">
        <v>1186</v>
      </c>
      <c r="B1280" s="1">
        <v>45029</v>
      </c>
      <c r="C1280" t="s">
        <v>430</v>
      </c>
      <c r="D1280" t="s">
        <v>45</v>
      </c>
      <c r="E1280" t="s">
        <v>167</v>
      </c>
      <c r="F1280" t="s">
        <v>259</v>
      </c>
      <c r="G1280">
        <v>307.94</v>
      </c>
      <c r="H1280"/>
    </row>
    <row r="1281" spans="1:8" x14ac:dyDescent="0.25">
      <c r="A1281" t="s">
        <v>1187</v>
      </c>
      <c r="B1281" s="1">
        <v>45028</v>
      </c>
      <c r="C1281" t="s">
        <v>237</v>
      </c>
      <c r="D1281" t="s">
        <v>50</v>
      </c>
      <c r="E1281" t="s">
        <v>112</v>
      </c>
      <c r="F1281" t="s">
        <v>258</v>
      </c>
      <c r="G1281">
        <v>935.96</v>
      </c>
      <c r="H1281"/>
    </row>
    <row r="1282" spans="1:8" x14ac:dyDescent="0.25">
      <c r="A1282" t="s">
        <v>1188</v>
      </c>
      <c r="B1282" s="1">
        <v>45028</v>
      </c>
      <c r="C1282" t="s">
        <v>237</v>
      </c>
      <c r="D1282" t="s">
        <v>21</v>
      </c>
      <c r="E1282" t="s">
        <v>202</v>
      </c>
      <c r="F1282" t="s">
        <v>252</v>
      </c>
      <c r="G1282">
        <v>1809.6</v>
      </c>
      <c r="H1282"/>
    </row>
    <row r="1283" spans="1:8" x14ac:dyDescent="0.25">
      <c r="A1283" t="s">
        <v>1189</v>
      </c>
      <c r="B1283" s="1">
        <v>45028</v>
      </c>
      <c r="C1283" t="s">
        <v>237</v>
      </c>
      <c r="D1283" t="s">
        <v>86</v>
      </c>
      <c r="E1283" t="s">
        <v>196</v>
      </c>
      <c r="F1283" t="s">
        <v>431</v>
      </c>
      <c r="G1283">
        <v>387.88</v>
      </c>
      <c r="H1283"/>
    </row>
    <row r="1284" spans="1:8" x14ac:dyDescent="0.25">
      <c r="A1284" t="s">
        <v>1190</v>
      </c>
      <c r="B1284" s="1">
        <v>45028</v>
      </c>
      <c r="C1284" t="s">
        <v>237</v>
      </c>
      <c r="D1284" t="s">
        <v>60</v>
      </c>
      <c r="E1284" t="s">
        <v>161</v>
      </c>
      <c r="F1284" t="s">
        <v>237</v>
      </c>
      <c r="G1284">
        <v>259.89999999999998</v>
      </c>
      <c r="H1284"/>
    </row>
    <row r="1285" spans="1:8" x14ac:dyDescent="0.25">
      <c r="A1285" t="s">
        <v>1191</v>
      </c>
      <c r="B1285" s="1">
        <v>45028</v>
      </c>
      <c r="C1285" t="s">
        <v>237</v>
      </c>
      <c r="D1285" t="s">
        <v>54</v>
      </c>
      <c r="E1285" t="s">
        <v>187</v>
      </c>
      <c r="F1285" t="s">
        <v>239</v>
      </c>
      <c r="G1285">
        <v>540.59</v>
      </c>
      <c r="H1285"/>
    </row>
    <row r="1286" spans="1:8" x14ac:dyDescent="0.25">
      <c r="A1286" t="s">
        <v>1192</v>
      </c>
      <c r="B1286" s="1">
        <v>45028</v>
      </c>
      <c r="C1286" t="s">
        <v>237</v>
      </c>
      <c r="D1286" t="s">
        <v>21</v>
      </c>
      <c r="E1286" t="s">
        <v>147</v>
      </c>
      <c r="F1286" t="s">
        <v>246</v>
      </c>
      <c r="G1286">
        <v>1464.5</v>
      </c>
      <c r="H1286"/>
    </row>
    <row r="1287" spans="1:8" x14ac:dyDescent="0.25">
      <c r="A1287" t="s">
        <v>1193</v>
      </c>
      <c r="B1287" s="1">
        <v>45027</v>
      </c>
      <c r="C1287" t="s">
        <v>237</v>
      </c>
      <c r="D1287" t="s">
        <v>21</v>
      </c>
      <c r="E1287" t="s">
        <v>116</v>
      </c>
      <c r="F1287" t="s">
        <v>257</v>
      </c>
      <c r="G1287">
        <v>2528.8000000000002</v>
      </c>
      <c r="H1287"/>
    </row>
    <row r="1288" spans="1:8" x14ac:dyDescent="0.25">
      <c r="A1288" t="s">
        <v>1193</v>
      </c>
      <c r="B1288" s="1">
        <v>45027</v>
      </c>
      <c r="C1288" t="s">
        <v>239</v>
      </c>
      <c r="D1288" t="s">
        <v>29</v>
      </c>
      <c r="E1288" t="s">
        <v>155</v>
      </c>
      <c r="F1288" t="s">
        <v>430</v>
      </c>
      <c r="G1288">
        <v>343.6</v>
      </c>
      <c r="H1288"/>
    </row>
    <row r="1289" spans="1:8" x14ac:dyDescent="0.25">
      <c r="A1289" t="s">
        <v>1193</v>
      </c>
      <c r="B1289" s="1">
        <v>45027</v>
      </c>
      <c r="C1289" t="s">
        <v>258</v>
      </c>
      <c r="D1289" t="s">
        <v>48</v>
      </c>
      <c r="E1289" t="s">
        <v>130</v>
      </c>
      <c r="F1289" t="s">
        <v>248</v>
      </c>
      <c r="G1289">
        <v>5830.06</v>
      </c>
      <c r="H1289"/>
    </row>
    <row r="1290" spans="1:8" x14ac:dyDescent="0.25">
      <c r="A1290" t="s">
        <v>1194</v>
      </c>
      <c r="B1290" s="1">
        <v>45027</v>
      </c>
      <c r="C1290" t="s">
        <v>237</v>
      </c>
      <c r="D1290" t="s">
        <v>95</v>
      </c>
      <c r="E1290" t="s">
        <v>217</v>
      </c>
      <c r="F1290" t="s">
        <v>294</v>
      </c>
      <c r="G1290">
        <v>213.19</v>
      </c>
      <c r="H1290"/>
    </row>
    <row r="1291" spans="1:8" x14ac:dyDescent="0.25">
      <c r="A1291" t="s">
        <v>1195</v>
      </c>
      <c r="B1291" s="1">
        <v>45026</v>
      </c>
      <c r="C1291" t="s">
        <v>237</v>
      </c>
      <c r="D1291" t="s">
        <v>104</v>
      </c>
      <c r="E1291" t="s">
        <v>137</v>
      </c>
      <c r="F1291" t="s">
        <v>431</v>
      </c>
      <c r="G1291">
        <v>454</v>
      </c>
      <c r="H1291"/>
    </row>
    <row r="1292" spans="1:8" x14ac:dyDescent="0.25">
      <c r="A1292" t="s">
        <v>1196</v>
      </c>
      <c r="B1292" s="1">
        <v>45026</v>
      </c>
      <c r="C1292" t="s">
        <v>237</v>
      </c>
      <c r="D1292" t="s">
        <v>74</v>
      </c>
      <c r="E1292" t="s">
        <v>137</v>
      </c>
      <c r="F1292" t="s">
        <v>252</v>
      </c>
      <c r="G1292">
        <v>1173.58</v>
      </c>
      <c r="H1292"/>
    </row>
    <row r="1293" spans="1:8" x14ac:dyDescent="0.25">
      <c r="A1293" t="s">
        <v>1197</v>
      </c>
      <c r="B1293" s="1">
        <v>45026</v>
      </c>
      <c r="C1293" t="s">
        <v>237</v>
      </c>
      <c r="D1293" t="s">
        <v>92</v>
      </c>
      <c r="E1293" t="s">
        <v>155</v>
      </c>
      <c r="F1293" t="s">
        <v>259</v>
      </c>
      <c r="G1293">
        <v>302.02</v>
      </c>
      <c r="H1293"/>
    </row>
    <row r="1294" spans="1:8" x14ac:dyDescent="0.25">
      <c r="A1294" t="s">
        <v>1198</v>
      </c>
      <c r="B1294" s="1">
        <v>45025</v>
      </c>
      <c r="C1294" t="s">
        <v>237</v>
      </c>
      <c r="D1294" t="s">
        <v>99</v>
      </c>
      <c r="E1294" t="s">
        <v>187</v>
      </c>
      <c r="F1294" t="s">
        <v>248</v>
      </c>
      <c r="G1294">
        <v>952.09</v>
      </c>
      <c r="H1294"/>
    </row>
    <row r="1295" spans="1:8" x14ac:dyDescent="0.25">
      <c r="A1295" t="s">
        <v>1199</v>
      </c>
      <c r="B1295" s="1">
        <v>45025</v>
      </c>
      <c r="C1295" t="s">
        <v>237</v>
      </c>
      <c r="D1295" t="s">
        <v>103</v>
      </c>
      <c r="E1295" t="s">
        <v>174</v>
      </c>
      <c r="F1295" t="s">
        <v>239</v>
      </c>
      <c r="G1295">
        <v>188.79</v>
      </c>
      <c r="H1295"/>
    </row>
    <row r="1296" spans="1:8" x14ac:dyDescent="0.25">
      <c r="A1296" t="s">
        <v>1200</v>
      </c>
      <c r="B1296" s="1">
        <v>45025</v>
      </c>
      <c r="C1296" t="s">
        <v>237</v>
      </c>
      <c r="D1296" t="s">
        <v>100</v>
      </c>
      <c r="E1296" t="s">
        <v>159</v>
      </c>
      <c r="F1296" t="s">
        <v>237</v>
      </c>
      <c r="G1296">
        <v>89.9</v>
      </c>
      <c r="H1296"/>
    </row>
    <row r="1297" spans="1:8" x14ac:dyDescent="0.25">
      <c r="A1297" t="s">
        <v>1201</v>
      </c>
      <c r="B1297" s="1">
        <v>45025</v>
      </c>
      <c r="C1297" t="s">
        <v>237</v>
      </c>
      <c r="D1297" t="s">
        <v>58</v>
      </c>
      <c r="E1297" t="s">
        <v>151</v>
      </c>
      <c r="F1297" t="s">
        <v>252</v>
      </c>
      <c r="G1297">
        <v>1555.2</v>
      </c>
      <c r="H1297"/>
    </row>
    <row r="1298" spans="1:8" x14ac:dyDescent="0.25">
      <c r="A1298" t="s">
        <v>1202</v>
      </c>
      <c r="B1298" s="1">
        <v>45025</v>
      </c>
      <c r="C1298" t="s">
        <v>237</v>
      </c>
      <c r="D1298" t="s">
        <v>37</v>
      </c>
      <c r="E1298" t="s">
        <v>211</v>
      </c>
      <c r="F1298" t="s">
        <v>430</v>
      </c>
      <c r="G1298">
        <v>173.96</v>
      </c>
      <c r="H1298"/>
    </row>
    <row r="1299" spans="1:8" x14ac:dyDescent="0.25">
      <c r="A1299" t="s">
        <v>1203</v>
      </c>
      <c r="B1299" s="1">
        <v>45024</v>
      </c>
      <c r="C1299" t="s">
        <v>237</v>
      </c>
      <c r="D1299" t="s">
        <v>94</v>
      </c>
      <c r="E1299" t="s">
        <v>157</v>
      </c>
      <c r="F1299" t="s">
        <v>259</v>
      </c>
      <c r="G1299">
        <v>310.91000000000003</v>
      </c>
      <c r="H1299"/>
    </row>
    <row r="1300" spans="1:8" x14ac:dyDescent="0.25">
      <c r="A1300" t="s">
        <v>1203</v>
      </c>
      <c r="B1300" s="1">
        <v>45024</v>
      </c>
      <c r="C1300" t="s">
        <v>239</v>
      </c>
      <c r="D1300" t="s">
        <v>75</v>
      </c>
      <c r="E1300" t="s">
        <v>134</v>
      </c>
      <c r="F1300" t="s">
        <v>294</v>
      </c>
      <c r="G1300">
        <v>566.61</v>
      </c>
      <c r="H1300"/>
    </row>
    <row r="1301" spans="1:8" x14ac:dyDescent="0.25">
      <c r="A1301" t="s">
        <v>1204</v>
      </c>
      <c r="B1301" s="1">
        <v>45023</v>
      </c>
      <c r="C1301" t="s">
        <v>237</v>
      </c>
      <c r="D1301" t="s">
        <v>25</v>
      </c>
      <c r="E1301" t="s">
        <v>165</v>
      </c>
      <c r="F1301" t="s">
        <v>246</v>
      </c>
      <c r="G1301">
        <v>2832.91</v>
      </c>
      <c r="H1301"/>
    </row>
    <row r="1302" spans="1:8" x14ac:dyDescent="0.25">
      <c r="A1302" t="s">
        <v>1204</v>
      </c>
      <c r="B1302" s="1">
        <v>45023</v>
      </c>
      <c r="C1302" t="s">
        <v>239</v>
      </c>
      <c r="D1302" t="s">
        <v>70</v>
      </c>
      <c r="E1302" t="s">
        <v>184</v>
      </c>
      <c r="F1302" t="s">
        <v>294</v>
      </c>
      <c r="G1302">
        <v>1605</v>
      </c>
      <c r="H1302"/>
    </row>
    <row r="1303" spans="1:8" x14ac:dyDescent="0.25">
      <c r="A1303" t="s">
        <v>1205</v>
      </c>
      <c r="B1303" s="1">
        <v>45023</v>
      </c>
      <c r="C1303" t="s">
        <v>237</v>
      </c>
      <c r="D1303" t="s">
        <v>17</v>
      </c>
      <c r="E1303" t="s">
        <v>119</v>
      </c>
      <c r="F1303" t="s">
        <v>240</v>
      </c>
      <c r="G1303">
        <v>1037.32</v>
      </c>
      <c r="H1303"/>
    </row>
    <row r="1304" spans="1:8" x14ac:dyDescent="0.25">
      <c r="A1304" t="s">
        <v>1206</v>
      </c>
      <c r="B1304" s="1">
        <v>45023</v>
      </c>
      <c r="C1304" t="s">
        <v>237</v>
      </c>
      <c r="D1304" t="s">
        <v>40</v>
      </c>
      <c r="E1304" t="s">
        <v>174</v>
      </c>
      <c r="F1304" t="s">
        <v>246</v>
      </c>
      <c r="G1304">
        <v>437.75</v>
      </c>
      <c r="H1304"/>
    </row>
    <row r="1305" spans="1:8" x14ac:dyDescent="0.25">
      <c r="A1305" t="s">
        <v>1207</v>
      </c>
      <c r="B1305" s="1">
        <v>45023</v>
      </c>
      <c r="C1305" t="s">
        <v>237</v>
      </c>
      <c r="D1305" t="s">
        <v>78</v>
      </c>
      <c r="E1305" t="s">
        <v>151</v>
      </c>
      <c r="F1305" t="s">
        <v>430</v>
      </c>
      <c r="G1305">
        <v>571.6</v>
      </c>
      <c r="H1305"/>
    </row>
    <row r="1306" spans="1:8" x14ac:dyDescent="0.25">
      <c r="A1306" t="s">
        <v>1208</v>
      </c>
      <c r="B1306" s="1">
        <v>45023</v>
      </c>
      <c r="C1306" t="s">
        <v>237</v>
      </c>
      <c r="D1306" t="s">
        <v>84</v>
      </c>
      <c r="E1306" t="s">
        <v>199</v>
      </c>
      <c r="F1306" t="s">
        <v>268</v>
      </c>
      <c r="G1306">
        <v>580</v>
      </c>
      <c r="H1306"/>
    </row>
    <row r="1307" spans="1:8" x14ac:dyDescent="0.25">
      <c r="A1307" t="s">
        <v>1209</v>
      </c>
      <c r="B1307" s="1">
        <v>45023</v>
      </c>
      <c r="C1307" t="s">
        <v>237</v>
      </c>
      <c r="D1307" t="s">
        <v>108</v>
      </c>
      <c r="E1307" t="s">
        <v>184</v>
      </c>
      <c r="F1307" t="s">
        <v>268</v>
      </c>
      <c r="G1307">
        <v>1440</v>
      </c>
      <c r="H1307"/>
    </row>
    <row r="1308" spans="1:8" x14ac:dyDescent="0.25">
      <c r="A1308" t="s">
        <v>1210</v>
      </c>
      <c r="B1308" s="1">
        <v>45023</v>
      </c>
      <c r="C1308" t="s">
        <v>237</v>
      </c>
      <c r="D1308" t="s">
        <v>103</v>
      </c>
      <c r="E1308" t="s">
        <v>214</v>
      </c>
      <c r="F1308" t="s">
        <v>294</v>
      </c>
      <c r="G1308">
        <v>560.98</v>
      </c>
      <c r="H1308"/>
    </row>
    <row r="1309" spans="1:8" x14ac:dyDescent="0.25">
      <c r="A1309" t="s">
        <v>1210</v>
      </c>
      <c r="B1309" s="1">
        <v>45023</v>
      </c>
      <c r="C1309" t="s">
        <v>239</v>
      </c>
      <c r="D1309" t="s">
        <v>98</v>
      </c>
      <c r="E1309" t="s">
        <v>165</v>
      </c>
      <c r="F1309" t="s">
        <v>294</v>
      </c>
      <c r="G1309">
        <v>311.38</v>
      </c>
      <c r="H1309"/>
    </row>
    <row r="1310" spans="1:8" x14ac:dyDescent="0.25">
      <c r="A1310" t="s">
        <v>1211</v>
      </c>
      <c r="B1310" s="1">
        <v>45022</v>
      </c>
      <c r="C1310" t="s">
        <v>237</v>
      </c>
      <c r="D1310" t="s">
        <v>40</v>
      </c>
      <c r="E1310" t="s">
        <v>190</v>
      </c>
      <c r="F1310" t="s">
        <v>239</v>
      </c>
      <c r="G1310">
        <v>85</v>
      </c>
      <c r="H1310"/>
    </row>
    <row r="1311" spans="1:8" x14ac:dyDescent="0.25">
      <c r="A1311" t="s">
        <v>1212</v>
      </c>
      <c r="B1311" s="1">
        <v>45022</v>
      </c>
      <c r="C1311" t="s">
        <v>237</v>
      </c>
      <c r="D1311" t="s">
        <v>86</v>
      </c>
      <c r="E1311" t="s">
        <v>208</v>
      </c>
      <c r="F1311" t="s">
        <v>430</v>
      </c>
      <c r="G1311">
        <v>310.3</v>
      </c>
      <c r="H1311"/>
    </row>
    <row r="1312" spans="1:8" x14ac:dyDescent="0.25">
      <c r="A1312" t="s">
        <v>1213</v>
      </c>
      <c r="B1312" s="1">
        <v>45022</v>
      </c>
      <c r="C1312" t="s">
        <v>237</v>
      </c>
      <c r="D1312" t="s">
        <v>105</v>
      </c>
      <c r="E1312" t="s">
        <v>122</v>
      </c>
      <c r="F1312" t="s">
        <v>431</v>
      </c>
      <c r="G1312">
        <v>954</v>
      </c>
      <c r="H1312"/>
    </row>
    <row r="1313" spans="1:8" x14ac:dyDescent="0.25">
      <c r="A1313" t="s">
        <v>1214</v>
      </c>
      <c r="B1313" s="1">
        <v>45021</v>
      </c>
      <c r="C1313" t="s">
        <v>237</v>
      </c>
      <c r="D1313" t="s">
        <v>27</v>
      </c>
      <c r="E1313" t="s">
        <v>134</v>
      </c>
      <c r="F1313" t="s">
        <v>420</v>
      </c>
      <c r="G1313">
        <v>296.06</v>
      </c>
      <c r="H1313"/>
    </row>
    <row r="1314" spans="1:8" x14ac:dyDescent="0.25">
      <c r="A1314" t="s">
        <v>1215</v>
      </c>
      <c r="B1314" s="1">
        <v>45021</v>
      </c>
      <c r="C1314" t="s">
        <v>237</v>
      </c>
      <c r="D1314" t="s">
        <v>52</v>
      </c>
      <c r="E1314" t="s">
        <v>151</v>
      </c>
      <c r="F1314" t="s">
        <v>240</v>
      </c>
      <c r="G1314">
        <v>3638.54</v>
      </c>
      <c r="H1314"/>
    </row>
    <row r="1315" spans="1:8" x14ac:dyDescent="0.25">
      <c r="A1315" t="s">
        <v>1216</v>
      </c>
      <c r="B1315" s="1">
        <v>45020</v>
      </c>
      <c r="C1315" t="s">
        <v>237</v>
      </c>
      <c r="D1315" t="s">
        <v>100</v>
      </c>
      <c r="E1315" t="s">
        <v>193</v>
      </c>
      <c r="F1315" t="s">
        <v>431</v>
      </c>
      <c r="G1315">
        <v>449.5</v>
      </c>
      <c r="H1315"/>
    </row>
    <row r="1316" spans="1:8" x14ac:dyDescent="0.25">
      <c r="A1316" t="s">
        <v>1217</v>
      </c>
      <c r="B1316" s="1">
        <v>45020</v>
      </c>
      <c r="C1316" t="s">
        <v>237</v>
      </c>
      <c r="D1316" t="s">
        <v>27</v>
      </c>
      <c r="E1316" t="s">
        <v>217</v>
      </c>
      <c r="F1316" t="s">
        <v>420</v>
      </c>
      <c r="G1316">
        <v>293.27</v>
      </c>
      <c r="H1316"/>
    </row>
    <row r="1317" spans="1:8" x14ac:dyDescent="0.25">
      <c r="A1317" t="s">
        <v>1218</v>
      </c>
      <c r="B1317" s="1">
        <v>45020</v>
      </c>
      <c r="C1317" t="s">
        <v>237</v>
      </c>
      <c r="D1317" t="s">
        <v>71</v>
      </c>
      <c r="E1317" t="s">
        <v>226</v>
      </c>
      <c r="F1317" t="s">
        <v>268</v>
      </c>
      <c r="G1317">
        <v>2287.12</v>
      </c>
      <c r="H1317"/>
    </row>
    <row r="1318" spans="1:8" x14ac:dyDescent="0.25">
      <c r="A1318" t="s">
        <v>1218</v>
      </c>
      <c r="B1318" s="1">
        <v>45020</v>
      </c>
      <c r="C1318" t="s">
        <v>239</v>
      </c>
      <c r="D1318" t="s">
        <v>60</v>
      </c>
      <c r="E1318" t="s">
        <v>196</v>
      </c>
      <c r="F1318" t="s">
        <v>268</v>
      </c>
      <c r="G1318">
        <v>2119.15</v>
      </c>
      <c r="H1318"/>
    </row>
    <row r="1319" spans="1:8" x14ac:dyDescent="0.25">
      <c r="A1319" t="s">
        <v>1218</v>
      </c>
      <c r="B1319" s="1">
        <v>45020</v>
      </c>
      <c r="C1319" t="s">
        <v>258</v>
      </c>
      <c r="D1319" t="s">
        <v>90</v>
      </c>
      <c r="E1319" t="s">
        <v>226</v>
      </c>
      <c r="F1319" t="s">
        <v>239</v>
      </c>
      <c r="G1319">
        <v>608.79</v>
      </c>
      <c r="H1319"/>
    </row>
    <row r="1320" spans="1:8" x14ac:dyDescent="0.25">
      <c r="A1320" t="s">
        <v>1219</v>
      </c>
      <c r="B1320" s="1">
        <v>45020</v>
      </c>
      <c r="C1320" t="s">
        <v>237</v>
      </c>
      <c r="D1320" t="s">
        <v>66</v>
      </c>
      <c r="E1320" t="s">
        <v>199</v>
      </c>
      <c r="F1320" t="s">
        <v>246</v>
      </c>
      <c r="G1320">
        <v>2728.95</v>
      </c>
      <c r="H1320"/>
    </row>
    <row r="1321" spans="1:8" x14ac:dyDescent="0.25">
      <c r="A1321" t="s">
        <v>1220</v>
      </c>
      <c r="B1321" s="1">
        <v>45020</v>
      </c>
      <c r="C1321" t="s">
        <v>237</v>
      </c>
      <c r="D1321" t="s">
        <v>43</v>
      </c>
      <c r="E1321" t="s">
        <v>208</v>
      </c>
      <c r="F1321" t="s">
        <v>239</v>
      </c>
      <c r="G1321">
        <v>61.59</v>
      </c>
      <c r="H1321"/>
    </row>
    <row r="1322" spans="1:8" x14ac:dyDescent="0.25">
      <c r="A1322" t="s">
        <v>1221</v>
      </c>
      <c r="B1322" s="1">
        <v>45020</v>
      </c>
      <c r="C1322" t="s">
        <v>237</v>
      </c>
      <c r="D1322" t="s">
        <v>45</v>
      </c>
      <c r="E1322" t="s">
        <v>119</v>
      </c>
      <c r="F1322" t="s">
        <v>257</v>
      </c>
      <c r="G1322">
        <v>536.92999999999995</v>
      </c>
      <c r="H1322"/>
    </row>
    <row r="1323" spans="1:8" x14ac:dyDescent="0.25">
      <c r="A1323" t="s">
        <v>1222</v>
      </c>
      <c r="B1323" s="1">
        <v>45019</v>
      </c>
      <c r="C1323" t="s">
        <v>237</v>
      </c>
      <c r="D1323" t="s">
        <v>86</v>
      </c>
      <c r="E1323" t="s">
        <v>155</v>
      </c>
      <c r="F1323" t="s">
        <v>246</v>
      </c>
      <c r="G1323">
        <v>768.5</v>
      </c>
      <c r="H1323"/>
    </row>
    <row r="1324" spans="1:8" x14ac:dyDescent="0.25">
      <c r="A1324" t="s">
        <v>1223</v>
      </c>
      <c r="B1324" s="1">
        <v>45019</v>
      </c>
      <c r="C1324" t="s">
        <v>237</v>
      </c>
      <c r="D1324" t="s">
        <v>98</v>
      </c>
      <c r="E1324" t="s">
        <v>167</v>
      </c>
      <c r="F1324" t="s">
        <v>252</v>
      </c>
      <c r="G1324">
        <v>628.74</v>
      </c>
      <c r="H1324"/>
    </row>
    <row r="1325" spans="1:8" x14ac:dyDescent="0.25">
      <c r="A1325" t="s">
        <v>1224</v>
      </c>
      <c r="B1325" s="1">
        <v>45018</v>
      </c>
      <c r="C1325" t="s">
        <v>237</v>
      </c>
      <c r="D1325" t="s">
        <v>55</v>
      </c>
      <c r="E1325" t="s">
        <v>130</v>
      </c>
      <c r="F1325" t="s">
        <v>420</v>
      </c>
      <c r="G1325">
        <v>2183.27</v>
      </c>
      <c r="H1325"/>
    </row>
    <row r="1326" spans="1:8" x14ac:dyDescent="0.25">
      <c r="A1326" t="s">
        <v>1225</v>
      </c>
      <c r="B1326" s="1">
        <v>45018</v>
      </c>
      <c r="C1326" t="s">
        <v>237</v>
      </c>
      <c r="D1326" t="s">
        <v>50</v>
      </c>
      <c r="E1326" t="s">
        <v>169</v>
      </c>
      <c r="F1326" t="s">
        <v>248</v>
      </c>
      <c r="G1326">
        <v>5670.29</v>
      </c>
      <c r="H1326"/>
    </row>
    <row r="1327" spans="1:8" x14ac:dyDescent="0.25">
      <c r="A1327" t="s">
        <v>1226</v>
      </c>
      <c r="B1327" s="1">
        <v>45018</v>
      </c>
      <c r="C1327" t="s">
        <v>237</v>
      </c>
      <c r="D1327" t="s">
        <v>99</v>
      </c>
      <c r="E1327" t="s">
        <v>161</v>
      </c>
      <c r="F1327" t="s">
        <v>246</v>
      </c>
      <c r="G1327">
        <v>523.95000000000005</v>
      </c>
      <c r="H1327"/>
    </row>
    <row r="1328" spans="1:8" x14ac:dyDescent="0.25">
      <c r="A1328" t="s">
        <v>1226</v>
      </c>
      <c r="B1328" s="1">
        <v>45018</v>
      </c>
      <c r="C1328" t="s">
        <v>239</v>
      </c>
      <c r="D1328" t="s">
        <v>17</v>
      </c>
      <c r="E1328" t="s">
        <v>143</v>
      </c>
      <c r="F1328" t="s">
        <v>239</v>
      </c>
      <c r="G1328">
        <v>153.78</v>
      </c>
      <c r="H1328"/>
    </row>
    <row r="1329" spans="1:8" x14ac:dyDescent="0.25">
      <c r="A1329" t="s">
        <v>1226</v>
      </c>
      <c r="B1329" s="1">
        <v>45017</v>
      </c>
      <c r="C1329" t="s">
        <v>258</v>
      </c>
      <c r="D1329" t="s">
        <v>51</v>
      </c>
      <c r="E1329" t="s">
        <v>167</v>
      </c>
      <c r="F1329" t="s">
        <v>294</v>
      </c>
      <c r="G1329">
        <v>1980</v>
      </c>
      <c r="H1329"/>
    </row>
    <row r="1330" spans="1:8" x14ac:dyDescent="0.25">
      <c r="A1330" t="s">
        <v>1226</v>
      </c>
      <c r="B1330" s="1">
        <v>45017</v>
      </c>
      <c r="C1330" t="s">
        <v>430</v>
      </c>
      <c r="D1330" t="s">
        <v>105</v>
      </c>
      <c r="E1330" t="s">
        <v>157</v>
      </c>
      <c r="F1330" t="s">
        <v>431</v>
      </c>
      <c r="G1330">
        <v>954</v>
      </c>
      <c r="H1330"/>
    </row>
    <row r="1331" spans="1:8" x14ac:dyDescent="0.25">
      <c r="A1331" t="s">
        <v>1227</v>
      </c>
      <c r="B1331" s="1">
        <v>45016</v>
      </c>
      <c r="C1331" t="s">
        <v>237</v>
      </c>
      <c r="D1331" t="s">
        <v>100</v>
      </c>
      <c r="E1331" t="s">
        <v>211</v>
      </c>
      <c r="F1331" t="s">
        <v>246</v>
      </c>
      <c r="G1331">
        <v>970.92</v>
      </c>
      <c r="H1331"/>
    </row>
    <row r="1332" spans="1:8" x14ac:dyDescent="0.25">
      <c r="A1332" t="s">
        <v>1227</v>
      </c>
      <c r="B1332" s="1">
        <v>45016</v>
      </c>
      <c r="C1332" t="s">
        <v>239</v>
      </c>
      <c r="D1332" t="s">
        <v>58</v>
      </c>
      <c r="E1332" t="s">
        <v>140</v>
      </c>
      <c r="F1332" t="s">
        <v>430</v>
      </c>
      <c r="G1332">
        <v>480</v>
      </c>
      <c r="H1332"/>
    </row>
    <row r="1333" spans="1:8" x14ac:dyDescent="0.25">
      <c r="A1333" t="s">
        <v>1228</v>
      </c>
      <c r="B1333" s="1">
        <v>45016</v>
      </c>
      <c r="C1333" t="s">
        <v>237</v>
      </c>
      <c r="D1333" t="s">
        <v>68</v>
      </c>
      <c r="E1333" t="s">
        <v>217</v>
      </c>
      <c r="F1333" t="s">
        <v>431</v>
      </c>
      <c r="G1333">
        <v>1249.5</v>
      </c>
      <c r="H1333"/>
    </row>
    <row r="1334" spans="1:8" x14ac:dyDescent="0.25">
      <c r="A1334" t="s">
        <v>1229</v>
      </c>
      <c r="B1334" s="1">
        <v>45015</v>
      </c>
      <c r="C1334" t="s">
        <v>237</v>
      </c>
      <c r="D1334" t="s">
        <v>50</v>
      </c>
      <c r="E1334" t="s">
        <v>143</v>
      </c>
      <c r="F1334" t="s">
        <v>242</v>
      </c>
      <c r="G1334">
        <v>6300.32</v>
      </c>
      <c r="H1334"/>
    </row>
    <row r="1335" spans="1:8" x14ac:dyDescent="0.25">
      <c r="A1335" t="s">
        <v>1229</v>
      </c>
      <c r="B1335" s="1">
        <v>45015</v>
      </c>
      <c r="C1335" t="s">
        <v>239</v>
      </c>
      <c r="D1335" t="s">
        <v>13</v>
      </c>
      <c r="E1335" t="s">
        <v>167</v>
      </c>
      <c r="F1335" t="s">
        <v>239</v>
      </c>
      <c r="G1335">
        <v>135.75</v>
      </c>
      <c r="H1335"/>
    </row>
    <row r="1336" spans="1:8" x14ac:dyDescent="0.25">
      <c r="A1336" t="s">
        <v>1229</v>
      </c>
      <c r="B1336" s="1">
        <v>45015</v>
      </c>
      <c r="C1336" t="s">
        <v>258</v>
      </c>
      <c r="D1336" t="s">
        <v>100</v>
      </c>
      <c r="E1336" t="s">
        <v>208</v>
      </c>
      <c r="F1336" t="s">
        <v>430</v>
      </c>
      <c r="G1336">
        <v>377.58</v>
      </c>
      <c r="H1336"/>
    </row>
    <row r="1337" spans="1:8" x14ac:dyDescent="0.25">
      <c r="A1337" t="s">
        <v>1230</v>
      </c>
      <c r="B1337" s="1">
        <v>45014</v>
      </c>
      <c r="C1337" t="s">
        <v>237</v>
      </c>
      <c r="D1337" t="s">
        <v>98</v>
      </c>
      <c r="E1337" t="s">
        <v>177</v>
      </c>
      <c r="F1337" t="s">
        <v>258</v>
      </c>
      <c r="G1337">
        <v>164.67</v>
      </c>
      <c r="H1337"/>
    </row>
    <row r="1338" spans="1:8" x14ac:dyDescent="0.25">
      <c r="A1338" t="s">
        <v>1230</v>
      </c>
      <c r="B1338" s="1">
        <v>45014</v>
      </c>
      <c r="C1338" t="s">
        <v>239</v>
      </c>
      <c r="D1338" t="s">
        <v>54</v>
      </c>
      <c r="E1338" t="s">
        <v>174</v>
      </c>
      <c r="F1338" t="s">
        <v>268</v>
      </c>
      <c r="G1338">
        <v>2183.16</v>
      </c>
      <c r="H1338"/>
    </row>
    <row r="1339" spans="1:8" x14ac:dyDescent="0.25">
      <c r="A1339" t="s">
        <v>1230</v>
      </c>
      <c r="B1339" s="1">
        <v>45013</v>
      </c>
      <c r="C1339" t="s">
        <v>258</v>
      </c>
      <c r="D1339" t="s">
        <v>83</v>
      </c>
      <c r="E1339" t="s">
        <v>202</v>
      </c>
      <c r="F1339" t="s">
        <v>257</v>
      </c>
      <c r="G1339">
        <v>931.1</v>
      </c>
      <c r="H1339"/>
    </row>
    <row r="1340" spans="1:8" x14ac:dyDescent="0.25">
      <c r="A1340" t="s">
        <v>1231</v>
      </c>
      <c r="B1340" s="1">
        <v>45013</v>
      </c>
      <c r="C1340" t="s">
        <v>237</v>
      </c>
      <c r="D1340" t="s">
        <v>50</v>
      </c>
      <c r="E1340" t="s">
        <v>174</v>
      </c>
      <c r="F1340" t="s">
        <v>240</v>
      </c>
      <c r="G1340">
        <v>4240.6000000000004</v>
      </c>
      <c r="H1340"/>
    </row>
    <row r="1341" spans="1:8" x14ac:dyDescent="0.25">
      <c r="A1341" t="s">
        <v>1232</v>
      </c>
      <c r="B1341" s="1">
        <v>45013</v>
      </c>
      <c r="C1341" t="s">
        <v>237</v>
      </c>
      <c r="D1341" t="s">
        <v>103</v>
      </c>
      <c r="E1341" t="s">
        <v>134</v>
      </c>
      <c r="F1341" t="s">
        <v>252</v>
      </c>
      <c r="G1341">
        <v>1175.8900000000001</v>
      </c>
      <c r="H1341"/>
    </row>
    <row r="1342" spans="1:8" x14ac:dyDescent="0.25">
      <c r="A1342" t="s">
        <v>1233</v>
      </c>
      <c r="B1342" s="1">
        <v>45013</v>
      </c>
      <c r="C1342" t="s">
        <v>237</v>
      </c>
      <c r="D1342" t="s">
        <v>27</v>
      </c>
      <c r="E1342" t="s">
        <v>119</v>
      </c>
      <c r="F1342" t="s">
        <v>240</v>
      </c>
      <c r="G1342">
        <v>592.12</v>
      </c>
      <c r="H1342"/>
    </row>
    <row r="1343" spans="1:8" x14ac:dyDescent="0.25">
      <c r="A1343" t="s">
        <v>1234</v>
      </c>
      <c r="B1343" s="1">
        <v>45012</v>
      </c>
      <c r="C1343" t="s">
        <v>237</v>
      </c>
      <c r="D1343" t="s">
        <v>64</v>
      </c>
      <c r="E1343" t="s">
        <v>208</v>
      </c>
      <c r="F1343" t="s">
        <v>239</v>
      </c>
      <c r="G1343">
        <v>515.1</v>
      </c>
      <c r="H1343"/>
    </row>
    <row r="1344" spans="1:8" x14ac:dyDescent="0.25">
      <c r="A1344" t="s">
        <v>1235</v>
      </c>
      <c r="B1344" s="1">
        <v>45012</v>
      </c>
      <c r="C1344" t="s">
        <v>237</v>
      </c>
      <c r="D1344" t="s">
        <v>76</v>
      </c>
      <c r="E1344" t="s">
        <v>196</v>
      </c>
      <c r="F1344" t="s">
        <v>259</v>
      </c>
      <c r="G1344">
        <v>1335.6</v>
      </c>
      <c r="H1344"/>
    </row>
    <row r="1345" spans="1:8" x14ac:dyDescent="0.25">
      <c r="A1345" t="s">
        <v>1235</v>
      </c>
      <c r="B1345" s="1">
        <v>45012</v>
      </c>
      <c r="C1345" t="s">
        <v>239</v>
      </c>
      <c r="D1345" t="s">
        <v>60</v>
      </c>
      <c r="E1345" t="s">
        <v>199</v>
      </c>
      <c r="F1345" t="s">
        <v>239</v>
      </c>
      <c r="G1345">
        <v>499.8</v>
      </c>
      <c r="H1345"/>
    </row>
    <row r="1346" spans="1:8" x14ac:dyDescent="0.25">
      <c r="A1346" t="s">
        <v>1235</v>
      </c>
      <c r="B1346" s="1">
        <v>45012</v>
      </c>
      <c r="C1346" t="s">
        <v>258</v>
      </c>
      <c r="D1346" t="s">
        <v>99</v>
      </c>
      <c r="E1346" t="s">
        <v>119</v>
      </c>
      <c r="F1346" t="s">
        <v>248</v>
      </c>
      <c r="G1346">
        <v>961.07</v>
      </c>
      <c r="H1346"/>
    </row>
    <row r="1347" spans="1:8" x14ac:dyDescent="0.25">
      <c r="A1347" t="s">
        <v>1236</v>
      </c>
      <c r="B1347" s="1">
        <v>45012</v>
      </c>
      <c r="C1347" t="s">
        <v>237</v>
      </c>
      <c r="D1347" t="s">
        <v>52</v>
      </c>
      <c r="E1347" t="s">
        <v>187</v>
      </c>
      <c r="F1347" t="s">
        <v>294</v>
      </c>
      <c r="G1347">
        <v>1514.39</v>
      </c>
      <c r="H1347"/>
    </row>
    <row r="1348" spans="1:8" x14ac:dyDescent="0.25">
      <c r="A1348" t="s">
        <v>1237</v>
      </c>
      <c r="B1348" s="1">
        <v>45012</v>
      </c>
      <c r="C1348" t="s">
        <v>237</v>
      </c>
      <c r="D1348" t="s">
        <v>82</v>
      </c>
      <c r="E1348" t="s">
        <v>122</v>
      </c>
      <c r="F1348" t="s">
        <v>259</v>
      </c>
      <c r="G1348">
        <v>503.98</v>
      </c>
      <c r="H1348"/>
    </row>
    <row r="1349" spans="1:8" x14ac:dyDescent="0.25">
      <c r="A1349" t="s">
        <v>1238</v>
      </c>
      <c r="B1349" s="1">
        <v>45012</v>
      </c>
      <c r="C1349" t="s">
        <v>237</v>
      </c>
      <c r="D1349" t="s">
        <v>36</v>
      </c>
      <c r="E1349" t="s">
        <v>130</v>
      </c>
      <c r="F1349" t="s">
        <v>246</v>
      </c>
      <c r="G1349">
        <v>518.34</v>
      </c>
      <c r="H1349"/>
    </row>
    <row r="1350" spans="1:8" x14ac:dyDescent="0.25">
      <c r="A1350" t="s">
        <v>1239</v>
      </c>
      <c r="B1350" s="1">
        <v>45012</v>
      </c>
      <c r="C1350" t="s">
        <v>237</v>
      </c>
      <c r="D1350" t="s">
        <v>98</v>
      </c>
      <c r="E1350" t="s">
        <v>151</v>
      </c>
      <c r="F1350" t="s">
        <v>248</v>
      </c>
      <c r="G1350">
        <v>898.2</v>
      </c>
      <c r="H1350"/>
    </row>
    <row r="1351" spans="1:8" x14ac:dyDescent="0.25">
      <c r="A1351" t="s">
        <v>1240</v>
      </c>
      <c r="B1351" s="1">
        <v>45012</v>
      </c>
      <c r="C1351" t="s">
        <v>237</v>
      </c>
      <c r="D1351" t="s">
        <v>78</v>
      </c>
      <c r="E1351" t="s">
        <v>122</v>
      </c>
      <c r="F1351" t="s">
        <v>239</v>
      </c>
      <c r="G1351">
        <v>311.52</v>
      </c>
      <c r="H1351"/>
    </row>
    <row r="1352" spans="1:8" x14ac:dyDescent="0.25">
      <c r="A1352" t="s">
        <v>1240</v>
      </c>
      <c r="B1352" s="1">
        <v>45011</v>
      </c>
      <c r="C1352" t="s">
        <v>239</v>
      </c>
      <c r="D1352" t="s">
        <v>32</v>
      </c>
      <c r="E1352" t="s">
        <v>153</v>
      </c>
      <c r="F1352" t="s">
        <v>252</v>
      </c>
      <c r="G1352">
        <v>1181.69</v>
      </c>
      <c r="H1352"/>
    </row>
    <row r="1353" spans="1:8" x14ac:dyDescent="0.25">
      <c r="A1353" t="s">
        <v>1241</v>
      </c>
      <c r="B1353" s="1">
        <v>45011</v>
      </c>
      <c r="C1353" t="s">
        <v>237</v>
      </c>
      <c r="D1353" t="s">
        <v>46</v>
      </c>
      <c r="E1353" t="s">
        <v>159</v>
      </c>
      <c r="F1353" t="s">
        <v>240</v>
      </c>
      <c r="G1353">
        <v>705.59</v>
      </c>
      <c r="H1353"/>
    </row>
    <row r="1354" spans="1:8" x14ac:dyDescent="0.25">
      <c r="A1354" t="s">
        <v>1242</v>
      </c>
      <c r="B1354" s="1">
        <v>45010</v>
      </c>
      <c r="C1354" t="s">
        <v>237</v>
      </c>
      <c r="D1354" t="s">
        <v>64</v>
      </c>
      <c r="E1354" t="s">
        <v>140</v>
      </c>
      <c r="F1354" t="s">
        <v>237</v>
      </c>
      <c r="G1354">
        <v>257.55</v>
      </c>
      <c r="H1354"/>
    </row>
    <row r="1355" spans="1:8" x14ac:dyDescent="0.25">
      <c r="A1355" t="s">
        <v>1243</v>
      </c>
      <c r="B1355" s="1">
        <v>45010</v>
      </c>
      <c r="C1355" t="s">
        <v>237</v>
      </c>
      <c r="D1355" t="s">
        <v>70</v>
      </c>
      <c r="E1355" t="s">
        <v>140</v>
      </c>
      <c r="F1355" t="s">
        <v>239</v>
      </c>
      <c r="G1355">
        <v>520</v>
      </c>
      <c r="H1355"/>
    </row>
    <row r="1356" spans="1:8" x14ac:dyDescent="0.25">
      <c r="A1356" t="s">
        <v>1243</v>
      </c>
      <c r="B1356" s="1">
        <v>45010</v>
      </c>
      <c r="C1356" t="s">
        <v>239</v>
      </c>
      <c r="D1356" t="s">
        <v>91</v>
      </c>
      <c r="E1356" t="s">
        <v>205</v>
      </c>
      <c r="F1356" t="s">
        <v>239</v>
      </c>
      <c r="G1356">
        <v>585.6</v>
      </c>
      <c r="H1356"/>
    </row>
    <row r="1357" spans="1:8" x14ac:dyDescent="0.25">
      <c r="A1357" t="s">
        <v>1243</v>
      </c>
      <c r="B1357" s="1">
        <v>45009</v>
      </c>
      <c r="C1357" t="s">
        <v>258</v>
      </c>
      <c r="D1357" t="s">
        <v>86</v>
      </c>
      <c r="E1357" t="s">
        <v>205</v>
      </c>
      <c r="F1357" t="s">
        <v>268</v>
      </c>
      <c r="G1357">
        <v>626.4</v>
      </c>
      <c r="H1357"/>
    </row>
    <row r="1358" spans="1:8" x14ac:dyDescent="0.25">
      <c r="A1358" t="s">
        <v>1244</v>
      </c>
      <c r="B1358" s="1">
        <v>45009</v>
      </c>
      <c r="C1358" t="s">
        <v>237</v>
      </c>
      <c r="D1358" t="s">
        <v>29</v>
      </c>
      <c r="E1358" t="s">
        <v>143</v>
      </c>
      <c r="F1358" t="s">
        <v>258</v>
      </c>
      <c r="G1358">
        <v>280.89</v>
      </c>
      <c r="H1358"/>
    </row>
    <row r="1359" spans="1:8" x14ac:dyDescent="0.25">
      <c r="A1359" t="s">
        <v>1245</v>
      </c>
      <c r="B1359" s="1">
        <v>45009</v>
      </c>
      <c r="C1359" t="s">
        <v>237</v>
      </c>
      <c r="D1359" t="s">
        <v>45</v>
      </c>
      <c r="E1359" t="s">
        <v>167</v>
      </c>
      <c r="F1359" t="s">
        <v>242</v>
      </c>
      <c r="G1359">
        <v>717.22</v>
      </c>
      <c r="H1359"/>
    </row>
    <row r="1360" spans="1:8" x14ac:dyDescent="0.25">
      <c r="A1360" t="s">
        <v>1246</v>
      </c>
      <c r="B1360" s="1">
        <v>45008</v>
      </c>
      <c r="C1360" t="s">
        <v>237</v>
      </c>
      <c r="D1360" t="s">
        <v>43</v>
      </c>
      <c r="E1360" t="s">
        <v>165</v>
      </c>
      <c r="F1360" t="s">
        <v>259</v>
      </c>
      <c r="G1360">
        <v>279.86</v>
      </c>
      <c r="H1360"/>
    </row>
    <row r="1361" spans="1:8" x14ac:dyDescent="0.25">
      <c r="A1361" t="s">
        <v>1247</v>
      </c>
      <c r="B1361" s="1">
        <v>45008</v>
      </c>
      <c r="C1361" t="s">
        <v>237</v>
      </c>
      <c r="D1361" t="s">
        <v>98</v>
      </c>
      <c r="E1361" t="s">
        <v>126</v>
      </c>
      <c r="F1361" t="s">
        <v>268</v>
      </c>
      <c r="G1361">
        <v>419.16</v>
      </c>
      <c r="H1361"/>
    </row>
    <row r="1362" spans="1:8" x14ac:dyDescent="0.25">
      <c r="A1362" t="s">
        <v>1248</v>
      </c>
      <c r="B1362" s="1">
        <v>45008</v>
      </c>
      <c r="C1362" t="s">
        <v>237</v>
      </c>
      <c r="D1362" t="s">
        <v>107</v>
      </c>
      <c r="E1362" t="s">
        <v>130</v>
      </c>
      <c r="F1362" t="s">
        <v>237</v>
      </c>
      <c r="G1362">
        <v>181.8</v>
      </c>
      <c r="H1362"/>
    </row>
    <row r="1363" spans="1:8" x14ac:dyDescent="0.25">
      <c r="A1363" t="s">
        <v>1249</v>
      </c>
      <c r="B1363" s="1">
        <v>45007</v>
      </c>
      <c r="C1363" t="s">
        <v>237</v>
      </c>
      <c r="D1363" t="s">
        <v>39</v>
      </c>
      <c r="E1363" t="s">
        <v>140</v>
      </c>
      <c r="F1363" t="s">
        <v>257</v>
      </c>
      <c r="G1363">
        <v>651.16999999999996</v>
      </c>
      <c r="H1363"/>
    </row>
    <row r="1364" spans="1:8" x14ac:dyDescent="0.25">
      <c r="A1364" t="s">
        <v>1249</v>
      </c>
      <c r="B1364" s="1">
        <v>45007</v>
      </c>
      <c r="C1364" t="s">
        <v>239</v>
      </c>
      <c r="D1364" t="s">
        <v>51</v>
      </c>
      <c r="E1364" t="s">
        <v>174</v>
      </c>
      <c r="F1364" t="s">
        <v>246</v>
      </c>
      <c r="G1364">
        <v>3150</v>
      </c>
      <c r="H1364"/>
    </row>
    <row r="1365" spans="1:8" x14ac:dyDescent="0.25">
      <c r="A1365" t="s">
        <v>1250</v>
      </c>
      <c r="B1365" s="1">
        <v>45006</v>
      </c>
      <c r="C1365" t="s">
        <v>237</v>
      </c>
      <c r="D1365" t="s">
        <v>29</v>
      </c>
      <c r="E1365" t="s">
        <v>165</v>
      </c>
      <c r="F1365" t="s">
        <v>246</v>
      </c>
      <c r="G1365">
        <v>859</v>
      </c>
      <c r="H1365"/>
    </row>
    <row r="1366" spans="1:8" x14ac:dyDescent="0.25">
      <c r="A1366" t="s">
        <v>1251</v>
      </c>
      <c r="B1366" s="1">
        <v>45006</v>
      </c>
      <c r="C1366" t="s">
        <v>237</v>
      </c>
      <c r="D1366" t="s">
        <v>74</v>
      </c>
      <c r="E1366" t="s">
        <v>226</v>
      </c>
      <c r="F1366" t="s">
        <v>268</v>
      </c>
      <c r="G1366">
        <v>775.07</v>
      </c>
      <c r="H1366"/>
    </row>
    <row r="1367" spans="1:8" x14ac:dyDescent="0.25">
      <c r="A1367" t="s">
        <v>1252</v>
      </c>
      <c r="B1367" s="1">
        <v>45005</v>
      </c>
      <c r="C1367" t="s">
        <v>237</v>
      </c>
      <c r="D1367" t="s">
        <v>54</v>
      </c>
      <c r="E1367" t="s">
        <v>190</v>
      </c>
      <c r="F1367" t="s">
        <v>431</v>
      </c>
      <c r="G1367">
        <v>1299.5</v>
      </c>
      <c r="H1367"/>
    </row>
    <row r="1368" spans="1:8" x14ac:dyDescent="0.25">
      <c r="A1368" t="s">
        <v>1253</v>
      </c>
      <c r="B1368" s="1">
        <v>45005</v>
      </c>
      <c r="C1368" t="s">
        <v>237</v>
      </c>
      <c r="D1368" t="s">
        <v>104</v>
      </c>
      <c r="E1368" t="s">
        <v>177</v>
      </c>
      <c r="F1368" t="s">
        <v>240</v>
      </c>
      <c r="G1368">
        <v>1296.3599999999999</v>
      </c>
      <c r="H1368"/>
    </row>
    <row r="1369" spans="1:8" x14ac:dyDescent="0.25">
      <c r="A1369" t="s">
        <v>1253</v>
      </c>
      <c r="B1369" s="1">
        <v>45004</v>
      </c>
      <c r="C1369" t="s">
        <v>239</v>
      </c>
      <c r="D1369" t="s">
        <v>90</v>
      </c>
      <c r="E1369" t="s">
        <v>190</v>
      </c>
      <c r="F1369" t="s">
        <v>258</v>
      </c>
      <c r="G1369">
        <v>913.19</v>
      </c>
      <c r="H1369"/>
    </row>
    <row r="1370" spans="1:8" x14ac:dyDescent="0.25">
      <c r="A1370" t="s">
        <v>1253</v>
      </c>
      <c r="B1370" s="1">
        <v>45004</v>
      </c>
      <c r="C1370" t="s">
        <v>258</v>
      </c>
      <c r="D1370" t="s">
        <v>74</v>
      </c>
      <c r="E1370" t="s">
        <v>205</v>
      </c>
      <c r="F1370" t="s">
        <v>242</v>
      </c>
      <c r="G1370">
        <v>1937.68</v>
      </c>
      <c r="H1370"/>
    </row>
    <row r="1371" spans="1:8" x14ac:dyDescent="0.25">
      <c r="A1371" t="s">
        <v>1253</v>
      </c>
      <c r="B1371" s="1">
        <v>45004</v>
      </c>
      <c r="C1371" t="s">
        <v>430</v>
      </c>
      <c r="D1371" t="s">
        <v>29</v>
      </c>
      <c r="E1371" t="s">
        <v>161</v>
      </c>
      <c r="F1371" t="s">
        <v>258</v>
      </c>
      <c r="G1371">
        <v>270.58999999999997</v>
      </c>
      <c r="H1371"/>
    </row>
    <row r="1372" spans="1:8" x14ac:dyDescent="0.25">
      <c r="A1372" t="s">
        <v>1254</v>
      </c>
      <c r="B1372" s="1">
        <v>45004</v>
      </c>
      <c r="C1372" t="s">
        <v>237</v>
      </c>
      <c r="D1372" t="s">
        <v>17</v>
      </c>
      <c r="E1372" t="s">
        <v>122</v>
      </c>
      <c r="F1372" t="s">
        <v>431</v>
      </c>
      <c r="G1372">
        <v>373.97</v>
      </c>
      <c r="H1372"/>
    </row>
    <row r="1373" spans="1:8" x14ac:dyDescent="0.25">
      <c r="A1373" t="s">
        <v>1255</v>
      </c>
      <c r="B1373" s="1">
        <v>45004</v>
      </c>
      <c r="C1373" t="s">
        <v>237</v>
      </c>
      <c r="D1373" t="s">
        <v>74</v>
      </c>
      <c r="E1373" t="s">
        <v>187</v>
      </c>
      <c r="F1373" t="s">
        <v>239</v>
      </c>
      <c r="G1373">
        <v>184.63</v>
      </c>
      <c r="H1373"/>
    </row>
    <row r="1374" spans="1:8" x14ac:dyDescent="0.25">
      <c r="A1374" t="s">
        <v>1256</v>
      </c>
      <c r="B1374" s="1">
        <v>45004</v>
      </c>
      <c r="C1374" t="s">
        <v>237</v>
      </c>
      <c r="D1374" t="s">
        <v>92</v>
      </c>
      <c r="E1374" t="s">
        <v>161</v>
      </c>
      <c r="F1374" t="s">
        <v>246</v>
      </c>
      <c r="G1374">
        <v>348.74</v>
      </c>
      <c r="H1374"/>
    </row>
    <row r="1375" spans="1:8" x14ac:dyDescent="0.25">
      <c r="A1375" t="s">
        <v>1257</v>
      </c>
      <c r="B1375" s="1">
        <v>45004</v>
      </c>
      <c r="C1375" t="s">
        <v>237</v>
      </c>
      <c r="D1375" t="s">
        <v>91</v>
      </c>
      <c r="E1375" t="s">
        <v>143</v>
      </c>
      <c r="F1375" t="s">
        <v>240</v>
      </c>
      <c r="G1375">
        <v>4139.7700000000004</v>
      </c>
      <c r="H1375"/>
    </row>
    <row r="1376" spans="1:8" x14ac:dyDescent="0.25">
      <c r="A1376" t="s">
        <v>1258</v>
      </c>
      <c r="B1376" s="1">
        <v>45004</v>
      </c>
      <c r="C1376" t="s">
        <v>237</v>
      </c>
      <c r="D1376" t="s">
        <v>105</v>
      </c>
      <c r="E1376" t="s">
        <v>167</v>
      </c>
      <c r="F1376" t="s">
        <v>431</v>
      </c>
      <c r="G1376">
        <v>918</v>
      </c>
      <c r="H1376"/>
    </row>
    <row r="1377" spans="1:8" x14ac:dyDescent="0.25">
      <c r="A1377" t="s">
        <v>1259</v>
      </c>
      <c r="B1377" s="1">
        <v>45004</v>
      </c>
      <c r="C1377" t="s">
        <v>237</v>
      </c>
      <c r="D1377" t="s">
        <v>70</v>
      </c>
      <c r="E1377" t="s">
        <v>193</v>
      </c>
      <c r="F1377" t="s">
        <v>268</v>
      </c>
      <c r="G1377">
        <v>2080</v>
      </c>
      <c r="H1377"/>
    </row>
    <row r="1378" spans="1:8" x14ac:dyDescent="0.25">
      <c r="A1378" t="s">
        <v>1259</v>
      </c>
      <c r="B1378" s="1">
        <v>45004</v>
      </c>
      <c r="C1378" t="s">
        <v>239</v>
      </c>
      <c r="D1378" t="s">
        <v>32</v>
      </c>
      <c r="E1378" t="s">
        <v>174</v>
      </c>
      <c r="F1378" t="s">
        <v>242</v>
      </c>
      <c r="G1378">
        <v>1969.48</v>
      </c>
      <c r="H1378"/>
    </row>
    <row r="1379" spans="1:8" x14ac:dyDescent="0.25">
      <c r="A1379" t="s">
        <v>1260</v>
      </c>
      <c r="B1379" s="1">
        <v>45004</v>
      </c>
      <c r="C1379" t="s">
        <v>237</v>
      </c>
      <c r="D1379" t="s">
        <v>108</v>
      </c>
      <c r="E1379" t="s">
        <v>174</v>
      </c>
      <c r="F1379" t="s">
        <v>431</v>
      </c>
      <c r="G1379">
        <v>927</v>
      </c>
      <c r="H1379"/>
    </row>
    <row r="1380" spans="1:8" x14ac:dyDescent="0.25">
      <c r="A1380" t="s">
        <v>1260</v>
      </c>
      <c r="B1380" s="1">
        <v>45004</v>
      </c>
      <c r="C1380" t="s">
        <v>239</v>
      </c>
      <c r="D1380" t="s">
        <v>56</v>
      </c>
      <c r="E1380" t="s">
        <v>161</v>
      </c>
      <c r="F1380" t="s">
        <v>240</v>
      </c>
      <c r="G1380">
        <v>5290.49</v>
      </c>
      <c r="H1380"/>
    </row>
    <row r="1381" spans="1:8" x14ac:dyDescent="0.25">
      <c r="A1381" t="s">
        <v>1261</v>
      </c>
      <c r="B1381" s="1">
        <v>45003</v>
      </c>
      <c r="C1381" t="s">
        <v>237</v>
      </c>
      <c r="D1381" t="s">
        <v>36</v>
      </c>
      <c r="E1381" t="s">
        <v>184</v>
      </c>
      <c r="F1381" t="s">
        <v>257</v>
      </c>
      <c r="G1381">
        <v>852.82</v>
      </c>
      <c r="H1381"/>
    </row>
    <row r="1382" spans="1:8" x14ac:dyDescent="0.25">
      <c r="A1382" t="s">
        <v>1261</v>
      </c>
      <c r="B1382" s="1">
        <v>45003</v>
      </c>
      <c r="C1382" t="s">
        <v>239</v>
      </c>
      <c r="D1382" t="s">
        <v>75</v>
      </c>
      <c r="E1382" t="s">
        <v>217</v>
      </c>
      <c r="F1382" t="s">
        <v>431</v>
      </c>
      <c r="G1382">
        <v>514.25</v>
      </c>
      <c r="H1382"/>
    </row>
    <row r="1383" spans="1:8" x14ac:dyDescent="0.25">
      <c r="A1383" t="s">
        <v>1261</v>
      </c>
      <c r="B1383" s="1">
        <v>45003</v>
      </c>
      <c r="C1383" t="s">
        <v>258</v>
      </c>
      <c r="D1383" t="s">
        <v>51</v>
      </c>
      <c r="E1383" t="s">
        <v>116</v>
      </c>
      <c r="F1383" t="s">
        <v>259</v>
      </c>
      <c r="G1383">
        <v>2835</v>
      </c>
      <c r="H1383"/>
    </row>
    <row r="1384" spans="1:8" x14ac:dyDescent="0.25">
      <c r="A1384" t="s">
        <v>1262</v>
      </c>
      <c r="B1384" s="1">
        <v>45003</v>
      </c>
      <c r="C1384" t="s">
        <v>237</v>
      </c>
      <c r="D1384" t="s">
        <v>66</v>
      </c>
      <c r="E1384" t="s">
        <v>155</v>
      </c>
      <c r="F1384" t="s">
        <v>268</v>
      </c>
      <c r="G1384">
        <v>2245.54</v>
      </c>
      <c r="H1384"/>
    </row>
    <row r="1385" spans="1:8" x14ac:dyDescent="0.25">
      <c r="A1385" t="s">
        <v>1263</v>
      </c>
      <c r="B1385" s="1">
        <v>45003</v>
      </c>
      <c r="C1385" t="s">
        <v>237</v>
      </c>
      <c r="D1385" t="s">
        <v>46</v>
      </c>
      <c r="E1385" t="s">
        <v>196</v>
      </c>
      <c r="F1385" t="s">
        <v>257</v>
      </c>
      <c r="G1385">
        <v>822.35</v>
      </c>
      <c r="H1385"/>
    </row>
    <row r="1386" spans="1:8" x14ac:dyDescent="0.25">
      <c r="A1386" t="s">
        <v>1264</v>
      </c>
      <c r="B1386" s="1">
        <v>45003</v>
      </c>
      <c r="C1386" t="s">
        <v>237</v>
      </c>
      <c r="D1386" t="s">
        <v>41</v>
      </c>
      <c r="E1386" t="s">
        <v>140</v>
      </c>
      <c r="F1386" t="s">
        <v>259</v>
      </c>
      <c r="G1386">
        <v>244.76</v>
      </c>
      <c r="H1386"/>
    </row>
    <row r="1387" spans="1:8" x14ac:dyDescent="0.25">
      <c r="A1387" t="s">
        <v>1264</v>
      </c>
      <c r="B1387" s="1">
        <v>45003</v>
      </c>
      <c r="C1387" t="s">
        <v>239</v>
      </c>
      <c r="D1387" t="s">
        <v>39</v>
      </c>
      <c r="E1387" t="s">
        <v>163</v>
      </c>
      <c r="F1387" t="s">
        <v>246</v>
      </c>
      <c r="G1387">
        <v>410.97</v>
      </c>
      <c r="H1387"/>
    </row>
    <row r="1388" spans="1:8" x14ac:dyDescent="0.25">
      <c r="A1388" t="s">
        <v>1265</v>
      </c>
      <c r="B1388" s="1">
        <v>45003</v>
      </c>
      <c r="C1388" t="s">
        <v>237</v>
      </c>
      <c r="D1388" t="s">
        <v>86</v>
      </c>
      <c r="E1388" t="s">
        <v>159</v>
      </c>
      <c r="F1388" t="s">
        <v>240</v>
      </c>
      <c r="G1388">
        <v>1116.5</v>
      </c>
      <c r="H1388"/>
    </row>
    <row r="1389" spans="1:8" x14ac:dyDescent="0.25">
      <c r="A1389" t="s">
        <v>1266</v>
      </c>
      <c r="B1389" s="1">
        <v>45002</v>
      </c>
      <c r="C1389" t="s">
        <v>237</v>
      </c>
      <c r="D1389" t="s">
        <v>39</v>
      </c>
      <c r="E1389" t="s">
        <v>157</v>
      </c>
      <c r="F1389" t="s">
        <v>431</v>
      </c>
      <c r="G1389">
        <v>203.49</v>
      </c>
      <c r="H1389"/>
    </row>
    <row r="1390" spans="1:8" x14ac:dyDescent="0.25">
      <c r="A1390" t="s">
        <v>1267</v>
      </c>
      <c r="B1390" s="1">
        <v>45002</v>
      </c>
      <c r="C1390" t="s">
        <v>237</v>
      </c>
      <c r="D1390" t="s">
        <v>46</v>
      </c>
      <c r="E1390" t="s">
        <v>208</v>
      </c>
      <c r="F1390" t="s">
        <v>252</v>
      </c>
      <c r="G1390">
        <v>604.79</v>
      </c>
      <c r="H1390"/>
    </row>
    <row r="1391" spans="1:8" x14ac:dyDescent="0.25">
      <c r="A1391" t="s">
        <v>1267</v>
      </c>
      <c r="B1391" s="1">
        <v>45001</v>
      </c>
      <c r="C1391" t="s">
        <v>239</v>
      </c>
      <c r="D1391" t="s">
        <v>19</v>
      </c>
      <c r="E1391" t="s">
        <v>196</v>
      </c>
      <c r="F1391" t="s">
        <v>431</v>
      </c>
      <c r="G1391">
        <v>354.5</v>
      </c>
      <c r="H1391"/>
    </row>
    <row r="1392" spans="1:8" x14ac:dyDescent="0.25">
      <c r="A1392" t="s">
        <v>1267</v>
      </c>
      <c r="B1392" s="1">
        <v>45001</v>
      </c>
      <c r="C1392" t="s">
        <v>258</v>
      </c>
      <c r="D1392" t="s">
        <v>99</v>
      </c>
      <c r="E1392" t="s">
        <v>143</v>
      </c>
      <c r="F1392" t="s">
        <v>430</v>
      </c>
      <c r="G1392">
        <v>217.56</v>
      </c>
      <c r="H1392"/>
    </row>
    <row r="1393" spans="1:8" x14ac:dyDescent="0.25">
      <c r="A1393" t="s">
        <v>1268</v>
      </c>
      <c r="B1393" s="1">
        <v>45001</v>
      </c>
      <c r="C1393" t="s">
        <v>237</v>
      </c>
      <c r="D1393" t="s">
        <v>19</v>
      </c>
      <c r="E1393" t="s">
        <v>169</v>
      </c>
      <c r="F1393" t="s">
        <v>431</v>
      </c>
      <c r="G1393">
        <v>386.41</v>
      </c>
      <c r="H1393"/>
    </row>
    <row r="1394" spans="1:8" x14ac:dyDescent="0.25">
      <c r="A1394" t="s">
        <v>1269</v>
      </c>
      <c r="B1394" s="1">
        <v>45000</v>
      </c>
      <c r="C1394" t="s">
        <v>237</v>
      </c>
      <c r="D1394" t="s">
        <v>71</v>
      </c>
      <c r="E1394" t="s">
        <v>159</v>
      </c>
      <c r="F1394" t="s">
        <v>239</v>
      </c>
      <c r="G1394">
        <v>550.99</v>
      </c>
      <c r="H1394"/>
    </row>
    <row r="1395" spans="1:8" x14ac:dyDescent="0.25">
      <c r="A1395" t="s">
        <v>1270</v>
      </c>
      <c r="B1395" s="1">
        <v>45000</v>
      </c>
      <c r="C1395" t="s">
        <v>237</v>
      </c>
      <c r="D1395" t="s">
        <v>99</v>
      </c>
      <c r="E1395" t="s">
        <v>165</v>
      </c>
      <c r="F1395" t="s">
        <v>431</v>
      </c>
      <c r="G1395">
        <v>274.45</v>
      </c>
      <c r="H1395"/>
    </row>
    <row r="1396" spans="1:8" x14ac:dyDescent="0.25">
      <c r="A1396" t="s">
        <v>1271</v>
      </c>
      <c r="B1396" s="1">
        <v>44999</v>
      </c>
      <c r="C1396" t="s">
        <v>237</v>
      </c>
      <c r="D1396" t="s">
        <v>94</v>
      </c>
      <c r="E1396" t="s">
        <v>208</v>
      </c>
      <c r="F1396" t="s">
        <v>430</v>
      </c>
      <c r="G1396">
        <v>132.91999999999999</v>
      </c>
      <c r="H1396"/>
    </row>
    <row r="1397" spans="1:8" x14ac:dyDescent="0.25">
      <c r="A1397" t="s">
        <v>1272</v>
      </c>
      <c r="B1397" s="1">
        <v>44999</v>
      </c>
      <c r="C1397" t="s">
        <v>237</v>
      </c>
      <c r="D1397" t="s">
        <v>64</v>
      </c>
      <c r="E1397" t="s">
        <v>151</v>
      </c>
      <c r="F1397" t="s">
        <v>294</v>
      </c>
      <c r="G1397">
        <v>1683</v>
      </c>
      <c r="H1397"/>
    </row>
    <row r="1398" spans="1:8" x14ac:dyDescent="0.25">
      <c r="A1398" t="s">
        <v>1273</v>
      </c>
      <c r="B1398" s="1">
        <v>44999</v>
      </c>
      <c r="C1398" t="s">
        <v>237</v>
      </c>
      <c r="D1398" t="s">
        <v>104</v>
      </c>
      <c r="E1398" t="s">
        <v>177</v>
      </c>
      <c r="F1398" t="s">
        <v>294</v>
      </c>
      <c r="G1398">
        <v>566.37</v>
      </c>
      <c r="H1398"/>
    </row>
    <row r="1399" spans="1:8" x14ac:dyDescent="0.25">
      <c r="A1399" t="s">
        <v>1274</v>
      </c>
      <c r="B1399" s="1">
        <v>44999</v>
      </c>
      <c r="C1399" t="s">
        <v>237</v>
      </c>
      <c r="D1399" t="s">
        <v>27</v>
      </c>
      <c r="E1399" t="s">
        <v>165</v>
      </c>
      <c r="F1399" t="s">
        <v>257</v>
      </c>
      <c r="G1399">
        <v>689.47</v>
      </c>
      <c r="H1399"/>
    </row>
    <row r="1400" spans="1:8" x14ac:dyDescent="0.25">
      <c r="A1400" t="s">
        <v>1274</v>
      </c>
      <c r="B1400" s="1">
        <v>44999</v>
      </c>
      <c r="C1400" t="s">
        <v>239</v>
      </c>
      <c r="D1400" t="s">
        <v>27</v>
      </c>
      <c r="E1400" t="s">
        <v>174</v>
      </c>
      <c r="F1400" t="s">
        <v>268</v>
      </c>
      <c r="G1400">
        <v>347.93</v>
      </c>
      <c r="H1400"/>
    </row>
    <row r="1401" spans="1:8" x14ac:dyDescent="0.25">
      <c r="A1401" t="s">
        <v>1274</v>
      </c>
      <c r="B1401" s="1">
        <v>44999</v>
      </c>
      <c r="C1401" t="s">
        <v>258</v>
      </c>
      <c r="D1401" t="s">
        <v>39</v>
      </c>
      <c r="E1401" t="s">
        <v>165</v>
      </c>
      <c r="F1401" t="s">
        <v>420</v>
      </c>
      <c r="G1401">
        <v>290.47000000000003</v>
      </c>
      <c r="H1401"/>
    </row>
    <row r="1402" spans="1:8" x14ac:dyDescent="0.25">
      <c r="A1402" t="s">
        <v>1274</v>
      </c>
      <c r="B1402" s="1">
        <v>44998</v>
      </c>
      <c r="C1402" t="s">
        <v>430</v>
      </c>
      <c r="D1402" t="s">
        <v>58</v>
      </c>
      <c r="E1402" t="s">
        <v>205</v>
      </c>
      <c r="F1402" t="s">
        <v>268</v>
      </c>
      <c r="G1402">
        <v>960</v>
      </c>
      <c r="H1402"/>
    </row>
    <row r="1403" spans="1:8" x14ac:dyDescent="0.25">
      <c r="A1403" t="s">
        <v>1275</v>
      </c>
      <c r="B1403" s="1">
        <v>44998</v>
      </c>
      <c r="C1403" t="s">
        <v>237</v>
      </c>
      <c r="D1403" t="s">
        <v>21</v>
      </c>
      <c r="E1403" t="s">
        <v>119</v>
      </c>
      <c r="F1403" t="s">
        <v>430</v>
      </c>
      <c r="G1403">
        <v>620.6</v>
      </c>
      <c r="H1403"/>
    </row>
    <row r="1404" spans="1:8" x14ac:dyDescent="0.25">
      <c r="A1404" t="s">
        <v>1276</v>
      </c>
      <c r="B1404" s="1">
        <v>44997</v>
      </c>
      <c r="C1404" t="s">
        <v>237</v>
      </c>
      <c r="D1404" t="s">
        <v>48</v>
      </c>
      <c r="E1404" t="s">
        <v>140</v>
      </c>
      <c r="F1404" t="s">
        <v>246</v>
      </c>
      <c r="G1404">
        <v>3118.96</v>
      </c>
      <c r="H1404"/>
    </row>
    <row r="1405" spans="1:8" x14ac:dyDescent="0.25">
      <c r="A1405" t="s">
        <v>1277</v>
      </c>
      <c r="B1405" s="1">
        <v>44997</v>
      </c>
      <c r="C1405" t="s">
        <v>237</v>
      </c>
      <c r="D1405" t="s">
        <v>21</v>
      </c>
      <c r="E1405" t="s">
        <v>174</v>
      </c>
      <c r="F1405" t="s">
        <v>240</v>
      </c>
      <c r="G1405">
        <v>2172.1</v>
      </c>
      <c r="H1405"/>
    </row>
    <row r="1406" spans="1:8" x14ac:dyDescent="0.25">
      <c r="A1406" t="s">
        <v>1278</v>
      </c>
      <c r="B1406" s="1">
        <v>44997</v>
      </c>
      <c r="C1406" t="s">
        <v>237</v>
      </c>
      <c r="D1406" t="s">
        <v>39</v>
      </c>
      <c r="E1406" t="s">
        <v>187</v>
      </c>
      <c r="F1406" t="s">
        <v>258</v>
      </c>
      <c r="G1406">
        <v>124.49</v>
      </c>
      <c r="H1406"/>
    </row>
    <row r="1407" spans="1:8" x14ac:dyDescent="0.25">
      <c r="A1407" t="s">
        <v>1279</v>
      </c>
      <c r="B1407" s="1">
        <v>44997</v>
      </c>
      <c r="C1407" t="s">
        <v>237</v>
      </c>
      <c r="D1407" t="s">
        <v>71</v>
      </c>
      <c r="E1407" t="s">
        <v>116</v>
      </c>
      <c r="F1407" t="s">
        <v>252</v>
      </c>
      <c r="G1407">
        <v>3149.99</v>
      </c>
      <c r="H1407"/>
    </row>
    <row r="1408" spans="1:8" x14ac:dyDescent="0.25">
      <c r="A1408" t="s">
        <v>1280</v>
      </c>
      <c r="B1408" s="1">
        <v>44997</v>
      </c>
      <c r="C1408" t="s">
        <v>237</v>
      </c>
      <c r="D1408" t="s">
        <v>92</v>
      </c>
      <c r="E1408" t="s">
        <v>151</v>
      </c>
      <c r="F1408" t="s">
        <v>431</v>
      </c>
      <c r="G1408">
        <v>164.5</v>
      </c>
      <c r="H1408"/>
    </row>
    <row r="1409" spans="1:8" x14ac:dyDescent="0.25">
      <c r="A1409" t="s">
        <v>1281</v>
      </c>
      <c r="B1409" s="1">
        <v>44997</v>
      </c>
      <c r="C1409" t="s">
        <v>237</v>
      </c>
      <c r="D1409" t="s">
        <v>50</v>
      </c>
      <c r="E1409" t="s">
        <v>214</v>
      </c>
      <c r="F1409" t="s">
        <v>257</v>
      </c>
      <c r="G1409">
        <v>5088.72</v>
      </c>
      <c r="H1409"/>
    </row>
    <row r="1410" spans="1:8" x14ac:dyDescent="0.25">
      <c r="A1410" t="s">
        <v>1281</v>
      </c>
      <c r="B1410" s="1">
        <v>44997</v>
      </c>
      <c r="C1410" t="s">
        <v>239</v>
      </c>
      <c r="D1410" t="s">
        <v>45</v>
      </c>
      <c r="E1410" t="s">
        <v>137</v>
      </c>
      <c r="F1410" t="s">
        <v>268</v>
      </c>
      <c r="G1410">
        <v>268.45999999999998</v>
      </c>
      <c r="H1410"/>
    </row>
    <row r="1411" spans="1:8" x14ac:dyDescent="0.25">
      <c r="A1411" t="s">
        <v>1282</v>
      </c>
      <c r="B1411" s="1">
        <v>44996</v>
      </c>
      <c r="C1411" t="s">
        <v>237</v>
      </c>
      <c r="D1411" t="s">
        <v>78</v>
      </c>
      <c r="E1411" t="s">
        <v>165</v>
      </c>
      <c r="F1411" t="s">
        <v>294</v>
      </c>
      <c r="G1411">
        <v>908.84</v>
      </c>
      <c r="H1411"/>
    </row>
    <row r="1412" spans="1:8" x14ac:dyDescent="0.25">
      <c r="A1412" t="s">
        <v>1282</v>
      </c>
      <c r="B1412" s="1">
        <v>44996</v>
      </c>
      <c r="C1412" t="s">
        <v>239</v>
      </c>
      <c r="D1412" t="s">
        <v>76</v>
      </c>
      <c r="E1412" t="s">
        <v>143</v>
      </c>
      <c r="F1412" t="s">
        <v>431</v>
      </c>
      <c r="G1412">
        <v>707</v>
      </c>
      <c r="H1412"/>
    </row>
    <row r="1413" spans="1:8" x14ac:dyDescent="0.25">
      <c r="A1413" t="s">
        <v>1283</v>
      </c>
      <c r="B1413" s="1">
        <v>44995</v>
      </c>
      <c r="C1413" t="s">
        <v>237</v>
      </c>
      <c r="D1413" t="s">
        <v>82</v>
      </c>
      <c r="E1413" t="s">
        <v>157</v>
      </c>
      <c r="F1413" t="s">
        <v>246</v>
      </c>
      <c r="G1413">
        <v>576.45000000000005</v>
      </c>
      <c r="H1413"/>
    </row>
    <row r="1414" spans="1:8" x14ac:dyDescent="0.25">
      <c r="A1414" t="s">
        <v>1284</v>
      </c>
      <c r="B1414" s="1">
        <v>44995</v>
      </c>
      <c r="C1414" t="s">
        <v>237</v>
      </c>
      <c r="D1414" t="s">
        <v>39</v>
      </c>
      <c r="E1414" t="s">
        <v>180</v>
      </c>
      <c r="F1414" t="s">
        <v>294</v>
      </c>
      <c r="G1414">
        <v>260.95</v>
      </c>
      <c r="H1414"/>
    </row>
    <row r="1415" spans="1:8" x14ac:dyDescent="0.25">
      <c r="A1415" t="s">
        <v>1285</v>
      </c>
      <c r="B1415" s="1">
        <v>44995</v>
      </c>
      <c r="C1415" t="s">
        <v>237</v>
      </c>
      <c r="D1415" t="s">
        <v>17</v>
      </c>
      <c r="E1415" t="s">
        <v>202</v>
      </c>
      <c r="F1415" t="s">
        <v>268</v>
      </c>
      <c r="G1415">
        <v>609.53</v>
      </c>
      <c r="H1415"/>
    </row>
    <row r="1416" spans="1:8" x14ac:dyDescent="0.25">
      <c r="A1416" t="s">
        <v>1286</v>
      </c>
      <c r="B1416" s="1">
        <v>44995</v>
      </c>
      <c r="C1416" t="s">
        <v>237</v>
      </c>
      <c r="D1416" t="s">
        <v>52</v>
      </c>
      <c r="E1416" t="s">
        <v>184</v>
      </c>
      <c r="F1416" t="s">
        <v>294</v>
      </c>
      <c r="G1416">
        <v>1604.36</v>
      </c>
      <c r="H1416"/>
    </row>
    <row r="1417" spans="1:8" x14ac:dyDescent="0.25">
      <c r="A1417" t="s">
        <v>1287</v>
      </c>
      <c r="B1417" s="1">
        <v>44995</v>
      </c>
      <c r="C1417" t="s">
        <v>237</v>
      </c>
      <c r="D1417" t="s">
        <v>31</v>
      </c>
      <c r="E1417" t="s">
        <v>208</v>
      </c>
      <c r="F1417" t="s">
        <v>268</v>
      </c>
      <c r="G1417">
        <v>726.39</v>
      </c>
      <c r="H1417"/>
    </row>
    <row r="1418" spans="1:8" x14ac:dyDescent="0.25">
      <c r="A1418" t="s">
        <v>1288</v>
      </c>
      <c r="B1418" s="1">
        <v>44995</v>
      </c>
      <c r="C1418" t="s">
        <v>237</v>
      </c>
      <c r="D1418" t="s">
        <v>98</v>
      </c>
      <c r="E1418" t="s">
        <v>190</v>
      </c>
      <c r="F1418" t="s">
        <v>268</v>
      </c>
      <c r="G1418">
        <v>415.17</v>
      </c>
      <c r="H1418"/>
    </row>
    <row r="1419" spans="1:8" x14ac:dyDescent="0.25">
      <c r="A1419" t="s">
        <v>1289</v>
      </c>
      <c r="B1419" s="1">
        <v>44995</v>
      </c>
      <c r="C1419" t="s">
        <v>237</v>
      </c>
      <c r="D1419" t="s">
        <v>39</v>
      </c>
      <c r="E1419" t="s">
        <v>161</v>
      </c>
      <c r="F1419" t="s">
        <v>258</v>
      </c>
      <c r="G1419">
        <v>129.28</v>
      </c>
      <c r="H1419"/>
    </row>
    <row r="1420" spans="1:8" x14ac:dyDescent="0.25">
      <c r="A1420" t="s">
        <v>1290</v>
      </c>
      <c r="B1420" s="1">
        <v>44995</v>
      </c>
      <c r="C1420" t="s">
        <v>237</v>
      </c>
      <c r="D1420" t="s">
        <v>60</v>
      </c>
      <c r="E1420" t="s">
        <v>130</v>
      </c>
      <c r="F1420" t="s">
        <v>239</v>
      </c>
      <c r="G1420">
        <v>544.78</v>
      </c>
      <c r="H1420"/>
    </row>
    <row r="1421" spans="1:8" x14ac:dyDescent="0.25">
      <c r="A1421" t="s">
        <v>1291</v>
      </c>
      <c r="B1421" s="1">
        <v>44995</v>
      </c>
      <c r="C1421" t="s">
        <v>237</v>
      </c>
      <c r="D1421" t="s">
        <v>107</v>
      </c>
      <c r="E1421" t="s">
        <v>165</v>
      </c>
      <c r="F1421" t="s">
        <v>268</v>
      </c>
      <c r="G1421">
        <v>1440</v>
      </c>
      <c r="H1421"/>
    </row>
    <row r="1422" spans="1:8" x14ac:dyDescent="0.25">
      <c r="A1422" t="s">
        <v>1292</v>
      </c>
      <c r="B1422" s="1">
        <v>44994</v>
      </c>
      <c r="C1422" t="s">
        <v>237</v>
      </c>
      <c r="D1422" t="s">
        <v>98</v>
      </c>
      <c r="E1422" t="s">
        <v>171</v>
      </c>
      <c r="F1422" t="s">
        <v>294</v>
      </c>
      <c r="G1422">
        <v>329.34</v>
      </c>
      <c r="H1422"/>
    </row>
    <row r="1423" spans="1:8" x14ac:dyDescent="0.25">
      <c r="A1423" t="s">
        <v>1293</v>
      </c>
      <c r="B1423" s="1">
        <v>44994</v>
      </c>
      <c r="C1423" t="s">
        <v>237</v>
      </c>
      <c r="D1423" t="s">
        <v>25</v>
      </c>
      <c r="E1423" t="s">
        <v>217</v>
      </c>
      <c r="F1423" t="s">
        <v>240</v>
      </c>
      <c r="G1423">
        <v>3674.99</v>
      </c>
      <c r="H1423"/>
    </row>
    <row r="1424" spans="1:8" x14ac:dyDescent="0.25">
      <c r="A1424" t="s">
        <v>1294</v>
      </c>
      <c r="B1424" s="1">
        <v>44994</v>
      </c>
      <c r="C1424" t="s">
        <v>237</v>
      </c>
      <c r="D1424" t="s">
        <v>41</v>
      </c>
      <c r="E1424" t="s">
        <v>220</v>
      </c>
      <c r="F1424" t="s">
        <v>294</v>
      </c>
      <c r="G1424">
        <v>158.51</v>
      </c>
      <c r="H1424"/>
    </row>
    <row r="1425" spans="1:8" x14ac:dyDescent="0.25">
      <c r="A1425" t="s">
        <v>1295</v>
      </c>
      <c r="B1425" s="1">
        <v>44994</v>
      </c>
      <c r="C1425" t="s">
        <v>237</v>
      </c>
      <c r="D1425" t="s">
        <v>46</v>
      </c>
      <c r="E1425" t="s">
        <v>155</v>
      </c>
      <c r="F1425" t="s">
        <v>268</v>
      </c>
      <c r="G1425">
        <v>407.18</v>
      </c>
      <c r="H1425"/>
    </row>
    <row r="1426" spans="1:8" x14ac:dyDescent="0.25">
      <c r="A1426" t="s">
        <v>1296</v>
      </c>
      <c r="B1426" s="1">
        <v>44993</v>
      </c>
      <c r="C1426" t="s">
        <v>237</v>
      </c>
      <c r="D1426" t="s">
        <v>92</v>
      </c>
      <c r="E1426" t="s">
        <v>165</v>
      </c>
      <c r="F1426" t="s">
        <v>239</v>
      </c>
      <c r="G1426">
        <v>69.75</v>
      </c>
      <c r="H1426"/>
    </row>
    <row r="1427" spans="1:8" x14ac:dyDescent="0.25">
      <c r="A1427" t="s">
        <v>1296</v>
      </c>
      <c r="B1427" s="1">
        <v>44993</v>
      </c>
      <c r="C1427" t="s">
        <v>239</v>
      </c>
      <c r="D1427" t="s">
        <v>75</v>
      </c>
      <c r="E1427" t="s">
        <v>208</v>
      </c>
      <c r="F1427" t="s">
        <v>430</v>
      </c>
      <c r="G1427">
        <v>381.48</v>
      </c>
      <c r="H1427"/>
    </row>
    <row r="1428" spans="1:8" x14ac:dyDescent="0.25">
      <c r="A1428" t="s">
        <v>1297</v>
      </c>
      <c r="B1428" s="1">
        <v>44992</v>
      </c>
      <c r="C1428" t="s">
        <v>237</v>
      </c>
      <c r="D1428" t="s">
        <v>58</v>
      </c>
      <c r="E1428" t="s">
        <v>143</v>
      </c>
      <c r="F1428" t="s">
        <v>237</v>
      </c>
      <c r="G1428">
        <v>122.4</v>
      </c>
      <c r="H1428"/>
    </row>
    <row r="1429" spans="1:8" x14ac:dyDescent="0.25">
      <c r="A1429" t="s">
        <v>1298</v>
      </c>
      <c r="B1429" s="1">
        <v>44992</v>
      </c>
      <c r="C1429" t="s">
        <v>237</v>
      </c>
      <c r="D1429" t="s">
        <v>60</v>
      </c>
      <c r="E1429" t="s">
        <v>147</v>
      </c>
      <c r="F1429" t="s">
        <v>240</v>
      </c>
      <c r="G1429">
        <v>3533.59</v>
      </c>
      <c r="H1429"/>
    </row>
    <row r="1430" spans="1:8" x14ac:dyDescent="0.25">
      <c r="A1430" t="s">
        <v>1299</v>
      </c>
      <c r="B1430" s="1">
        <v>44992</v>
      </c>
      <c r="C1430" t="s">
        <v>237</v>
      </c>
      <c r="D1430" t="s">
        <v>51</v>
      </c>
      <c r="E1430" t="s">
        <v>112</v>
      </c>
      <c r="F1430" t="s">
        <v>242</v>
      </c>
      <c r="G1430">
        <v>6060</v>
      </c>
      <c r="H1430"/>
    </row>
    <row r="1431" spans="1:8" x14ac:dyDescent="0.25">
      <c r="A1431" t="s">
        <v>1300</v>
      </c>
      <c r="B1431" s="1">
        <v>44992</v>
      </c>
      <c r="C1431" t="s">
        <v>237</v>
      </c>
      <c r="D1431" t="s">
        <v>107</v>
      </c>
      <c r="E1431" t="s">
        <v>112</v>
      </c>
      <c r="F1431" t="s">
        <v>268</v>
      </c>
      <c r="G1431">
        <v>1584</v>
      </c>
      <c r="H1431"/>
    </row>
    <row r="1432" spans="1:8" x14ac:dyDescent="0.25">
      <c r="A1432" t="s">
        <v>1301</v>
      </c>
      <c r="B1432" s="1">
        <v>44991</v>
      </c>
      <c r="C1432" t="s">
        <v>237</v>
      </c>
      <c r="D1432" t="s">
        <v>107</v>
      </c>
      <c r="E1432" t="s">
        <v>167</v>
      </c>
      <c r="F1432" t="s">
        <v>248</v>
      </c>
      <c r="G1432">
        <v>3564</v>
      </c>
      <c r="H1432"/>
    </row>
    <row r="1433" spans="1:8" x14ac:dyDescent="0.25">
      <c r="A1433" t="s">
        <v>1301</v>
      </c>
      <c r="B1433" s="1">
        <v>44991</v>
      </c>
      <c r="C1433" t="s">
        <v>239</v>
      </c>
      <c r="D1433" t="s">
        <v>103</v>
      </c>
      <c r="E1433" t="s">
        <v>116</v>
      </c>
      <c r="F1433" t="s">
        <v>252</v>
      </c>
      <c r="G1433">
        <v>1121.95</v>
      </c>
      <c r="H1433"/>
    </row>
    <row r="1434" spans="1:8" x14ac:dyDescent="0.25">
      <c r="A1434" t="s">
        <v>1302</v>
      </c>
      <c r="B1434" s="1">
        <v>44991</v>
      </c>
      <c r="C1434" t="s">
        <v>237</v>
      </c>
      <c r="D1434" t="s">
        <v>71</v>
      </c>
      <c r="E1434" t="s">
        <v>163</v>
      </c>
      <c r="F1434" t="s">
        <v>294</v>
      </c>
      <c r="G1434">
        <v>1699.75</v>
      </c>
      <c r="H1434"/>
    </row>
    <row r="1435" spans="1:8" x14ac:dyDescent="0.25">
      <c r="A1435" t="s">
        <v>1302</v>
      </c>
      <c r="B1435" s="1">
        <v>44990</v>
      </c>
      <c r="C1435" t="s">
        <v>239</v>
      </c>
      <c r="D1435" t="s">
        <v>50</v>
      </c>
      <c r="E1435" t="s">
        <v>193</v>
      </c>
      <c r="F1435" t="s">
        <v>239</v>
      </c>
      <c r="G1435">
        <v>605.79999999999995</v>
      </c>
      <c r="H1435"/>
    </row>
    <row r="1436" spans="1:8" x14ac:dyDescent="0.25">
      <c r="A1436" t="s">
        <v>1303</v>
      </c>
      <c r="B1436" s="1">
        <v>44990</v>
      </c>
      <c r="C1436" t="s">
        <v>237</v>
      </c>
      <c r="D1436" t="s">
        <v>87</v>
      </c>
      <c r="E1436" t="s">
        <v>140</v>
      </c>
      <c r="F1436" t="s">
        <v>294</v>
      </c>
      <c r="G1436">
        <v>443.7</v>
      </c>
      <c r="H1436"/>
    </row>
    <row r="1437" spans="1:8" x14ac:dyDescent="0.25">
      <c r="A1437" t="s">
        <v>1304</v>
      </c>
      <c r="B1437" s="1">
        <v>44990</v>
      </c>
      <c r="C1437" t="s">
        <v>237</v>
      </c>
      <c r="D1437" t="s">
        <v>100</v>
      </c>
      <c r="E1437" t="s">
        <v>143</v>
      </c>
      <c r="F1437" t="s">
        <v>294</v>
      </c>
      <c r="G1437">
        <v>560.98</v>
      </c>
      <c r="H1437"/>
    </row>
    <row r="1438" spans="1:8" x14ac:dyDescent="0.25">
      <c r="A1438" t="s">
        <v>1304</v>
      </c>
      <c r="B1438" s="1">
        <v>44990</v>
      </c>
      <c r="C1438" t="s">
        <v>239</v>
      </c>
      <c r="D1438" t="s">
        <v>43</v>
      </c>
      <c r="E1438" t="s">
        <v>122</v>
      </c>
      <c r="F1438" t="s">
        <v>259</v>
      </c>
      <c r="G1438">
        <v>282.56</v>
      </c>
      <c r="H1438"/>
    </row>
    <row r="1439" spans="1:8" x14ac:dyDescent="0.25">
      <c r="A1439" t="s">
        <v>1304</v>
      </c>
      <c r="B1439" s="1">
        <v>44989</v>
      </c>
      <c r="C1439" t="s">
        <v>258</v>
      </c>
      <c r="D1439" t="s">
        <v>79</v>
      </c>
      <c r="E1439" t="s">
        <v>199</v>
      </c>
      <c r="F1439" t="s">
        <v>430</v>
      </c>
      <c r="G1439">
        <v>601.52</v>
      </c>
      <c r="H1439"/>
    </row>
    <row r="1440" spans="1:8" x14ac:dyDescent="0.25">
      <c r="A1440" t="s">
        <v>1305</v>
      </c>
      <c r="B1440" s="1">
        <v>44989</v>
      </c>
      <c r="C1440" t="s">
        <v>237</v>
      </c>
      <c r="D1440" t="s">
        <v>108</v>
      </c>
      <c r="E1440" t="s">
        <v>190</v>
      </c>
      <c r="F1440" t="s">
        <v>246</v>
      </c>
      <c r="G1440">
        <v>1818</v>
      </c>
      <c r="H1440"/>
    </row>
    <row r="1441" spans="1:8" x14ac:dyDescent="0.25">
      <c r="A1441" t="s">
        <v>1306</v>
      </c>
      <c r="B1441" s="1">
        <v>44988</v>
      </c>
      <c r="C1441" t="s">
        <v>237</v>
      </c>
      <c r="D1441" t="s">
        <v>64</v>
      </c>
      <c r="E1441" t="s">
        <v>122</v>
      </c>
      <c r="F1441" t="s">
        <v>420</v>
      </c>
      <c r="G1441">
        <v>1963.5</v>
      </c>
      <c r="H1441"/>
    </row>
    <row r="1442" spans="1:8" x14ac:dyDescent="0.25">
      <c r="A1442" t="s">
        <v>1307</v>
      </c>
      <c r="B1442" s="1">
        <v>44988</v>
      </c>
      <c r="C1442" t="s">
        <v>237</v>
      </c>
      <c r="D1442" t="s">
        <v>32</v>
      </c>
      <c r="E1442" t="s">
        <v>116</v>
      </c>
      <c r="F1442" t="s">
        <v>240</v>
      </c>
      <c r="G1442">
        <v>1365.63</v>
      </c>
      <c r="H1442"/>
    </row>
    <row r="1443" spans="1:8" x14ac:dyDescent="0.25">
      <c r="A1443" t="s">
        <v>1307</v>
      </c>
      <c r="B1443" s="1">
        <v>44988</v>
      </c>
      <c r="C1443" t="s">
        <v>239</v>
      </c>
      <c r="D1443" t="s">
        <v>94</v>
      </c>
      <c r="E1443" t="s">
        <v>177</v>
      </c>
      <c r="F1443" t="s">
        <v>294</v>
      </c>
      <c r="G1443">
        <v>205.3</v>
      </c>
      <c r="H1443"/>
    </row>
    <row r="1444" spans="1:8" x14ac:dyDescent="0.25">
      <c r="A1444" t="s">
        <v>1308</v>
      </c>
      <c r="B1444" s="1">
        <v>44988</v>
      </c>
      <c r="C1444" t="s">
        <v>237</v>
      </c>
      <c r="D1444" t="s">
        <v>21</v>
      </c>
      <c r="E1444" t="s">
        <v>151</v>
      </c>
      <c r="F1444" t="s">
        <v>268</v>
      </c>
      <c r="G1444">
        <v>1264.4000000000001</v>
      </c>
      <c r="H1444"/>
    </row>
    <row r="1445" spans="1:8" x14ac:dyDescent="0.25">
      <c r="A1445" t="s">
        <v>1308</v>
      </c>
      <c r="B1445" s="1">
        <v>44988</v>
      </c>
      <c r="C1445" t="s">
        <v>239</v>
      </c>
      <c r="D1445" t="s">
        <v>43</v>
      </c>
      <c r="E1445" t="s">
        <v>214</v>
      </c>
      <c r="F1445" t="s">
        <v>259</v>
      </c>
      <c r="G1445">
        <v>269.10000000000002</v>
      </c>
      <c r="H1445"/>
    </row>
    <row r="1446" spans="1:8" x14ac:dyDescent="0.25">
      <c r="A1446" t="s">
        <v>1308</v>
      </c>
      <c r="B1446" s="1">
        <v>44987</v>
      </c>
      <c r="C1446" t="s">
        <v>258</v>
      </c>
      <c r="D1446" t="s">
        <v>99</v>
      </c>
      <c r="E1446" t="s">
        <v>226</v>
      </c>
      <c r="F1446" t="s">
        <v>268</v>
      </c>
      <c r="G1446">
        <v>403.19</v>
      </c>
      <c r="H1446"/>
    </row>
    <row r="1447" spans="1:8" x14ac:dyDescent="0.25">
      <c r="A1447" t="s">
        <v>1309</v>
      </c>
      <c r="B1447" s="1">
        <v>44987</v>
      </c>
      <c r="C1447" t="s">
        <v>237</v>
      </c>
      <c r="D1447" t="s">
        <v>60</v>
      </c>
      <c r="E1447" t="s">
        <v>177</v>
      </c>
      <c r="F1447" t="s">
        <v>268</v>
      </c>
      <c r="G1447">
        <v>2119.15</v>
      </c>
      <c r="H1447"/>
    </row>
    <row r="1448" spans="1:8" x14ac:dyDescent="0.25">
      <c r="A1448" t="s">
        <v>1310</v>
      </c>
      <c r="B1448" s="1">
        <v>44986</v>
      </c>
      <c r="C1448" t="s">
        <v>237</v>
      </c>
      <c r="D1448" t="s">
        <v>76</v>
      </c>
      <c r="E1448" t="s">
        <v>157</v>
      </c>
      <c r="F1448" t="s">
        <v>294</v>
      </c>
      <c r="G1448">
        <v>924</v>
      </c>
      <c r="H1448"/>
    </row>
    <row r="1449" spans="1:8" x14ac:dyDescent="0.25">
      <c r="A1449" t="s">
        <v>1311</v>
      </c>
      <c r="B1449" s="1">
        <v>44986</v>
      </c>
      <c r="C1449" t="s">
        <v>237</v>
      </c>
      <c r="D1449" t="s">
        <v>35</v>
      </c>
      <c r="E1449" t="s">
        <v>119</v>
      </c>
      <c r="F1449" t="s">
        <v>258</v>
      </c>
      <c r="G1449">
        <v>143.51</v>
      </c>
      <c r="H1449"/>
    </row>
    <row r="1450" spans="1:8" x14ac:dyDescent="0.25">
      <c r="A1450" t="s">
        <v>1311</v>
      </c>
      <c r="B1450" s="1">
        <v>44986</v>
      </c>
      <c r="C1450" t="s">
        <v>239</v>
      </c>
      <c r="D1450" t="s">
        <v>90</v>
      </c>
      <c r="E1450" t="s">
        <v>190</v>
      </c>
      <c r="F1450" t="s">
        <v>294</v>
      </c>
      <c r="G1450">
        <v>1808.98</v>
      </c>
      <c r="H1450"/>
    </row>
    <row r="1451" spans="1:8" x14ac:dyDescent="0.25">
      <c r="A1451" t="s">
        <v>1312</v>
      </c>
      <c r="B1451" s="1">
        <v>44985</v>
      </c>
      <c r="C1451" t="s">
        <v>237</v>
      </c>
      <c r="D1451" t="s">
        <v>75</v>
      </c>
      <c r="E1451" t="s">
        <v>163</v>
      </c>
      <c r="F1451" t="s">
        <v>420</v>
      </c>
      <c r="G1451">
        <v>693.77</v>
      </c>
      <c r="H1451"/>
    </row>
    <row r="1452" spans="1:8" x14ac:dyDescent="0.25">
      <c r="A1452" t="s">
        <v>1313</v>
      </c>
      <c r="B1452" s="1">
        <v>44985</v>
      </c>
      <c r="C1452" t="s">
        <v>237</v>
      </c>
      <c r="D1452" t="s">
        <v>58</v>
      </c>
      <c r="E1452" t="s">
        <v>180</v>
      </c>
      <c r="F1452" t="s">
        <v>294</v>
      </c>
      <c r="G1452">
        <v>720</v>
      </c>
      <c r="H1452"/>
    </row>
    <row r="1453" spans="1:8" x14ac:dyDescent="0.25">
      <c r="A1453" t="s">
        <v>1314</v>
      </c>
      <c r="B1453" s="1">
        <v>44984</v>
      </c>
      <c r="C1453" t="s">
        <v>237</v>
      </c>
      <c r="D1453" t="s">
        <v>45</v>
      </c>
      <c r="E1453" t="s">
        <v>137</v>
      </c>
      <c r="F1453" t="s">
        <v>268</v>
      </c>
      <c r="G1453">
        <v>268.45999999999998</v>
      </c>
      <c r="H1453"/>
    </row>
    <row r="1454" spans="1:8" x14ac:dyDescent="0.25">
      <c r="A1454" t="s">
        <v>1314</v>
      </c>
      <c r="B1454" s="1">
        <v>44984</v>
      </c>
      <c r="C1454" t="s">
        <v>239</v>
      </c>
      <c r="D1454" t="s">
        <v>84</v>
      </c>
      <c r="E1454" t="s">
        <v>193</v>
      </c>
      <c r="F1454" t="s">
        <v>240</v>
      </c>
      <c r="G1454">
        <v>1035.3</v>
      </c>
      <c r="H1454"/>
    </row>
    <row r="1455" spans="1:8" x14ac:dyDescent="0.25">
      <c r="A1455" t="s">
        <v>1314</v>
      </c>
      <c r="B1455" s="1">
        <v>44984</v>
      </c>
      <c r="C1455" t="s">
        <v>258</v>
      </c>
      <c r="D1455" t="s">
        <v>52</v>
      </c>
      <c r="E1455" t="s">
        <v>217</v>
      </c>
      <c r="F1455" t="s">
        <v>252</v>
      </c>
      <c r="G1455">
        <v>3058.78</v>
      </c>
      <c r="H1455"/>
    </row>
    <row r="1456" spans="1:8" x14ac:dyDescent="0.25">
      <c r="A1456" t="s">
        <v>1315</v>
      </c>
      <c r="B1456" s="1">
        <v>44983</v>
      </c>
      <c r="C1456" t="s">
        <v>237</v>
      </c>
      <c r="D1456" t="s">
        <v>39</v>
      </c>
      <c r="E1456" t="s">
        <v>143</v>
      </c>
      <c r="F1456" t="s">
        <v>248</v>
      </c>
      <c r="G1456">
        <v>718.2</v>
      </c>
      <c r="H1456"/>
    </row>
    <row r="1457" spans="1:8" x14ac:dyDescent="0.25">
      <c r="A1457" t="s">
        <v>1315</v>
      </c>
      <c r="B1457" s="1">
        <v>44983</v>
      </c>
      <c r="C1457" t="s">
        <v>239</v>
      </c>
      <c r="D1457" t="s">
        <v>60</v>
      </c>
      <c r="E1457" t="s">
        <v>167</v>
      </c>
      <c r="F1457" t="s">
        <v>259</v>
      </c>
      <c r="G1457">
        <v>2406.54</v>
      </c>
      <c r="H1457"/>
    </row>
    <row r="1458" spans="1:8" x14ac:dyDescent="0.25">
      <c r="A1458" t="s">
        <v>1316</v>
      </c>
      <c r="B1458" s="1">
        <v>44982</v>
      </c>
      <c r="C1458" t="s">
        <v>237</v>
      </c>
      <c r="D1458" t="s">
        <v>99</v>
      </c>
      <c r="E1458" t="s">
        <v>130</v>
      </c>
      <c r="F1458" t="s">
        <v>239</v>
      </c>
      <c r="G1458">
        <v>100.8</v>
      </c>
      <c r="H1458"/>
    </row>
    <row r="1459" spans="1:8" x14ac:dyDescent="0.25">
      <c r="A1459" t="s">
        <v>1317</v>
      </c>
      <c r="B1459" s="1">
        <v>44982</v>
      </c>
      <c r="C1459" t="s">
        <v>237</v>
      </c>
      <c r="D1459" t="s">
        <v>33</v>
      </c>
      <c r="E1459" t="s">
        <v>140</v>
      </c>
      <c r="F1459" t="s">
        <v>246</v>
      </c>
      <c r="G1459">
        <v>475.94</v>
      </c>
      <c r="H1459"/>
    </row>
    <row r="1460" spans="1:8" x14ac:dyDescent="0.25">
      <c r="A1460" t="s">
        <v>1318</v>
      </c>
      <c r="B1460" s="1">
        <v>44982</v>
      </c>
      <c r="C1460" t="s">
        <v>237</v>
      </c>
      <c r="D1460" t="s">
        <v>83</v>
      </c>
      <c r="E1460" t="s">
        <v>161</v>
      </c>
      <c r="F1460" t="s">
        <v>258</v>
      </c>
      <c r="G1460">
        <v>164.7</v>
      </c>
      <c r="H1460"/>
    </row>
    <row r="1461" spans="1:8" x14ac:dyDescent="0.25">
      <c r="A1461" t="s">
        <v>1318</v>
      </c>
      <c r="B1461" s="1">
        <v>44982</v>
      </c>
      <c r="C1461" t="s">
        <v>239</v>
      </c>
      <c r="D1461" t="s">
        <v>79</v>
      </c>
      <c r="E1461" t="s">
        <v>211</v>
      </c>
      <c r="F1461" t="s">
        <v>239</v>
      </c>
      <c r="G1461">
        <v>312.44</v>
      </c>
      <c r="H1461"/>
    </row>
    <row r="1462" spans="1:8" x14ac:dyDescent="0.25">
      <c r="A1462" t="s">
        <v>1319</v>
      </c>
      <c r="B1462" s="1">
        <v>44982</v>
      </c>
      <c r="C1462" t="s">
        <v>237</v>
      </c>
      <c r="D1462" t="s">
        <v>33</v>
      </c>
      <c r="E1462" t="s">
        <v>220</v>
      </c>
      <c r="F1462" t="s">
        <v>239</v>
      </c>
      <c r="G1462">
        <v>91.6</v>
      </c>
      <c r="H1462"/>
    </row>
    <row r="1463" spans="1:8" x14ac:dyDescent="0.25">
      <c r="A1463" t="s">
        <v>1320</v>
      </c>
      <c r="B1463" s="1">
        <v>44982</v>
      </c>
      <c r="C1463" t="s">
        <v>237</v>
      </c>
      <c r="D1463" t="s">
        <v>88</v>
      </c>
      <c r="E1463" t="s">
        <v>157</v>
      </c>
      <c r="F1463" t="s">
        <v>246</v>
      </c>
      <c r="G1463">
        <v>3043.95</v>
      </c>
      <c r="H1463"/>
    </row>
    <row r="1464" spans="1:8" x14ac:dyDescent="0.25">
      <c r="A1464" t="s">
        <v>1321</v>
      </c>
      <c r="B1464" s="1">
        <v>44982</v>
      </c>
      <c r="C1464" t="s">
        <v>237</v>
      </c>
      <c r="D1464" t="s">
        <v>107</v>
      </c>
      <c r="E1464" t="s">
        <v>143</v>
      </c>
      <c r="F1464" t="s">
        <v>420</v>
      </c>
      <c r="G1464">
        <v>1285.2</v>
      </c>
      <c r="H1464"/>
    </row>
    <row r="1465" spans="1:8" x14ac:dyDescent="0.25">
      <c r="A1465" t="s">
        <v>1322</v>
      </c>
      <c r="B1465" s="1">
        <v>44982</v>
      </c>
      <c r="C1465" t="s">
        <v>237</v>
      </c>
      <c r="D1465" t="s">
        <v>91</v>
      </c>
      <c r="E1465" t="s">
        <v>180</v>
      </c>
      <c r="F1465" t="s">
        <v>242</v>
      </c>
      <c r="G1465">
        <v>6145.88</v>
      </c>
      <c r="H1465"/>
    </row>
    <row r="1466" spans="1:8" x14ac:dyDescent="0.25">
      <c r="A1466" t="s">
        <v>1323</v>
      </c>
      <c r="B1466" s="1">
        <v>44981</v>
      </c>
      <c r="C1466" t="s">
        <v>237</v>
      </c>
      <c r="D1466" t="s">
        <v>90</v>
      </c>
      <c r="E1466" t="s">
        <v>223</v>
      </c>
      <c r="F1466" t="s">
        <v>246</v>
      </c>
      <c r="G1466">
        <v>3159.91</v>
      </c>
      <c r="H1466"/>
    </row>
    <row r="1467" spans="1:8" x14ac:dyDescent="0.25">
      <c r="A1467" t="s">
        <v>1324</v>
      </c>
      <c r="B1467" s="1">
        <v>44981</v>
      </c>
      <c r="C1467" t="s">
        <v>237</v>
      </c>
      <c r="D1467" t="s">
        <v>64</v>
      </c>
      <c r="E1467" t="s">
        <v>126</v>
      </c>
      <c r="F1467" t="s">
        <v>259</v>
      </c>
      <c r="G1467">
        <v>2340.9</v>
      </c>
      <c r="H1467"/>
    </row>
    <row r="1468" spans="1:8" x14ac:dyDescent="0.25">
      <c r="A1468" t="s">
        <v>1324</v>
      </c>
      <c r="B1468" s="1">
        <v>44981</v>
      </c>
      <c r="C1468" t="s">
        <v>239</v>
      </c>
      <c r="D1468" t="s">
        <v>98</v>
      </c>
      <c r="E1468" t="s">
        <v>208</v>
      </c>
      <c r="F1468" t="s">
        <v>294</v>
      </c>
      <c r="G1468">
        <v>299.39999999999998</v>
      </c>
      <c r="H1468"/>
    </row>
    <row r="1469" spans="1:8" x14ac:dyDescent="0.25">
      <c r="A1469" t="s">
        <v>1324</v>
      </c>
      <c r="B1469" s="1">
        <v>44980</v>
      </c>
      <c r="C1469" t="s">
        <v>258</v>
      </c>
      <c r="D1469" t="s">
        <v>25</v>
      </c>
      <c r="E1469" t="s">
        <v>220</v>
      </c>
      <c r="F1469" t="s">
        <v>239</v>
      </c>
      <c r="G1469">
        <v>556.19000000000005</v>
      </c>
      <c r="H1469"/>
    </row>
    <row r="1470" spans="1:8" x14ac:dyDescent="0.25">
      <c r="A1470" t="s">
        <v>1324</v>
      </c>
      <c r="B1470" s="1">
        <v>44980</v>
      </c>
      <c r="C1470" t="s">
        <v>430</v>
      </c>
      <c r="D1470" t="s">
        <v>79</v>
      </c>
      <c r="E1470" t="s">
        <v>147</v>
      </c>
      <c r="F1470" t="s">
        <v>239</v>
      </c>
      <c r="G1470">
        <v>292</v>
      </c>
      <c r="H1470"/>
    </row>
    <row r="1471" spans="1:8" x14ac:dyDescent="0.25">
      <c r="A1471" t="s">
        <v>1325</v>
      </c>
      <c r="B1471" s="1">
        <v>44979</v>
      </c>
      <c r="C1471" t="s">
        <v>237</v>
      </c>
      <c r="D1471" t="s">
        <v>68</v>
      </c>
      <c r="E1471" t="s">
        <v>171</v>
      </c>
      <c r="F1471" t="s">
        <v>268</v>
      </c>
      <c r="G1471">
        <v>2097.1999999999998</v>
      </c>
      <c r="H1471"/>
    </row>
    <row r="1472" spans="1:8" x14ac:dyDescent="0.25">
      <c r="A1472" t="s">
        <v>1326</v>
      </c>
      <c r="B1472" s="1">
        <v>44979</v>
      </c>
      <c r="C1472" t="s">
        <v>237</v>
      </c>
      <c r="D1472" t="s">
        <v>103</v>
      </c>
      <c r="E1472" t="s">
        <v>153</v>
      </c>
      <c r="F1472" t="s">
        <v>246</v>
      </c>
      <c r="G1472">
        <v>961.93</v>
      </c>
      <c r="H1472"/>
    </row>
    <row r="1473" spans="1:8" x14ac:dyDescent="0.25">
      <c r="A1473" t="s">
        <v>1327</v>
      </c>
      <c r="B1473" s="1">
        <v>44979</v>
      </c>
      <c r="C1473" t="s">
        <v>237</v>
      </c>
      <c r="D1473" t="s">
        <v>45</v>
      </c>
      <c r="E1473" t="s">
        <v>159</v>
      </c>
      <c r="F1473" t="s">
        <v>239</v>
      </c>
      <c r="G1473">
        <v>70.41</v>
      </c>
      <c r="H1473"/>
    </row>
    <row r="1474" spans="1:8" x14ac:dyDescent="0.25">
      <c r="A1474" t="s">
        <v>1328</v>
      </c>
      <c r="B1474" s="1">
        <v>44979</v>
      </c>
      <c r="C1474" t="s">
        <v>237</v>
      </c>
      <c r="D1474" t="s">
        <v>100</v>
      </c>
      <c r="E1474" t="s">
        <v>147</v>
      </c>
      <c r="F1474" t="s">
        <v>246</v>
      </c>
      <c r="G1474">
        <v>925.97</v>
      </c>
      <c r="H1474"/>
    </row>
    <row r="1475" spans="1:8" x14ac:dyDescent="0.25">
      <c r="A1475" t="s">
        <v>1329</v>
      </c>
      <c r="B1475" s="1">
        <v>44978</v>
      </c>
      <c r="C1475" t="s">
        <v>237</v>
      </c>
      <c r="D1475" t="s">
        <v>90</v>
      </c>
      <c r="E1475" t="s">
        <v>217</v>
      </c>
      <c r="F1475" t="s">
        <v>239</v>
      </c>
      <c r="G1475">
        <v>585.6</v>
      </c>
      <c r="H1475"/>
    </row>
    <row r="1476" spans="1:8" x14ac:dyDescent="0.25">
      <c r="A1476" t="s">
        <v>1330</v>
      </c>
      <c r="B1476" s="1">
        <v>44978</v>
      </c>
      <c r="C1476" t="s">
        <v>237</v>
      </c>
      <c r="D1476" t="s">
        <v>58</v>
      </c>
      <c r="E1476" t="s">
        <v>211</v>
      </c>
      <c r="F1476" t="s">
        <v>268</v>
      </c>
      <c r="G1476">
        <v>998.4</v>
      </c>
      <c r="H1476"/>
    </row>
    <row r="1477" spans="1:8" x14ac:dyDescent="0.25">
      <c r="A1477" t="s">
        <v>1331</v>
      </c>
      <c r="B1477" s="1">
        <v>44978</v>
      </c>
      <c r="C1477" t="s">
        <v>237</v>
      </c>
      <c r="D1477" t="s">
        <v>90</v>
      </c>
      <c r="E1477" t="s">
        <v>167</v>
      </c>
      <c r="F1477" t="s">
        <v>431</v>
      </c>
      <c r="G1477">
        <v>1492.99</v>
      </c>
      <c r="H1477"/>
    </row>
    <row r="1478" spans="1:8" x14ac:dyDescent="0.25">
      <c r="A1478" t="s">
        <v>1332</v>
      </c>
      <c r="B1478" s="1">
        <v>44978</v>
      </c>
      <c r="C1478" t="s">
        <v>237</v>
      </c>
      <c r="D1478" t="s">
        <v>51</v>
      </c>
      <c r="E1478" t="s">
        <v>151</v>
      </c>
      <c r="F1478" t="s">
        <v>239</v>
      </c>
      <c r="G1478">
        <v>636</v>
      </c>
      <c r="H1478"/>
    </row>
    <row r="1479" spans="1:8" x14ac:dyDescent="0.25">
      <c r="A1479" t="s">
        <v>1332</v>
      </c>
      <c r="B1479" s="1">
        <v>44977</v>
      </c>
      <c r="C1479" t="s">
        <v>239</v>
      </c>
      <c r="D1479" t="s">
        <v>94</v>
      </c>
      <c r="E1479" t="s">
        <v>112</v>
      </c>
      <c r="F1479" t="s">
        <v>257</v>
      </c>
      <c r="G1479">
        <v>573.78</v>
      </c>
      <c r="H1479"/>
    </row>
    <row r="1480" spans="1:8" x14ac:dyDescent="0.25">
      <c r="A1480" t="s">
        <v>1333</v>
      </c>
      <c r="B1480" s="1">
        <v>44977</v>
      </c>
      <c r="C1480" t="s">
        <v>237</v>
      </c>
      <c r="D1480" t="s">
        <v>46</v>
      </c>
      <c r="E1480" t="s">
        <v>169</v>
      </c>
      <c r="F1480" t="s">
        <v>248</v>
      </c>
      <c r="G1480">
        <v>934.13</v>
      </c>
      <c r="H1480"/>
    </row>
    <row r="1481" spans="1:8" x14ac:dyDescent="0.25">
      <c r="A1481" t="s">
        <v>1333</v>
      </c>
      <c r="B1481" s="1">
        <v>44977</v>
      </c>
      <c r="C1481" t="s">
        <v>239</v>
      </c>
      <c r="D1481" t="s">
        <v>66</v>
      </c>
      <c r="E1481" t="s">
        <v>208</v>
      </c>
      <c r="F1481" t="s">
        <v>248</v>
      </c>
      <c r="G1481">
        <v>4912.1099999999997</v>
      </c>
      <c r="H1481"/>
    </row>
    <row r="1482" spans="1:8" x14ac:dyDescent="0.25">
      <c r="A1482" t="s">
        <v>1334</v>
      </c>
      <c r="B1482" s="1">
        <v>44977</v>
      </c>
      <c r="C1482" t="s">
        <v>237</v>
      </c>
      <c r="D1482" t="s">
        <v>66</v>
      </c>
      <c r="E1482" t="s">
        <v>151</v>
      </c>
      <c r="F1482" t="s">
        <v>252</v>
      </c>
      <c r="G1482">
        <v>3181.18</v>
      </c>
      <c r="H1482"/>
    </row>
    <row r="1483" spans="1:8" x14ac:dyDescent="0.25">
      <c r="A1483" t="s">
        <v>1334</v>
      </c>
      <c r="B1483" s="1">
        <v>44977</v>
      </c>
      <c r="C1483" t="s">
        <v>239</v>
      </c>
      <c r="D1483" t="s">
        <v>56</v>
      </c>
      <c r="E1483" t="s">
        <v>208</v>
      </c>
      <c r="F1483" t="s">
        <v>246</v>
      </c>
      <c r="G1483">
        <v>3743.93</v>
      </c>
      <c r="H1483"/>
    </row>
    <row r="1484" spans="1:8" x14ac:dyDescent="0.25">
      <c r="A1484" t="s">
        <v>1335</v>
      </c>
      <c r="B1484" s="1">
        <v>44976</v>
      </c>
      <c r="C1484" t="s">
        <v>237</v>
      </c>
      <c r="D1484" t="s">
        <v>55</v>
      </c>
      <c r="E1484" t="s">
        <v>151</v>
      </c>
      <c r="F1484" t="s">
        <v>257</v>
      </c>
      <c r="G1484">
        <v>5182.2700000000004</v>
      </c>
      <c r="H1484"/>
    </row>
    <row r="1485" spans="1:8" x14ac:dyDescent="0.25">
      <c r="A1485" t="s">
        <v>1335</v>
      </c>
      <c r="B1485" s="1">
        <v>44976</v>
      </c>
      <c r="C1485" t="s">
        <v>239</v>
      </c>
      <c r="D1485" t="s">
        <v>79</v>
      </c>
      <c r="E1485" t="s">
        <v>143</v>
      </c>
      <c r="F1485" t="s">
        <v>242</v>
      </c>
      <c r="G1485">
        <v>3036.8</v>
      </c>
      <c r="H1485"/>
    </row>
    <row r="1486" spans="1:8" x14ac:dyDescent="0.25">
      <c r="A1486" t="s">
        <v>1336</v>
      </c>
      <c r="B1486" s="1">
        <v>44976</v>
      </c>
      <c r="C1486" t="s">
        <v>237</v>
      </c>
      <c r="D1486" t="s">
        <v>88</v>
      </c>
      <c r="E1486" t="s">
        <v>153</v>
      </c>
      <c r="F1486" t="s">
        <v>430</v>
      </c>
      <c r="G1486">
        <v>1171.2</v>
      </c>
      <c r="H1486"/>
    </row>
    <row r="1487" spans="1:8" x14ac:dyDescent="0.25">
      <c r="A1487" t="s">
        <v>1336</v>
      </c>
      <c r="B1487" s="1">
        <v>44976</v>
      </c>
      <c r="C1487" t="s">
        <v>239</v>
      </c>
      <c r="D1487" t="s">
        <v>84</v>
      </c>
      <c r="E1487" t="s">
        <v>134</v>
      </c>
      <c r="F1487" t="s">
        <v>242</v>
      </c>
      <c r="G1487">
        <v>1595</v>
      </c>
      <c r="H1487"/>
    </row>
    <row r="1488" spans="1:8" x14ac:dyDescent="0.25">
      <c r="A1488" t="s">
        <v>1336</v>
      </c>
      <c r="B1488" s="1">
        <v>44976</v>
      </c>
      <c r="C1488" t="s">
        <v>258</v>
      </c>
      <c r="D1488" t="s">
        <v>91</v>
      </c>
      <c r="E1488" t="s">
        <v>155</v>
      </c>
      <c r="F1488" t="s">
        <v>258</v>
      </c>
      <c r="G1488">
        <v>887.09</v>
      </c>
      <c r="H1488"/>
    </row>
    <row r="1489" spans="1:8" x14ac:dyDescent="0.25">
      <c r="A1489" t="s">
        <v>1336</v>
      </c>
      <c r="B1489" s="1">
        <v>44976</v>
      </c>
      <c r="C1489" t="s">
        <v>430</v>
      </c>
      <c r="D1489" t="s">
        <v>79</v>
      </c>
      <c r="E1489" t="s">
        <v>159</v>
      </c>
      <c r="F1489" t="s">
        <v>246</v>
      </c>
      <c r="G1489">
        <v>1533</v>
      </c>
      <c r="H1489"/>
    </row>
    <row r="1490" spans="1:8" x14ac:dyDescent="0.25">
      <c r="A1490" t="s">
        <v>1337</v>
      </c>
      <c r="B1490" s="1">
        <v>44976</v>
      </c>
      <c r="C1490" t="s">
        <v>237</v>
      </c>
      <c r="D1490" t="s">
        <v>108</v>
      </c>
      <c r="E1490" t="s">
        <v>169</v>
      </c>
      <c r="F1490" t="s">
        <v>259</v>
      </c>
      <c r="G1490">
        <v>1717.2</v>
      </c>
      <c r="H1490"/>
    </row>
    <row r="1491" spans="1:8" x14ac:dyDescent="0.25">
      <c r="A1491" t="s">
        <v>1338</v>
      </c>
      <c r="B1491" s="1">
        <v>44976</v>
      </c>
      <c r="C1491" t="s">
        <v>237</v>
      </c>
      <c r="D1491" t="s">
        <v>98</v>
      </c>
      <c r="E1491" t="s">
        <v>208</v>
      </c>
      <c r="F1491" t="s">
        <v>431</v>
      </c>
      <c r="G1491">
        <v>254.49</v>
      </c>
      <c r="H1491"/>
    </row>
    <row r="1492" spans="1:8" x14ac:dyDescent="0.25">
      <c r="A1492" t="s">
        <v>1338</v>
      </c>
      <c r="B1492" s="1">
        <v>44975</v>
      </c>
      <c r="C1492" t="s">
        <v>239</v>
      </c>
      <c r="D1492" t="s">
        <v>104</v>
      </c>
      <c r="E1492" t="s">
        <v>180</v>
      </c>
      <c r="F1492" t="s">
        <v>239</v>
      </c>
      <c r="G1492">
        <v>194.18</v>
      </c>
      <c r="H1492"/>
    </row>
    <row r="1493" spans="1:8" x14ac:dyDescent="0.25">
      <c r="A1493" t="s">
        <v>1338</v>
      </c>
      <c r="B1493" s="1">
        <v>44975</v>
      </c>
      <c r="C1493" t="s">
        <v>258</v>
      </c>
      <c r="D1493" t="s">
        <v>68</v>
      </c>
      <c r="E1493" t="s">
        <v>217</v>
      </c>
      <c r="F1493" t="s">
        <v>431</v>
      </c>
      <c r="G1493">
        <v>1323</v>
      </c>
      <c r="H1493"/>
    </row>
    <row r="1494" spans="1:8" x14ac:dyDescent="0.25">
      <c r="A1494" t="s">
        <v>1339</v>
      </c>
      <c r="B1494" s="1">
        <v>44975</v>
      </c>
      <c r="C1494" t="s">
        <v>237</v>
      </c>
      <c r="D1494" t="s">
        <v>55</v>
      </c>
      <c r="E1494" t="s">
        <v>177</v>
      </c>
      <c r="F1494" t="s">
        <v>246</v>
      </c>
      <c r="G1494">
        <v>3088.97</v>
      </c>
      <c r="H1494"/>
    </row>
    <row r="1495" spans="1:8" x14ac:dyDescent="0.25">
      <c r="A1495" t="s">
        <v>1340</v>
      </c>
      <c r="B1495" s="1">
        <v>44975</v>
      </c>
      <c r="C1495" t="s">
        <v>237</v>
      </c>
      <c r="D1495" t="s">
        <v>96</v>
      </c>
      <c r="E1495" t="s">
        <v>116</v>
      </c>
      <c r="F1495" t="s">
        <v>430</v>
      </c>
      <c r="G1495">
        <v>213.57</v>
      </c>
      <c r="H1495"/>
    </row>
    <row r="1496" spans="1:8" x14ac:dyDescent="0.25">
      <c r="A1496" t="s">
        <v>1341</v>
      </c>
      <c r="B1496" s="1">
        <v>44974</v>
      </c>
      <c r="C1496" t="s">
        <v>237</v>
      </c>
      <c r="D1496" t="s">
        <v>13</v>
      </c>
      <c r="E1496" t="s">
        <v>190</v>
      </c>
      <c r="F1496" t="s">
        <v>294</v>
      </c>
      <c r="G1496">
        <v>399.35</v>
      </c>
      <c r="H1496"/>
    </row>
    <row r="1497" spans="1:8" x14ac:dyDescent="0.25">
      <c r="A1497" t="s">
        <v>1342</v>
      </c>
      <c r="B1497" s="1">
        <v>44974</v>
      </c>
      <c r="C1497" t="s">
        <v>237</v>
      </c>
      <c r="D1497" t="s">
        <v>21</v>
      </c>
      <c r="E1497" t="s">
        <v>202</v>
      </c>
      <c r="F1497" t="s">
        <v>248</v>
      </c>
      <c r="G1497">
        <v>2871</v>
      </c>
      <c r="H1497"/>
    </row>
    <row r="1498" spans="1:8" x14ac:dyDescent="0.25">
      <c r="A1498" t="s">
        <v>1343</v>
      </c>
      <c r="B1498" s="1">
        <v>44974</v>
      </c>
      <c r="C1498" t="s">
        <v>237</v>
      </c>
      <c r="D1498" t="s">
        <v>78</v>
      </c>
      <c r="E1498" t="s">
        <v>112</v>
      </c>
      <c r="F1498" t="s">
        <v>431</v>
      </c>
      <c r="G1498">
        <v>714.5</v>
      </c>
      <c r="H1498"/>
    </row>
    <row r="1499" spans="1:8" x14ac:dyDescent="0.25">
      <c r="A1499" t="s">
        <v>1343</v>
      </c>
      <c r="B1499" s="1">
        <v>44973</v>
      </c>
      <c r="C1499" t="s">
        <v>239</v>
      </c>
      <c r="D1499" t="s">
        <v>29</v>
      </c>
      <c r="E1499" t="s">
        <v>116</v>
      </c>
      <c r="F1499" t="s">
        <v>239</v>
      </c>
      <c r="G1499">
        <v>180.39</v>
      </c>
      <c r="H1499"/>
    </row>
    <row r="1500" spans="1:8" x14ac:dyDescent="0.25">
      <c r="A1500" t="s">
        <v>1344</v>
      </c>
      <c r="B1500" s="1">
        <v>44973</v>
      </c>
      <c r="C1500" t="s">
        <v>237</v>
      </c>
      <c r="D1500" t="s">
        <v>45</v>
      </c>
      <c r="E1500" t="s">
        <v>187</v>
      </c>
      <c r="F1500" t="s">
        <v>246</v>
      </c>
      <c r="G1500">
        <v>355.32</v>
      </c>
      <c r="H1500"/>
    </row>
    <row r="1501" spans="1:8" x14ac:dyDescent="0.25">
      <c r="A1501" t="s">
        <v>1345</v>
      </c>
      <c r="B1501" s="1">
        <v>44973</v>
      </c>
      <c r="C1501" t="s">
        <v>237</v>
      </c>
      <c r="D1501" t="s">
        <v>79</v>
      </c>
      <c r="E1501" t="s">
        <v>161</v>
      </c>
      <c r="F1501" t="s">
        <v>246</v>
      </c>
      <c r="G1501">
        <v>1518.4</v>
      </c>
      <c r="H1501"/>
    </row>
    <row r="1502" spans="1:8" x14ac:dyDescent="0.25">
      <c r="A1502" t="s">
        <v>1346</v>
      </c>
      <c r="B1502" s="1">
        <v>44972</v>
      </c>
      <c r="C1502" t="s">
        <v>237</v>
      </c>
      <c r="D1502" t="s">
        <v>51</v>
      </c>
      <c r="E1502" t="s">
        <v>202</v>
      </c>
      <c r="F1502" t="s">
        <v>259</v>
      </c>
      <c r="G1502">
        <v>2808</v>
      </c>
      <c r="H1502"/>
    </row>
    <row r="1503" spans="1:8" x14ac:dyDescent="0.25">
      <c r="A1503" t="s">
        <v>1347</v>
      </c>
      <c r="B1503" s="1">
        <v>44972</v>
      </c>
      <c r="C1503" t="s">
        <v>237</v>
      </c>
      <c r="D1503" t="s">
        <v>29</v>
      </c>
      <c r="E1503" t="s">
        <v>147</v>
      </c>
      <c r="F1503" t="s">
        <v>248</v>
      </c>
      <c r="G1503">
        <v>1623.51</v>
      </c>
      <c r="H1503"/>
    </row>
    <row r="1504" spans="1:8" x14ac:dyDescent="0.25">
      <c r="A1504" t="s">
        <v>1347</v>
      </c>
      <c r="B1504" s="1">
        <v>44972</v>
      </c>
      <c r="C1504" t="s">
        <v>239</v>
      </c>
      <c r="D1504" t="s">
        <v>107</v>
      </c>
      <c r="E1504" t="s">
        <v>187</v>
      </c>
      <c r="F1504" t="s">
        <v>268</v>
      </c>
      <c r="G1504">
        <v>1512</v>
      </c>
      <c r="H1504"/>
    </row>
    <row r="1505" spans="1:8" x14ac:dyDescent="0.25">
      <c r="A1505" t="s">
        <v>1347</v>
      </c>
      <c r="B1505" s="1">
        <v>44972</v>
      </c>
      <c r="C1505" t="s">
        <v>258</v>
      </c>
      <c r="D1505" t="s">
        <v>27</v>
      </c>
      <c r="E1505" t="s">
        <v>193</v>
      </c>
      <c r="F1505" t="s">
        <v>252</v>
      </c>
      <c r="G1505">
        <v>526.67999999999995</v>
      </c>
      <c r="H1505"/>
    </row>
    <row r="1506" spans="1:8" x14ac:dyDescent="0.25">
      <c r="A1506" t="s">
        <v>1347</v>
      </c>
      <c r="B1506" s="1">
        <v>44971</v>
      </c>
      <c r="C1506" t="s">
        <v>430</v>
      </c>
      <c r="D1506" t="s">
        <v>43</v>
      </c>
      <c r="E1506" t="s">
        <v>122</v>
      </c>
      <c r="F1506" t="s">
        <v>259</v>
      </c>
      <c r="G1506">
        <v>285.25</v>
      </c>
      <c r="H1506"/>
    </row>
    <row r="1507" spans="1:8" x14ac:dyDescent="0.25">
      <c r="A1507" t="s">
        <v>1348</v>
      </c>
      <c r="B1507" s="1">
        <v>44971</v>
      </c>
      <c r="C1507" t="s">
        <v>237</v>
      </c>
      <c r="D1507" t="s">
        <v>40</v>
      </c>
      <c r="E1507" t="s">
        <v>174</v>
      </c>
      <c r="F1507" t="s">
        <v>258</v>
      </c>
      <c r="G1507">
        <v>140.25</v>
      </c>
      <c r="H1507"/>
    </row>
    <row r="1508" spans="1:8" x14ac:dyDescent="0.25">
      <c r="A1508" t="s">
        <v>1348</v>
      </c>
      <c r="B1508" s="1">
        <v>44970</v>
      </c>
      <c r="C1508" t="s">
        <v>239</v>
      </c>
      <c r="D1508" t="s">
        <v>95</v>
      </c>
      <c r="E1508" t="s">
        <v>202</v>
      </c>
      <c r="F1508" t="s">
        <v>252</v>
      </c>
      <c r="G1508">
        <v>418.49</v>
      </c>
      <c r="H1508"/>
    </row>
    <row r="1509" spans="1:8" x14ac:dyDescent="0.25">
      <c r="A1509" t="s">
        <v>1348</v>
      </c>
      <c r="B1509" s="1">
        <v>44970</v>
      </c>
      <c r="C1509" t="s">
        <v>258</v>
      </c>
      <c r="D1509" t="s">
        <v>60</v>
      </c>
      <c r="E1509" t="s">
        <v>116</v>
      </c>
      <c r="F1509" t="s">
        <v>257</v>
      </c>
      <c r="G1509">
        <v>4238.3</v>
      </c>
      <c r="H1509"/>
    </row>
    <row r="1510" spans="1:8" x14ac:dyDescent="0.25">
      <c r="A1510" t="s">
        <v>1348</v>
      </c>
      <c r="B1510" s="1">
        <v>44970</v>
      </c>
      <c r="C1510" t="s">
        <v>430</v>
      </c>
      <c r="D1510" t="s">
        <v>96</v>
      </c>
      <c r="E1510" t="s">
        <v>208</v>
      </c>
      <c r="F1510" t="s">
        <v>294</v>
      </c>
      <c r="G1510">
        <v>329.34</v>
      </c>
      <c r="H1510"/>
    </row>
    <row r="1511" spans="1:8" x14ac:dyDescent="0.25">
      <c r="A1511" t="s">
        <v>1348</v>
      </c>
      <c r="B1511" s="1">
        <v>44970</v>
      </c>
      <c r="C1511" t="s">
        <v>431</v>
      </c>
      <c r="D1511" t="s">
        <v>56</v>
      </c>
      <c r="E1511" t="s">
        <v>214</v>
      </c>
      <c r="F1511" t="s">
        <v>430</v>
      </c>
      <c r="G1511">
        <v>1511.57</v>
      </c>
      <c r="H1511"/>
    </row>
    <row r="1512" spans="1:8" x14ac:dyDescent="0.25">
      <c r="A1512" t="s">
        <v>1348</v>
      </c>
      <c r="B1512" s="1">
        <v>44970</v>
      </c>
      <c r="C1512" t="s">
        <v>294</v>
      </c>
      <c r="D1512" t="s">
        <v>29</v>
      </c>
      <c r="E1512" t="s">
        <v>208</v>
      </c>
      <c r="F1512" t="s">
        <v>242</v>
      </c>
      <c r="G1512">
        <v>1735.18</v>
      </c>
      <c r="H1512"/>
    </row>
    <row r="1513" spans="1:8" x14ac:dyDescent="0.25">
      <c r="A1513" t="s">
        <v>1349</v>
      </c>
      <c r="B1513" s="1">
        <v>44970</v>
      </c>
      <c r="C1513" t="s">
        <v>237</v>
      </c>
      <c r="D1513" t="s">
        <v>68</v>
      </c>
      <c r="E1513" t="s">
        <v>161</v>
      </c>
      <c r="F1513" t="s">
        <v>257</v>
      </c>
      <c r="G1513">
        <v>4194.3999999999996</v>
      </c>
      <c r="H1513"/>
    </row>
    <row r="1514" spans="1:8" x14ac:dyDescent="0.25">
      <c r="A1514" t="s">
        <v>1349</v>
      </c>
      <c r="B1514" s="1">
        <v>44970</v>
      </c>
      <c r="C1514" t="s">
        <v>239</v>
      </c>
      <c r="D1514" t="s">
        <v>17</v>
      </c>
      <c r="E1514" t="s">
        <v>169</v>
      </c>
      <c r="F1514" t="s">
        <v>257</v>
      </c>
      <c r="G1514">
        <v>1118.4000000000001</v>
      </c>
      <c r="H1514"/>
    </row>
    <row r="1515" spans="1:8" x14ac:dyDescent="0.25">
      <c r="A1515" t="s">
        <v>1349</v>
      </c>
      <c r="B1515" s="1">
        <v>44970</v>
      </c>
      <c r="C1515" t="s">
        <v>258</v>
      </c>
      <c r="D1515" t="s">
        <v>60</v>
      </c>
      <c r="E1515" t="s">
        <v>155</v>
      </c>
      <c r="F1515" t="s">
        <v>420</v>
      </c>
      <c r="G1515">
        <v>1819.27</v>
      </c>
      <c r="H1515"/>
    </row>
    <row r="1516" spans="1:8" x14ac:dyDescent="0.25">
      <c r="A1516" t="s">
        <v>1350</v>
      </c>
      <c r="B1516" s="1">
        <v>44970</v>
      </c>
      <c r="C1516" t="s">
        <v>237</v>
      </c>
      <c r="D1516" t="s">
        <v>83</v>
      </c>
      <c r="E1516" t="s">
        <v>205</v>
      </c>
      <c r="F1516" t="s">
        <v>258</v>
      </c>
      <c r="G1516">
        <v>179.52</v>
      </c>
      <c r="H1516"/>
    </row>
    <row r="1517" spans="1:8" x14ac:dyDescent="0.25">
      <c r="A1517" t="s">
        <v>1351</v>
      </c>
      <c r="B1517" s="1">
        <v>44970</v>
      </c>
      <c r="C1517" t="s">
        <v>237</v>
      </c>
      <c r="D1517" t="s">
        <v>41</v>
      </c>
      <c r="E1517" t="s">
        <v>165</v>
      </c>
      <c r="F1517" t="s">
        <v>242</v>
      </c>
      <c r="G1517">
        <v>554.26</v>
      </c>
      <c r="H1517"/>
    </row>
    <row r="1518" spans="1:8" x14ac:dyDescent="0.25">
      <c r="A1518" t="s">
        <v>1351</v>
      </c>
      <c r="B1518" s="1">
        <v>44970</v>
      </c>
      <c r="C1518" t="s">
        <v>239</v>
      </c>
      <c r="D1518" t="s">
        <v>64</v>
      </c>
      <c r="E1518" t="s">
        <v>174</v>
      </c>
      <c r="F1518" t="s">
        <v>240</v>
      </c>
      <c r="G1518">
        <v>3677.1</v>
      </c>
      <c r="H1518"/>
    </row>
    <row r="1519" spans="1:8" x14ac:dyDescent="0.25">
      <c r="A1519" t="s">
        <v>1351</v>
      </c>
      <c r="B1519" s="1">
        <v>44970</v>
      </c>
      <c r="C1519" t="s">
        <v>258</v>
      </c>
      <c r="D1519" t="s">
        <v>25</v>
      </c>
      <c r="E1519" t="s">
        <v>208</v>
      </c>
      <c r="F1519" t="s">
        <v>294</v>
      </c>
      <c r="G1519">
        <v>1590.59</v>
      </c>
      <c r="H1519"/>
    </row>
    <row r="1520" spans="1:8" x14ac:dyDescent="0.25">
      <c r="A1520" t="s">
        <v>1352</v>
      </c>
      <c r="B1520" s="1">
        <v>44970</v>
      </c>
      <c r="C1520" t="s">
        <v>237</v>
      </c>
      <c r="D1520" t="s">
        <v>75</v>
      </c>
      <c r="E1520" t="s">
        <v>134</v>
      </c>
      <c r="F1520" t="s">
        <v>259</v>
      </c>
      <c r="G1520">
        <v>866.75</v>
      </c>
      <c r="H1520"/>
    </row>
    <row r="1521" spans="1:8" x14ac:dyDescent="0.25">
      <c r="A1521" t="s">
        <v>1352</v>
      </c>
      <c r="B1521" s="1">
        <v>44969</v>
      </c>
      <c r="C1521" t="s">
        <v>239</v>
      </c>
      <c r="D1521" t="s">
        <v>35</v>
      </c>
      <c r="E1521" t="s">
        <v>157</v>
      </c>
      <c r="F1521" t="s">
        <v>268</v>
      </c>
      <c r="G1521">
        <v>390.21</v>
      </c>
      <c r="H1521"/>
    </row>
    <row r="1522" spans="1:8" x14ac:dyDescent="0.25">
      <c r="A1522" t="s">
        <v>1353</v>
      </c>
      <c r="B1522" s="1">
        <v>44969</v>
      </c>
      <c r="C1522" t="s">
        <v>237</v>
      </c>
      <c r="D1522" t="s">
        <v>83</v>
      </c>
      <c r="E1522" t="s">
        <v>167</v>
      </c>
      <c r="F1522" t="s">
        <v>420</v>
      </c>
      <c r="G1522">
        <v>391.99</v>
      </c>
      <c r="H1522"/>
    </row>
    <row r="1523" spans="1:8" x14ac:dyDescent="0.25">
      <c r="A1523" t="s">
        <v>1354</v>
      </c>
      <c r="B1523" s="1">
        <v>44969</v>
      </c>
      <c r="C1523" t="s">
        <v>237</v>
      </c>
      <c r="D1523" t="s">
        <v>54</v>
      </c>
      <c r="E1523" t="s">
        <v>187</v>
      </c>
      <c r="F1523" t="s">
        <v>431</v>
      </c>
      <c r="G1523">
        <v>1377.47</v>
      </c>
      <c r="H1523"/>
    </row>
    <row r="1524" spans="1:8" x14ac:dyDescent="0.25">
      <c r="A1524" t="s">
        <v>1354</v>
      </c>
      <c r="B1524" s="1">
        <v>44969</v>
      </c>
      <c r="C1524" t="s">
        <v>239</v>
      </c>
      <c r="D1524" t="s">
        <v>100</v>
      </c>
      <c r="E1524" t="s">
        <v>205</v>
      </c>
      <c r="F1524" t="s">
        <v>246</v>
      </c>
      <c r="G1524">
        <v>899</v>
      </c>
      <c r="H1524"/>
    </row>
    <row r="1525" spans="1:8" x14ac:dyDescent="0.25">
      <c r="A1525" t="s">
        <v>1354</v>
      </c>
      <c r="B1525" s="1">
        <v>44969</v>
      </c>
      <c r="C1525" t="s">
        <v>258</v>
      </c>
      <c r="D1525" t="s">
        <v>68</v>
      </c>
      <c r="E1525" t="s">
        <v>196</v>
      </c>
      <c r="F1525" t="s">
        <v>420</v>
      </c>
      <c r="G1525">
        <v>1835.05</v>
      </c>
      <c r="H1525"/>
    </row>
    <row r="1526" spans="1:8" x14ac:dyDescent="0.25">
      <c r="A1526" t="s">
        <v>1354</v>
      </c>
      <c r="B1526" s="1">
        <v>44969</v>
      </c>
      <c r="C1526" t="s">
        <v>430</v>
      </c>
      <c r="D1526" t="s">
        <v>95</v>
      </c>
      <c r="E1526" t="s">
        <v>116</v>
      </c>
      <c r="F1526" t="s">
        <v>430</v>
      </c>
      <c r="G1526">
        <v>131.6</v>
      </c>
      <c r="H1526"/>
    </row>
    <row r="1527" spans="1:8" x14ac:dyDescent="0.25">
      <c r="A1527" t="s">
        <v>1355</v>
      </c>
      <c r="B1527" s="1">
        <v>44969</v>
      </c>
      <c r="C1527" t="s">
        <v>237</v>
      </c>
      <c r="D1527" t="s">
        <v>29</v>
      </c>
      <c r="E1527" t="s">
        <v>151</v>
      </c>
      <c r="F1527" t="s">
        <v>239</v>
      </c>
      <c r="G1527">
        <v>171.8</v>
      </c>
      <c r="H1527"/>
    </row>
    <row r="1528" spans="1:8" x14ac:dyDescent="0.25">
      <c r="A1528" t="s">
        <v>1356</v>
      </c>
      <c r="B1528" s="1">
        <v>44968</v>
      </c>
      <c r="C1528" t="s">
        <v>237</v>
      </c>
      <c r="D1528" t="s">
        <v>45</v>
      </c>
      <c r="E1528" t="s">
        <v>134</v>
      </c>
      <c r="F1528" t="s">
        <v>268</v>
      </c>
      <c r="G1528">
        <v>286.89</v>
      </c>
      <c r="H1528"/>
    </row>
    <row r="1529" spans="1:8" x14ac:dyDescent="0.25">
      <c r="A1529" t="s">
        <v>1357</v>
      </c>
      <c r="B1529" s="1">
        <v>44968</v>
      </c>
      <c r="C1529" t="s">
        <v>237</v>
      </c>
      <c r="D1529" t="s">
        <v>39</v>
      </c>
      <c r="E1529" t="s">
        <v>214</v>
      </c>
      <c r="F1529" t="s">
        <v>258</v>
      </c>
      <c r="G1529">
        <v>129.28</v>
      </c>
      <c r="H1529"/>
    </row>
    <row r="1530" spans="1:8" x14ac:dyDescent="0.25">
      <c r="A1530" t="s">
        <v>1358</v>
      </c>
      <c r="B1530" s="1">
        <v>44968</v>
      </c>
      <c r="C1530" t="s">
        <v>237</v>
      </c>
      <c r="D1530" t="s">
        <v>54</v>
      </c>
      <c r="E1530" t="s">
        <v>202</v>
      </c>
      <c r="F1530" t="s">
        <v>246</v>
      </c>
      <c r="G1530">
        <v>2754.94</v>
      </c>
      <c r="H1530"/>
    </row>
    <row r="1531" spans="1:8" x14ac:dyDescent="0.25">
      <c r="A1531" t="s">
        <v>1358</v>
      </c>
      <c r="B1531" s="1">
        <v>44968</v>
      </c>
      <c r="C1531" t="s">
        <v>239</v>
      </c>
      <c r="D1531" t="s">
        <v>68</v>
      </c>
      <c r="E1531" t="s">
        <v>226</v>
      </c>
      <c r="F1531" t="s">
        <v>246</v>
      </c>
      <c r="G1531">
        <v>2646</v>
      </c>
      <c r="H1531"/>
    </row>
    <row r="1532" spans="1:8" x14ac:dyDescent="0.25">
      <c r="A1532" t="s">
        <v>1359</v>
      </c>
      <c r="B1532" s="1">
        <v>44967</v>
      </c>
      <c r="C1532" t="s">
        <v>237</v>
      </c>
      <c r="D1532" t="s">
        <v>50</v>
      </c>
      <c r="E1532" t="s">
        <v>151</v>
      </c>
      <c r="F1532" t="s">
        <v>239</v>
      </c>
      <c r="G1532">
        <v>623.97</v>
      </c>
      <c r="H1532"/>
    </row>
    <row r="1533" spans="1:8" x14ac:dyDescent="0.25">
      <c r="A1533" t="s">
        <v>1359</v>
      </c>
      <c r="B1533" s="1">
        <v>44967</v>
      </c>
      <c r="C1533" t="s">
        <v>239</v>
      </c>
      <c r="D1533" t="s">
        <v>36</v>
      </c>
      <c r="E1533" t="s">
        <v>217</v>
      </c>
      <c r="F1533" t="s">
        <v>430</v>
      </c>
      <c r="G1533">
        <v>215.16</v>
      </c>
      <c r="H1533"/>
    </row>
    <row r="1534" spans="1:8" x14ac:dyDescent="0.25">
      <c r="A1534" t="s">
        <v>1359</v>
      </c>
      <c r="B1534" s="1">
        <v>44966</v>
      </c>
      <c r="C1534" t="s">
        <v>258</v>
      </c>
      <c r="D1534" t="s">
        <v>76</v>
      </c>
      <c r="E1534" t="s">
        <v>163</v>
      </c>
      <c r="F1534" t="s">
        <v>246</v>
      </c>
      <c r="G1534">
        <v>1442</v>
      </c>
      <c r="H1534"/>
    </row>
    <row r="1535" spans="1:8" x14ac:dyDescent="0.25">
      <c r="A1535" t="s">
        <v>1359</v>
      </c>
      <c r="B1535" s="1">
        <v>44966</v>
      </c>
      <c r="C1535" t="s">
        <v>430</v>
      </c>
      <c r="D1535" t="s">
        <v>95</v>
      </c>
      <c r="E1535" t="s">
        <v>137</v>
      </c>
      <c r="F1535" t="s">
        <v>268</v>
      </c>
      <c r="G1535">
        <v>276.36</v>
      </c>
      <c r="H1535"/>
    </row>
    <row r="1536" spans="1:8" x14ac:dyDescent="0.25">
      <c r="A1536" t="s">
        <v>1360</v>
      </c>
      <c r="B1536" s="1">
        <v>44966</v>
      </c>
      <c r="C1536" t="s">
        <v>237</v>
      </c>
      <c r="D1536" t="s">
        <v>41</v>
      </c>
      <c r="E1536" t="s">
        <v>177</v>
      </c>
      <c r="F1536" t="s">
        <v>240</v>
      </c>
      <c r="G1536">
        <v>362.6</v>
      </c>
      <c r="H1536"/>
    </row>
    <row r="1537" spans="1:8" x14ac:dyDescent="0.25">
      <c r="A1537" t="s">
        <v>1360</v>
      </c>
      <c r="B1537" s="1">
        <v>44966</v>
      </c>
      <c r="C1537" t="s">
        <v>239</v>
      </c>
      <c r="D1537" t="s">
        <v>46</v>
      </c>
      <c r="E1537" t="s">
        <v>171</v>
      </c>
      <c r="F1537" t="s">
        <v>242</v>
      </c>
      <c r="G1537">
        <v>1097.8</v>
      </c>
      <c r="H1537"/>
    </row>
    <row r="1538" spans="1:8" x14ac:dyDescent="0.25">
      <c r="A1538" t="s">
        <v>1360</v>
      </c>
      <c r="B1538" s="1">
        <v>44965</v>
      </c>
      <c r="C1538" t="s">
        <v>258</v>
      </c>
      <c r="D1538" t="s">
        <v>45</v>
      </c>
      <c r="E1538" t="s">
        <v>167</v>
      </c>
      <c r="F1538" t="s">
        <v>294</v>
      </c>
      <c r="G1538">
        <v>217.14</v>
      </c>
      <c r="H1538"/>
    </row>
    <row r="1539" spans="1:8" x14ac:dyDescent="0.25">
      <c r="A1539" t="s">
        <v>1360</v>
      </c>
      <c r="B1539" s="1">
        <v>44965</v>
      </c>
      <c r="C1539" t="s">
        <v>430</v>
      </c>
      <c r="D1539" t="s">
        <v>87</v>
      </c>
      <c r="E1539" t="s">
        <v>151</v>
      </c>
      <c r="F1539" t="s">
        <v>242</v>
      </c>
      <c r="G1539">
        <v>1479</v>
      </c>
      <c r="H1539"/>
    </row>
    <row r="1540" spans="1:8" x14ac:dyDescent="0.25">
      <c r="A1540" t="s">
        <v>1361</v>
      </c>
      <c r="B1540" s="1">
        <v>44965</v>
      </c>
      <c r="C1540" t="s">
        <v>237</v>
      </c>
      <c r="D1540" t="s">
        <v>48</v>
      </c>
      <c r="E1540" t="s">
        <v>122</v>
      </c>
      <c r="F1540" t="s">
        <v>252</v>
      </c>
      <c r="G1540">
        <v>3598.8</v>
      </c>
      <c r="H1540"/>
    </row>
    <row r="1541" spans="1:8" x14ac:dyDescent="0.25">
      <c r="A1541" t="s">
        <v>1362</v>
      </c>
      <c r="B1541" s="1">
        <v>44965</v>
      </c>
      <c r="C1541" t="s">
        <v>237</v>
      </c>
      <c r="D1541" t="s">
        <v>92</v>
      </c>
      <c r="E1541" t="s">
        <v>153</v>
      </c>
      <c r="F1541" t="s">
        <v>240</v>
      </c>
      <c r="G1541">
        <v>483.63</v>
      </c>
      <c r="H1541"/>
    </row>
    <row r="1542" spans="1:8" x14ac:dyDescent="0.25">
      <c r="A1542" t="s">
        <v>1363</v>
      </c>
      <c r="B1542" s="1">
        <v>44965</v>
      </c>
      <c r="C1542" t="s">
        <v>237</v>
      </c>
      <c r="D1542" t="s">
        <v>91</v>
      </c>
      <c r="E1542" t="s">
        <v>161</v>
      </c>
      <c r="F1542" t="s">
        <v>237</v>
      </c>
      <c r="G1542">
        <v>304.39999999999998</v>
      </c>
      <c r="H1542"/>
    </row>
    <row r="1543" spans="1:8" x14ac:dyDescent="0.25">
      <c r="A1543" t="s">
        <v>1364</v>
      </c>
      <c r="B1543" s="1">
        <v>44965</v>
      </c>
      <c r="C1543" t="s">
        <v>237</v>
      </c>
      <c r="D1543" t="s">
        <v>108</v>
      </c>
      <c r="E1543" t="s">
        <v>177</v>
      </c>
      <c r="F1543" t="s">
        <v>268</v>
      </c>
      <c r="G1543">
        <v>1526.4</v>
      </c>
      <c r="H1543"/>
    </row>
    <row r="1544" spans="1:8" x14ac:dyDescent="0.25">
      <c r="A1544" t="s">
        <v>1365</v>
      </c>
      <c r="B1544" s="1">
        <v>44965</v>
      </c>
      <c r="C1544" t="s">
        <v>237</v>
      </c>
      <c r="D1544" t="s">
        <v>50</v>
      </c>
      <c r="E1544" t="s">
        <v>134</v>
      </c>
      <c r="F1544" t="s">
        <v>248</v>
      </c>
      <c r="G1544">
        <v>5561.24</v>
      </c>
      <c r="H1544"/>
    </row>
    <row r="1545" spans="1:8" x14ac:dyDescent="0.25">
      <c r="A1545" t="s">
        <v>1366</v>
      </c>
      <c r="B1545" s="1">
        <v>44965</v>
      </c>
      <c r="C1545" t="s">
        <v>237</v>
      </c>
      <c r="D1545" t="s">
        <v>74</v>
      </c>
      <c r="E1545" t="s">
        <v>226</v>
      </c>
      <c r="F1545" t="s">
        <v>257</v>
      </c>
      <c r="G1545">
        <v>1564.77</v>
      </c>
      <c r="H1545"/>
    </row>
    <row r="1546" spans="1:8" x14ac:dyDescent="0.25">
      <c r="A1546" t="s">
        <v>1367</v>
      </c>
      <c r="B1546" s="1">
        <v>44965</v>
      </c>
      <c r="C1546" t="s">
        <v>237</v>
      </c>
      <c r="D1546" t="s">
        <v>36</v>
      </c>
      <c r="E1546" t="s">
        <v>187</v>
      </c>
      <c r="F1546" t="s">
        <v>239</v>
      </c>
      <c r="G1546">
        <v>98.78</v>
      </c>
      <c r="H1546"/>
    </row>
    <row r="1547" spans="1:8" x14ac:dyDescent="0.25">
      <c r="A1547" t="s">
        <v>1367</v>
      </c>
      <c r="B1547" s="1">
        <v>44964</v>
      </c>
      <c r="C1547" t="s">
        <v>239</v>
      </c>
      <c r="D1547" t="s">
        <v>45</v>
      </c>
      <c r="E1547" t="s">
        <v>217</v>
      </c>
      <c r="F1547" t="s">
        <v>239</v>
      </c>
      <c r="G1547">
        <v>66.459999999999994</v>
      </c>
      <c r="H1547"/>
    </row>
    <row r="1548" spans="1:8" x14ac:dyDescent="0.25">
      <c r="A1548" t="s">
        <v>1368</v>
      </c>
      <c r="B1548" s="1">
        <v>44964</v>
      </c>
      <c r="C1548" t="s">
        <v>237</v>
      </c>
      <c r="D1548" t="s">
        <v>104</v>
      </c>
      <c r="E1548" t="s">
        <v>205</v>
      </c>
      <c r="F1548" t="s">
        <v>294</v>
      </c>
      <c r="G1548">
        <v>577.16</v>
      </c>
      <c r="H1548"/>
    </row>
    <row r="1549" spans="1:8" x14ac:dyDescent="0.25">
      <c r="A1549" t="s">
        <v>1369</v>
      </c>
      <c r="B1549" s="1">
        <v>44964</v>
      </c>
      <c r="C1549" t="s">
        <v>237</v>
      </c>
      <c r="D1549" t="s">
        <v>45</v>
      </c>
      <c r="E1549" t="s">
        <v>217</v>
      </c>
      <c r="F1549" t="s">
        <v>239</v>
      </c>
      <c r="G1549">
        <v>71.06</v>
      </c>
      <c r="H1549"/>
    </row>
    <row r="1550" spans="1:8" x14ac:dyDescent="0.25">
      <c r="A1550" t="s">
        <v>1369</v>
      </c>
      <c r="B1550" s="1">
        <v>44964</v>
      </c>
      <c r="C1550" t="s">
        <v>239</v>
      </c>
      <c r="D1550" t="s">
        <v>98</v>
      </c>
      <c r="E1550" t="s">
        <v>196</v>
      </c>
      <c r="F1550" t="s">
        <v>240</v>
      </c>
      <c r="G1550">
        <v>761.47</v>
      </c>
      <c r="H1550"/>
    </row>
    <row r="1551" spans="1:8" x14ac:dyDescent="0.25">
      <c r="A1551" t="s">
        <v>1370</v>
      </c>
      <c r="B1551" s="1">
        <v>44964</v>
      </c>
      <c r="C1551" t="s">
        <v>237</v>
      </c>
      <c r="D1551" t="s">
        <v>98</v>
      </c>
      <c r="E1551" t="s">
        <v>167</v>
      </c>
      <c r="F1551" t="s">
        <v>259</v>
      </c>
      <c r="G1551">
        <v>480.54</v>
      </c>
      <c r="H1551"/>
    </row>
    <row r="1552" spans="1:8" x14ac:dyDescent="0.25">
      <c r="A1552" t="s">
        <v>1371</v>
      </c>
      <c r="B1552" s="1">
        <v>44964</v>
      </c>
      <c r="C1552" t="s">
        <v>237</v>
      </c>
      <c r="D1552" t="s">
        <v>21</v>
      </c>
      <c r="E1552" t="s">
        <v>226</v>
      </c>
      <c r="F1552" t="s">
        <v>239</v>
      </c>
      <c r="G1552">
        <v>307.39999999999998</v>
      </c>
      <c r="H1552"/>
    </row>
    <row r="1553" spans="1:8" x14ac:dyDescent="0.25">
      <c r="A1553" t="s">
        <v>1371</v>
      </c>
      <c r="B1553" s="1">
        <v>44964</v>
      </c>
      <c r="C1553" t="s">
        <v>239</v>
      </c>
      <c r="D1553" t="s">
        <v>25</v>
      </c>
      <c r="E1553" t="s">
        <v>187</v>
      </c>
      <c r="F1553" t="s">
        <v>430</v>
      </c>
      <c r="G1553">
        <v>1050</v>
      </c>
      <c r="H1553"/>
    </row>
    <row r="1554" spans="1:8" x14ac:dyDescent="0.25">
      <c r="A1554" t="s">
        <v>1372</v>
      </c>
      <c r="B1554" s="1">
        <v>44964</v>
      </c>
      <c r="C1554" t="s">
        <v>237</v>
      </c>
      <c r="D1554" t="s">
        <v>66</v>
      </c>
      <c r="E1554" t="s">
        <v>140</v>
      </c>
      <c r="F1554" t="s">
        <v>431</v>
      </c>
      <c r="G1554">
        <v>1403.46</v>
      </c>
      <c r="H1554"/>
    </row>
    <row r="1555" spans="1:8" x14ac:dyDescent="0.25">
      <c r="A1555" t="s">
        <v>1373</v>
      </c>
      <c r="B1555" s="1">
        <v>44964</v>
      </c>
      <c r="C1555" t="s">
        <v>237</v>
      </c>
      <c r="D1555" t="s">
        <v>37</v>
      </c>
      <c r="E1555" t="s">
        <v>130</v>
      </c>
      <c r="F1555" t="s">
        <v>294</v>
      </c>
      <c r="G1555">
        <v>258.55</v>
      </c>
      <c r="H1555"/>
    </row>
    <row r="1556" spans="1:8" x14ac:dyDescent="0.25">
      <c r="A1556" t="s">
        <v>1374</v>
      </c>
      <c r="B1556" s="1">
        <v>44964</v>
      </c>
      <c r="C1556" t="s">
        <v>237</v>
      </c>
      <c r="D1556" t="s">
        <v>29</v>
      </c>
      <c r="E1556" t="s">
        <v>167</v>
      </c>
      <c r="F1556" t="s">
        <v>259</v>
      </c>
      <c r="G1556">
        <v>811.76</v>
      </c>
      <c r="H1556"/>
    </row>
    <row r="1557" spans="1:8" x14ac:dyDescent="0.25">
      <c r="A1557" t="s">
        <v>1375</v>
      </c>
      <c r="B1557" s="1">
        <v>44964</v>
      </c>
      <c r="C1557" t="s">
        <v>237</v>
      </c>
      <c r="D1557" t="s">
        <v>74</v>
      </c>
      <c r="E1557" t="s">
        <v>199</v>
      </c>
      <c r="F1557" t="s">
        <v>258</v>
      </c>
      <c r="G1557">
        <v>279.68</v>
      </c>
      <c r="H1557"/>
    </row>
    <row r="1558" spans="1:8" x14ac:dyDescent="0.25">
      <c r="A1558" t="s">
        <v>1375</v>
      </c>
      <c r="B1558" s="1">
        <v>44963</v>
      </c>
      <c r="C1558" t="s">
        <v>239</v>
      </c>
      <c r="D1558" t="s">
        <v>66</v>
      </c>
      <c r="E1558" t="s">
        <v>112</v>
      </c>
      <c r="F1558" t="s">
        <v>242</v>
      </c>
      <c r="G1558">
        <v>5301.96</v>
      </c>
      <c r="H1558"/>
    </row>
    <row r="1559" spans="1:8" x14ac:dyDescent="0.25">
      <c r="A1559" t="s">
        <v>1376</v>
      </c>
      <c r="B1559" s="1">
        <v>44963</v>
      </c>
      <c r="C1559" t="s">
        <v>237</v>
      </c>
      <c r="D1559" t="s">
        <v>45</v>
      </c>
      <c r="E1559" t="s">
        <v>217</v>
      </c>
      <c r="F1559" t="s">
        <v>240</v>
      </c>
      <c r="G1559">
        <v>474.42</v>
      </c>
      <c r="H1559"/>
    </row>
    <row r="1560" spans="1:8" x14ac:dyDescent="0.25">
      <c r="A1560" t="s">
        <v>1377</v>
      </c>
      <c r="B1560" s="1">
        <v>44963</v>
      </c>
      <c r="C1560" t="s">
        <v>237</v>
      </c>
      <c r="D1560" t="s">
        <v>41</v>
      </c>
      <c r="E1560" t="s">
        <v>211</v>
      </c>
      <c r="F1560" t="s">
        <v>257</v>
      </c>
      <c r="G1560">
        <v>430.98</v>
      </c>
      <c r="H1560"/>
    </row>
    <row r="1561" spans="1:8" x14ac:dyDescent="0.25">
      <c r="A1561" t="s">
        <v>1378</v>
      </c>
      <c r="B1561" s="1">
        <v>44963</v>
      </c>
      <c r="C1561" t="s">
        <v>237</v>
      </c>
      <c r="D1561" t="s">
        <v>66</v>
      </c>
      <c r="E1561" t="s">
        <v>174</v>
      </c>
      <c r="F1561" t="s">
        <v>257</v>
      </c>
      <c r="G1561">
        <v>4574.24</v>
      </c>
      <c r="H1561"/>
    </row>
    <row r="1562" spans="1:8" x14ac:dyDescent="0.25">
      <c r="A1562" t="s">
        <v>1379</v>
      </c>
      <c r="B1562" s="1">
        <v>44963</v>
      </c>
      <c r="C1562" t="s">
        <v>237</v>
      </c>
      <c r="D1562" t="s">
        <v>103</v>
      </c>
      <c r="E1562" t="s">
        <v>140</v>
      </c>
      <c r="F1562" t="s">
        <v>242</v>
      </c>
      <c r="G1562">
        <v>1833.96</v>
      </c>
      <c r="H1562"/>
    </row>
    <row r="1563" spans="1:8" x14ac:dyDescent="0.25">
      <c r="A1563" t="s">
        <v>1379</v>
      </c>
      <c r="B1563" s="1">
        <v>44963</v>
      </c>
      <c r="C1563" t="s">
        <v>239</v>
      </c>
      <c r="D1563" t="s">
        <v>76</v>
      </c>
      <c r="E1563" t="s">
        <v>223</v>
      </c>
      <c r="F1563" t="s">
        <v>252</v>
      </c>
      <c r="G1563">
        <v>1764</v>
      </c>
      <c r="H1563"/>
    </row>
    <row r="1564" spans="1:8" x14ac:dyDescent="0.25">
      <c r="A1564" t="s">
        <v>1380</v>
      </c>
      <c r="B1564" s="1">
        <v>44963</v>
      </c>
      <c r="C1564" t="s">
        <v>237</v>
      </c>
      <c r="D1564" t="s">
        <v>68</v>
      </c>
      <c r="E1564" t="s">
        <v>174</v>
      </c>
      <c r="F1564" t="s">
        <v>240</v>
      </c>
      <c r="G1564">
        <v>3430</v>
      </c>
      <c r="H1564"/>
    </row>
    <row r="1565" spans="1:8" x14ac:dyDescent="0.25">
      <c r="A1565" t="s">
        <v>1380</v>
      </c>
      <c r="B1565" s="1">
        <v>44962</v>
      </c>
      <c r="C1565" t="s">
        <v>239</v>
      </c>
      <c r="D1565" t="s">
        <v>41</v>
      </c>
      <c r="E1565" t="s">
        <v>163</v>
      </c>
      <c r="F1565" t="s">
        <v>294</v>
      </c>
      <c r="G1565">
        <v>170.94</v>
      </c>
      <c r="H1565"/>
    </row>
    <row r="1566" spans="1:8" x14ac:dyDescent="0.25">
      <c r="A1566" t="s">
        <v>1381</v>
      </c>
      <c r="B1566" s="1">
        <v>44962</v>
      </c>
      <c r="C1566" t="s">
        <v>237</v>
      </c>
      <c r="D1566" t="s">
        <v>99</v>
      </c>
      <c r="E1566" t="s">
        <v>174</v>
      </c>
      <c r="F1566" t="s">
        <v>294</v>
      </c>
      <c r="G1566">
        <v>329.34</v>
      </c>
      <c r="H1566"/>
    </row>
    <row r="1567" spans="1:8" x14ac:dyDescent="0.25">
      <c r="A1567" t="s">
        <v>1382</v>
      </c>
      <c r="B1567" s="1">
        <v>44961</v>
      </c>
      <c r="C1567" t="s">
        <v>237</v>
      </c>
      <c r="D1567" t="s">
        <v>74</v>
      </c>
      <c r="E1567" t="s">
        <v>193</v>
      </c>
      <c r="F1567" t="s">
        <v>239</v>
      </c>
      <c r="G1567">
        <v>190.11</v>
      </c>
      <c r="H1567"/>
    </row>
    <row r="1568" spans="1:8" x14ac:dyDescent="0.25">
      <c r="A1568" t="s">
        <v>1382</v>
      </c>
      <c r="B1568" s="1">
        <v>44961</v>
      </c>
      <c r="C1568" t="s">
        <v>239</v>
      </c>
      <c r="D1568" t="s">
        <v>39</v>
      </c>
      <c r="E1568" t="s">
        <v>134</v>
      </c>
      <c r="F1568" t="s">
        <v>237</v>
      </c>
      <c r="G1568">
        <v>42.29</v>
      </c>
      <c r="H1568"/>
    </row>
    <row r="1569" spans="1:8" x14ac:dyDescent="0.25">
      <c r="A1569" t="s">
        <v>1383</v>
      </c>
      <c r="B1569" s="1">
        <v>44961</v>
      </c>
      <c r="C1569" t="s">
        <v>237</v>
      </c>
      <c r="D1569" t="s">
        <v>32</v>
      </c>
      <c r="E1569" t="s">
        <v>171</v>
      </c>
      <c r="F1569" t="s">
        <v>257</v>
      </c>
      <c r="G1569">
        <v>1516.13</v>
      </c>
      <c r="H1569"/>
    </row>
    <row r="1570" spans="1:8" x14ac:dyDescent="0.25">
      <c r="A1570" t="s">
        <v>1384</v>
      </c>
      <c r="B1570" s="1">
        <v>44960</v>
      </c>
      <c r="C1570" t="s">
        <v>237</v>
      </c>
      <c r="D1570" t="s">
        <v>98</v>
      </c>
      <c r="E1570" t="s">
        <v>187</v>
      </c>
      <c r="F1570" t="s">
        <v>248</v>
      </c>
      <c r="G1570">
        <v>961.07</v>
      </c>
      <c r="H1570"/>
    </row>
    <row r="1571" spans="1:8" x14ac:dyDescent="0.25">
      <c r="A1571" t="s">
        <v>1385</v>
      </c>
      <c r="B1571" s="1">
        <v>44960</v>
      </c>
      <c r="C1571" t="s">
        <v>237</v>
      </c>
      <c r="D1571" t="s">
        <v>95</v>
      </c>
      <c r="E1571" t="s">
        <v>193</v>
      </c>
      <c r="F1571" t="s">
        <v>268</v>
      </c>
      <c r="G1571">
        <v>271.10000000000002</v>
      </c>
      <c r="H1571"/>
    </row>
    <row r="1572" spans="1:8" x14ac:dyDescent="0.25">
      <c r="A1572" t="s">
        <v>1385</v>
      </c>
      <c r="B1572" s="1">
        <v>44960</v>
      </c>
      <c r="C1572" t="s">
        <v>239</v>
      </c>
      <c r="D1572" t="s">
        <v>27</v>
      </c>
      <c r="E1572" t="s">
        <v>184</v>
      </c>
      <c r="F1572" t="s">
        <v>431</v>
      </c>
      <c r="G1572">
        <v>215.46</v>
      </c>
      <c r="H1572"/>
    </row>
    <row r="1573" spans="1:8" x14ac:dyDescent="0.25">
      <c r="A1573" t="s">
        <v>1386</v>
      </c>
      <c r="B1573" s="1">
        <v>44960</v>
      </c>
      <c r="C1573" t="s">
        <v>237</v>
      </c>
      <c r="D1573" t="s">
        <v>88</v>
      </c>
      <c r="E1573" t="s">
        <v>199</v>
      </c>
      <c r="F1573" t="s">
        <v>239</v>
      </c>
      <c r="G1573">
        <v>614.59</v>
      </c>
      <c r="H1573"/>
    </row>
    <row r="1574" spans="1:8" x14ac:dyDescent="0.25">
      <c r="A1574" t="s">
        <v>1387</v>
      </c>
      <c r="B1574" s="1">
        <v>44960</v>
      </c>
      <c r="C1574" t="s">
        <v>237</v>
      </c>
      <c r="D1574" t="s">
        <v>13</v>
      </c>
      <c r="E1574" t="s">
        <v>147</v>
      </c>
      <c r="F1574" t="s">
        <v>252</v>
      </c>
      <c r="G1574">
        <v>806.62</v>
      </c>
      <c r="H1574"/>
    </row>
    <row r="1575" spans="1:8" x14ac:dyDescent="0.25">
      <c r="A1575" t="s">
        <v>1387</v>
      </c>
      <c r="B1575" s="1">
        <v>44960</v>
      </c>
      <c r="C1575" t="s">
        <v>239</v>
      </c>
      <c r="D1575" t="s">
        <v>51</v>
      </c>
      <c r="E1575" t="s">
        <v>187</v>
      </c>
      <c r="F1575" t="s">
        <v>430</v>
      </c>
      <c r="G1575">
        <v>1212</v>
      </c>
      <c r="H1575"/>
    </row>
    <row r="1576" spans="1:8" x14ac:dyDescent="0.25">
      <c r="A1576" t="s">
        <v>1388</v>
      </c>
      <c r="B1576" s="1">
        <v>44960</v>
      </c>
      <c r="C1576" t="s">
        <v>237</v>
      </c>
      <c r="D1576" t="s">
        <v>36</v>
      </c>
      <c r="E1576" t="s">
        <v>187</v>
      </c>
      <c r="F1576" t="s">
        <v>242</v>
      </c>
      <c r="G1576">
        <v>987.78</v>
      </c>
      <c r="H1576"/>
    </row>
    <row r="1577" spans="1:8" x14ac:dyDescent="0.25">
      <c r="A1577" t="s">
        <v>1389</v>
      </c>
      <c r="B1577" s="1">
        <v>44960</v>
      </c>
      <c r="C1577" t="s">
        <v>237</v>
      </c>
      <c r="D1577" t="s">
        <v>68</v>
      </c>
      <c r="E1577" t="s">
        <v>211</v>
      </c>
      <c r="F1577" t="s">
        <v>430</v>
      </c>
      <c r="G1577">
        <v>1038.8</v>
      </c>
      <c r="H1577"/>
    </row>
    <row r="1578" spans="1:8" x14ac:dyDescent="0.25">
      <c r="A1578" t="s">
        <v>1390</v>
      </c>
      <c r="B1578" s="1">
        <v>44960</v>
      </c>
      <c r="C1578" t="s">
        <v>237</v>
      </c>
      <c r="D1578" t="s">
        <v>96</v>
      </c>
      <c r="E1578" t="s">
        <v>211</v>
      </c>
      <c r="F1578" t="s">
        <v>257</v>
      </c>
      <c r="G1578">
        <v>814.37</v>
      </c>
      <c r="H1578"/>
    </row>
    <row r="1579" spans="1:8" x14ac:dyDescent="0.25">
      <c r="A1579" t="s">
        <v>1391</v>
      </c>
      <c r="B1579" s="1">
        <v>44960</v>
      </c>
      <c r="C1579" t="s">
        <v>237</v>
      </c>
      <c r="D1579" t="s">
        <v>25</v>
      </c>
      <c r="E1579" t="s">
        <v>163</v>
      </c>
      <c r="F1579" t="s">
        <v>258</v>
      </c>
      <c r="G1579">
        <v>810.89</v>
      </c>
      <c r="H1579"/>
    </row>
    <row r="1580" spans="1:8" x14ac:dyDescent="0.25">
      <c r="A1580" t="s">
        <v>1392</v>
      </c>
      <c r="B1580" s="1">
        <v>44960</v>
      </c>
      <c r="C1580" t="s">
        <v>237</v>
      </c>
      <c r="D1580" t="s">
        <v>76</v>
      </c>
      <c r="E1580" t="s">
        <v>214</v>
      </c>
      <c r="F1580" t="s">
        <v>259</v>
      </c>
      <c r="G1580">
        <v>1386</v>
      </c>
      <c r="H1580"/>
    </row>
    <row r="1581" spans="1:8" x14ac:dyDescent="0.25">
      <c r="A1581" t="s">
        <v>1392</v>
      </c>
      <c r="B1581" s="1">
        <v>44959</v>
      </c>
      <c r="C1581" t="s">
        <v>239</v>
      </c>
      <c r="D1581" t="s">
        <v>39</v>
      </c>
      <c r="E1581" t="s">
        <v>187</v>
      </c>
      <c r="F1581" t="s">
        <v>246</v>
      </c>
      <c r="G1581">
        <v>414.96</v>
      </c>
      <c r="H1581"/>
    </row>
    <row r="1582" spans="1:8" x14ac:dyDescent="0.25">
      <c r="A1582" t="s">
        <v>1393</v>
      </c>
      <c r="B1582" s="1">
        <v>44959</v>
      </c>
      <c r="C1582" t="s">
        <v>237</v>
      </c>
      <c r="D1582" t="s">
        <v>37</v>
      </c>
      <c r="E1582" t="s">
        <v>187</v>
      </c>
      <c r="F1582" t="s">
        <v>257</v>
      </c>
      <c r="G1582">
        <v>670.32</v>
      </c>
      <c r="H1582"/>
    </row>
    <row r="1583" spans="1:8" x14ac:dyDescent="0.25">
      <c r="A1583" t="s">
        <v>1393</v>
      </c>
      <c r="B1583" s="1">
        <v>44959</v>
      </c>
      <c r="C1583" t="s">
        <v>239</v>
      </c>
      <c r="D1583" t="s">
        <v>13</v>
      </c>
      <c r="E1583" t="s">
        <v>169</v>
      </c>
      <c r="F1583" t="s">
        <v>242</v>
      </c>
      <c r="G1583">
        <v>1423.44</v>
      </c>
      <c r="H1583"/>
    </row>
    <row r="1584" spans="1:8" x14ac:dyDescent="0.25">
      <c r="A1584" t="s">
        <v>1394</v>
      </c>
      <c r="B1584" s="1">
        <v>44959</v>
      </c>
      <c r="C1584" t="s">
        <v>237</v>
      </c>
      <c r="D1584" t="s">
        <v>64</v>
      </c>
      <c r="E1584" t="s">
        <v>157</v>
      </c>
      <c r="F1584" t="s">
        <v>430</v>
      </c>
      <c r="G1584">
        <v>1060.8</v>
      </c>
      <c r="H1584"/>
    </row>
    <row r="1585" spans="1:8" x14ac:dyDescent="0.25">
      <c r="A1585" t="s">
        <v>1395</v>
      </c>
      <c r="B1585" s="1">
        <v>44958</v>
      </c>
      <c r="C1585" t="s">
        <v>237</v>
      </c>
      <c r="D1585" t="s">
        <v>31</v>
      </c>
      <c r="E1585" t="s">
        <v>126</v>
      </c>
      <c r="F1585" t="s">
        <v>246</v>
      </c>
      <c r="G1585">
        <v>899</v>
      </c>
      <c r="H1585"/>
    </row>
    <row r="1586" spans="1:8" x14ac:dyDescent="0.25">
      <c r="A1586" t="s">
        <v>1396</v>
      </c>
      <c r="B1586" s="1">
        <v>44958</v>
      </c>
      <c r="C1586" t="s">
        <v>237</v>
      </c>
      <c r="D1586" t="s">
        <v>21</v>
      </c>
      <c r="E1586" t="s">
        <v>205</v>
      </c>
      <c r="F1586" t="s">
        <v>239</v>
      </c>
      <c r="G1586">
        <v>301.60000000000002</v>
      </c>
      <c r="H1586"/>
    </row>
    <row r="1587" spans="1:8" x14ac:dyDescent="0.25">
      <c r="A1587" t="s">
        <v>1396</v>
      </c>
      <c r="B1587" s="1">
        <v>44958</v>
      </c>
      <c r="C1587" t="s">
        <v>239</v>
      </c>
      <c r="D1587" t="s">
        <v>29</v>
      </c>
      <c r="E1587" t="s">
        <v>214</v>
      </c>
      <c r="F1587" t="s">
        <v>240</v>
      </c>
      <c r="G1587">
        <v>1226.6500000000001</v>
      </c>
      <c r="H1587"/>
    </row>
    <row r="1588" spans="1:8" x14ac:dyDescent="0.25">
      <c r="A1588" t="s">
        <v>1397</v>
      </c>
      <c r="B1588" s="1">
        <v>44958</v>
      </c>
      <c r="C1588" t="s">
        <v>237</v>
      </c>
      <c r="D1588" t="s">
        <v>108</v>
      </c>
      <c r="E1588" t="s">
        <v>116</v>
      </c>
      <c r="F1588" t="s">
        <v>246</v>
      </c>
      <c r="G1588">
        <v>1926</v>
      </c>
      <c r="H1588"/>
    </row>
    <row r="1589" spans="1:8" x14ac:dyDescent="0.25">
      <c r="A1589" t="s">
        <v>1398</v>
      </c>
      <c r="B1589" s="1">
        <v>44958</v>
      </c>
      <c r="C1589" t="s">
        <v>237</v>
      </c>
      <c r="D1589" t="s">
        <v>104</v>
      </c>
      <c r="E1589" t="s">
        <v>187</v>
      </c>
      <c r="F1589" t="s">
        <v>246</v>
      </c>
      <c r="G1589">
        <v>979.91</v>
      </c>
      <c r="H1589"/>
    </row>
    <row r="1590" spans="1:8" x14ac:dyDescent="0.25">
      <c r="A1590" t="s">
        <v>1399</v>
      </c>
      <c r="B1590" s="1">
        <v>44957</v>
      </c>
      <c r="C1590" t="s">
        <v>237</v>
      </c>
      <c r="D1590" t="s">
        <v>75</v>
      </c>
      <c r="E1590" t="s">
        <v>137</v>
      </c>
      <c r="F1590" t="s">
        <v>246</v>
      </c>
      <c r="G1590">
        <v>981.75</v>
      </c>
      <c r="H1590"/>
    </row>
    <row r="1591" spans="1:8" x14ac:dyDescent="0.25">
      <c r="A1591" t="s">
        <v>1399</v>
      </c>
      <c r="B1591" s="1">
        <v>44957</v>
      </c>
      <c r="C1591" t="s">
        <v>239</v>
      </c>
      <c r="D1591" t="s">
        <v>87</v>
      </c>
      <c r="E1591" t="s">
        <v>143</v>
      </c>
      <c r="F1591" t="s">
        <v>430</v>
      </c>
      <c r="G1591">
        <v>292.89999999999998</v>
      </c>
      <c r="H1591"/>
    </row>
    <row r="1592" spans="1:8" x14ac:dyDescent="0.25">
      <c r="A1592" t="s">
        <v>1400</v>
      </c>
      <c r="B1592" s="1">
        <v>44957</v>
      </c>
      <c r="C1592" t="s">
        <v>237</v>
      </c>
      <c r="D1592" t="s">
        <v>105</v>
      </c>
      <c r="E1592" t="s">
        <v>167</v>
      </c>
      <c r="F1592" t="s">
        <v>248</v>
      </c>
      <c r="G1592">
        <v>3434.4</v>
      </c>
      <c r="H1592"/>
    </row>
    <row r="1593" spans="1:8" x14ac:dyDescent="0.25">
      <c r="A1593" t="s">
        <v>1400</v>
      </c>
      <c r="B1593" s="1">
        <v>44957</v>
      </c>
      <c r="C1593" t="s">
        <v>239</v>
      </c>
      <c r="D1593" t="s">
        <v>33</v>
      </c>
      <c r="E1593" t="s">
        <v>217</v>
      </c>
      <c r="F1593" t="s">
        <v>240</v>
      </c>
      <c r="G1593">
        <v>666.32</v>
      </c>
      <c r="H1593"/>
    </row>
    <row r="1594" spans="1:8" x14ac:dyDescent="0.25">
      <c r="A1594" t="s">
        <v>1401</v>
      </c>
      <c r="B1594" s="1">
        <v>44956</v>
      </c>
      <c r="C1594" t="s">
        <v>237</v>
      </c>
      <c r="D1594" t="s">
        <v>75</v>
      </c>
      <c r="E1594" t="s">
        <v>137</v>
      </c>
      <c r="F1594" t="s">
        <v>431</v>
      </c>
      <c r="G1594">
        <v>486.2</v>
      </c>
      <c r="H1594"/>
    </row>
    <row r="1595" spans="1:8" x14ac:dyDescent="0.25">
      <c r="A1595" t="s">
        <v>1402</v>
      </c>
      <c r="B1595" s="1">
        <v>44956</v>
      </c>
      <c r="C1595" t="s">
        <v>237</v>
      </c>
      <c r="D1595" t="s">
        <v>39</v>
      </c>
      <c r="E1595" t="s">
        <v>223</v>
      </c>
      <c r="F1595" t="s">
        <v>430</v>
      </c>
      <c r="G1595">
        <v>172.37</v>
      </c>
      <c r="H1595"/>
    </row>
    <row r="1596" spans="1:8" x14ac:dyDescent="0.25">
      <c r="A1596" t="s">
        <v>1403</v>
      </c>
      <c r="B1596" s="1">
        <v>44956</v>
      </c>
      <c r="C1596" t="s">
        <v>237</v>
      </c>
      <c r="D1596" t="s">
        <v>82</v>
      </c>
      <c r="E1596" t="s">
        <v>205</v>
      </c>
      <c r="F1596" t="s">
        <v>239</v>
      </c>
      <c r="G1596">
        <v>120.78</v>
      </c>
      <c r="H1596"/>
    </row>
    <row r="1597" spans="1:8" x14ac:dyDescent="0.25">
      <c r="A1597" t="s">
        <v>1404</v>
      </c>
      <c r="B1597" s="1">
        <v>44956</v>
      </c>
      <c r="C1597" t="s">
        <v>237</v>
      </c>
      <c r="D1597" t="s">
        <v>46</v>
      </c>
      <c r="E1597" t="s">
        <v>180</v>
      </c>
      <c r="F1597" t="s">
        <v>420</v>
      </c>
      <c r="G1597">
        <v>373.75</v>
      </c>
      <c r="H1597"/>
    </row>
    <row r="1598" spans="1:8" x14ac:dyDescent="0.25">
      <c r="A1598" t="s">
        <v>1405</v>
      </c>
      <c r="B1598" s="1">
        <v>44956</v>
      </c>
      <c r="C1598" t="s">
        <v>237</v>
      </c>
      <c r="D1598" t="s">
        <v>54</v>
      </c>
      <c r="E1598" t="s">
        <v>223</v>
      </c>
      <c r="F1598" t="s">
        <v>258</v>
      </c>
      <c r="G1598">
        <v>795.29</v>
      </c>
      <c r="H1598"/>
    </row>
    <row r="1599" spans="1:8" x14ac:dyDescent="0.25">
      <c r="A1599" t="s">
        <v>1406</v>
      </c>
      <c r="B1599" s="1">
        <v>44955</v>
      </c>
      <c r="C1599" t="s">
        <v>237</v>
      </c>
      <c r="D1599" t="s">
        <v>86</v>
      </c>
      <c r="E1599" t="s">
        <v>217</v>
      </c>
      <c r="F1599" t="s">
        <v>240</v>
      </c>
      <c r="G1599">
        <v>1055.5999999999999</v>
      </c>
      <c r="H1599"/>
    </row>
    <row r="1600" spans="1:8" x14ac:dyDescent="0.25">
      <c r="A1600" t="s">
        <v>1407</v>
      </c>
      <c r="B1600" s="1">
        <v>44955</v>
      </c>
      <c r="C1600" t="s">
        <v>237</v>
      </c>
      <c r="D1600" t="s">
        <v>83</v>
      </c>
      <c r="E1600" t="s">
        <v>223</v>
      </c>
      <c r="F1600" t="s">
        <v>420</v>
      </c>
      <c r="G1600">
        <v>399.67</v>
      </c>
      <c r="H1600"/>
    </row>
    <row r="1601" spans="1:8" x14ac:dyDescent="0.25">
      <c r="A1601" t="s">
        <v>1407</v>
      </c>
      <c r="B1601" s="1">
        <v>44955</v>
      </c>
      <c r="C1601" t="s">
        <v>239</v>
      </c>
      <c r="D1601" t="s">
        <v>39</v>
      </c>
      <c r="E1601" t="s">
        <v>137</v>
      </c>
      <c r="F1601" t="s">
        <v>246</v>
      </c>
      <c r="G1601">
        <v>438.9</v>
      </c>
      <c r="H1601"/>
    </row>
    <row r="1602" spans="1:8" x14ac:dyDescent="0.25">
      <c r="A1602" t="s">
        <v>1408</v>
      </c>
      <c r="B1602" s="1">
        <v>44955</v>
      </c>
      <c r="C1602" t="s">
        <v>237</v>
      </c>
      <c r="D1602" t="s">
        <v>40</v>
      </c>
      <c r="E1602" t="s">
        <v>153</v>
      </c>
      <c r="F1602" t="s">
        <v>294</v>
      </c>
      <c r="G1602">
        <v>262.64999999999998</v>
      </c>
      <c r="H1602"/>
    </row>
    <row r="1603" spans="1:8" x14ac:dyDescent="0.25">
      <c r="A1603" t="s">
        <v>1409</v>
      </c>
      <c r="B1603" s="1">
        <v>44955</v>
      </c>
      <c r="C1603" t="s">
        <v>237</v>
      </c>
      <c r="D1603" t="s">
        <v>55</v>
      </c>
      <c r="E1603" t="s">
        <v>180</v>
      </c>
      <c r="F1603" t="s">
        <v>430</v>
      </c>
      <c r="G1603">
        <v>1295.57</v>
      </c>
      <c r="H1603"/>
    </row>
    <row r="1604" spans="1:8" x14ac:dyDescent="0.25">
      <c r="A1604" t="s">
        <v>1410</v>
      </c>
      <c r="B1604" s="1">
        <v>44955</v>
      </c>
      <c r="C1604" t="s">
        <v>237</v>
      </c>
      <c r="D1604" t="s">
        <v>13</v>
      </c>
      <c r="E1604" t="s">
        <v>153</v>
      </c>
      <c r="F1604" t="s">
        <v>259</v>
      </c>
      <c r="G1604">
        <v>640.54999999999995</v>
      </c>
      <c r="H1604"/>
    </row>
    <row r="1605" spans="1:8" x14ac:dyDescent="0.25">
      <c r="A1605" t="s">
        <v>1411</v>
      </c>
      <c r="B1605" s="1">
        <v>44955</v>
      </c>
      <c r="C1605" t="s">
        <v>237</v>
      </c>
      <c r="D1605" t="s">
        <v>37</v>
      </c>
      <c r="E1605" t="s">
        <v>143</v>
      </c>
      <c r="F1605" t="s">
        <v>242</v>
      </c>
      <c r="G1605">
        <v>869.82</v>
      </c>
      <c r="H1605"/>
    </row>
    <row r="1606" spans="1:8" x14ac:dyDescent="0.25">
      <c r="A1606" t="s">
        <v>1412</v>
      </c>
      <c r="B1606" s="1">
        <v>44955</v>
      </c>
      <c r="C1606" t="s">
        <v>237</v>
      </c>
      <c r="D1606" t="s">
        <v>105</v>
      </c>
      <c r="E1606" t="s">
        <v>205</v>
      </c>
      <c r="F1606" t="s">
        <v>258</v>
      </c>
      <c r="G1606">
        <v>577.79999999999995</v>
      </c>
      <c r="H1606"/>
    </row>
    <row r="1607" spans="1:8" x14ac:dyDescent="0.25">
      <c r="A1607" t="s">
        <v>1413</v>
      </c>
      <c r="B1607" s="1">
        <v>44955</v>
      </c>
      <c r="C1607" t="s">
        <v>237</v>
      </c>
      <c r="D1607" t="s">
        <v>98</v>
      </c>
      <c r="E1607" t="s">
        <v>153</v>
      </c>
      <c r="F1607" t="s">
        <v>430</v>
      </c>
      <c r="G1607">
        <v>217.56</v>
      </c>
      <c r="H1607"/>
    </row>
    <row r="1608" spans="1:8" x14ac:dyDescent="0.25">
      <c r="A1608" t="s">
        <v>1414</v>
      </c>
      <c r="B1608" s="1">
        <v>44955</v>
      </c>
      <c r="C1608" t="s">
        <v>237</v>
      </c>
      <c r="D1608" t="s">
        <v>90</v>
      </c>
      <c r="E1608" t="s">
        <v>159</v>
      </c>
      <c r="F1608" t="s">
        <v>239</v>
      </c>
      <c r="G1608">
        <v>631.98</v>
      </c>
      <c r="H1608"/>
    </row>
    <row r="1609" spans="1:8" x14ac:dyDescent="0.25">
      <c r="A1609" t="s">
        <v>1415</v>
      </c>
      <c r="B1609" s="1">
        <v>44955</v>
      </c>
      <c r="C1609" t="s">
        <v>237</v>
      </c>
      <c r="D1609" t="s">
        <v>86</v>
      </c>
      <c r="E1609" t="s">
        <v>161</v>
      </c>
      <c r="F1609" t="s">
        <v>420</v>
      </c>
      <c r="G1609">
        <v>522.73</v>
      </c>
      <c r="H1609"/>
    </row>
    <row r="1610" spans="1:8" x14ac:dyDescent="0.25">
      <c r="A1610" t="s">
        <v>1416</v>
      </c>
      <c r="B1610" s="1">
        <v>44955</v>
      </c>
      <c r="C1610" t="s">
        <v>237</v>
      </c>
      <c r="D1610" t="s">
        <v>94</v>
      </c>
      <c r="E1610" t="s">
        <v>196</v>
      </c>
      <c r="F1610" t="s">
        <v>252</v>
      </c>
      <c r="G1610">
        <v>410.59</v>
      </c>
      <c r="H1610"/>
    </row>
    <row r="1611" spans="1:8" x14ac:dyDescent="0.25">
      <c r="A1611" t="s">
        <v>1416</v>
      </c>
      <c r="B1611" s="1">
        <v>44955</v>
      </c>
      <c r="C1611" t="s">
        <v>239</v>
      </c>
      <c r="D1611" t="s">
        <v>83</v>
      </c>
      <c r="E1611" t="s">
        <v>199</v>
      </c>
      <c r="F1611" t="s">
        <v>268</v>
      </c>
      <c r="G1611">
        <v>447.98</v>
      </c>
      <c r="H1611"/>
    </row>
    <row r="1612" spans="1:8" x14ac:dyDescent="0.25">
      <c r="A1612" t="s">
        <v>1416</v>
      </c>
      <c r="B1612" s="1">
        <v>44954</v>
      </c>
      <c r="C1612" t="s">
        <v>258</v>
      </c>
      <c r="D1612" t="s">
        <v>19</v>
      </c>
      <c r="E1612" t="s">
        <v>193</v>
      </c>
      <c r="F1612" t="s">
        <v>239</v>
      </c>
      <c r="G1612">
        <v>143.22</v>
      </c>
      <c r="H1612"/>
    </row>
    <row r="1613" spans="1:8" x14ac:dyDescent="0.25">
      <c r="A1613" t="s">
        <v>1417</v>
      </c>
      <c r="B1613" s="1">
        <v>44954</v>
      </c>
      <c r="C1613" t="s">
        <v>237</v>
      </c>
      <c r="D1613" t="s">
        <v>33</v>
      </c>
      <c r="E1613" t="s">
        <v>159</v>
      </c>
      <c r="F1613" t="s">
        <v>294</v>
      </c>
      <c r="G1613">
        <v>274.79000000000002</v>
      </c>
      <c r="H1613"/>
    </row>
    <row r="1614" spans="1:8" x14ac:dyDescent="0.25">
      <c r="A1614" t="s">
        <v>1418</v>
      </c>
      <c r="B1614" s="1">
        <v>44954</v>
      </c>
      <c r="C1614" t="s">
        <v>237</v>
      </c>
      <c r="D1614" t="s">
        <v>84</v>
      </c>
      <c r="E1614" t="s">
        <v>122</v>
      </c>
      <c r="F1614" t="s">
        <v>294</v>
      </c>
      <c r="G1614">
        <v>439.35</v>
      </c>
      <c r="H1614"/>
    </row>
    <row r="1615" spans="1:8" x14ac:dyDescent="0.25">
      <c r="A1615" t="s">
        <v>1419</v>
      </c>
      <c r="B1615" s="1">
        <v>44953</v>
      </c>
      <c r="C1615" t="s">
        <v>237</v>
      </c>
      <c r="D1615" t="s">
        <v>36</v>
      </c>
      <c r="E1615" t="s">
        <v>184</v>
      </c>
      <c r="F1615" t="s">
        <v>294</v>
      </c>
      <c r="G1615">
        <v>293.39999999999998</v>
      </c>
      <c r="H1615"/>
    </row>
    <row r="1616" spans="1:8" x14ac:dyDescent="0.25">
      <c r="A1616" t="s">
        <v>1420</v>
      </c>
      <c r="B1616" s="1">
        <v>44953</v>
      </c>
      <c r="C1616" t="s">
        <v>237</v>
      </c>
      <c r="D1616" t="s">
        <v>29</v>
      </c>
      <c r="E1616" t="s">
        <v>137</v>
      </c>
      <c r="F1616" t="s">
        <v>252</v>
      </c>
      <c r="G1616">
        <v>1123.57</v>
      </c>
      <c r="H1616"/>
    </row>
    <row r="1617" spans="1:8" x14ac:dyDescent="0.25">
      <c r="A1617" t="s">
        <v>1421</v>
      </c>
      <c r="B1617" s="1">
        <v>44953</v>
      </c>
      <c r="C1617" t="s">
        <v>237</v>
      </c>
      <c r="D1617" t="s">
        <v>83</v>
      </c>
      <c r="E1617" t="s">
        <v>151</v>
      </c>
      <c r="F1617" t="s">
        <v>240</v>
      </c>
      <c r="G1617">
        <v>791.66</v>
      </c>
      <c r="H1617"/>
    </row>
    <row r="1618" spans="1:8" x14ac:dyDescent="0.25">
      <c r="A1618" t="s">
        <v>1422</v>
      </c>
      <c r="B1618" s="1">
        <v>44953</v>
      </c>
      <c r="C1618" t="s">
        <v>237</v>
      </c>
      <c r="D1618" t="s">
        <v>74</v>
      </c>
      <c r="E1618" t="s">
        <v>177</v>
      </c>
      <c r="F1618" t="s">
        <v>430</v>
      </c>
      <c r="G1618">
        <v>391.19</v>
      </c>
      <c r="H1618"/>
    </row>
    <row r="1619" spans="1:8" x14ac:dyDescent="0.25">
      <c r="A1619" t="s">
        <v>1422</v>
      </c>
      <c r="B1619" s="1">
        <v>44953</v>
      </c>
      <c r="C1619" t="s">
        <v>239</v>
      </c>
      <c r="D1619" t="s">
        <v>80</v>
      </c>
      <c r="E1619" t="s">
        <v>163</v>
      </c>
      <c r="F1619" t="s">
        <v>257</v>
      </c>
      <c r="G1619">
        <v>1176</v>
      </c>
      <c r="H1619"/>
    </row>
    <row r="1620" spans="1:8" x14ac:dyDescent="0.25">
      <c r="A1620" t="s">
        <v>1423</v>
      </c>
      <c r="B1620" s="1">
        <v>44953</v>
      </c>
      <c r="C1620" t="s">
        <v>237</v>
      </c>
      <c r="D1620" t="s">
        <v>58</v>
      </c>
      <c r="E1620" t="s">
        <v>153</v>
      </c>
      <c r="F1620" t="s">
        <v>294</v>
      </c>
      <c r="G1620">
        <v>763.2</v>
      </c>
      <c r="H1620"/>
    </row>
    <row r="1621" spans="1:8" x14ac:dyDescent="0.25">
      <c r="A1621" t="s">
        <v>1424</v>
      </c>
      <c r="B1621" s="1">
        <v>44953</v>
      </c>
      <c r="C1621" t="s">
        <v>237</v>
      </c>
      <c r="D1621" t="s">
        <v>27</v>
      </c>
      <c r="E1621" t="s">
        <v>147</v>
      </c>
      <c r="F1621" t="s">
        <v>420</v>
      </c>
      <c r="G1621">
        <v>279.3</v>
      </c>
      <c r="H1621"/>
    </row>
    <row r="1622" spans="1:8" x14ac:dyDescent="0.25">
      <c r="A1622" t="s">
        <v>1425</v>
      </c>
      <c r="B1622" s="1">
        <v>44952</v>
      </c>
      <c r="C1622" t="s">
        <v>237</v>
      </c>
      <c r="D1622" t="s">
        <v>25</v>
      </c>
      <c r="E1622" t="s">
        <v>140</v>
      </c>
      <c r="F1622" t="s">
        <v>248</v>
      </c>
      <c r="G1622">
        <v>4958.8900000000003</v>
      </c>
      <c r="H1622"/>
    </row>
    <row r="1623" spans="1:8" x14ac:dyDescent="0.25">
      <c r="A1623" t="s">
        <v>1425</v>
      </c>
      <c r="B1623" s="1">
        <v>44952</v>
      </c>
      <c r="C1623" t="s">
        <v>239</v>
      </c>
      <c r="D1623" t="s">
        <v>88</v>
      </c>
      <c r="E1623" t="s">
        <v>180</v>
      </c>
      <c r="F1623" t="s">
        <v>242</v>
      </c>
      <c r="G1623">
        <v>6261.84</v>
      </c>
      <c r="H1623"/>
    </row>
    <row r="1624" spans="1:8" x14ac:dyDescent="0.25">
      <c r="A1624" t="s">
        <v>1426</v>
      </c>
      <c r="B1624" s="1">
        <v>44952</v>
      </c>
      <c r="C1624" t="s">
        <v>237</v>
      </c>
      <c r="D1624" t="s">
        <v>13</v>
      </c>
      <c r="E1624" t="s">
        <v>202</v>
      </c>
      <c r="F1624" t="s">
        <v>246</v>
      </c>
      <c r="G1624">
        <v>705.13</v>
      </c>
      <c r="H1624"/>
    </row>
    <row r="1625" spans="1:8" x14ac:dyDescent="0.25">
      <c r="A1625" t="s">
        <v>1426</v>
      </c>
      <c r="B1625" s="1">
        <v>44952</v>
      </c>
      <c r="C1625" t="s">
        <v>239</v>
      </c>
      <c r="D1625" t="s">
        <v>76</v>
      </c>
      <c r="E1625" t="s">
        <v>165</v>
      </c>
      <c r="F1625" t="s">
        <v>252</v>
      </c>
      <c r="G1625">
        <v>1680</v>
      </c>
      <c r="H1625"/>
    </row>
    <row r="1626" spans="1:8" x14ac:dyDescent="0.25">
      <c r="A1626" t="s">
        <v>1427</v>
      </c>
      <c r="B1626" s="1">
        <v>44952</v>
      </c>
      <c r="C1626" t="s">
        <v>237</v>
      </c>
      <c r="D1626" t="s">
        <v>75</v>
      </c>
      <c r="E1626" t="s">
        <v>193</v>
      </c>
      <c r="F1626" t="s">
        <v>430</v>
      </c>
      <c r="G1626">
        <v>388.96</v>
      </c>
      <c r="H1626"/>
    </row>
    <row r="1627" spans="1:8" x14ac:dyDescent="0.25">
      <c r="A1627" t="s">
        <v>1428</v>
      </c>
      <c r="B1627" s="1">
        <v>44952</v>
      </c>
      <c r="C1627" t="s">
        <v>237</v>
      </c>
      <c r="D1627" t="s">
        <v>74</v>
      </c>
      <c r="E1627" t="s">
        <v>140</v>
      </c>
      <c r="F1627" t="s">
        <v>294</v>
      </c>
      <c r="G1627">
        <v>548.4</v>
      </c>
      <c r="H1627"/>
    </row>
    <row r="1628" spans="1:8" x14ac:dyDescent="0.25">
      <c r="A1628" t="s">
        <v>1429</v>
      </c>
      <c r="B1628" s="1">
        <v>44951</v>
      </c>
      <c r="C1628" t="s">
        <v>237</v>
      </c>
      <c r="D1628" t="s">
        <v>104</v>
      </c>
      <c r="E1628" t="s">
        <v>126</v>
      </c>
      <c r="F1628" t="s">
        <v>258</v>
      </c>
      <c r="G1628">
        <v>285.88</v>
      </c>
      <c r="H1628"/>
    </row>
    <row r="1629" spans="1:8" x14ac:dyDescent="0.25">
      <c r="A1629" t="s">
        <v>1430</v>
      </c>
      <c r="B1629" s="1">
        <v>44951</v>
      </c>
      <c r="C1629" t="s">
        <v>237</v>
      </c>
      <c r="D1629" t="s">
        <v>71</v>
      </c>
      <c r="E1629" t="s">
        <v>208</v>
      </c>
      <c r="F1629" t="s">
        <v>242</v>
      </c>
      <c r="G1629">
        <v>5717.8</v>
      </c>
      <c r="H1629"/>
    </row>
    <row r="1630" spans="1:8" x14ac:dyDescent="0.25">
      <c r="A1630" t="s">
        <v>1431</v>
      </c>
      <c r="B1630" s="1">
        <v>44951</v>
      </c>
      <c r="C1630" t="s">
        <v>237</v>
      </c>
      <c r="D1630" t="s">
        <v>82</v>
      </c>
      <c r="E1630" t="s">
        <v>153</v>
      </c>
      <c r="F1630" t="s">
        <v>294</v>
      </c>
      <c r="G1630">
        <v>345.87</v>
      </c>
      <c r="H1630"/>
    </row>
    <row r="1631" spans="1:8" x14ac:dyDescent="0.25">
      <c r="A1631" t="s">
        <v>1432</v>
      </c>
      <c r="B1631" s="1">
        <v>44950</v>
      </c>
      <c r="C1631" t="s">
        <v>237</v>
      </c>
      <c r="D1631" t="s">
        <v>33</v>
      </c>
      <c r="E1631" t="s">
        <v>169</v>
      </c>
      <c r="F1631" t="s">
        <v>430</v>
      </c>
      <c r="G1631">
        <v>183.19</v>
      </c>
      <c r="H1631"/>
    </row>
    <row r="1632" spans="1:8" x14ac:dyDescent="0.25">
      <c r="A1632" t="s">
        <v>1433</v>
      </c>
      <c r="B1632" s="1">
        <v>44950</v>
      </c>
      <c r="C1632" t="s">
        <v>237</v>
      </c>
      <c r="D1632" t="s">
        <v>56</v>
      </c>
      <c r="E1632" t="s">
        <v>112</v>
      </c>
      <c r="F1632" t="s">
        <v>257</v>
      </c>
      <c r="G1632">
        <v>6102.26</v>
      </c>
      <c r="H1632"/>
    </row>
    <row r="1633" spans="1:8" x14ac:dyDescent="0.25">
      <c r="A1633" t="s">
        <v>1434</v>
      </c>
      <c r="B1633" s="1">
        <v>44949</v>
      </c>
      <c r="C1633" t="s">
        <v>237</v>
      </c>
      <c r="D1633" t="s">
        <v>96</v>
      </c>
      <c r="E1633" t="s">
        <v>208</v>
      </c>
      <c r="F1633" t="s">
        <v>237</v>
      </c>
      <c r="G1633">
        <v>54.89</v>
      </c>
      <c r="H1633"/>
    </row>
    <row r="1634" spans="1:8" x14ac:dyDescent="0.25">
      <c r="A1634" t="s">
        <v>1435</v>
      </c>
      <c r="B1634" s="1">
        <v>44949</v>
      </c>
      <c r="C1634" t="s">
        <v>237</v>
      </c>
      <c r="D1634" t="s">
        <v>40</v>
      </c>
      <c r="E1634" t="s">
        <v>202</v>
      </c>
      <c r="F1634" t="s">
        <v>430</v>
      </c>
      <c r="G1634">
        <v>187</v>
      </c>
      <c r="H1634"/>
    </row>
    <row r="1635" spans="1:8" x14ac:dyDescent="0.25">
      <c r="A1635" t="s">
        <v>1436</v>
      </c>
      <c r="B1635" s="1">
        <v>44948</v>
      </c>
      <c r="C1635" t="s">
        <v>237</v>
      </c>
      <c r="D1635" t="s">
        <v>72</v>
      </c>
      <c r="E1635" t="s">
        <v>147</v>
      </c>
      <c r="F1635" t="s">
        <v>258</v>
      </c>
      <c r="G1635">
        <v>272.39999999999998</v>
      </c>
      <c r="H1635"/>
    </row>
    <row r="1636" spans="1:8" x14ac:dyDescent="0.25">
      <c r="A1636" t="s">
        <v>1437</v>
      </c>
      <c r="B1636" s="1">
        <v>44948</v>
      </c>
      <c r="C1636" t="s">
        <v>237</v>
      </c>
      <c r="D1636" t="s">
        <v>37</v>
      </c>
      <c r="E1636" t="s">
        <v>211</v>
      </c>
      <c r="F1636" t="s">
        <v>239</v>
      </c>
      <c r="G1636">
        <v>84.59</v>
      </c>
      <c r="H1636"/>
    </row>
    <row r="1637" spans="1:8" x14ac:dyDescent="0.25">
      <c r="A1637" t="s">
        <v>1438</v>
      </c>
      <c r="B1637" s="1">
        <v>44947</v>
      </c>
      <c r="C1637" t="s">
        <v>237</v>
      </c>
      <c r="D1637" t="s">
        <v>99</v>
      </c>
      <c r="E1637" t="s">
        <v>171</v>
      </c>
      <c r="F1637" t="s">
        <v>294</v>
      </c>
      <c r="G1637">
        <v>305.39</v>
      </c>
      <c r="H1637"/>
    </row>
    <row r="1638" spans="1:8" x14ac:dyDescent="0.25">
      <c r="A1638" t="s">
        <v>1439</v>
      </c>
      <c r="B1638" s="1">
        <v>44947</v>
      </c>
      <c r="C1638" t="s">
        <v>237</v>
      </c>
      <c r="D1638" t="s">
        <v>25</v>
      </c>
      <c r="E1638" t="s">
        <v>196</v>
      </c>
      <c r="F1638" t="s">
        <v>246</v>
      </c>
      <c r="G1638">
        <v>2806.92</v>
      </c>
      <c r="H1638"/>
    </row>
    <row r="1639" spans="1:8" x14ac:dyDescent="0.25">
      <c r="A1639" t="s">
        <v>1440</v>
      </c>
      <c r="B1639" s="1">
        <v>44947</v>
      </c>
      <c r="C1639" t="s">
        <v>237</v>
      </c>
      <c r="D1639" t="s">
        <v>88</v>
      </c>
      <c r="E1639" t="s">
        <v>163</v>
      </c>
      <c r="F1639" t="s">
        <v>240</v>
      </c>
      <c r="G1639">
        <v>4383.29</v>
      </c>
      <c r="H1639"/>
    </row>
    <row r="1640" spans="1:8" x14ac:dyDescent="0.25">
      <c r="A1640" t="s">
        <v>1440</v>
      </c>
      <c r="B1640" s="1">
        <v>44947</v>
      </c>
      <c r="C1640" t="s">
        <v>239</v>
      </c>
      <c r="D1640" t="s">
        <v>46</v>
      </c>
      <c r="E1640" t="s">
        <v>130</v>
      </c>
      <c r="F1640" t="s">
        <v>259</v>
      </c>
      <c r="G1640">
        <v>485.03</v>
      </c>
      <c r="H1640"/>
    </row>
    <row r="1641" spans="1:8" x14ac:dyDescent="0.25">
      <c r="A1641" t="s">
        <v>1441</v>
      </c>
      <c r="B1641" s="1">
        <v>44946</v>
      </c>
      <c r="C1641" t="s">
        <v>237</v>
      </c>
      <c r="D1641" t="s">
        <v>90</v>
      </c>
      <c r="E1641" t="s">
        <v>161</v>
      </c>
      <c r="F1641" t="s">
        <v>239</v>
      </c>
      <c r="G1641">
        <v>608.79</v>
      </c>
      <c r="H1641"/>
    </row>
    <row r="1642" spans="1:8" x14ac:dyDescent="0.25">
      <c r="A1642" t="s">
        <v>1442</v>
      </c>
      <c r="B1642" s="1">
        <v>44946</v>
      </c>
      <c r="C1642" t="s">
        <v>237</v>
      </c>
      <c r="D1642" t="s">
        <v>105</v>
      </c>
      <c r="E1642" t="s">
        <v>190</v>
      </c>
      <c r="F1642" t="s">
        <v>257</v>
      </c>
      <c r="G1642">
        <v>3139.2</v>
      </c>
      <c r="H1642"/>
    </row>
    <row r="1643" spans="1:8" x14ac:dyDescent="0.25">
      <c r="A1643" t="s">
        <v>1443</v>
      </c>
      <c r="B1643" s="1">
        <v>44946</v>
      </c>
      <c r="C1643" t="s">
        <v>237</v>
      </c>
      <c r="D1643" t="s">
        <v>66</v>
      </c>
      <c r="E1643" t="s">
        <v>184</v>
      </c>
      <c r="F1643" t="s">
        <v>268</v>
      </c>
      <c r="G1643">
        <v>2287.12</v>
      </c>
      <c r="H1643"/>
    </row>
    <row r="1644" spans="1:8" x14ac:dyDescent="0.25">
      <c r="A1644" t="s">
        <v>1444</v>
      </c>
      <c r="B1644" s="1">
        <v>44946</v>
      </c>
      <c r="C1644" t="s">
        <v>237</v>
      </c>
      <c r="D1644" t="s">
        <v>68</v>
      </c>
      <c r="E1644" t="s">
        <v>208</v>
      </c>
      <c r="F1644" t="s">
        <v>242</v>
      </c>
      <c r="G1644">
        <v>5047</v>
      </c>
      <c r="H1644"/>
    </row>
    <row r="1645" spans="1:8" x14ac:dyDescent="0.25">
      <c r="A1645" t="s">
        <v>1445</v>
      </c>
      <c r="B1645" s="1">
        <v>44946</v>
      </c>
      <c r="C1645" t="s">
        <v>237</v>
      </c>
      <c r="D1645" t="s">
        <v>37</v>
      </c>
      <c r="E1645" t="s">
        <v>180</v>
      </c>
      <c r="F1645" t="s">
        <v>430</v>
      </c>
      <c r="G1645">
        <v>167.58</v>
      </c>
      <c r="H1645"/>
    </row>
    <row r="1646" spans="1:8" x14ac:dyDescent="0.25">
      <c r="A1646" t="s">
        <v>1446</v>
      </c>
      <c r="B1646" s="1">
        <v>44945</v>
      </c>
      <c r="C1646" t="s">
        <v>237</v>
      </c>
      <c r="D1646" t="s">
        <v>75</v>
      </c>
      <c r="E1646" t="s">
        <v>196</v>
      </c>
      <c r="F1646" t="s">
        <v>420</v>
      </c>
      <c r="G1646">
        <v>706.86</v>
      </c>
      <c r="H1646"/>
    </row>
    <row r="1647" spans="1:8" x14ac:dyDescent="0.25">
      <c r="A1647" t="s">
        <v>1447</v>
      </c>
      <c r="B1647" s="1">
        <v>44945</v>
      </c>
      <c r="C1647" t="s">
        <v>237</v>
      </c>
      <c r="D1647" t="s">
        <v>94</v>
      </c>
      <c r="E1647" t="s">
        <v>159</v>
      </c>
      <c r="F1647" t="s">
        <v>259</v>
      </c>
      <c r="G1647">
        <v>304.98</v>
      </c>
      <c r="H1647"/>
    </row>
    <row r="1648" spans="1:8" x14ac:dyDescent="0.25">
      <c r="A1648" t="s">
        <v>1448</v>
      </c>
      <c r="B1648" s="1">
        <v>44945</v>
      </c>
      <c r="C1648" t="s">
        <v>237</v>
      </c>
      <c r="D1648" t="s">
        <v>100</v>
      </c>
      <c r="E1648" t="s">
        <v>199</v>
      </c>
      <c r="F1648" t="s">
        <v>242</v>
      </c>
      <c r="G1648">
        <v>1923.86</v>
      </c>
      <c r="H1648"/>
    </row>
    <row r="1649" spans="1:8" x14ac:dyDescent="0.25">
      <c r="A1649" t="s">
        <v>1449</v>
      </c>
      <c r="B1649" s="1">
        <v>44945</v>
      </c>
      <c r="C1649" t="s">
        <v>237</v>
      </c>
      <c r="D1649" t="s">
        <v>29</v>
      </c>
      <c r="E1649" t="s">
        <v>119</v>
      </c>
      <c r="F1649" t="s">
        <v>257</v>
      </c>
      <c r="G1649">
        <v>1470.61</v>
      </c>
      <c r="H1649"/>
    </row>
    <row r="1650" spans="1:8" x14ac:dyDescent="0.25">
      <c r="A1650" t="s">
        <v>1450</v>
      </c>
      <c r="B1650" s="1">
        <v>44945</v>
      </c>
      <c r="C1650" t="s">
        <v>237</v>
      </c>
      <c r="D1650" t="s">
        <v>17</v>
      </c>
      <c r="E1650" t="s">
        <v>205</v>
      </c>
      <c r="F1650" t="s">
        <v>246</v>
      </c>
      <c r="G1650">
        <v>712.98</v>
      </c>
      <c r="H1650"/>
    </row>
    <row r="1651" spans="1:8" x14ac:dyDescent="0.25">
      <c r="A1651" t="s">
        <v>1451</v>
      </c>
      <c r="B1651" s="1">
        <v>44945</v>
      </c>
      <c r="C1651" t="s">
        <v>237</v>
      </c>
      <c r="D1651" t="s">
        <v>66</v>
      </c>
      <c r="E1651" t="s">
        <v>122</v>
      </c>
      <c r="F1651" t="s">
        <v>252</v>
      </c>
      <c r="G1651">
        <v>3118.8</v>
      </c>
      <c r="H1651"/>
    </row>
    <row r="1652" spans="1:8" x14ac:dyDescent="0.25">
      <c r="A1652" t="s">
        <v>1452</v>
      </c>
      <c r="B1652" s="1">
        <v>44945</v>
      </c>
      <c r="C1652" t="s">
        <v>237</v>
      </c>
      <c r="D1652" t="s">
        <v>108</v>
      </c>
      <c r="E1652" t="s">
        <v>163</v>
      </c>
      <c r="F1652" t="s">
        <v>240</v>
      </c>
      <c r="G1652">
        <v>2520</v>
      </c>
      <c r="H1652"/>
    </row>
    <row r="1653" spans="1:8" x14ac:dyDescent="0.25">
      <c r="A1653" t="s">
        <v>1453</v>
      </c>
      <c r="B1653" s="1">
        <v>44945</v>
      </c>
      <c r="C1653" t="s">
        <v>237</v>
      </c>
      <c r="D1653" t="s">
        <v>80</v>
      </c>
      <c r="E1653" t="s">
        <v>196</v>
      </c>
      <c r="F1653" t="s">
        <v>420</v>
      </c>
      <c r="G1653">
        <v>504.7</v>
      </c>
      <c r="H1653"/>
    </row>
    <row r="1654" spans="1:8" x14ac:dyDescent="0.25">
      <c r="A1654" t="s">
        <v>1454</v>
      </c>
      <c r="B1654" s="1">
        <v>44945</v>
      </c>
      <c r="C1654" t="s">
        <v>237</v>
      </c>
      <c r="D1654" t="s">
        <v>96</v>
      </c>
      <c r="E1654" t="s">
        <v>134</v>
      </c>
      <c r="F1654" t="s">
        <v>420</v>
      </c>
      <c r="G1654">
        <v>363.27</v>
      </c>
      <c r="H1654"/>
    </row>
    <row r="1655" spans="1:8" x14ac:dyDescent="0.25">
      <c r="A1655" t="s">
        <v>1454</v>
      </c>
      <c r="B1655" s="1">
        <v>44945</v>
      </c>
      <c r="C1655" t="s">
        <v>239</v>
      </c>
      <c r="D1655" t="s">
        <v>104</v>
      </c>
      <c r="E1655" t="s">
        <v>184</v>
      </c>
      <c r="F1655" t="s">
        <v>239</v>
      </c>
      <c r="G1655">
        <v>188.79</v>
      </c>
      <c r="H1655"/>
    </row>
    <row r="1656" spans="1:8" x14ac:dyDescent="0.25">
      <c r="A1656" t="s">
        <v>1455</v>
      </c>
      <c r="B1656" s="1">
        <v>44944</v>
      </c>
      <c r="C1656" t="s">
        <v>237</v>
      </c>
      <c r="D1656" t="s">
        <v>46</v>
      </c>
      <c r="E1656" t="s">
        <v>171</v>
      </c>
      <c r="F1656" t="s">
        <v>259</v>
      </c>
      <c r="G1656">
        <v>480.54</v>
      </c>
      <c r="H1656"/>
    </row>
    <row r="1657" spans="1:8" x14ac:dyDescent="0.25">
      <c r="A1657" t="s">
        <v>1456</v>
      </c>
      <c r="B1657" s="1">
        <v>44944</v>
      </c>
      <c r="C1657" t="s">
        <v>237</v>
      </c>
      <c r="D1657" t="s">
        <v>92</v>
      </c>
      <c r="E1657" t="s">
        <v>211</v>
      </c>
      <c r="F1657" t="s">
        <v>239</v>
      </c>
      <c r="G1657">
        <v>70.41</v>
      </c>
      <c r="H1657"/>
    </row>
    <row r="1658" spans="1:8" x14ac:dyDescent="0.25">
      <c r="A1658" t="s">
        <v>1457</v>
      </c>
      <c r="B1658" s="1">
        <v>44944</v>
      </c>
      <c r="C1658" t="s">
        <v>237</v>
      </c>
      <c r="D1658" t="s">
        <v>43</v>
      </c>
      <c r="E1658" t="s">
        <v>177</v>
      </c>
      <c r="F1658" t="s">
        <v>430</v>
      </c>
      <c r="G1658">
        <v>131.56</v>
      </c>
      <c r="H1658"/>
    </row>
    <row r="1659" spans="1:8" x14ac:dyDescent="0.25">
      <c r="A1659" t="s">
        <v>1457</v>
      </c>
      <c r="B1659" s="1">
        <v>44944</v>
      </c>
      <c r="C1659" t="s">
        <v>239</v>
      </c>
      <c r="D1659" t="s">
        <v>72</v>
      </c>
      <c r="E1659" t="s">
        <v>130</v>
      </c>
      <c r="F1659" t="s">
        <v>294</v>
      </c>
      <c r="G1659">
        <v>544.79</v>
      </c>
      <c r="H1659"/>
    </row>
    <row r="1660" spans="1:8" x14ac:dyDescent="0.25">
      <c r="A1660" t="s">
        <v>1458</v>
      </c>
      <c r="B1660" s="1">
        <v>44944</v>
      </c>
      <c r="C1660" t="s">
        <v>237</v>
      </c>
      <c r="D1660" t="s">
        <v>91</v>
      </c>
      <c r="E1660" t="s">
        <v>208</v>
      </c>
      <c r="F1660" t="s">
        <v>259</v>
      </c>
      <c r="G1660">
        <v>2713.46</v>
      </c>
      <c r="H1660"/>
    </row>
    <row r="1661" spans="1:8" x14ac:dyDescent="0.25">
      <c r="A1661" t="s">
        <v>1459</v>
      </c>
      <c r="B1661" s="1">
        <v>44944</v>
      </c>
      <c r="C1661" t="s">
        <v>237</v>
      </c>
      <c r="D1661" t="s">
        <v>21</v>
      </c>
      <c r="E1661" t="s">
        <v>190</v>
      </c>
      <c r="F1661" t="s">
        <v>431</v>
      </c>
      <c r="G1661">
        <v>725</v>
      </c>
      <c r="H1661"/>
    </row>
    <row r="1662" spans="1:8" x14ac:dyDescent="0.25">
      <c r="A1662" t="s">
        <v>1460</v>
      </c>
      <c r="B1662" s="1">
        <v>44943</v>
      </c>
      <c r="C1662" t="s">
        <v>237</v>
      </c>
      <c r="D1662" t="s">
        <v>107</v>
      </c>
      <c r="E1662" t="s">
        <v>226</v>
      </c>
      <c r="F1662" t="s">
        <v>431</v>
      </c>
      <c r="G1662">
        <v>945</v>
      </c>
      <c r="H1662"/>
    </row>
    <row r="1663" spans="1:8" x14ac:dyDescent="0.25">
      <c r="A1663" t="s">
        <v>1461</v>
      </c>
      <c r="B1663" s="1">
        <v>44943</v>
      </c>
      <c r="C1663" t="s">
        <v>237</v>
      </c>
      <c r="D1663" t="s">
        <v>25</v>
      </c>
      <c r="E1663" t="s">
        <v>140</v>
      </c>
      <c r="F1663" t="s">
        <v>242</v>
      </c>
      <c r="G1663">
        <v>5717.8</v>
      </c>
      <c r="H1663"/>
    </row>
    <row r="1664" spans="1:8" x14ac:dyDescent="0.25">
      <c r="A1664" t="s">
        <v>1462</v>
      </c>
      <c r="B1664" s="1">
        <v>44943</v>
      </c>
      <c r="C1664" t="s">
        <v>237</v>
      </c>
      <c r="D1664" t="s">
        <v>94</v>
      </c>
      <c r="E1664" t="s">
        <v>112</v>
      </c>
      <c r="F1664" t="s">
        <v>246</v>
      </c>
      <c r="G1664">
        <v>342.16</v>
      </c>
      <c r="H1664"/>
    </row>
    <row r="1665" spans="1:8" x14ac:dyDescent="0.25">
      <c r="A1665" t="s">
        <v>1463</v>
      </c>
      <c r="B1665" s="1">
        <v>44943</v>
      </c>
      <c r="C1665" t="s">
        <v>237</v>
      </c>
      <c r="D1665" t="s">
        <v>71</v>
      </c>
      <c r="E1665" t="s">
        <v>205</v>
      </c>
      <c r="F1665" t="s">
        <v>268</v>
      </c>
      <c r="G1665">
        <v>2079.1999999999998</v>
      </c>
      <c r="H1665"/>
    </row>
    <row r="1666" spans="1:8" x14ac:dyDescent="0.25">
      <c r="A1666" t="s">
        <v>1464</v>
      </c>
      <c r="B1666" s="1">
        <v>44943</v>
      </c>
      <c r="C1666" t="s">
        <v>237</v>
      </c>
      <c r="D1666" t="s">
        <v>78</v>
      </c>
      <c r="E1666" t="s">
        <v>163</v>
      </c>
      <c r="F1666" t="s">
        <v>240</v>
      </c>
      <c r="G1666">
        <v>2080.62</v>
      </c>
      <c r="H1666"/>
    </row>
    <row r="1667" spans="1:8" x14ac:dyDescent="0.25">
      <c r="A1667" t="s">
        <v>1464</v>
      </c>
      <c r="B1667" s="1">
        <v>44943</v>
      </c>
      <c r="C1667" t="s">
        <v>239</v>
      </c>
      <c r="D1667" t="s">
        <v>70</v>
      </c>
      <c r="E1667" t="s">
        <v>180</v>
      </c>
      <c r="F1667" t="s">
        <v>420</v>
      </c>
      <c r="G1667">
        <v>1907.5</v>
      </c>
      <c r="H1667"/>
    </row>
    <row r="1668" spans="1:8" x14ac:dyDescent="0.25">
      <c r="A1668" t="s">
        <v>1465</v>
      </c>
      <c r="B1668" s="1">
        <v>44942</v>
      </c>
      <c r="C1668" t="s">
        <v>237</v>
      </c>
      <c r="D1668" t="s">
        <v>83</v>
      </c>
      <c r="E1668" t="s">
        <v>119</v>
      </c>
      <c r="F1668" t="s">
        <v>239</v>
      </c>
      <c r="G1668">
        <v>109.8</v>
      </c>
      <c r="H1668"/>
    </row>
    <row r="1669" spans="1:8" x14ac:dyDescent="0.25">
      <c r="A1669" t="s">
        <v>1466</v>
      </c>
      <c r="B1669" s="1">
        <v>44942</v>
      </c>
      <c r="C1669" t="s">
        <v>237</v>
      </c>
      <c r="D1669" t="s">
        <v>43</v>
      </c>
      <c r="E1669" t="s">
        <v>140</v>
      </c>
      <c r="F1669" t="s">
        <v>242</v>
      </c>
      <c r="G1669">
        <v>657.8</v>
      </c>
      <c r="H1669"/>
    </row>
    <row r="1670" spans="1:8" x14ac:dyDescent="0.25">
      <c r="A1670" t="s">
        <v>1467</v>
      </c>
      <c r="B1670" s="1">
        <v>44942</v>
      </c>
      <c r="C1670" t="s">
        <v>237</v>
      </c>
      <c r="D1670" t="s">
        <v>76</v>
      </c>
      <c r="E1670" t="s">
        <v>122</v>
      </c>
      <c r="F1670" t="s">
        <v>246</v>
      </c>
      <c r="G1670">
        <v>1414</v>
      </c>
      <c r="H1670"/>
    </row>
    <row r="1671" spans="1:8" x14ac:dyDescent="0.25">
      <c r="A1671" t="s">
        <v>1468</v>
      </c>
      <c r="B1671" s="1">
        <v>44942</v>
      </c>
      <c r="C1671" t="s">
        <v>237</v>
      </c>
      <c r="D1671" t="s">
        <v>82</v>
      </c>
      <c r="E1671" t="s">
        <v>151</v>
      </c>
      <c r="F1671" t="s">
        <v>268</v>
      </c>
      <c r="G1671">
        <v>443.59</v>
      </c>
      <c r="H1671"/>
    </row>
    <row r="1672" spans="1:8" x14ac:dyDescent="0.25">
      <c r="A1672" t="s">
        <v>1469</v>
      </c>
      <c r="B1672" s="1">
        <v>44941</v>
      </c>
      <c r="C1672" t="s">
        <v>237</v>
      </c>
      <c r="D1672" t="s">
        <v>79</v>
      </c>
      <c r="E1672" t="s">
        <v>174</v>
      </c>
      <c r="F1672" t="s">
        <v>268</v>
      </c>
      <c r="G1672">
        <v>1214.72</v>
      </c>
      <c r="H1672"/>
    </row>
    <row r="1673" spans="1:8" x14ac:dyDescent="0.25">
      <c r="A1673" t="s">
        <v>1470</v>
      </c>
      <c r="B1673" s="1">
        <v>44941</v>
      </c>
      <c r="C1673" t="s">
        <v>237</v>
      </c>
      <c r="D1673" t="s">
        <v>84</v>
      </c>
      <c r="E1673" t="s">
        <v>161</v>
      </c>
      <c r="F1673" t="s">
        <v>239</v>
      </c>
      <c r="G1673">
        <v>152.25</v>
      </c>
      <c r="H1673"/>
    </row>
    <row r="1674" spans="1:8" x14ac:dyDescent="0.25">
      <c r="A1674" t="s">
        <v>1470</v>
      </c>
      <c r="B1674" s="1">
        <v>44941</v>
      </c>
      <c r="C1674" t="s">
        <v>239</v>
      </c>
      <c r="D1674" t="s">
        <v>88</v>
      </c>
      <c r="E1674" t="s">
        <v>193</v>
      </c>
      <c r="F1674" t="s">
        <v>268</v>
      </c>
      <c r="G1674">
        <v>2527.9299999999998</v>
      </c>
      <c r="H1674"/>
    </row>
    <row r="1675" spans="1:8" x14ac:dyDescent="0.25">
      <c r="A1675" t="s">
        <v>1471</v>
      </c>
      <c r="B1675" s="1">
        <v>44941</v>
      </c>
      <c r="C1675" t="s">
        <v>237</v>
      </c>
      <c r="D1675" t="s">
        <v>27</v>
      </c>
      <c r="E1675" t="s">
        <v>169</v>
      </c>
      <c r="F1675" t="s">
        <v>268</v>
      </c>
      <c r="G1675">
        <v>335.16</v>
      </c>
      <c r="H1675"/>
    </row>
    <row r="1676" spans="1:8" x14ac:dyDescent="0.25">
      <c r="A1676" t="s">
        <v>1472</v>
      </c>
      <c r="B1676" s="1">
        <v>44941</v>
      </c>
      <c r="C1676" t="s">
        <v>237</v>
      </c>
      <c r="D1676" t="s">
        <v>96</v>
      </c>
      <c r="E1676" t="s">
        <v>174</v>
      </c>
      <c r="F1676" t="s">
        <v>237</v>
      </c>
      <c r="G1676">
        <v>50.4</v>
      </c>
      <c r="H1676"/>
    </row>
    <row r="1677" spans="1:8" x14ac:dyDescent="0.25">
      <c r="A1677" t="s">
        <v>1473</v>
      </c>
      <c r="B1677" s="1">
        <v>44941</v>
      </c>
      <c r="C1677" t="s">
        <v>237</v>
      </c>
      <c r="D1677" t="s">
        <v>104</v>
      </c>
      <c r="E1677" t="s">
        <v>193</v>
      </c>
      <c r="F1677" t="s">
        <v>239</v>
      </c>
      <c r="G1677">
        <v>197.78</v>
      </c>
      <c r="H1677"/>
    </row>
    <row r="1678" spans="1:8" x14ac:dyDescent="0.25">
      <c r="A1678" t="s">
        <v>1474</v>
      </c>
      <c r="B1678" s="1">
        <v>44940</v>
      </c>
      <c r="C1678" t="s">
        <v>237</v>
      </c>
      <c r="D1678" t="s">
        <v>103</v>
      </c>
      <c r="E1678" t="s">
        <v>147</v>
      </c>
      <c r="F1678" t="s">
        <v>294</v>
      </c>
      <c r="G1678">
        <v>587.95000000000005</v>
      </c>
      <c r="H1678"/>
    </row>
    <row r="1679" spans="1:8" x14ac:dyDescent="0.25">
      <c r="A1679" t="s">
        <v>1474</v>
      </c>
      <c r="B1679" s="1">
        <v>44940</v>
      </c>
      <c r="C1679" t="s">
        <v>239</v>
      </c>
      <c r="D1679" t="s">
        <v>54</v>
      </c>
      <c r="E1679" t="s">
        <v>226</v>
      </c>
      <c r="F1679" t="s">
        <v>258</v>
      </c>
      <c r="G1679">
        <v>810.89</v>
      </c>
      <c r="H1679"/>
    </row>
    <row r="1680" spans="1:8" x14ac:dyDescent="0.25">
      <c r="A1680" t="s">
        <v>1475</v>
      </c>
      <c r="B1680" s="1">
        <v>44940</v>
      </c>
      <c r="C1680" t="s">
        <v>237</v>
      </c>
      <c r="D1680" t="s">
        <v>75</v>
      </c>
      <c r="E1680" t="s">
        <v>151</v>
      </c>
      <c r="F1680" t="s">
        <v>239</v>
      </c>
      <c r="G1680">
        <v>198.22</v>
      </c>
      <c r="H1680"/>
    </row>
    <row r="1681" spans="1:8" x14ac:dyDescent="0.25">
      <c r="A1681" t="s">
        <v>1476</v>
      </c>
      <c r="B1681" s="1">
        <v>44940</v>
      </c>
      <c r="C1681" t="s">
        <v>237</v>
      </c>
      <c r="D1681" t="s">
        <v>54</v>
      </c>
      <c r="E1681" t="s">
        <v>171</v>
      </c>
      <c r="F1681" t="s">
        <v>430</v>
      </c>
      <c r="G1681">
        <v>1101.98</v>
      </c>
      <c r="H1681"/>
    </row>
    <row r="1682" spans="1:8" x14ac:dyDescent="0.25">
      <c r="A1682" t="s">
        <v>1477</v>
      </c>
      <c r="B1682" s="1">
        <v>44939</v>
      </c>
      <c r="C1682" t="s">
        <v>237</v>
      </c>
      <c r="D1682" t="s">
        <v>35</v>
      </c>
      <c r="E1682" t="s">
        <v>143</v>
      </c>
      <c r="F1682" t="s">
        <v>242</v>
      </c>
      <c r="G1682">
        <v>938</v>
      </c>
      <c r="H1682"/>
    </row>
    <row r="1683" spans="1:8" x14ac:dyDescent="0.25">
      <c r="A1683" t="s">
        <v>1478</v>
      </c>
      <c r="B1683" s="1">
        <v>44939</v>
      </c>
      <c r="C1683" t="s">
        <v>237</v>
      </c>
      <c r="D1683" t="s">
        <v>46</v>
      </c>
      <c r="E1683" t="s">
        <v>119</v>
      </c>
      <c r="F1683" t="s">
        <v>246</v>
      </c>
      <c r="G1683">
        <v>533.92999999999995</v>
      </c>
      <c r="H1683"/>
    </row>
    <row r="1684" spans="1:8" x14ac:dyDescent="0.25">
      <c r="A1684" t="s">
        <v>1479</v>
      </c>
      <c r="B1684" s="1">
        <v>44939</v>
      </c>
      <c r="C1684" t="s">
        <v>237</v>
      </c>
      <c r="D1684" t="s">
        <v>105</v>
      </c>
      <c r="E1684" t="s">
        <v>143</v>
      </c>
      <c r="F1684" t="s">
        <v>420</v>
      </c>
      <c r="G1684">
        <v>1386</v>
      </c>
      <c r="H1684"/>
    </row>
    <row r="1685" spans="1:8" x14ac:dyDescent="0.25">
      <c r="A1685" t="s">
        <v>1480</v>
      </c>
      <c r="B1685" s="1">
        <v>44938</v>
      </c>
      <c r="C1685" t="s">
        <v>237</v>
      </c>
      <c r="D1685" t="s">
        <v>72</v>
      </c>
      <c r="E1685" t="s">
        <v>196</v>
      </c>
      <c r="F1685" t="s">
        <v>257</v>
      </c>
      <c r="G1685">
        <v>1524.7</v>
      </c>
      <c r="H1685"/>
    </row>
    <row r="1686" spans="1:8" x14ac:dyDescent="0.25">
      <c r="A1686" t="s">
        <v>1481</v>
      </c>
      <c r="B1686" s="1">
        <v>44938</v>
      </c>
      <c r="C1686" t="s">
        <v>237</v>
      </c>
      <c r="D1686" t="s">
        <v>84</v>
      </c>
      <c r="E1686" t="s">
        <v>217</v>
      </c>
      <c r="F1686" t="s">
        <v>258</v>
      </c>
      <c r="G1686">
        <v>230.55</v>
      </c>
      <c r="H1686"/>
    </row>
    <row r="1687" spans="1:8" x14ac:dyDescent="0.25">
      <c r="A1687" t="s">
        <v>1482</v>
      </c>
      <c r="B1687" s="1">
        <v>44938</v>
      </c>
      <c r="C1687" t="s">
        <v>237</v>
      </c>
      <c r="D1687" t="s">
        <v>96</v>
      </c>
      <c r="E1687" t="s">
        <v>214</v>
      </c>
      <c r="F1687" t="s">
        <v>258</v>
      </c>
      <c r="G1687">
        <v>163.16999999999999</v>
      </c>
      <c r="H1687"/>
    </row>
    <row r="1688" spans="1:8" x14ac:dyDescent="0.25">
      <c r="A1688" t="s">
        <v>1483</v>
      </c>
      <c r="B1688" s="1">
        <v>44938</v>
      </c>
      <c r="C1688" t="s">
        <v>237</v>
      </c>
      <c r="D1688" t="s">
        <v>99</v>
      </c>
      <c r="E1688" t="s">
        <v>202</v>
      </c>
      <c r="F1688" t="s">
        <v>252</v>
      </c>
      <c r="G1688">
        <v>622.75</v>
      </c>
      <c r="H1688"/>
    </row>
    <row r="1689" spans="1:8" x14ac:dyDescent="0.25">
      <c r="A1689" t="s">
        <v>1484</v>
      </c>
      <c r="B1689" s="1">
        <v>44938</v>
      </c>
      <c r="C1689" t="s">
        <v>237</v>
      </c>
      <c r="D1689" t="s">
        <v>107</v>
      </c>
      <c r="E1689" t="s">
        <v>126</v>
      </c>
      <c r="F1689" t="s">
        <v>420</v>
      </c>
      <c r="G1689">
        <v>1310.4000000000001</v>
      </c>
      <c r="H1689"/>
    </row>
    <row r="1690" spans="1:8" x14ac:dyDescent="0.25">
      <c r="A1690" t="s">
        <v>1485</v>
      </c>
      <c r="B1690" s="1">
        <v>44937</v>
      </c>
      <c r="C1690" t="s">
        <v>237</v>
      </c>
      <c r="D1690" t="s">
        <v>48</v>
      </c>
      <c r="E1690" t="s">
        <v>187</v>
      </c>
      <c r="F1690" t="s">
        <v>242</v>
      </c>
      <c r="G1690">
        <v>6357.88</v>
      </c>
      <c r="H1690"/>
    </row>
    <row r="1691" spans="1:8" x14ac:dyDescent="0.25">
      <c r="A1691" t="s">
        <v>1485</v>
      </c>
      <c r="B1691" s="1">
        <v>44937</v>
      </c>
      <c r="C1691" t="s">
        <v>239</v>
      </c>
      <c r="D1691" t="s">
        <v>43</v>
      </c>
      <c r="E1691" t="s">
        <v>163</v>
      </c>
      <c r="F1691" t="s">
        <v>252</v>
      </c>
      <c r="G1691">
        <v>391.09</v>
      </c>
      <c r="H1691"/>
    </row>
    <row r="1692" spans="1:8" x14ac:dyDescent="0.25">
      <c r="A1692" t="s">
        <v>1486</v>
      </c>
      <c r="B1692" s="1">
        <v>44937</v>
      </c>
      <c r="C1692" t="s">
        <v>237</v>
      </c>
      <c r="D1692" t="s">
        <v>92</v>
      </c>
      <c r="E1692" t="s">
        <v>196</v>
      </c>
      <c r="F1692" t="s">
        <v>430</v>
      </c>
      <c r="G1692">
        <v>139.5</v>
      </c>
      <c r="H1692"/>
    </row>
    <row r="1693" spans="1:8" x14ac:dyDescent="0.25">
      <c r="A1693" t="s">
        <v>1487</v>
      </c>
      <c r="B1693" s="1">
        <v>44937</v>
      </c>
      <c r="C1693" t="s">
        <v>237</v>
      </c>
      <c r="D1693" t="s">
        <v>72</v>
      </c>
      <c r="E1693" t="s">
        <v>137</v>
      </c>
      <c r="F1693" t="s">
        <v>268</v>
      </c>
      <c r="G1693">
        <v>733.58</v>
      </c>
      <c r="H1693"/>
    </row>
    <row r="1694" spans="1:8" x14ac:dyDescent="0.25">
      <c r="A1694" t="s">
        <v>1488</v>
      </c>
      <c r="B1694" s="1">
        <v>44936</v>
      </c>
      <c r="C1694" t="s">
        <v>237</v>
      </c>
      <c r="D1694" t="s">
        <v>87</v>
      </c>
      <c r="E1694" t="s">
        <v>214</v>
      </c>
      <c r="F1694" t="s">
        <v>240</v>
      </c>
      <c r="G1694">
        <v>1025.1500000000001</v>
      </c>
      <c r="H1694"/>
    </row>
    <row r="1695" spans="1:8" x14ac:dyDescent="0.25">
      <c r="A1695" t="s">
        <v>1488</v>
      </c>
      <c r="B1695" s="1">
        <v>44936</v>
      </c>
      <c r="C1695" t="s">
        <v>239</v>
      </c>
      <c r="D1695" t="s">
        <v>45</v>
      </c>
      <c r="E1695" t="s">
        <v>140</v>
      </c>
      <c r="F1695" t="s">
        <v>430</v>
      </c>
      <c r="G1695">
        <v>139.5</v>
      </c>
      <c r="H1695"/>
    </row>
    <row r="1696" spans="1:8" x14ac:dyDescent="0.25">
      <c r="A1696" t="s">
        <v>1488</v>
      </c>
      <c r="B1696" s="1">
        <v>44936</v>
      </c>
      <c r="C1696" t="s">
        <v>258</v>
      </c>
      <c r="D1696" t="s">
        <v>31</v>
      </c>
      <c r="E1696" t="s">
        <v>134</v>
      </c>
      <c r="F1696" t="s">
        <v>294</v>
      </c>
      <c r="G1696">
        <v>539.4</v>
      </c>
      <c r="H1696"/>
    </row>
    <row r="1697" spans="1:8" x14ac:dyDescent="0.25">
      <c r="A1697" t="s">
        <v>1489</v>
      </c>
      <c r="B1697" s="1">
        <v>44936</v>
      </c>
      <c r="C1697" t="s">
        <v>237</v>
      </c>
      <c r="D1697" t="s">
        <v>37</v>
      </c>
      <c r="E1697" t="s">
        <v>187</v>
      </c>
      <c r="F1697" t="s">
        <v>258</v>
      </c>
      <c r="G1697">
        <v>124.49</v>
      </c>
      <c r="H1697"/>
    </row>
    <row r="1698" spans="1:8" x14ac:dyDescent="0.25">
      <c r="A1698" t="s">
        <v>1490</v>
      </c>
      <c r="B1698" s="1">
        <v>44936</v>
      </c>
      <c r="C1698" t="s">
        <v>237</v>
      </c>
      <c r="D1698" t="s">
        <v>100</v>
      </c>
      <c r="E1698" t="s">
        <v>134</v>
      </c>
      <c r="F1698" t="s">
        <v>259</v>
      </c>
      <c r="G1698">
        <v>881.92</v>
      </c>
      <c r="H1698"/>
    </row>
    <row r="1699" spans="1:8" x14ac:dyDescent="0.25">
      <c r="A1699" t="s">
        <v>1491</v>
      </c>
      <c r="B1699" s="1">
        <v>44935</v>
      </c>
      <c r="C1699" t="s">
        <v>237</v>
      </c>
      <c r="D1699" t="s">
        <v>76</v>
      </c>
      <c r="E1699" t="s">
        <v>223</v>
      </c>
      <c r="F1699" t="s">
        <v>237</v>
      </c>
      <c r="G1699">
        <v>154</v>
      </c>
      <c r="H1699"/>
    </row>
    <row r="1700" spans="1:8" x14ac:dyDescent="0.25">
      <c r="A1700" t="s">
        <v>1492</v>
      </c>
      <c r="B1700" s="1">
        <v>44935</v>
      </c>
      <c r="C1700" t="s">
        <v>237</v>
      </c>
      <c r="D1700" t="s">
        <v>75</v>
      </c>
      <c r="E1700" t="s">
        <v>167</v>
      </c>
      <c r="F1700" t="s">
        <v>268</v>
      </c>
      <c r="G1700">
        <v>748</v>
      </c>
      <c r="H1700"/>
    </row>
    <row r="1701" spans="1:8" x14ac:dyDescent="0.25">
      <c r="A1701" t="s">
        <v>1493</v>
      </c>
      <c r="B1701" s="1">
        <v>44935</v>
      </c>
      <c r="C1701" t="s">
        <v>237</v>
      </c>
      <c r="D1701" t="s">
        <v>31</v>
      </c>
      <c r="E1701" t="s">
        <v>122</v>
      </c>
      <c r="F1701" t="s">
        <v>242</v>
      </c>
      <c r="G1701">
        <v>1815.98</v>
      </c>
      <c r="H1701"/>
    </row>
    <row r="1702" spans="1:8" x14ac:dyDescent="0.25">
      <c r="A1702" t="s">
        <v>1494</v>
      </c>
      <c r="B1702" s="1">
        <v>44934</v>
      </c>
      <c r="C1702" t="s">
        <v>237</v>
      </c>
      <c r="D1702" t="s">
        <v>103</v>
      </c>
      <c r="E1702" t="s">
        <v>174</v>
      </c>
      <c r="F1702" t="s">
        <v>246</v>
      </c>
      <c r="G1702">
        <v>961.93</v>
      </c>
      <c r="H1702"/>
    </row>
    <row r="1703" spans="1:8" x14ac:dyDescent="0.25">
      <c r="A1703" t="s">
        <v>1494</v>
      </c>
      <c r="B1703" s="1">
        <v>44934</v>
      </c>
      <c r="C1703" t="s">
        <v>239</v>
      </c>
      <c r="D1703" t="s">
        <v>71</v>
      </c>
      <c r="E1703" t="s">
        <v>119</v>
      </c>
      <c r="F1703" t="s">
        <v>268</v>
      </c>
      <c r="G1703">
        <v>2141.58</v>
      </c>
      <c r="H1703"/>
    </row>
    <row r="1704" spans="1:8" x14ac:dyDescent="0.25">
      <c r="A1704" t="s">
        <v>1495</v>
      </c>
      <c r="B1704" s="1">
        <v>44934</v>
      </c>
      <c r="C1704" t="s">
        <v>237</v>
      </c>
      <c r="D1704" t="s">
        <v>13</v>
      </c>
      <c r="E1704" t="s">
        <v>187</v>
      </c>
      <c r="F1704" t="s">
        <v>239</v>
      </c>
      <c r="G1704">
        <v>139.71</v>
      </c>
      <c r="H1704"/>
    </row>
    <row r="1705" spans="1:8" x14ac:dyDescent="0.25">
      <c r="A1705" t="s">
        <v>1495</v>
      </c>
      <c r="B1705" s="1">
        <v>44934</v>
      </c>
      <c r="C1705" t="s">
        <v>239</v>
      </c>
      <c r="D1705" t="s">
        <v>29</v>
      </c>
      <c r="E1705" t="s">
        <v>153</v>
      </c>
      <c r="F1705" t="s">
        <v>430</v>
      </c>
      <c r="G1705">
        <v>350.47</v>
      </c>
      <c r="H1705"/>
    </row>
    <row r="1706" spans="1:8" x14ac:dyDescent="0.25">
      <c r="A1706" t="s">
        <v>1495</v>
      </c>
      <c r="B1706" s="1">
        <v>44934</v>
      </c>
      <c r="C1706" t="s">
        <v>258</v>
      </c>
      <c r="D1706" t="s">
        <v>103</v>
      </c>
      <c r="E1706" t="s">
        <v>112</v>
      </c>
      <c r="F1706" t="s">
        <v>242</v>
      </c>
      <c r="G1706">
        <v>1905.88</v>
      </c>
      <c r="H1706"/>
    </row>
    <row r="1707" spans="1:8" x14ac:dyDescent="0.25">
      <c r="A1707" t="s">
        <v>1495</v>
      </c>
      <c r="B1707" s="1">
        <v>44933</v>
      </c>
      <c r="C1707" t="s">
        <v>430</v>
      </c>
      <c r="D1707" t="s">
        <v>100</v>
      </c>
      <c r="E1707" t="s">
        <v>159</v>
      </c>
      <c r="F1707" t="s">
        <v>246</v>
      </c>
      <c r="G1707">
        <v>952.94</v>
      </c>
      <c r="H1707"/>
    </row>
    <row r="1708" spans="1:8" x14ac:dyDescent="0.25">
      <c r="A1708" t="s">
        <v>1496</v>
      </c>
      <c r="B1708" s="1">
        <v>44933</v>
      </c>
      <c r="C1708" t="s">
        <v>237</v>
      </c>
      <c r="D1708" t="s">
        <v>100</v>
      </c>
      <c r="E1708" t="s">
        <v>169</v>
      </c>
      <c r="F1708" t="s">
        <v>239</v>
      </c>
      <c r="G1708">
        <v>190.59</v>
      </c>
      <c r="H1708"/>
    </row>
  </sheetData>
  <phoneticPr fontId="4" type="noConversion"/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83CA1-CA38-48A5-AEA2-5DCF00175131}">
  <dimension ref="A1:D41"/>
  <sheetViews>
    <sheetView workbookViewId="0">
      <selection activeCell="C17" sqref="C17"/>
    </sheetView>
  </sheetViews>
  <sheetFormatPr defaultRowHeight="15" x14ac:dyDescent="0.25"/>
  <cols>
    <col min="1" max="1" width="9.7109375" bestFit="1" customWidth="1"/>
    <col min="2" max="2" width="18.28515625" bestFit="1" customWidth="1"/>
    <col min="3" max="3" width="22.7109375" bestFit="1" customWidth="1"/>
    <col min="4" max="4" width="12.42578125" bestFit="1" customWidth="1"/>
  </cols>
  <sheetData>
    <row r="1" spans="1:4" x14ac:dyDescent="0.25">
      <c r="A1" t="s">
        <v>7</v>
      </c>
      <c r="B1" t="s">
        <v>109</v>
      </c>
      <c r="C1" t="s">
        <v>110</v>
      </c>
      <c r="D1" t="s">
        <v>111</v>
      </c>
    </row>
    <row r="2" spans="1:4" x14ac:dyDescent="0.25">
      <c r="A2" t="s">
        <v>112</v>
      </c>
      <c r="B2" t="s">
        <v>113</v>
      </c>
      <c r="C2" t="s">
        <v>114</v>
      </c>
      <c r="D2" t="s">
        <v>115</v>
      </c>
    </row>
    <row r="3" spans="1:4" x14ac:dyDescent="0.25">
      <c r="A3" t="s">
        <v>116</v>
      </c>
      <c r="B3" t="s">
        <v>117</v>
      </c>
      <c r="C3" t="s">
        <v>118</v>
      </c>
      <c r="D3" t="s">
        <v>115</v>
      </c>
    </row>
    <row r="4" spans="1:4" x14ac:dyDescent="0.25">
      <c r="A4" t="s">
        <v>119</v>
      </c>
      <c r="B4" t="s">
        <v>120</v>
      </c>
      <c r="C4" t="s">
        <v>121</v>
      </c>
      <c r="D4" t="s">
        <v>115</v>
      </c>
    </row>
    <row r="5" spans="1:4" x14ac:dyDescent="0.25">
      <c r="A5" t="s">
        <v>122</v>
      </c>
      <c r="B5" t="s">
        <v>123</v>
      </c>
      <c r="C5" t="s">
        <v>124</v>
      </c>
      <c r="D5" t="s">
        <v>125</v>
      </c>
    </row>
    <row r="6" spans="1:4" x14ac:dyDescent="0.25">
      <c r="A6" t="s">
        <v>126</v>
      </c>
      <c r="B6" t="s">
        <v>127</v>
      </c>
      <c r="C6" t="s">
        <v>128</v>
      </c>
      <c r="D6" t="s">
        <v>129</v>
      </c>
    </row>
    <row r="7" spans="1:4" x14ac:dyDescent="0.25">
      <c r="A7" t="s">
        <v>130</v>
      </c>
      <c r="B7" t="s">
        <v>131</v>
      </c>
      <c r="C7" t="s">
        <v>132</v>
      </c>
      <c r="D7" t="s">
        <v>133</v>
      </c>
    </row>
    <row r="8" spans="1:4" x14ac:dyDescent="0.25">
      <c r="A8" t="s">
        <v>134</v>
      </c>
      <c r="B8" t="s">
        <v>135</v>
      </c>
      <c r="C8" t="s">
        <v>136</v>
      </c>
      <c r="D8" t="s">
        <v>133</v>
      </c>
    </row>
    <row r="9" spans="1:4" x14ac:dyDescent="0.25">
      <c r="A9" t="s">
        <v>137</v>
      </c>
      <c r="B9" t="s">
        <v>138</v>
      </c>
      <c r="C9" t="s">
        <v>139</v>
      </c>
      <c r="D9" t="s">
        <v>125</v>
      </c>
    </row>
    <row r="10" spans="1:4" x14ac:dyDescent="0.25">
      <c r="A10" t="s">
        <v>140</v>
      </c>
      <c r="B10" t="s">
        <v>141</v>
      </c>
      <c r="C10" t="s">
        <v>142</v>
      </c>
      <c r="D10" t="s">
        <v>125</v>
      </c>
    </row>
    <row r="11" spans="1:4" x14ac:dyDescent="0.25">
      <c r="A11" t="s">
        <v>143</v>
      </c>
      <c r="B11" t="s">
        <v>144</v>
      </c>
      <c r="C11" t="s">
        <v>145</v>
      </c>
      <c r="D11" t="s">
        <v>146</v>
      </c>
    </row>
    <row r="12" spans="1:4" x14ac:dyDescent="0.25">
      <c r="A12" t="s">
        <v>147</v>
      </c>
      <c r="B12" t="s">
        <v>148</v>
      </c>
      <c r="C12" t="s">
        <v>149</v>
      </c>
      <c r="D12" t="s">
        <v>150</v>
      </c>
    </row>
    <row r="13" spans="1:4" x14ac:dyDescent="0.25">
      <c r="A13" t="s">
        <v>151</v>
      </c>
      <c r="B13" t="s">
        <v>152</v>
      </c>
      <c r="C13" t="s">
        <v>114</v>
      </c>
      <c r="D13" t="s">
        <v>115</v>
      </c>
    </row>
    <row r="14" spans="1:4" x14ac:dyDescent="0.25">
      <c r="A14" t="s">
        <v>153</v>
      </c>
      <c r="B14" t="s">
        <v>154</v>
      </c>
      <c r="C14" t="s">
        <v>118</v>
      </c>
      <c r="D14" t="s">
        <v>115</v>
      </c>
    </row>
    <row r="15" spans="1:4" x14ac:dyDescent="0.25">
      <c r="A15" t="s">
        <v>155</v>
      </c>
      <c r="B15" t="s">
        <v>156</v>
      </c>
      <c r="C15" t="s">
        <v>132</v>
      </c>
      <c r="D15" t="s">
        <v>133</v>
      </c>
    </row>
    <row r="16" spans="1:4" x14ac:dyDescent="0.25">
      <c r="A16" t="s">
        <v>157</v>
      </c>
      <c r="B16" t="s">
        <v>158</v>
      </c>
      <c r="C16" t="s">
        <v>124</v>
      </c>
      <c r="D16" t="s">
        <v>125</v>
      </c>
    </row>
    <row r="17" spans="1:4" x14ac:dyDescent="0.25">
      <c r="A17" t="s">
        <v>159</v>
      </c>
      <c r="B17" t="s">
        <v>160</v>
      </c>
      <c r="C17" t="s">
        <v>142</v>
      </c>
      <c r="D17" t="s">
        <v>125</v>
      </c>
    </row>
    <row r="18" spans="1:4" x14ac:dyDescent="0.25">
      <c r="A18" t="s">
        <v>161</v>
      </c>
      <c r="B18" t="s">
        <v>162</v>
      </c>
      <c r="C18" t="s">
        <v>136</v>
      </c>
      <c r="D18" t="s">
        <v>133</v>
      </c>
    </row>
    <row r="19" spans="1:4" x14ac:dyDescent="0.25">
      <c r="A19" t="s">
        <v>163</v>
      </c>
      <c r="B19" t="s">
        <v>164</v>
      </c>
      <c r="C19" t="s">
        <v>139</v>
      </c>
      <c r="D19" t="s">
        <v>125</v>
      </c>
    </row>
    <row r="20" spans="1:4" x14ac:dyDescent="0.25">
      <c r="A20" t="s">
        <v>165</v>
      </c>
      <c r="B20" t="s">
        <v>166</v>
      </c>
      <c r="C20" t="s">
        <v>128</v>
      </c>
      <c r="D20" t="s">
        <v>129</v>
      </c>
    </row>
    <row r="21" spans="1:4" x14ac:dyDescent="0.25">
      <c r="A21" t="s">
        <v>167</v>
      </c>
      <c r="B21" t="s">
        <v>168</v>
      </c>
      <c r="C21" t="s">
        <v>145</v>
      </c>
      <c r="D21" t="s">
        <v>146</v>
      </c>
    </row>
    <row r="22" spans="1:4" x14ac:dyDescent="0.25">
      <c r="A22" t="s">
        <v>169</v>
      </c>
      <c r="B22" t="s">
        <v>170</v>
      </c>
      <c r="C22" t="s">
        <v>149</v>
      </c>
      <c r="D22" t="s">
        <v>150</v>
      </c>
    </row>
    <row r="23" spans="1:4" x14ac:dyDescent="0.25">
      <c r="A23" t="s">
        <v>171</v>
      </c>
      <c r="B23" t="s">
        <v>172</v>
      </c>
      <c r="C23" t="s">
        <v>173</v>
      </c>
      <c r="D23" t="s">
        <v>150</v>
      </c>
    </row>
    <row r="24" spans="1:4" x14ac:dyDescent="0.25">
      <c r="A24" t="s">
        <v>174</v>
      </c>
      <c r="B24" t="s">
        <v>175</v>
      </c>
      <c r="C24" t="s">
        <v>176</v>
      </c>
      <c r="D24" t="s">
        <v>150</v>
      </c>
    </row>
    <row r="25" spans="1:4" x14ac:dyDescent="0.25">
      <c r="A25" t="s">
        <v>177</v>
      </c>
      <c r="B25" t="s">
        <v>178</v>
      </c>
      <c r="C25" t="s">
        <v>179</v>
      </c>
      <c r="D25" t="s">
        <v>150</v>
      </c>
    </row>
    <row r="26" spans="1:4" x14ac:dyDescent="0.25">
      <c r="A26" t="s">
        <v>180</v>
      </c>
      <c r="B26" t="s">
        <v>181</v>
      </c>
      <c r="C26" t="s">
        <v>182</v>
      </c>
      <c r="D26" t="s">
        <v>183</v>
      </c>
    </row>
    <row r="27" spans="1:4" x14ac:dyDescent="0.25">
      <c r="A27" t="s">
        <v>184</v>
      </c>
      <c r="B27" t="s">
        <v>185</v>
      </c>
      <c r="C27" t="s">
        <v>186</v>
      </c>
      <c r="D27" t="s">
        <v>150</v>
      </c>
    </row>
    <row r="28" spans="1:4" x14ac:dyDescent="0.25">
      <c r="A28" t="s">
        <v>187</v>
      </c>
      <c r="B28" t="s">
        <v>188</v>
      </c>
      <c r="C28" t="s">
        <v>189</v>
      </c>
      <c r="D28" t="s">
        <v>150</v>
      </c>
    </row>
    <row r="29" spans="1:4" x14ac:dyDescent="0.25">
      <c r="A29" t="s">
        <v>190</v>
      </c>
      <c r="B29" t="s">
        <v>191</v>
      </c>
      <c r="C29" t="s">
        <v>192</v>
      </c>
      <c r="D29" t="s">
        <v>183</v>
      </c>
    </row>
    <row r="30" spans="1:4" x14ac:dyDescent="0.25">
      <c r="A30" t="s">
        <v>193</v>
      </c>
      <c r="B30" t="s">
        <v>194</v>
      </c>
      <c r="C30" t="s">
        <v>195</v>
      </c>
      <c r="D30" t="s">
        <v>183</v>
      </c>
    </row>
    <row r="31" spans="1:4" x14ac:dyDescent="0.25">
      <c r="A31" t="s">
        <v>196</v>
      </c>
      <c r="B31" t="s">
        <v>197</v>
      </c>
      <c r="C31" t="s">
        <v>198</v>
      </c>
      <c r="D31" t="s">
        <v>150</v>
      </c>
    </row>
    <row r="32" spans="1:4" x14ac:dyDescent="0.25">
      <c r="A32" t="s">
        <v>199</v>
      </c>
      <c r="B32" t="s">
        <v>200</v>
      </c>
      <c r="C32" t="s">
        <v>201</v>
      </c>
      <c r="D32" t="s">
        <v>150</v>
      </c>
    </row>
    <row r="33" spans="1:4" x14ac:dyDescent="0.25">
      <c r="A33" t="s">
        <v>202</v>
      </c>
      <c r="B33" t="s">
        <v>203</v>
      </c>
      <c r="C33" t="s">
        <v>204</v>
      </c>
      <c r="D33" t="s">
        <v>150</v>
      </c>
    </row>
    <row r="34" spans="1:4" x14ac:dyDescent="0.25">
      <c r="A34" t="s">
        <v>205</v>
      </c>
      <c r="B34" t="s">
        <v>206</v>
      </c>
      <c r="C34" t="s">
        <v>207</v>
      </c>
      <c r="D34" t="s">
        <v>150</v>
      </c>
    </row>
    <row r="35" spans="1:4" x14ac:dyDescent="0.25">
      <c r="A35" t="s">
        <v>208</v>
      </c>
      <c r="B35" t="s">
        <v>209</v>
      </c>
      <c r="C35" t="s">
        <v>210</v>
      </c>
      <c r="D35" t="s">
        <v>150</v>
      </c>
    </row>
    <row r="36" spans="1:4" x14ac:dyDescent="0.25">
      <c r="A36" t="s">
        <v>211</v>
      </c>
      <c r="B36" t="s">
        <v>212</v>
      </c>
      <c r="C36" t="s">
        <v>213</v>
      </c>
      <c r="D36" t="s">
        <v>150</v>
      </c>
    </row>
    <row r="37" spans="1:4" x14ac:dyDescent="0.25">
      <c r="A37" t="s">
        <v>214</v>
      </c>
      <c r="B37" t="s">
        <v>215</v>
      </c>
      <c r="C37" t="s">
        <v>216</v>
      </c>
      <c r="D37" t="s">
        <v>150</v>
      </c>
    </row>
    <row r="38" spans="1:4" x14ac:dyDescent="0.25">
      <c r="A38" t="s">
        <v>217</v>
      </c>
      <c r="B38" t="s">
        <v>218</v>
      </c>
      <c r="C38" t="s">
        <v>219</v>
      </c>
      <c r="D38" t="s">
        <v>150</v>
      </c>
    </row>
    <row r="39" spans="1:4" x14ac:dyDescent="0.25">
      <c r="A39" t="s">
        <v>220</v>
      </c>
      <c r="B39" t="s">
        <v>221</v>
      </c>
      <c r="C39" t="s">
        <v>222</v>
      </c>
      <c r="D39" t="s">
        <v>150</v>
      </c>
    </row>
    <row r="40" spans="1:4" x14ac:dyDescent="0.25">
      <c r="A40" t="s">
        <v>223</v>
      </c>
      <c r="B40" t="s">
        <v>224</v>
      </c>
      <c r="C40" t="s">
        <v>225</v>
      </c>
      <c r="D40" t="s">
        <v>150</v>
      </c>
    </row>
    <row r="41" spans="1:4" x14ac:dyDescent="0.25">
      <c r="A41" t="s">
        <v>226</v>
      </c>
      <c r="B41" t="s">
        <v>227</v>
      </c>
      <c r="C41" t="s">
        <v>228</v>
      </c>
      <c r="D41" t="s">
        <v>150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CFC0C-9D9B-44DB-AE41-86009315F443}">
  <dimension ref="A1:F61"/>
  <sheetViews>
    <sheetView workbookViewId="0">
      <selection activeCell="E39" sqref="E39"/>
    </sheetView>
  </sheetViews>
  <sheetFormatPr defaultRowHeight="15" x14ac:dyDescent="0.25"/>
  <cols>
    <col min="1" max="1" width="9.7109375" bestFit="1" customWidth="1"/>
    <col min="2" max="2" width="20" bestFit="1" customWidth="1"/>
    <col min="3" max="3" width="11.42578125" bestFit="1" customWidth="1"/>
    <col min="4" max="4" width="12" bestFit="1" customWidth="1"/>
    <col min="5" max="5" width="17.85546875" style="2" bestFit="1" customWidth="1"/>
    <col min="6" max="6" width="17.5703125" style="2" bestFit="1" customWidth="1"/>
  </cols>
  <sheetData>
    <row r="1" spans="1:6" x14ac:dyDescent="0.25">
      <c r="A1" t="s">
        <v>7</v>
      </c>
      <c r="B1" t="s">
        <v>8</v>
      </c>
      <c r="C1" t="s">
        <v>9</v>
      </c>
      <c r="D1" t="s">
        <v>10</v>
      </c>
      <c r="E1" s="2" t="s">
        <v>11</v>
      </c>
      <c r="F1" s="2" t="s">
        <v>12</v>
      </c>
    </row>
    <row r="2" spans="1:6" x14ac:dyDescent="0.25">
      <c r="A2" t="s">
        <v>13</v>
      </c>
      <c r="B2" t="s">
        <v>14</v>
      </c>
      <c r="C2" t="s">
        <v>15</v>
      </c>
      <c r="D2" t="s">
        <v>16</v>
      </c>
      <c r="E2" s="2">
        <v>35.590000000000003</v>
      </c>
      <c r="F2" s="2">
        <v>65.900000000000006</v>
      </c>
    </row>
    <row r="3" spans="1:6" x14ac:dyDescent="0.25">
      <c r="A3" t="s">
        <v>17</v>
      </c>
      <c r="B3" t="s">
        <v>14</v>
      </c>
      <c r="C3" t="s">
        <v>18</v>
      </c>
      <c r="D3" t="s">
        <v>16</v>
      </c>
      <c r="E3" s="2">
        <v>39.14</v>
      </c>
      <c r="F3" s="2">
        <v>69.900000000000006</v>
      </c>
    </row>
    <row r="4" spans="1:6" x14ac:dyDescent="0.25">
      <c r="A4" t="s">
        <v>19</v>
      </c>
      <c r="B4" t="s">
        <v>14</v>
      </c>
      <c r="C4" t="s">
        <v>20</v>
      </c>
      <c r="D4" t="s">
        <v>16</v>
      </c>
      <c r="E4" s="2">
        <v>45.38</v>
      </c>
      <c r="F4" s="2">
        <v>70.900000000000006</v>
      </c>
    </row>
    <row r="5" spans="1:6" x14ac:dyDescent="0.25">
      <c r="A5" t="s">
        <v>21</v>
      </c>
      <c r="B5" t="s">
        <v>22</v>
      </c>
      <c r="C5" t="s">
        <v>23</v>
      </c>
      <c r="D5" t="s">
        <v>24</v>
      </c>
      <c r="E5" s="2">
        <v>92.8</v>
      </c>
      <c r="F5" s="2">
        <v>145</v>
      </c>
    </row>
    <row r="6" spans="1:6" x14ac:dyDescent="0.25">
      <c r="A6" t="s">
        <v>25</v>
      </c>
      <c r="B6" t="s">
        <v>26</v>
      </c>
      <c r="C6" t="s">
        <v>23</v>
      </c>
      <c r="D6" t="s">
        <v>24</v>
      </c>
      <c r="E6" s="2">
        <v>155.94</v>
      </c>
      <c r="F6" s="2">
        <v>259.89999999999998</v>
      </c>
    </row>
    <row r="7" spans="1:6" x14ac:dyDescent="0.25">
      <c r="A7" t="s">
        <v>27</v>
      </c>
      <c r="B7" t="s">
        <v>28</v>
      </c>
      <c r="C7" t="s">
        <v>23</v>
      </c>
      <c r="D7" t="s">
        <v>24</v>
      </c>
      <c r="E7" s="2">
        <v>27.13</v>
      </c>
      <c r="F7" s="2">
        <v>39.9</v>
      </c>
    </row>
    <row r="8" spans="1:6" x14ac:dyDescent="0.25">
      <c r="A8" t="s">
        <v>29</v>
      </c>
      <c r="B8" t="s">
        <v>30</v>
      </c>
      <c r="C8" t="s">
        <v>15</v>
      </c>
      <c r="D8" t="s">
        <v>16</v>
      </c>
      <c r="E8" s="2">
        <v>60.13</v>
      </c>
      <c r="F8" s="2">
        <v>85.9</v>
      </c>
    </row>
    <row r="9" spans="1:6" x14ac:dyDescent="0.25">
      <c r="A9" t="s">
        <v>31</v>
      </c>
      <c r="B9" t="s">
        <v>30</v>
      </c>
      <c r="C9" t="s">
        <v>18</v>
      </c>
      <c r="D9" t="s">
        <v>16</v>
      </c>
      <c r="E9" s="2">
        <v>55.74</v>
      </c>
      <c r="F9" s="2">
        <v>89.9</v>
      </c>
    </row>
    <row r="10" spans="1:6" x14ac:dyDescent="0.25">
      <c r="A10" t="s">
        <v>32</v>
      </c>
      <c r="B10" t="s">
        <v>30</v>
      </c>
      <c r="C10" t="s">
        <v>20</v>
      </c>
      <c r="D10" t="s">
        <v>16</v>
      </c>
      <c r="E10" s="2">
        <v>64.099999999999994</v>
      </c>
      <c r="F10" s="2">
        <v>92.9</v>
      </c>
    </row>
    <row r="11" spans="1:6" x14ac:dyDescent="0.25">
      <c r="A11" t="s">
        <v>33</v>
      </c>
      <c r="B11" t="s">
        <v>34</v>
      </c>
      <c r="C11" t="s">
        <v>15</v>
      </c>
      <c r="D11" t="s">
        <v>16</v>
      </c>
      <c r="E11" s="2">
        <v>27.39</v>
      </c>
      <c r="F11" s="2">
        <v>44.9</v>
      </c>
    </row>
    <row r="12" spans="1:6" x14ac:dyDescent="0.25">
      <c r="A12" t="s">
        <v>35</v>
      </c>
      <c r="B12" t="s">
        <v>34</v>
      </c>
      <c r="C12" t="s">
        <v>18</v>
      </c>
      <c r="D12" t="s">
        <v>16</v>
      </c>
      <c r="E12" s="2">
        <v>23.92</v>
      </c>
      <c r="F12" s="2">
        <v>46.9</v>
      </c>
    </row>
    <row r="13" spans="1:6" x14ac:dyDescent="0.25">
      <c r="A13" t="s">
        <v>36</v>
      </c>
      <c r="B13" t="s">
        <v>34</v>
      </c>
      <c r="C13" t="s">
        <v>20</v>
      </c>
      <c r="D13" t="s">
        <v>16</v>
      </c>
      <c r="E13" s="2">
        <v>28.85</v>
      </c>
      <c r="F13" s="2">
        <v>48.9</v>
      </c>
    </row>
    <row r="14" spans="1:6" x14ac:dyDescent="0.25">
      <c r="A14" t="s">
        <v>37</v>
      </c>
      <c r="B14" t="s">
        <v>38</v>
      </c>
      <c r="C14" t="s">
        <v>15</v>
      </c>
      <c r="D14" t="s">
        <v>16</v>
      </c>
      <c r="E14" s="2">
        <v>27.53</v>
      </c>
      <c r="F14" s="2">
        <v>39.9</v>
      </c>
    </row>
    <row r="15" spans="1:6" x14ac:dyDescent="0.25">
      <c r="A15" t="s">
        <v>39</v>
      </c>
      <c r="B15" t="s">
        <v>38</v>
      </c>
      <c r="C15" t="s">
        <v>18</v>
      </c>
      <c r="D15" t="s">
        <v>16</v>
      </c>
      <c r="E15" s="2">
        <v>20.75</v>
      </c>
      <c r="F15" s="2">
        <v>39.9</v>
      </c>
    </row>
    <row r="16" spans="1:6" x14ac:dyDescent="0.25">
      <c r="A16" t="s">
        <v>40</v>
      </c>
      <c r="B16" t="s">
        <v>38</v>
      </c>
      <c r="C16" t="s">
        <v>20</v>
      </c>
      <c r="D16" t="s">
        <v>16</v>
      </c>
      <c r="E16" s="2">
        <v>25.5</v>
      </c>
      <c r="F16" s="2">
        <v>42.5</v>
      </c>
    </row>
    <row r="17" spans="1:6" x14ac:dyDescent="0.25">
      <c r="A17" t="s">
        <v>41</v>
      </c>
      <c r="B17" t="s">
        <v>42</v>
      </c>
      <c r="C17" t="s">
        <v>15</v>
      </c>
      <c r="D17" t="s">
        <v>16</v>
      </c>
      <c r="E17" s="2">
        <v>13.21</v>
      </c>
      <c r="F17" s="2">
        <v>25.9</v>
      </c>
    </row>
    <row r="18" spans="1:6" x14ac:dyDescent="0.25">
      <c r="A18" t="s">
        <v>43</v>
      </c>
      <c r="B18" t="s">
        <v>44</v>
      </c>
      <c r="C18" t="s">
        <v>18</v>
      </c>
      <c r="D18" t="s">
        <v>16</v>
      </c>
      <c r="E18" s="2">
        <v>17.34</v>
      </c>
      <c r="F18" s="2">
        <v>29.9</v>
      </c>
    </row>
    <row r="19" spans="1:6" x14ac:dyDescent="0.25">
      <c r="A19" t="s">
        <v>45</v>
      </c>
      <c r="B19" t="s">
        <v>44</v>
      </c>
      <c r="C19" t="s">
        <v>20</v>
      </c>
      <c r="D19" t="s">
        <v>16</v>
      </c>
      <c r="E19" s="2">
        <v>17.77</v>
      </c>
      <c r="F19" s="2">
        <v>32.9</v>
      </c>
    </row>
    <row r="20" spans="1:6" x14ac:dyDescent="0.25">
      <c r="A20" t="s">
        <v>46</v>
      </c>
      <c r="B20" t="s">
        <v>47</v>
      </c>
      <c r="C20" t="s">
        <v>23</v>
      </c>
      <c r="D20" t="s">
        <v>24</v>
      </c>
      <c r="E20" s="2">
        <v>34.43</v>
      </c>
      <c r="F20" s="2">
        <v>49.9</v>
      </c>
    </row>
    <row r="21" spans="1:6" x14ac:dyDescent="0.25">
      <c r="A21" t="s">
        <v>48</v>
      </c>
      <c r="B21" t="s">
        <v>49</v>
      </c>
      <c r="C21" t="s">
        <v>15</v>
      </c>
      <c r="D21" t="s">
        <v>16</v>
      </c>
      <c r="E21" s="2">
        <v>164.95</v>
      </c>
      <c r="F21" s="2">
        <v>299.89999999999998</v>
      </c>
    </row>
    <row r="22" spans="1:6" x14ac:dyDescent="0.25">
      <c r="A22" t="s">
        <v>50</v>
      </c>
      <c r="B22" t="s">
        <v>49</v>
      </c>
      <c r="C22" t="s">
        <v>18</v>
      </c>
      <c r="D22" t="s">
        <v>16</v>
      </c>
      <c r="E22" s="2">
        <v>178.71</v>
      </c>
      <c r="F22" s="2">
        <v>302.89999999999998</v>
      </c>
    </row>
    <row r="23" spans="1:6" x14ac:dyDescent="0.25">
      <c r="A23" t="s">
        <v>51</v>
      </c>
      <c r="B23" t="s">
        <v>49</v>
      </c>
      <c r="C23" t="s">
        <v>20</v>
      </c>
      <c r="D23" t="s">
        <v>16</v>
      </c>
      <c r="E23" s="2">
        <v>186</v>
      </c>
      <c r="F23" s="2">
        <v>300</v>
      </c>
    </row>
    <row r="24" spans="1:6" x14ac:dyDescent="0.25">
      <c r="A24" t="s">
        <v>52</v>
      </c>
      <c r="B24" t="s">
        <v>53</v>
      </c>
      <c r="C24" t="s">
        <v>15</v>
      </c>
      <c r="D24" t="s">
        <v>16</v>
      </c>
      <c r="E24" s="2">
        <v>167.43</v>
      </c>
      <c r="F24" s="2">
        <v>249.9</v>
      </c>
    </row>
    <row r="25" spans="1:6" x14ac:dyDescent="0.25">
      <c r="A25" t="s">
        <v>54</v>
      </c>
      <c r="B25" t="s">
        <v>53</v>
      </c>
      <c r="C25" t="s">
        <v>18</v>
      </c>
      <c r="D25" t="s">
        <v>16</v>
      </c>
      <c r="E25" s="2">
        <v>168.94</v>
      </c>
      <c r="F25" s="2">
        <v>259.89999999999998</v>
      </c>
    </row>
    <row r="26" spans="1:6" x14ac:dyDescent="0.25">
      <c r="A26" t="s">
        <v>55</v>
      </c>
      <c r="B26" t="s">
        <v>53</v>
      </c>
      <c r="C26" t="s">
        <v>20</v>
      </c>
      <c r="D26" t="s">
        <v>16</v>
      </c>
      <c r="E26" s="2">
        <v>155.94999999999999</v>
      </c>
      <c r="F26" s="2">
        <v>299.89999999999998</v>
      </c>
    </row>
    <row r="27" spans="1:6" x14ac:dyDescent="0.25">
      <c r="A27" t="s">
        <v>56</v>
      </c>
      <c r="B27" t="s">
        <v>57</v>
      </c>
      <c r="C27" t="s">
        <v>23</v>
      </c>
      <c r="D27" t="s">
        <v>24</v>
      </c>
      <c r="E27" s="2">
        <v>199.44</v>
      </c>
      <c r="F27" s="2">
        <v>349.9</v>
      </c>
    </row>
    <row r="28" spans="1:6" x14ac:dyDescent="0.25">
      <c r="A28" t="s">
        <v>58</v>
      </c>
      <c r="B28" t="s">
        <v>59</v>
      </c>
      <c r="C28" t="s">
        <v>23</v>
      </c>
      <c r="D28" t="s">
        <v>24</v>
      </c>
      <c r="E28" s="2">
        <v>66</v>
      </c>
      <c r="F28" s="2">
        <v>120</v>
      </c>
    </row>
    <row r="29" spans="1:6" x14ac:dyDescent="0.25">
      <c r="A29" t="s">
        <v>60</v>
      </c>
      <c r="B29" t="s">
        <v>61</v>
      </c>
      <c r="C29" t="s">
        <v>62</v>
      </c>
      <c r="D29" t="s">
        <v>63</v>
      </c>
      <c r="E29" s="2">
        <v>154.94</v>
      </c>
      <c r="F29" s="2">
        <v>249.9</v>
      </c>
    </row>
    <row r="30" spans="1:6" x14ac:dyDescent="0.25">
      <c r="A30" t="s">
        <v>64</v>
      </c>
      <c r="B30" t="s">
        <v>61</v>
      </c>
      <c r="C30" t="s">
        <v>65</v>
      </c>
      <c r="D30" t="s">
        <v>63</v>
      </c>
      <c r="E30" s="2">
        <v>145.35</v>
      </c>
      <c r="F30" s="2">
        <v>255</v>
      </c>
    </row>
    <row r="31" spans="1:6" x14ac:dyDescent="0.25">
      <c r="A31" t="s">
        <v>66</v>
      </c>
      <c r="B31" t="s">
        <v>61</v>
      </c>
      <c r="C31" t="s">
        <v>67</v>
      </c>
      <c r="D31" t="s">
        <v>63</v>
      </c>
      <c r="E31" s="2">
        <v>153.34</v>
      </c>
      <c r="F31" s="2">
        <v>259.89999999999998</v>
      </c>
    </row>
    <row r="32" spans="1:6" x14ac:dyDescent="0.25">
      <c r="A32" t="s">
        <v>68</v>
      </c>
      <c r="B32" t="s">
        <v>69</v>
      </c>
      <c r="C32" t="s">
        <v>62</v>
      </c>
      <c r="D32" t="s">
        <v>63</v>
      </c>
      <c r="E32" s="2">
        <v>156.80000000000001</v>
      </c>
      <c r="F32" s="2">
        <v>245</v>
      </c>
    </row>
    <row r="33" spans="1:6" x14ac:dyDescent="0.25">
      <c r="A33" t="s">
        <v>70</v>
      </c>
      <c r="B33" t="s">
        <v>69</v>
      </c>
      <c r="C33" t="s">
        <v>65</v>
      </c>
      <c r="D33" t="s">
        <v>63</v>
      </c>
      <c r="E33" s="2">
        <v>152.5</v>
      </c>
      <c r="F33" s="2">
        <v>250</v>
      </c>
    </row>
    <row r="34" spans="1:6" x14ac:dyDescent="0.25">
      <c r="A34" t="s">
        <v>71</v>
      </c>
      <c r="B34" t="s">
        <v>69</v>
      </c>
      <c r="C34" t="s">
        <v>67</v>
      </c>
      <c r="D34" t="s">
        <v>63</v>
      </c>
      <c r="E34" s="2">
        <v>153.34</v>
      </c>
      <c r="F34" s="2">
        <v>259.89999999999998</v>
      </c>
    </row>
    <row r="35" spans="1:6" x14ac:dyDescent="0.25">
      <c r="A35" t="s">
        <v>72</v>
      </c>
      <c r="B35" t="s">
        <v>73</v>
      </c>
      <c r="C35" t="s">
        <v>15</v>
      </c>
      <c r="D35" t="s">
        <v>16</v>
      </c>
      <c r="E35" s="2">
        <v>59.33</v>
      </c>
      <c r="F35" s="2">
        <v>89.9</v>
      </c>
    </row>
    <row r="36" spans="1:6" x14ac:dyDescent="0.25">
      <c r="A36" t="s">
        <v>74</v>
      </c>
      <c r="B36" t="s">
        <v>73</v>
      </c>
      <c r="C36" t="s">
        <v>18</v>
      </c>
      <c r="D36" t="s">
        <v>16</v>
      </c>
      <c r="E36" s="2">
        <v>46.61</v>
      </c>
      <c r="F36" s="2">
        <v>91.4</v>
      </c>
    </row>
    <row r="37" spans="1:6" x14ac:dyDescent="0.25">
      <c r="A37" t="s">
        <v>75</v>
      </c>
      <c r="B37" t="s">
        <v>73</v>
      </c>
      <c r="C37" t="s">
        <v>20</v>
      </c>
      <c r="D37" t="s">
        <v>16</v>
      </c>
      <c r="E37" s="2">
        <v>52.36</v>
      </c>
      <c r="F37" s="2">
        <v>93.5</v>
      </c>
    </row>
    <row r="38" spans="1:6" x14ac:dyDescent="0.25">
      <c r="A38" t="s">
        <v>76</v>
      </c>
      <c r="B38" t="s">
        <v>77</v>
      </c>
      <c r="C38" t="s">
        <v>15</v>
      </c>
      <c r="D38" t="s">
        <v>16</v>
      </c>
      <c r="E38" s="2">
        <v>70</v>
      </c>
      <c r="F38" s="2">
        <v>140</v>
      </c>
    </row>
    <row r="39" spans="1:6" x14ac:dyDescent="0.25">
      <c r="A39" t="s">
        <v>78</v>
      </c>
      <c r="B39" t="s">
        <v>77</v>
      </c>
      <c r="C39" t="s">
        <v>18</v>
      </c>
      <c r="D39" t="s">
        <v>16</v>
      </c>
      <c r="E39" s="2">
        <v>98.6</v>
      </c>
      <c r="F39" s="2">
        <v>142.9</v>
      </c>
    </row>
    <row r="40" spans="1:6" x14ac:dyDescent="0.25">
      <c r="A40" t="s">
        <v>79</v>
      </c>
      <c r="B40" t="s">
        <v>77</v>
      </c>
      <c r="C40" t="s">
        <v>20</v>
      </c>
      <c r="D40" t="s">
        <v>16</v>
      </c>
      <c r="E40" s="2">
        <v>90.52</v>
      </c>
      <c r="F40" s="2">
        <v>146</v>
      </c>
    </row>
    <row r="41" spans="1:6" x14ac:dyDescent="0.25">
      <c r="A41" t="s">
        <v>80</v>
      </c>
      <c r="B41" t="s">
        <v>81</v>
      </c>
      <c r="C41" t="s">
        <v>15</v>
      </c>
      <c r="D41" t="s">
        <v>16</v>
      </c>
      <c r="E41" s="2">
        <v>46.9</v>
      </c>
      <c r="F41" s="2">
        <v>70</v>
      </c>
    </row>
    <row r="42" spans="1:6" x14ac:dyDescent="0.25">
      <c r="A42" t="s">
        <v>82</v>
      </c>
      <c r="B42" t="s">
        <v>81</v>
      </c>
      <c r="C42" t="s">
        <v>18</v>
      </c>
      <c r="D42" t="s">
        <v>16</v>
      </c>
      <c r="E42" s="2">
        <v>34.04</v>
      </c>
      <c r="F42" s="2">
        <v>54.9</v>
      </c>
    </row>
    <row r="43" spans="1:6" x14ac:dyDescent="0.25">
      <c r="A43" t="s">
        <v>83</v>
      </c>
      <c r="B43" t="s">
        <v>81</v>
      </c>
      <c r="C43" t="s">
        <v>20</v>
      </c>
      <c r="D43" t="s">
        <v>16</v>
      </c>
      <c r="E43" s="2">
        <v>29.65</v>
      </c>
      <c r="F43" s="2">
        <v>54.9</v>
      </c>
    </row>
    <row r="44" spans="1:6" x14ac:dyDescent="0.25">
      <c r="A44" t="s">
        <v>84</v>
      </c>
      <c r="B44" t="s">
        <v>85</v>
      </c>
      <c r="C44" t="s">
        <v>15</v>
      </c>
      <c r="D44" t="s">
        <v>16</v>
      </c>
      <c r="E44" s="2">
        <v>37.700000000000003</v>
      </c>
      <c r="F44" s="2">
        <v>72.5</v>
      </c>
    </row>
    <row r="45" spans="1:6" x14ac:dyDescent="0.25">
      <c r="A45" t="s">
        <v>86</v>
      </c>
      <c r="B45" t="s">
        <v>85</v>
      </c>
      <c r="C45" t="s">
        <v>18</v>
      </c>
      <c r="D45" t="s">
        <v>16</v>
      </c>
      <c r="E45" s="2">
        <v>50.03</v>
      </c>
      <c r="F45" s="2">
        <v>72.5</v>
      </c>
    </row>
    <row r="46" spans="1:6" x14ac:dyDescent="0.25">
      <c r="A46" t="s">
        <v>87</v>
      </c>
      <c r="B46" t="s">
        <v>85</v>
      </c>
      <c r="C46" t="s">
        <v>20</v>
      </c>
      <c r="D46" t="s">
        <v>16</v>
      </c>
      <c r="E46" s="2">
        <v>42.78</v>
      </c>
      <c r="F46" s="2">
        <v>72.5</v>
      </c>
    </row>
    <row r="47" spans="1:6" x14ac:dyDescent="0.25">
      <c r="A47" t="s">
        <v>88</v>
      </c>
      <c r="B47" t="s">
        <v>89</v>
      </c>
      <c r="C47" t="s">
        <v>15</v>
      </c>
      <c r="D47" t="s">
        <v>16</v>
      </c>
      <c r="E47" s="2">
        <v>171.04</v>
      </c>
      <c r="F47" s="2">
        <v>289.89999999999998</v>
      </c>
    </row>
    <row r="48" spans="1:6" x14ac:dyDescent="0.25">
      <c r="A48" t="s">
        <v>90</v>
      </c>
      <c r="B48" t="s">
        <v>89</v>
      </c>
      <c r="C48" t="s">
        <v>18</v>
      </c>
      <c r="D48" t="s">
        <v>16</v>
      </c>
      <c r="E48" s="2">
        <v>194.23</v>
      </c>
      <c r="F48" s="2">
        <v>289.89999999999998</v>
      </c>
    </row>
    <row r="49" spans="1:6" x14ac:dyDescent="0.25">
      <c r="A49" t="s">
        <v>91</v>
      </c>
      <c r="B49" t="s">
        <v>89</v>
      </c>
      <c r="C49" t="s">
        <v>20</v>
      </c>
      <c r="D49" t="s">
        <v>16</v>
      </c>
      <c r="E49" s="2">
        <v>171.04</v>
      </c>
      <c r="F49" s="2">
        <v>289.89999999999998</v>
      </c>
    </row>
    <row r="50" spans="1:6" x14ac:dyDescent="0.25">
      <c r="A50" t="s">
        <v>92</v>
      </c>
      <c r="B50" t="s">
        <v>93</v>
      </c>
      <c r="C50" t="s">
        <v>15</v>
      </c>
      <c r="D50" t="s">
        <v>16</v>
      </c>
      <c r="E50" s="2">
        <v>18.75</v>
      </c>
      <c r="F50" s="2">
        <v>32.9</v>
      </c>
    </row>
    <row r="51" spans="1:6" x14ac:dyDescent="0.25">
      <c r="A51" t="s">
        <v>94</v>
      </c>
      <c r="B51" t="s">
        <v>93</v>
      </c>
      <c r="C51" t="s">
        <v>18</v>
      </c>
      <c r="D51" t="s">
        <v>16</v>
      </c>
      <c r="E51" s="2">
        <v>22.37</v>
      </c>
      <c r="F51" s="2">
        <v>32.9</v>
      </c>
    </row>
    <row r="52" spans="1:6" x14ac:dyDescent="0.25">
      <c r="A52" t="s">
        <v>95</v>
      </c>
      <c r="B52" t="s">
        <v>93</v>
      </c>
      <c r="C52" t="s">
        <v>20</v>
      </c>
      <c r="D52" t="s">
        <v>16</v>
      </c>
      <c r="E52" s="2">
        <v>20.73</v>
      </c>
      <c r="F52" s="2">
        <v>32.9</v>
      </c>
    </row>
    <row r="53" spans="1:6" x14ac:dyDescent="0.25">
      <c r="A53" t="s">
        <v>96</v>
      </c>
      <c r="B53" t="s">
        <v>97</v>
      </c>
      <c r="C53" t="s">
        <v>15</v>
      </c>
      <c r="D53" t="s">
        <v>16</v>
      </c>
      <c r="E53" s="2">
        <v>31.94</v>
      </c>
      <c r="F53" s="2">
        <v>49.9</v>
      </c>
    </row>
    <row r="54" spans="1:6" x14ac:dyDescent="0.25">
      <c r="A54" t="s">
        <v>98</v>
      </c>
      <c r="B54" t="s">
        <v>97</v>
      </c>
      <c r="C54" t="s">
        <v>18</v>
      </c>
      <c r="D54" t="s">
        <v>16</v>
      </c>
      <c r="E54" s="2">
        <v>28.94</v>
      </c>
      <c r="F54" s="2">
        <v>49.9</v>
      </c>
    </row>
    <row r="55" spans="1:6" x14ac:dyDescent="0.25">
      <c r="A55" t="s">
        <v>99</v>
      </c>
      <c r="B55" t="s">
        <v>97</v>
      </c>
      <c r="C55" t="s">
        <v>20</v>
      </c>
      <c r="D55" t="s">
        <v>16</v>
      </c>
      <c r="E55" s="2">
        <v>34.93</v>
      </c>
      <c r="F55" s="2">
        <v>49.9</v>
      </c>
    </row>
    <row r="56" spans="1:6" x14ac:dyDescent="0.25">
      <c r="A56" t="s">
        <v>100</v>
      </c>
      <c r="B56" t="s">
        <v>101</v>
      </c>
      <c r="C56" t="s">
        <v>102</v>
      </c>
      <c r="D56" t="s">
        <v>63</v>
      </c>
      <c r="E56" s="2">
        <v>58.44</v>
      </c>
      <c r="F56" s="2">
        <v>89.9</v>
      </c>
    </row>
    <row r="57" spans="1:6" x14ac:dyDescent="0.25">
      <c r="A57" t="s">
        <v>103</v>
      </c>
      <c r="B57" t="s">
        <v>101</v>
      </c>
      <c r="C57" t="s">
        <v>62</v>
      </c>
      <c r="D57" t="s">
        <v>63</v>
      </c>
      <c r="E57" s="2">
        <v>45.85</v>
      </c>
      <c r="F57" s="2">
        <v>89.9</v>
      </c>
    </row>
    <row r="58" spans="1:6" x14ac:dyDescent="0.25">
      <c r="A58" t="s">
        <v>104</v>
      </c>
      <c r="B58" t="s">
        <v>101</v>
      </c>
      <c r="C58" t="s">
        <v>65</v>
      </c>
      <c r="D58" t="s">
        <v>63</v>
      </c>
      <c r="E58" s="2">
        <v>48.55</v>
      </c>
      <c r="F58" s="2">
        <v>89.9</v>
      </c>
    </row>
    <row r="59" spans="1:6" x14ac:dyDescent="0.25">
      <c r="A59" t="s">
        <v>105</v>
      </c>
      <c r="B59" t="s">
        <v>106</v>
      </c>
      <c r="C59" t="s">
        <v>15</v>
      </c>
      <c r="D59" t="s">
        <v>16</v>
      </c>
      <c r="E59" s="2">
        <v>113.4</v>
      </c>
      <c r="F59" s="2">
        <v>180</v>
      </c>
    </row>
    <row r="60" spans="1:6" x14ac:dyDescent="0.25">
      <c r="A60" t="s">
        <v>107</v>
      </c>
      <c r="B60" t="s">
        <v>106</v>
      </c>
      <c r="C60" t="s">
        <v>18</v>
      </c>
      <c r="D60" t="s">
        <v>16</v>
      </c>
      <c r="E60" s="2">
        <v>95.4</v>
      </c>
      <c r="F60" s="2">
        <v>180</v>
      </c>
    </row>
    <row r="61" spans="1:6" x14ac:dyDescent="0.25">
      <c r="A61" t="s">
        <v>108</v>
      </c>
      <c r="B61" t="s">
        <v>106</v>
      </c>
      <c r="C61" t="s">
        <v>20</v>
      </c>
      <c r="D61" t="s">
        <v>16</v>
      </c>
      <c r="E61" s="2">
        <v>120.6</v>
      </c>
      <c r="F61" s="2">
        <v>180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2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8.xml"/></Relationships>
</file>

<file path=customXml/_rels/item2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9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3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0.xml"/></Relationships>
</file>

<file path=customXml/_rels/item3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1.xml"/></Relationships>
</file>

<file path=customXml/_rels/item3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2.xml"/></Relationships>
</file>

<file path=customXml/_rels/item3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D a t a M a s h u p   s q m i d = " 0 f 0 e b 6 5 b - f 7 4 b - 4 0 2 c - 8 5 3 5 - 6 b b 9 3 9 c 8 b b 7 f "   x m l n s = " h t t p : / / s c h e m a s . m i c r o s o f t . c o m / D a t a M a s h u p " > A A A A A I o F A A B Q S w M E F A A C A A g A 5 V O T W X d Z E q O k A A A A 9 g A A A B I A H A B D b 2 5 m a W c v U G F j a 2 F n Z S 5 4 b W w g o h g A K K A U A A A A A A A A A A A A A A A A A A A A A A A A A A A A h Y 9 N D o I w G E S v Q r q n P 7 A h 5 K M k u p X E a G L c N q V C I x R C i + V u L j y S V x C j q D u X 8 + Y t Z u 7 X G + R T 2 w Q X N V j d m Q w x T F G g j O x K b a o M j e 4 U J i j n s B X y L C o V z L K x 6 W T L D N X O 9 S k h 3 n v s Y 9 w N F Y k o Z e R Y b P a y V q 1 A H 1 n / l 0 N t r B N G K s T h 8 B r D I 8 z i B L O E Y g p k g V B o 8 x W i e e + z / Y G w H h s 3 D o r 3 L l z t g C w R y P s D f w B Q S w M E F A A C A A g A 5 V O T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V T k 1 n i F v 4 i h A I A A I w J A A A T A B w A R m 9 y b X V s Y X M v U 2 V j d G l v b j E u b S C i G A A o o B Q A A A A A A A A A A A A A A A A A A A A A A A A A A A D V V c 1 O 2 0 A Q v k f i H V b u J U g m i i l U V V E O k Q P q A f o D g Q u p 0 O C d J i u t d + j u O m q E 8 j B V D z x A H y E v 1 r E d C M R x 0 y B V K r 7 Y + + 1 6 f r 7 5 Z t Z h 4 h U Z c V a + o 4 O t x l b D j c C i F D E Z l 2 k P V 5 8 s y c y T E x 2 h 0 T c E P 0 d k P P I 6 d u N W j 5 I s R e O b R 0 p j K 8 5 3 j H f N I H 4 3 O H d o 3 e A E / A g z J 4 5 V C o O P B n t W j X H Q 3 h c 7 g k 0 P L a Q w u 5 v 9 p E F 7 l 6 E 4 s 4 7 c o K s z C y X S A z e 6 J r D S i S N l w C S o L J 9 o R 7 z X t d 8 y N e Y V l B 8 7 K X i 0 C p R r J W 4 c b I e X P d Q q V Q x 2 g o M g 5 K x 0 l h r X e R u K Q 5 O Q V G b Y e b P f b k e h + J y R x z M / 0 d h Z f L Y + k M E v 2 2 G R 9 q s g h m u c 3 Y E e M R 0 c f E p j J c k F T E U f r v l 0 g X l 8 j y A 5 9 W b B U y g u 5 3 B X 6 7 M E N F j X 8 T Z 7 Z L a v b k h 0 N U c J k h b W + h a M + 0 o 2 L a P u T 2 7 Q N W u D C G 9 v g 3 j 2 S 6 o h c a K e D w u P 3 / 0 0 F L f B v I Y V v M / k m 1 E V j 5 n G I T G R 1 Z 3 M e R L n R v n Z D 6 v y P 7 l i F k 0 y a e X x z b 1 x f O s O V S x f R U + g 6 Y J 0 z t 6 A E 6 d Y p A q P + C 4 g n B e 1 u U x k W H j J D U + 3 G 8 r U m l s p + w s 0 E i V Z f B n C H z + E u 0 b 5 e 8 9 T / i Y S L W W f y 7 E A o 6 q I C n y 3 B n 9 d g + / V 6 W O z p q y o Z M P + j P 5 F g 9 6 r r Z o 6 K 1 R i B T 7 F I Q 9 s 0 E u U L F S + F H K t x O H l y B v W S T t q / 1 d T f Y O 5 V a u Y 4 D C 9 4 Z 7 O 5 3 D Q N c R M O f Y V T J 9 7 d V R C y k X Z A w 9 C k r g v + Y M 8 J V 8 D f x r E 0 Q a T u A A k P n J S k 8 R f 9 F c 1 j j w N c Q G a r M B U n B B K E M f E V I n K 5 b M q H 0 M p F / d p h Q y k d f m s 8 R e U G 3 3 y v C 6 b L J i u v o I e H B / 8 B l B L A Q I t A B Q A A g A I A O V T k 1 l 3 W R K j p A A A A P Y A A A A S A A A A A A A A A A A A A A A A A A A A A A B D b 2 5 m a W c v U G F j a 2 F n Z S 5 4 b W x Q S w E C L Q A U A A I A C A D l U 5 N Z D 8 r p q 6 Q A A A D p A A A A E w A A A A A A A A A A A A A A A A D w A A A A W 0 N v b n R l b n R f V H l w Z X N d L n h t b F B L A Q I t A B Q A A g A I A O V T k 1 n i F v 4 i h A I A A I w J A A A T A A A A A A A A A A A A A A A A A O E B A A B G b 3 J t d W x h c y 9 T Z W N 0 a W 9 u M S 5 t U E s F B g A A A A A D A A M A w g A A A L I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k m A A A A A A A A B y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N v b n N 1 b H R h X 1 Z l b m R l Z G 9 y Z X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M G Z j N m I 3 Y y 1 j Y j Y y L T R k Z T I t O W M 5 Y y 0 y N m I 3 Y T E 2 Z G J i Z j g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H D p 8 O j b y I g L z 4 8 R W 5 0 c n k g V H l w Z T 0 i R m l s b F R h c m d l d C I g V m F s d W U 9 I n N U Q l 9 W Z W 5 k Z W R v c m V z I i A v P j x F b n R y e S B U e X B l P S J G a W x s Z W R D b 2 1 w b G V 0 Z V J l c 3 V s d F R v V 2 9 y a 3 N o Z W V 0 I i B W Y W x 1 Z T 0 i b D E i I C 8 + P E V u d H J 5 I F R 5 c G U 9 I k Z p b G x D b 2 x 1 b W 5 O Y W 1 l c y I g V m F s d W U 9 I n N b J n F 1 b 3 Q 7 Q 8 O z Z G l n b y Z x d W 9 0 O y w m c X V v d D t W Z W 5 k Z W R v c i Z x d W 9 0 O y w m c X V v d D t D a W R h Z G U m c X V v d D s s J n F 1 b 3 Q 7 U m V n a W 9 u Y W w m c X V v d D t d I i A v P j x F b n R y e S B U e X B l P S J G a W x s Q 2 9 s d W 1 u V H l w Z X M i I F Z h b H V l P S J z Q m d Z R 0 J n P T 0 i I C 8 + P E V u d H J 5 I F R 5 c G U 9 I k Z p b G x M Y X N 0 V X B k Y X R l Z C I g V m F s d W U 9 I m Q y M D I 0 L T E y L T E 5 V D E z O j M x O j E w L j E x N j Y 5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0 M C I g L z 4 8 R W 5 0 c n k g V H l w Z T 0 i R m l s b F R h c m d l d E 5 h b W V D d X N 0 b 2 1 p e m V k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f V m V u Z G V k b 3 J l c y 9 U a X B v I E F s d G V y Y W R v M S 5 7 Q 8 O z Z G l n b y w w f S Z x d W 9 0 O y w m c X V v d D t T Z W N 0 a W 9 u M S 9 D b 2 5 z d W x 0 Y V 9 W Z W 5 k Z W R v c m V z L 1 R p c G 8 g Q W x 0 Z X J h Z G 8 x L n t W Z W 5 k Z W R v c i w x f S Z x d W 9 0 O y w m c X V v d D t T Z W N 0 a W 9 u M S 9 D b 2 5 z d W x 0 Y V 9 W Z W 5 k Z W R v c m V z L 1 R p c G 8 g Q W x 0 Z X J h Z G 8 x L n t D a W R h Z G U s M n 0 m c X V v d D s s J n F 1 b 3 Q 7 U 2 V j d G l v b j E v Q 2 9 u c 3 V s d G F f V m V u Z G V k b 3 J l c y 9 U a X B v I E F s d G V y Y W R v M S 5 7 U m V n a W 9 u Y W w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Q 2 9 u c 3 V s d G F f V m V u Z G V k b 3 J l c y 9 U a X B v I E F s d G V y Y W R v M S 5 7 Q 8 O z Z G l n b y w w f S Z x d W 9 0 O y w m c X V v d D t T Z W N 0 a W 9 u M S 9 D b 2 5 z d W x 0 Y V 9 W Z W 5 k Z W R v c m V z L 1 R p c G 8 g Q W x 0 Z X J h Z G 8 x L n t W Z W 5 k Z W R v c i w x f S Z x d W 9 0 O y w m c X V v d D t T Z W N 0 a W 9 u M S 9 D b 2 5 z d W x 0 Y V 9 W Z W 5 k Z W R v c m V z L 1 R p c G 8 g Q W x 0 Z X J h Z G 8 x L n t D a W R h Z G U s M n 0 m c X V v d D s s J n F 1 b 3 Q 7 U 2 V j d G l v b j E v Q 2 9 u c 3 V s d G F f V m V u Z G V k b 3 J l c y 9 U a X B v I E F s d G V y Y W R v M S 5 7 U m V n a W 9 u Y W w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N v b n N 1 b H R h X 1 Z l b m R l Z G 9 y Z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W Z W 5 k Z W R v c m V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l Z G 9 y Z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l Z G 9 y Z X M v V G l w b y U y M E F s d G V y Y W R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B y b 2 R 1 d G 9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Y W Q 0 N D g 4 N T c t Z j M 1 Y i 0 0 N 2 F m L T g w N 2 M t M D Y 5 N D U 5 M z Q 3 Y W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V E J f U H J v Z H V 0 b 3 M i I C 8 + P E V u d H J 5 I F R 5 c G U 9 I k Z p b G x l Z E N v b X B s Z X R l U m V z d W x 0 V G 9 X b 3 J r c 2 h l Z X Q i I F Z h b H V l P S J s M S I g L z 4 8 R W 5 0 c n k g V H l w Z T 0 i R m l s b E N v b H V t b k 5 h b W V z I i B W Y W x 1 Z T 0 i c 1 s m c X V v d D t D w 7 N k a W d v J n F 1 b 3 Q 7 L C Z x d W 9 0 O 1 B y b 2 R 1 d G 8 m c X V v d D s s J n F 1 b 3 Q 7 V G F t Y W 5 o b y Z x d W 9 0 O y w m c X V v d D t D Y X R l Z 2 9 y a W E m c X V v d D s s J n F 1 b 3 Q 7 Q 3 V z d G 8 g V W 5 p d M O h c m l v J n F 1 b 3 Q 7 L C Z x d W 9 0 O 1 B y Z c O n b y B V b m l 0 w 6 F y a W 8 m c X V v d D t d I i A v P j x F b n R y e S B U e X B l P S J G a W x s Q 2 9 s d W 1 u V H l w Z X M i I F Z h b H V l P S J z Q m d Z R 0 J o R V I i I C 8 + P E V u d H J 5 I F R 5 c G U 9 I k Z p b G x M Y X N 0 V X B k Y X R l Z C I g V m F s d W U 9 I m Q y M D I 0 L T E y L T E 5 V D E z O j M x O j A 5 L j A 3 O T E y N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2 M C I g L z 4 8 R W 5 0 c n k g V H l w Z T 0 i R m l s b F R h c m d l d E 5 h b W V D d X N 0 b 2 1 p e m V k I i B W Y W x 1 Z T 0 i b D E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c 3 V s d G F f U H J v Z H V 0 b 3 M v V G l w b y B B b H R l c m F k b y 5 7 Q 8 O z Z G l n b y w w f S Z x d W 9 0 O y w m c X V v d D t T Z W N 0 a W 9 u M S 9 D b 2 5 z d W x 0 Y V 9 Q c m 9 k d X R v c y 9 U a X B v I E F s d G V y Y W R v L n t Q c m 9 k d X R v L D F 9 J n F 1 b 3 Q 7 L C Z x d W 9 0 O 1 N l Y 3 R p b 2 4 x L 0 N v b n N 1 b H R h X 1 B y b 2 R 1 d G 9 z L 1 R p c G 8 g Q W x 0 Z X J h Z G 8 u e 1 R h b W F u a G 8 s M n 0 m c X V v d D s s J n F 1 b 3 Q 7 U 2 V j d G l v b j E v Q 2 9 u c 3 V s d G F f U H J v Z H V 0 b 3 M v V G l w b y B B b H R l c m F k b y 5 7 Q 2 F 0 Z W d v c m l h L D N 9 J n F 1 b 3 Q 7 L C Z x d W 9 0 O 1 N l Y 3 R p b 2 4 x L 0 N v b n N 1 b H R h X 1 B y b 2 R 1 d G 9 z L 1 R p c G 8 g Q W x 0 Z X J h Z G 8 u e 0 N 1 c 3 R v I F V u a X T D o X J p b y w 0 f S Z x d W 9 0 O y w m c X V v d D t T Z W N 0 a W 9 u M S 9 D b 2 5 z d W x 0 Y V 9 Q c m 9 k d X R v c y 9 U a X B v I E F s d G V y Y W R v L n t Q c m X D p 2 8 g V W 5 p d M O h c m l v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n N 1 b H R h X 1 B y b 2 R 1 d G 9 z L 1 R p c G 8 g Q W x 0 Z X J h Z G 8 u e 0 P D s 2 R p Z 2 8 s M H 0 m c X V v d D s s J n F 1 b 3 Q 7 U 2 V j d G l v b j E v Q 2 9 u c 3 V s d G F f U H J v Z H V 0 b 3 M v V G l w b y B B b H R l c m F k b y 5 7 U H J v Z H V 0 b y w x f S Z x d W 9 0 O y w m c X V v d D t T Z W N 0 a W 9 u M S 9 D b 2 5 z d W x 0 Y V 9 Q c m 9 k d X R v c y 9 U a X B v I E F s d G V y Y W R v L n t U Y W 1 h b m h v L D J 9 J n F 1 b 3 Q 7 L C Z x d W 9 0 O 1 N l Y 3 R p b 2 4 x L 0 N v b n N 1 b H R h X 1 B y b 2 R 1 d G 9 z L 1 R p c G 8 g Q W x 0 Z X J h Z G 8 u e 0 N h d G V n b 3 J p Y S w z f S Z x d W 9 0 O y w m c X V v d D t T Z W N 0 a W 9 u M S 9 D b 2 5 z d W x 0 Y V 9 Q c m 9 k d X R v c y 9 U a X B v I E F s d G V y Y W R v L n t D d X N 0 b y B V b m l 0 w 6 F y a W 8 s N H 0 m c X V v d D s s J n F 1 b 3 Q 7 U 2 V j d G l v b j E v Q 2 9 u c 3 V s d G F f U H J v Z H V 0 b 3 M v V G l w b y B B b H R l c m F k b y 5 7 U H J l w 6 d v I F V u a X T D o X J p b y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c 3 V s d G F f U H J v Z H V 0 b 3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Q c m 9 k d X R v c y 9 D Y W J l J U M z J U E 3 Y W x o b 3 M l M j B Q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U H J v Z H V 0 b 3 M v V G l w b y U y M E F s d G V y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U H J v Z H V 0 b 3 M v Q 2 9 s d W 5 h c y U y M F J l b W 9 2 a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h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h l Y j l l O G Y 1 L T d k N 2 E t N D k y Y y 0 4 Z T Z l L W Z i M G J m N D U w M 2 Q 1 M C I g L z 4 8 R W 5 0 c n k g V H l w Z T 0 i R m l s b E V u Y W J s Z W Q i I F Z h b H V l P S J s M S I g L z 4 8 R W 5 0 c n k g V H l w Z T 0 i T m F 2 a W d h d G l v b l N 0 Z X B O Y W 1 l I i B W Y W x 1 Z T 0 i c 0 5 h d m V n Y c O n w 6 N v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1 R C X 1 Z l b m R h c y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D b 2 x 1 b W 5 U e X B l c y I g V m F s d W U 9 I n N C Z 2 t H Q m d Z R 0 V R P T 0 i I C 8 + P E V u d H J 5 I F R 5 c G U 9 I k Z p b G x D b 2 x 1 b W 5 O Y W 1 l c y I g V m F s d W U 9 I n N b J n F 1 b 3 Q 7 T s O 6 b W V y b y B k b y B E b 2 N 1 b W V u d G 8 m c X V v d D s s J n F 1 b 3 Q 7 R G F 0 Y S B k b y B E b 2 N 1 b W V u d G 8 m c X V v d D s s J n F 1 b 3 Q 7 T s O 6 b W V y b y B k b y B J d G V t J n F 1 b 3 Q 7 L C Z x d W 9 0 O 0 1 h d G V y a W F s J n F 1 b 3 Q 7 L C Z x d W 9 0 O 1 Z l b m R l Z G 9 y J n F 1 b 3 Q 7 L C Z x d W 9 0 O 1 F 1 Y W 5 0 a W R h Z G U m c X V v d D s s J n F 1 b 3 Q 7 V m F s b 3 I g V G 9 0 Y W w g V m V u Z G F z J n F 1 b 3 Q 7 X S I g L z 4 8 R W 5 0 c n k g V H l w Z T 0 i R m l s b E x h c 3 R V c G R h d G V k I i B W Y W x 1 Z T 0 i Z D I w M j Q t M T I t M T l U M T M 6 M z E 6 M T A u M T I 2 N j k z M V o i I C 8 + P E V u d H J 5 I F R 5 c G U 9 I k Z p b G x U Y X J n Z X R O Y W 1 l Q 3 V z d G 9 t a X p l Z C I g V m F s d W U 9 I m w x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c w N y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5 z d W x 0 Y V 9 W Z W 5 k Y X M v Q 2 F i Z c O n Y W x o b 3 M g U H J v b W 9 2 a W R v c y 5 7 T s O 6 b W V y b y B k b y B E b 2 N 1 b W V u d G 8 s M X 0 m c X V v d D s s J n F 1 b 3 Q 7 U 2 V j d G l v b j E v Q 2 9 u c 3 V s d G F f V m V u Z G F z L 1 R p c G 8 g Q W x 0 Z X J h Z G 8 u e 0 R h d G E g Z G 8 g R G 9 j d W 1 l b n R v L D F 9 J n F 1 b 3 Q 7 L C Z x d W 9 0 O 1 N l Y 3 R p b 2 4 x L 0 N v b n N 1 b H R h X 1 Z l b m R h c y 9 D Y W J l w 6 d h b G h v c y B Q c m 9 t b 3 Z p Z G 9 z L n t O w 7 p t Z X J v I G R v I E l 0 Z W 0 s N X 0 m c X V v d D s s J n F 1 b 3 Q 7 U 2 V j d G l v b j E v Q 2 9 u c 3 V s d G F f V m V u Z G F z L 0 N h Y m X D p 2 F s a G 9 z I F B y b 2 1 v d m l k b 3 M u e 0 1 h d G V y a W F s L D Z 9 J n F 1 b 3 Q 7 L C Z x d W 9 0 O 1 N l Y 3 R p b 2 4 x L 0 N v b n N 1 b H R h X 1 Z l b m R h c y 9 D Y W J l w 6 d h b G h v c y B Q c m 9 t b 3 Z p Z G 9 z L n t W Z W 5 k Z W R v c i w 3 f S Z x d W 9 0 O y w m c X V v d D t T Z W N 0 a W 9 u M S 9 D b 2 5 z d W x 0 Y V 9 W Z W 5 k Y X M v Q 2 F i Z c O n Y W x o b 3 M g U H J v b W 9 2 a W R v c y 5 7 U X V h b n R p Z G F k Z S w 4 f S Z x d W 9 0 O y w m c X V v d D t T Z W N 0 a W 9 u M S 9 D b 2 5 z d W x 0 Y V 9 W Z W 5 k Y X M v V G l w b y B B b H R l c m F k b z E u e y B W Y W x v c i B l b S B N b 2 V k Y S B M b 2 N h b C A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Q 2 9 u c 3 V s d G F f V m V u Z G F z L 0 N h Y m X D p 2 F s a G 9 z I F B y b 2 1 v d m l k b 3 M u e 0 7 D u m 1 l c m 8 g Z G 8 g R G 9 j d W 1 l b n R v L D F 9 J n F 1 b 3 Q 7 L C Z x d W 9 0 O 1 N l Y 3 R p b 2 4 x L 0 N v b n N 1 b H R h X 1 Z l b m R h c y 9 U a X B v I E F s d G V y Y W R v L n t E Y X R h I G R v I E R v Y 3 V t Z W 5 0 b y w x f S Z x d W 9 0 O y w m c X V v d D t T Z W N 0 a W 9 u M S 9 D b 2 5 z d W x 0 Y V 9 W Z W 5 k Y X M v Q 2 F i Z c O n Y W x o b 3 M g U H J v b W 9 2 a W R v c y 5 7 T s O 6 b W V y b y B k b y B J d G V t L D V 9 J n F 1 b 3 Q 7 L C Z x d W 9 0 O 1 N l Y 3 R p b 2 4 x L 0 N v b n N 1 b H R h X 1 Z l b m R h c y 9 D Y W J l w 6 d h b G h v c y B Q c m 9 t b 3 Z p Z G 9 z L n t N Y X R l c m l h b C w 2 f S Z x d W 9 0 O y w m c X V v d D t T Z W N 0 a W 9 u M S 9 D b 2 5 z d W x 0 Y V 9 W Z W 5 k Y X M v Q 2 F i Z c O n Y W x o b 3 M g U H J v b W 9 2 a W R v c y 5 7 V m V u Z G V k b 3 I s N 3 0 m c X V v d D s s J n F 1 b 3 Q 7 U 2 V j d G l v b j E v Q 2 9 u c 3 V s d G F f V m V u Z G F z L 0 N h Y m X D p 2 F s a G 9 z I F B y b 2 1 v d m l k b 3 M u e 1 F 1 Y W 5 0 a W R h Z G U s O H 0 m c X V v d D s s J n F 1 b 3 Q 7 U 2 V j d G l v b j E v Q 2 9 u c 3 V s d G F f V m V u Z G F z L 1 R p c G 8 g Q W x 0 Z X J h Z G 8 x L n s g V m F s b 3 I g Z W 0 g T W 9 l Z G E g T G 9 j Y W w g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2 5 z d W x 0 Y V 9 W Z W 5 k Y X M v R m 9 u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5 z d W x 0 Y V 9 W Z W 5 k Y X M v Q 2 F i Z S V D M y V B N 2 F s a G 9 z J T I w U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h c y 9 D b 2 x 1 b m F z J T I w U m V t b 3 Z p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V m V u Z G F z L 1 R p c G 8 l M j B B b H R l c m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h c y 9 D b 2 x 1 b m F z J T I w U m V t b 3 Z p Z G F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N 1 b H R h X 1 Z l b m R h c y 9 U a X B v J T I w Q W x 0 Z X J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c 3 V s d G F f V m V u Z G F z L 0 N v b H V u Y X M l M j B S Z W 5 v b W V h Z G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D l E T B 1 9 P 2 t D k W q j N B x I 1 N U A A A A A A g A A A A A A E G Y A A A A B A A A g A A A A n L f l n O a W S n 0 4 Q S R y d 0 F y q p k M O t w m Y M w H g 9 k 8 k 8 S i m B g A A A A A D o A A A A A C A A A g A A A A d 8 h R j b j s 3 e I G a j 3 k + B V s 6 u O X + t K U X 7 D w c H Y L x E r W 6 T 9 Q A A A A S q 5 s i 3 G k 7 k 2 Y c c m Y m 0 C X K j O r t Y a o V M W / F 0 h H L V m G h u 1 l Q O W 9 T l i m T R P q g G u 4 3 s D d l U U y 6 9 E U 3 U f K H 7 V 8 N u P m 5 W K f 0 8 x r Y + c + q D L q X Z 5 k l T N A A A A A H P p d 6 4 F g k V u A / v X f u Z H b 6 / i 3 6 q t l d E e g T r D j 3 o X 4 q L X 3 w P z J 2 n s H x U + S V + 5 K L Y M F T I Z T Z B 6 v R 2 4 I q 2 F + Y 3 g a 8 A = = < / D a t a M a s h u p > 
</file>

<file path=customXml/item10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C l i e n t W i n d o w X M L " > < C u s t o m C o n t e n t > < ! [ C D A T A [ T B _ V e n d a s ] ] > < / C u s t o m C o n t e n t > < / G e m i n i > 
</file>

<file path=customXml/item12.xml>��< ? x m l   v e r s i o n = " 1 . 0 "   e n c o d i n g = " U T F - 1 6 " ? > < G e m i n i   x m l n s = " h t t p : / / g e m i n i / p i v o t c u s t o m i z a t i o n / T a b l e X M L _ T B _ V e n d e d o r e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 9 6 < / i n t > < / v a l u e > < / i t e m > < i t e m > < k e y > < s t r i n g > V e n d e d o r < / s t r i n g > < / k e y > < v a l u e > < i n t > 1 1 8 < / i n t > < / v a l u e > < / i t e m > < i t e m > < k e y > < s t r i n g > C i d a d e < / s t r i n g > < / k e y > < v a l u e > < i n t > 9 5 < / i n t > < / v a l u e > < / i t e m > < i t e m > < k e y > < s t r i n g > R e g i o n a l < / s t r i n g > < / k e y > < v a l u e > < i n t > 1 0 8 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 V e n d e d o r < / s t r i n g > < / k e y > < v a l u e > < i n t > 1 < / i n t > < / v a l u e > < / i t e m > < i t e m > < k e y > < s t r i n g > C i d a d e < / s t r i n g > < / k e y > < v a l u e > < i n t > 2 < / i n t > < / v a l u e > < / i t e m > < i t e m > < k e y > < s t r i n g > R e g i o n a l 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b e 0 5 8 b 0 b - c 6 c 4 - 4 1 5 b - b b 4 4 - d 2 2 6 4 7 9 e 2 0 0 7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f f 6 6 6 e 1 a - 8 9 9 5 - 4 c b a - 8 a c 4 - d a 4 b a 6 8 c 9 e 3 d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T a b l e X M L _ T B _ V e n d a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> < i t e m > < k e y > < s t r i n g > C u s t o   T o t a l < / s t r i n g > < / k e y > < v a l u e > < s t r i n g > E m p t y < / s t r i n g > < / v a l u e > < / i t e m > < i t e m > < k e y > < s t r i n g > Q u a n t i d a d e < / s t r i n g > < / k e y > < v a l u e > < s t r i n g > E m p t y < / s t r i n g > < / v a l u e > < / i t e m > < / C o l u m n S u g g e s t e d T y p e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 N � m e r o   d o   D o c u m e n t o < / s t r i n g > < / k e y > < v a l u e > < i n t > 2 1 9 < / i n t > < / v a l u e > < / i t e m > < i t e m > < k e y > < s t r i n g > D a t a   d o   D o c u m e n t o < / s t r i n g > < / k e y > < v a l u e > < i n t > 1 5 8 < / i n t > < / v a l u e > < / i t e m > < i t e m > < k e y > < s t r i n g > N � m e r o   d o   I t e m < / s t r i n g > < / k e y > < v a l u e > < i n t > 1 3 8 < / i n t > < / v a l u e > < / i t e m > < i t e m > < k e y > < s t r i n g > M a t e r i a l < / s t r i n g > < / k e y > < v a l u e > < i n t > 8 8 < / i n t > < / v a l u e > < / i t e m > < i t e m > < k e y > < s t r i n g > V e n d e d o r < / s t r i n g > < / k e y > < v a l u e > < i n t > 2 1 0 < / i n t > < / v a l u e > < / i t e m > < i t e m > < k e y > < s t r i n g > Q u a n t i d a d e < / s t r i n g > < / k e y > < v a l u e > < i n t > 1 0 8 < / i n t > < / v a l u e > < / i t e m > < i t e m > < k e y > < s t r i n g > V a l o r   T o t a l   V e n d a s < / s t r i n g > < / k e y > < v a l u e > < i n t > 1 5 5 < / i n t > < / v a l u e > < / i t e m > < i t e m > < k e y > < s t r i n g > D a t a   d o   D o c u m e n t o   ( � n d i c e   d e   M � s ) < / s t r i n g > < / k e y > < v a l u e > < i n t > 2 5 7 < / i n t > < / v a l u e > < / i t e m > < i t e m > < k e y > < s t r i n g > D a t a   d o   D o c u m e n t o   ( M � s ) < / s t r i n g > < / k e y > < v a l u e > < i n t > 1 9 7 < / i n t > < / v a l u e > < / i t e m > < i t e m > < k e y > < s t r i n g > C u s t o   T o t a l < / s t r i n g > < / k e y > < v a l u e > < i n t > 1 4 9 < / i n t > < / v a l u e > < / i t e m > < / C o l u m n W i d t h s > < C o l u m n D i s p l a y I n d e x > < i t e m > < k e y > < s t r i n g > N � m e r o   d o   D o c u m e n t o < / s t r i n g > < / k e y > < v a l u e > < i n t > 0 < / i n t > < / v a l u e > < / i t e m > < i t e m > < k e y > < s t r i n g > D a t a   d o   D o c u m e n t o < / s t r i n g > < / k e y > < v a l u e > < i n t > 1 < / i n t > < / v a l u e > < / i t e m > < i t e m > < k e y > < s t r i n g > N � m e r o   d o   I t e m < / s t r i n g > < / k e y > < v a l u e > < i n t > 2 < / i n t > < / v a l u e > < / i t e m > < i t e m > < k e y > < s t r i n g > M a t e r i a l < / s t r i n g > < / k e y > < v a l u e > < i n t > 3 < / i n t > < / v a l u e > < / i t e m > < i t e m > < k e y > < s t r i n g > V e n d e d o r < / s t r i n g > < / k e y > < v a l u e > < i n t > 4 < / i n t > < / v a l u e > < / i t e m > < i t e m > < k e y > < s t r i n g > Q u a n t i d a d e < / s t r i n g > < / k e y > < v a l u e > < i n t > 5 < / i n t > < / v a l u e > < / i t e m > < i t e m > < k e y > < s t r i n g > V a l o r   T o t a l   V e n d a s < / s t r i n g > < / k e y > < v a l u e > < i n t > 6 < / i n t > < / v a l u e > < / i t e m > < i t e m > < k e y > < s t r i n g > D a t a   d o   D o c u m e n t o   ( � n d i c e   d e   M � s ) < / s t r i n g > < / k e y > < v a l u e > < i n t > 7 < / i n t > < / v a l u e > < / i t e m > < i t e m > < k e y > < s t r i n g > D a t a   d o   D o c u m e n t o   ( M � s ) < / s t r i n g > < / k e y > < v a l u e > < i n t > 8 < / i n t > < / v a l u e > < / i t e m > < i t e m > < k e y > < s t r i n g > C u s t o   T o t a l 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7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 T B _ V e n d e d o r e s 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 T B _ V e n d e d o r e s 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 C o l u m n s \ V e n d e d o r < / K e y > < / D i a g r a m O b j e c t K e y > < D i a g r a m O b j e c t K e y > < K e y > C o l u m n s \ C i d a d e < / K e y > < / D i a g r a m O b j e c t K e y > < D i a g r a m O b j e c t K e y > < K e y > C o l u m n s \ R e g i o n a l 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 C o l u m n s \ R e g i o n a l 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 T B _ P r o d u t o s 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 T B _ P r o d u t o s 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 C o l u m n s \ C � d i g o < / K e y > < / D i a g r a m O b j e c t K e y > < D i a g r a m O b j e c t K e y > < K e y > C o l u m n s \ P r o d u t o < / K e y > < / D i a g r a m O b j e c t K e y > < D i a g r a m O b j e c t K e y > < K e y > C o l u m n s \ T a m a n h o < / K e y > < / D i a g r a m O b j e c t K e y > < D i a g r a m O b j e c t K e y > < K e y > C o l u m n s \ C a t e g o r i a < / K e y > < / D i a g r a m O b j e c t K e y > < D i a g r a m O b j e c t K e y > < K e y > C o l u m n s \ C u s t o   U n i t � r i o < / K e y > < / D i a g r a m O b j e c t K e y > < D i a g r a m O b j e c t K e y > < K e y > C o l u m n s \ P r e � o   U n i t � r i o 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 C o l u m n s \ T a m a n h o 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I m p l i c i t M e a s u r e s > t r u e < / S h o w I m p l i c i t M e a s u r e s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 T a g s \ T a b l e s \ & l t ; T a b l e s \ T B _ V e n d a s & g t ; < / K e y > < / D i a g r a m O b j e c t K e y > < D i a g r a m O b j e c t K e y > < K e y > D y n a m i c   T a g s \ T a b l e s \ & l t ; T a b l e s \ T B _ P r o d u t o s & g t ; < / K e y > < / D i a g r a m O b j e c t K e y > < D i a g r a m O b j e c t K e y > < K e y > D y n a m i c   T a g s \ T a b l e s \ & l t ; T a b l e s \ T B _ V e n d e d o r e s & g t ; < / K e y > < / D i a g r a m O b j e c t K e y > < D i a g r a m O b j e c t K e y > < K e y > T a b l e s \ T B _ V e n d a s < / K e y > < / D i a g r a m O b j e c t K e y > < D i a g r a m O b j e c t K e y > < K e y > T a b l e s \ T B _ V e n d a s \ C o l u m n s \ N � m e r o   d o   D o c u m e n t o < / K e y > < / D i a g r a m O b j e c t K e y > < D i a g r a m O b j e c t K e y > < K e y > T a b l e s \ T B _ V e n d a s \ C o l u m n s \ D a t a   d o   D o c u m e n t o < / K e y > < / D i a g r a m O b j e c t K e y > < D i a g r a m O b j e c t K e y > < K e y > T a b l e s \ T B _ V e n d a s \ C o l u m n s \ N � m e r o   d o   I t e m < / K e y > < / D i a g r a m O b j e c t K e y > < D i a g r a m O b j e c t K e y > < K e y > T a b l e s \ T B _ V e n d a s \ C o l u m n s \ M a t e r i a l < / K e y > < / D i a g r a m O b j e c t K e y > < D i a g r a m O b j e c t K e y > < K e y > T a b l e s \ T B _ V e n d a s \ C o l u m n s \ V e n d e d o r < / K e y > < / D i a g r a m O b j e c t K e y > < D i a g r a m O b j e c t K e y > < K e y > T a b l e s \ T B _ V e n d a s \ C o l u m n s \ Q u a n t i d a d e < / K e y > < / D i a g r a m O b j e c t K e y > < D i a g r a m O b j e c t K e y > < K e y > T a b l e s \ T B _ V e n d a s \ C o l u m n s \ V a l o r   T o t a l   V e n d a s < / K e y > < / D i a g r a m O b j e c t K e y > < D i a g r a m O b j e c t K e y > < K e y > T a b l e s \ T B _ V e n d a s \ C o l u m n s \ D a t a   d o   D o c u m e n t o   ( � n d i c e   d e   M � s ) < / K e y > < / D i a g r a m O b j e c t K e y > < D i a g r a m O b j e c t K e y > < K e y > T a b l e s \ T B _ V e n d a s \ C o l u m n s \ D a t a   d o   D o c u m e n t o   ( M � s ) < / K e y > < / D i a g r a m O b j e c t K e y > < D i a g r a m O b j e c t K e y > < K e y > T a b l e s \ T B _ V e n d a s \ C o l u m n s \ C u s t o   T o t a l < / K e y > < / D i a g r a m O b j e c t K e y > < D i a g r a m O b j e c t K e y > < K e y > T a b l e s \ T B _ V e n d a s \ M e a s u r e s \ S o m a   d e   V a l o r   T o t a l   V e n d a s < / K e y > < / D i a g r a m O b j e c t K e y > < D i a g r a m O b j e c t K e y > < K e y > T a b l e s \ T B _ V e n d a s \ S o m a   d e   V a l o r   T o t a l   V e n d a s \ A d d i t i o n a l   I n f o \ M e d i d a   I m p l � c i t a < / K e y > < / D i a g r a m O b j e c t K e y > < D i a g r a m O b j e c t K e y > < K e y > T a b l e s \ T B _ V e n d a s \ M e a s u r e s \ S o m a   d e   C u s t o   T o t a l < / K e y > < / D i a g r a m O b j e c t K e y > < D i a g r a m O b j e c t K e y > < K e y > T a b l e s \ T B _ V e n d a s \ S o m a   d e   C u s t o   T o t a l \ A d d i t i o n a l   I n f o \ M e d i d a   I m p l � c i t a < / K e y > < / D i a g r a m O b j e c t K e y > < D i a g r a m O b j e c t K e y > < K e y > T a b l e s \ T B _ V e n d a s \ M e a s u r e s \ Q t d   d e   V e n d a s < / K e y > < / D i a g r a m O b j e c t K e y > < D i a g r a m O b j e c t K e y > < K e y > T a b l e s \ T B _ V e n d a s \ M e a s u r e s \ T i c k e t   M � d i o < / K e y > < / D i a g r a m O b j e c t K e y > < D i a g r a m O b j e c t K e y > < K e y > T a b l e s \ T B _ P r o d u t o s < / K e y > < / D i a g r a m O b j e c t K e y > < D i a g r a m O b j e c t K e y > < K e y > T a b l e s \ T B _ P r o d u t o s \ C o l u m n s \ C � d i g o < / K e y > < / D i a g r a m O b j e c t K e y > < D i a g r a m O b j e c t K e y > < K e y > T a b l e s \ T B _ P r o d u t o s \ C o l u m n s \ P r o d u t o < / K e y > < / D i a g r a m O b j e c t K e y > < D i a g r a m O b j e c t K e y > < K e y > T a b l e s \ T B _ P r o d u t o s \ C o l u m n s \ T a m a n h o < / K e y > < / D i a g r a m O b j e c t K e y > < D i a g r a m O b j e c t K e y > < K e y > T a b l e s \ T B _ P r o d u t o s \ C o l u m n s \ C a t e g o r i a < / K e y > < / D i a g r a m O b j e c t K e y > < D i a g r a m O b j e c t K e y > < K e y > T a b l e s \ T B _ P r o d u t o s \ C o l u m n s \ C u s t o   U n i t � r i o < / K e y > < / D i a g r a m O b j e c t K e y > < D i a g r a m O b j e c t K e y > < K e y > T a b l e s \ T B _ P r o d u t o s \ C o l u m n s \ P r e � o   U n i t � r i o < / K e y > < / D i a g r a m O b j e c t K e y > < D i a g r a m O b j e c t K e y > < K e y > T a b l e s \ T B _ V e n d e d o r e s < / K e y > < / D i a g r a m O b j e c t K e y > < D i a g r a m O b j e c t K e y > < K e y > T a b l e s \ T B _ V e n d e d o r e s \ C o l u m n s \ C � d i g o < / K e y > < / D i a g r a m O b j e c t K e y > < D i a g r a m O b j e c t K e y > < K e y > T a b l e s \ T B _ V e n d e d o r e s \ C o l u m n s \ V e n d e d o r < / K e y > < / D i a g r a m O b j e c t K e y > < D i a g r a m O b j e c t K e y > < K e y > T a b l e s \ T B _ V e n d e d o r e s \ C o l u m n s \ C i d a d e < / K e y > < / D i a g r a m O b j e c t K e y > < D i a g r a m O b j e c t K e y > < K e y > T a b l e s \ T B _ V e n d e d o r e s \ C o l u m n s \ R e g i o n a l < / K e y > < / D i a g r a m O b j e c t K e y > < D i a g r a m O b j e c t K e y > < K e y > R e l a t i o n s h i p s \ & l t ; T a b l e s \ T B _ V e n d a s \ C o l u m n s \ M a t e r i a l & g t ; - & l t ; T a b l e s \ T B _ P r o d u t o s \ C o l u m n s \ C � d i g o & g t ; < / K e y > < / D i a g r a m O b j e c t K e y > < D i a g r a m O b j e c t K e y > < K e y > R e l a t i o n s h i p s \ & l t ; T a b l e s \ T B _ V e n d a s \ C o l u m n s \ M a t e r i a l & g t ; - & l t ; T a b l e s \ T B _ P r o d u t o s \ C o l u m n s \ C � d i g o & g t ; \ F K < / K e y > < / D i a g r a m O b j e c t K e y > < D i a g r a m O b j e c t K e y > < K e y > R e l a t i o n s h i p s \ & l t ; T a b l e s \ T B _ V e n d a s \ C o l u m n s \ M a t e r i a l & g t ; - & l t ; T a b l e s \ T B _ P r o d u t o s \ C o l u m n s \ C � d i g o & g t ; \ P K < / K e y > < / D i a g r a m O b j e c t K e y > < D i a g r a m O b j e c t K e y > < K e y > R e l a t i o n s h i p s \ & l t ; T a b l e s \ T B _ V e n d a s \ C o l u m n s \ M a t e r i a l & g t ; - & l t ; T a b l e s \ T B _ P r o d u t o s \ C o l u m n s \ C � d i g o & g t ; \ C r o s s F i l t e r < / K e y > < / D i a g r a m O b j e c t K e y > < D i a g r a m O b j e c t K e y > < K e y > R e l a t i o n s h i p s \ & l t ; T a b l e s \ T B _ V e n d a s \ C o l u m n s \ V e n d e d o r & g t ; - & l t ; T a b l e s \ T B _ V e n d e d o r e s \ C o l u m n s \ C � d i g o & g t ; < / K e y > < / D i a g r a m O b j e c t K e y > < D i a g r a m O b j e c t K e y > < K e y > R e l a t i o n s h i p s \ & l t ; T a b l e s \ T B _ V e n d a s \ C o l u m n s \ V e n d e d o r & g t ; - & l t ; T a b l e s \ T B _ V e n d e d o r e s \ C o l u m n s \ C � d i g o & g t ; \ F K < / K e y > < / D i a g r a m O b j e c t K e y > < D i a g r a m O b j e c t K e y > < K e y > R e l a t i o n s h i p s \ & l t ; T a b l e s \ T B _ V e n d a s \ C o l u m n s \ V e n d e d o r & g t ; - & l t ; T a b l e s \ T B _ V e n d e d o r e s \ C o l u m n s \ C � d i g o & g t ; \ P K < / K e y > < / D i a g r a m O b j e c t K e y > < D i a g r a m O b j e c t K e y > < K e y > R e l a t i o n s h i p s \ & l t ; T a b l e s \ T B _ V e n d a s \ C o l u m n s \ V e n d e d o r & g t ; - & l t ; T a b l e s \ T B _ V e n d e d o r e s \ C o l u m n s \ C � d i g o & g t ; \ C r o s s F i l t e r < / K e y > < / D i a g r a m O b j e c t K e y > < / A l l K e y s > < S e l e c t e d K e y s > < D i a g r a m O b j e c t K e y > < K e y > R e l a t i o n s h i p s \ & l t ; T a b l e s \ T B _ V e n d a s \ C o l u m n s \ V e n d e d o r & g t ; - & l t ; T a b l e s \ T B _ V e n d e d o r e s \ C o l u m n s \ C � d i g o & g t ; 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 T a g s \ T a b l e s \ & l t ; T a b l e s \ T B _ V e n d a s & g t ; 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 T a g s \ T a b l e s \ & l t ; T a b l e s \ T B _ P r o d u t o s & g t ; 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 T a g s \ T a b l e s \ & l t ; T a b l e s \ T B _ V e n d e d o r e s & g t ; 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 T a b l e s \ T B _ V e n d a s < / K e y > < / a : K e y > < a : V a l u e   i : t y p e = " D i a g r a m D i s p l a y N o d e V i e w S t a t e " > < H e i g h t > 3 3 0 < / H e i g h t > < I s E x p a n d e d > t r u e < / I s E x p a n d e d > < L a y e d O u t > t r u e < / L a y e d O u t > < S c r o l l V e r t i c a l O f f s e t > 4 7 . 4 5 3 3 3 3 3 3 3 3 3 3 2 6 2 < / S c r o l l V e r t i c a l O f f s e t > < W i d t h > 3 4 5 < / W i d t h > < / a : V a l u e > < / a : K e y V a l u e O f D i a g r a m O b j e c t K e y a n y T y p e z b w N T n L X > < a : K e y V a l u e O f D i a g r a m O b j e c t K e y a n y T y p e z b w N T n L X > < a : K e y > < K e y > T a b l e s \ T B _ V e n d a s \ C o l u m n s \ N � m e r o   d o   D o c u m e n t o 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 T a b l e s \ T B _ V e n d a s \ C o l u m n s \ D a t a   d o   D o c u m e n t o 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 T a b l e s \ T B _ V e n d a s \ C o l u m n s \ N � m e r o   d o   I t e m 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 T a b l e s \ T B _ V e n d a s \ C o l u m n s \ M a t e r i a l 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 T a b l e s \ T B _ V e n d a s \ C o l u m n s \ Q u a n t i d a d e 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 T a b l e s \ T B _ V e n d a s \ C o l u m n s \ V a l o r   T o t a l 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 T a b l e s \ T B _ V e n d a s \ C o l u m n s \ D a t a   d o   D o c u m e n t o   ( � n d i c e   d e  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 T a b l e s \ T B _ V e n d a s \ C o l u m n s \ D a t a   d o   D o c u m e n t o   ( M � s ) 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 T a b l e s \ T B _ V e n d a s \ C o l u m n s \ C u s t o 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 T a b l e s \ T B _ V e n d a s \ M e a s u r e s \ S o m a   d e   V a l o r   T o t a l 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 T a b l e s \ T B _ V e n d a s \ S o m a   d e   V a l o r   T o t a l   V e n d a s \ A d d i t i o n a l 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 T a b l e s \ T B _ V e n d a s \ M e a s u r e s \ S o m a   d e   C u s t o   T o t a l 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 T a b l e s \ T B _ V e n d a s \ S o m a   d e   C u s t o   T o t a l \ A d d i t i o n a l   I n f o \ M e d i d a   I m p l � c i t a < / K e y > < / a : K e y > < a : V a l u e   i : t y p e = " D i a g r a m D i s p l a y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 T a b l e s \ T B _ V e n d a s \ M e a s u r e s \ Q t d   d e   V e n d a s 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 T a b l e s \ T B _ V e n d a s \ M e a s u r e s \ T i c k e t   M � d i o 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< / K e y > < / a : K e y > < a : V a l u e   i : t y p e = " D i a g r a m D i s p l a y N o d e V i e w S t a t e " > < H e i g h t > 3 3 3 < / H e i g h t > < I s E x p a n d e d > t r u e < / I s E x p a n d e d > < L a y e d O u t > t r u e < / L a y e d O u t > < L e f t > 4 8 4 . 9 0 3 8 1 0 5 6 7 6 6 5 8 < / L e f t > < T a b I n d e x > 1 < / T a b I n d e x > < T o p > 2 5 < / T o p > < W i d t h > 2 6 5 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 T a b l e s \ T B _ P r o d u t o s \ C o l u m n s \ P r o d u t o 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 T a b l e s \ T B _ P r o d u t o s \ C o l u m n s \ T a m a n h o 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 T a b l e s \ T B _ P r o d u t o s \ C o l u m n s \ C a t e g o r i a 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 T a b l e s \ T B _ P r o d u t o s \ C o l u m n s \ C u s t o 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 T a b l e s \ T B _ P r o d u t o s \ C o l u m n s \ P r e � o   U n i t � r i o 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 T a b l e s \ T B _ V e n d e d o r e s < / K e y > < / a : K e y > < a : V a l u e   i : t y p e = " D i a g r a m D i s p l a y N o d e V i e w S t a t e " > < H e i g h t > 2 0 6 . 0 0 0 0 0 0 0 0 0 0 0 0 7 4 < / H e i g h t > < I s E x p a n d e d > t r u e < / I s E x p a n d e d > < L a y e d O u t > t r u e < / L a y e d O u t > < L e f t > 1 5 4 . 3 0 3 8 1 0 5 6 7 6 6 5 7 8 < / L e f t > < T a b I n d e x > 2 < / T a b I n d e x > < T o p > 4 8 5 . 2 0 0 0 0 0 0 0 0 0 0 0 0 5 < / T o p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 T a b l e s \ T B _ V e n d e d o r e s \ C o l u m n s \ C � d i g o 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 T a b l e s \ T B _ V e n d e d o r e s \ C o l u m n s \ V e n d e d o r 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 T a b l e s \ T B _ V e n d e d o r e s \ C o l u m n s \ C i d a d e 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 T a b l e s \ T B _ V e n d e d o r e s \ C o l u m n s \ R e g i o n a l 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 R e l a t i o n s h i p s \ & l t ; T a b l e s \ T B _ V e n d a s \ C o l u m n s \ M a t e r i a l & g t ; - & l t ; T a b l e s \ T B _ P r o d u t o s \ C o l u m n s \ C � d i g o & g t ; < / K e y > < / a : K e y > < a : V a l u e   i : t y p e = " D i a g r a m D i s p l a y L i n k V i e w S t a t e " > < A u t o m a t i o n P r o p e r t y H e l p e r T e x t > P o n t o   d e   e x t r e m i d a d e   1 :   ( 3 6 1 , 1 6 5 ) .   P o n t o   d e   e x t r e m i d a d e   2 :   ( 4 6 8 , 9 0 3 8 1 0 5 6 7 6 6 6 , 1 9 1 , 5 ) 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 3 6 1 < / b : _ x > < b : _ y > 1 6 5 < / b : _ y > < / b : P o i n t > < b : P o i n t > < b : _ x > 4 1 2 . 9 5 1 9 0 5 5 < / b : _ x > < b : _ y > 1 6 5 < / b : _ y > < / b : P o i n t > < b : P o i n t > < b : _ x > 4 1 4 . 9 5 1 9 0 5 5 < / b : _ x > < b : _ y > 1 6 7 < / b : _ y > < / b : P o i n t > < b : P o i n t > < b : _ x > 4 1 4 . 9 5 1 9 0 5 5 < / b : _ x > < b : _ y > 1 8 9 . 5 < / b : _ y > < / b : P o i n t > < b : P o i n t > < b : _ x > 4 1 6 . 9 5 1 9 0 5 5 < / b : _ x > < b : _ y > 1 9 1 . 5 < / b : _ y > < / b : P o i n t > < b : P o i n t > < b : _ x > 4 6 8 . 9 0 3 8 1 0 5 6 7 6 6 5 8 < / b : _ x > < b : _ y > 1 9 1 . 5 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 R e l a t i o n s h i p s \ & l t ; T a b l e s \ T B _ V e n d a s \ C o l u m n s \ M a t e r i a l & g t ; - & l t ; T a b l e s \ T B _ P r o d u t o s \ C o l u m n s \ C � d i g o & g t ; \ F K 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 3 4 5 < / b : _ x > < b : _ y > 1 5 7 < / b : _ y > < / L a b e l L o c a t i o n > < L o c a t i o n   x m l n s : b = " h t t p : / / s c h e m a s . d a t a c o n t r a c t . o r g / 2 0 0 4 / 0 7 / S y s t e m . W i n d o w s " > < b : _ x > 3 4 5 < / b : _ x > < b : _ y > 1 6 5 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 R e l a t i o n s h i p s \ & l t ; T a b l e s \ T B _ V e n d a s \ C o l u m n s \ M a t e r i a l & g t ; - & l t ; T a b l e s \ T B _ P r o d u t o s \ C o l u m n s \ C � d i g o & g t ; \ P K 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 4 6 8 . 9 0 3 8 1 0 5 6 7 6 6 5 8 < / b : _ x > < b : _ y > 1 8 3 . 5 < / b : _ y > < / L a b e l L o c a t i o n > < L o c a t i o n   x m l n s : b = " h t t p : / / s c h e m a s . d a t a c o n t r a c t . o r g / 2 0 0 4 / 0 7 / S y s t e m . W i n d o w s " > < b : _ x > 4 8 4 . 9 0 3 8 1 0 5 6 7 6 6 5 8 < / b : _ x > < b : _ y > 1 9 1 . 5 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 R e l a t i o n s h i p s \ & l t ; T a b l e s \ T B _ V e n d a s \ C o l u m n s \ M a t e r i a l & g t ; - & l t ; T a b l e s \ T B _ P r o d u t o s \ C o l u m n s \ C � d i g o & g t ; \ C r o s s F i l t e r 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 3 6 1 < / b : _ x > < b : _ y > 1 6 5 < / b : _ y > < / b : P o i n t > < b : P o i n t > < b : _ x > 4 1 2 . 9 5 1 9 0 5 5 < / b : _ x > < b : _ y > 1 6 5 < / b : _ y > < / b : P o i n t > < b : P o i n t > < b : _ x > 4 1 4 . 9 5 1 9 0 5 5 < / b : _ x > < b : _ y > 1 6 7 < / b : _ y > < / b : P o i n t > < b : P o i n t > < b : _ x > 4 1 4 . 9 5 1 9 0 5 5 < / b : _ x > < b : _ y > 1 8 9 . 5 < / b : _ y > < / b : P o i n t > < b : P o i n t > < b : _ x > 4 1 6 . 9 5 1 9 0 5 5 < / b : _ x > < b : _ y > 1 9 1 . 5 < / b : _ y > < / b : P o i n t > < b : P o i n t > < b : _ x > 4 6 8 . 9 0 3 8 1 0 5 6 7 6 6 5 8 < / b : _ x > < b : _ y > 1 9 1 . 5 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 R e l a t i o n s h i p s \ & l t ; T a b l e s \ T B _ V e n d a s \ C o l u m n s \ V e n d e d o r & g t ; - & l t ; T a b l e s \ T B _ V e n d e d o r e s \ C o l u m n s \ C � d i g o & g t ; < / K e y > < / a : K e y > < a : V a l u e   i : t y p e = " D i a g r a m D i s p l a y L i n k V i e w S t a t e " > < A u t o m a t i o n P r o p e r t y H e l p e r T e x t > P o n t o   d e   e x t r e m i d a d e   1 :   ( 1 7 2 , 5 , 3 4 6 ) .   P o n t o   d e   e x t r e m i d a d e   2 :   ( 2 5 4 , 3 0 3 8 1 1 , 4 6 9 , 2 )   < / A u t o m a t i o n P r o p e r t y H e l p e r T e x t > < I s F o c u s e d > t r u e < / I s F o c u s e d > < L a y e d O u t > t r u e < / L a y e d O u t > < P o i n t s   x m l n s : b = " h t t p : / / s c h e m a s . d a t a c o n t r a c t . o r g / 2 0 0 4 / 0 7 / S y s t e m . W i n d o w s " > < b : P o i n t > < b : _ x > 1 7 2 . 5 < / b : _ x > < b : _ y > 3 4 6 < / b : _ y > < / b : P o i n t > < b : P o i n t > < b : _ x > 1 7 2 . 5 < / b : _ x > < b : _ y > 4 0 5 . 6 < / b : _ y > < / b : P o i n t > < b : P o i n t > < b : _ x > 1 7 4 . 5 < / b : _ x > < b : _ y > 4 0 7 . 6 < / b : _ y > < / b : P o i n t > < b : P o i n t > < b : _ x > 2 5 2 . 3 0 3 8 1 1 < / b : _ x > < b : _ y > 4 0 7 . 6 < / b : _ y > < / b : P o i n t > < b : P o i n t > < b : _ x > 2 5 4 . 3 0 3 8 1 1 < / b : _ x > < b : _ y > 4 0 9 . 6 < / b : _ y > < / b : P o i n t > < b : P o i n t > < b : _ x > 2 5 4 . 3 0 3 8 1 1 < / b : _ x > < b : _ y > 4 6 9 . 2 0 0 0 0 0 0 0 0 0 0 0 1 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 R e l a t i o n s h i p s \ & l t ; T a b l e s \ T B _ V e n d a s \ C o l u m n s \ V e n d e d o r & g t ; - & l t ; T a b l e s \ T B _ V e n d e d o r e s \ C o l u m n s \ C � d i g o & g t ; \ F K 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 1 6 4 . 5 < / b : _ x > < b : _ y > 3 3 0 < / b : _ y > < / L a b e l L o c a t i o n > < L o c a t i o n   x m l n s : b = " h t t p : / / s c h e m a s . d a t a c o n t r a c t . o r g / 2 0 0 4 / 0 7 / S y s t e m . W i n d o w s " > < b : _ x > 1 7 2 . 5 < / b : _ x > < b : _ y > 3 3 0 < / b : _ y > < / L o c a t i o n > < S h a p e R o t a t e A n g l e > 9 0 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 R e l a t i o n s h i p s \ & l t ; T a b l e s \ T B _ V e n d a s \ C o l u m n s \ V e n d e d o r & g t ; - & l t ; T a b l e s \ T B _ V e n d e d o r e s \ C o l u m n s \ C � d i g o & g t ; \ P K 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 2 4 6 . 3 0 3 8 1 1 < / b : _ x > < b : _ y > 4 6 9 . 2 0 0 0 0 0 0 0 0 0 0 0 1 < / b : _ y > < / L a b e l L o c a t i o n > < L o c a t i o n   x m l n s : b = " h t t p : / / s c h e m a s . d a t a c o n t r a c t . o r g / 2 0 0 4 / 0 7 / S y s t e m . W i n d o w s " > < b : _ x > 2 5 4 . 3 0 3 8 1 1 < / b : _ x > < b : _ y > 4 8 5 . 2 0 0 0 0 0 0 0 0 0 0 0 0 5 < / b : _ y > < / L o c a t i o n > < S h a p e R o t a t e A n g l e > 2 7 0 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 R e l a t i o n s h i p s \ & l t ; T a b l e s \ T B _ V e n d a s \ C o l u m n s \ V e n d e d o r & g t ; - & l t ; T a b l e s \ T B _ V e n d e d o r e s \ C o l u m n s \ C � d i g o & g t ; \ C r o s s F i l t e r 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 1 7 2 . 5 < / b : _ x > < b : _ y > 3 4 6 < / b : _ y > < / b : P o i n t > < b : P o i n t > < b : _ x > 1 7 2 . 5 < / b : _ x > < b : _ y > 4 0 5 . 6 < / b : _ y > < / b : P o i n t > < b : P o i n t > < b : _ x > 1 7 4 . 5 < / b : _ x > < b : _ y > 4 0 7 . 6 < / b : _ y > < / b : P o i n t > < b : P o i n t > < b : _ x > 2 5 2 . 3 0 3 8 1 1 < / b : _ x > < b : _ y > 4 0 7 . 6 < / b : _ y > < / b : P o i n t > < b : P o i n t > < b : _ x > 2 5 4 . 3 0 3 8 1 1 < / b : _ x > < b : _ y > 4 0 9 . 6 < / b : _ y > < / b : P o i n t > < b : P o i n t > < b : _ x > 2 5 4 . 3 0 3 8 1 1 < / b : _ x > < b : _ y > 4 6 9 . 2 0 0 0 0 0 0 0 0 0 0 0 1 < / b : _ y > < / b : P o i n t > < / P o i n t s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 T B _ V e n d a s 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 T B _ V e n d a s 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 M e a s u r e s \ S o m a   d e   V a l o r   T o t a l   V e n d a s < / K e y > < / D i a g r a m O b j e c t K e y > < D i a g r a m O b j e c t K e y > < K e y > M e a s u r e s \ S o m a   d e   V a l o r   T o t a l   V e n d a s \ T a g I n f o \ F � r m u l a < / K e y > < / D i a g r a m O b j e c t K e y > < D i a g r a m O b j e c t K e y > < K e y > M e a s u r e s \ S o m a   d e   V a l o r   T o t a l   V e n d a s \ T a g I n f o \ V a l o r < / K e y > < / D i a g r a m O b j e c t K e y > < D i a g r a m O b j e c t K e y > < K e y > M e a s u r e s \ S o m a   d e   C u s t o   T o t a l < / K e y > < / D i a g r a m O b j e c t K e y > < D i a g r a m O b j e c t K e y > < K e y > M e a s u r e s \ S o m a   d e   C u s t o   T o t a l \ T a g I n f o \ F � r m u l a < / K e y > < / D i a g r a m O b j e c t K e y > < D i a g r a m O b j e c t K e y > < K e y > M e a s u r e s \ S o m a   d e   C u s t o   T o t a l \ T a g I n f o \ V a l o r < / K e y > < / D i a g r a m O b j e c t K e y > < D i a g r a m O b j e c t K e y > < K e y > M e a s u r e s \ Q t d   d e   V e n d a s < / K e y > < / D i a g r a m O b j e c t K e y > < D i a g r a m O b j e c t K e y > < K e y > M e a s u r e s \ Q t d   d e   V e n d a s \ T a g I n f o \ F � r m u l a < / K e y > < / D i a g r a m O b j e c t K e y > < D i a g r a m O b j e c t K e y > < K e y > M e a s u r e s \ Q t d   d e   V e n d a s \ T a g I n f o \ V a l o r < / K e y > < / D i a g r a m O b j e c t K e y > < D i a g r a m O b j e c t K e y > < K e y > M e a s u r e s \ T i c k e t   M � d i o < / K e y > < / D i a g r a m O b j e c t K e y > < D i a g r a m O b j e c t K e y > < K e y > M e a s u r e s \ T i c k e t   M � d i o \ T a g I n f o \ F � r m u l a < / K e y > < / D i a g r a m O b j e c t K e y > < D i a g r a m O b j e c t K e y > < K e y > M e a s u r e s \ T i c k e t   M � d i o \ T a g I n f o \ V a l o r < / K e y > < / D i a g r a m O b j e c t K e y > < D i a g r a m O b j e c t K e y > < K e y > C o l u m n s \ N � m e r o   d o   D o c u m e n t o < / K e y > < / D i a g r a m O b j e c t K e y > < D i a g r a m O b j e c t K e y > < K e y > C o l u m n s \ D a t a   d o   D o c u m e n t o < / K e y > < / D i a g r a m O b j e c t K e y > < D i a g r a m O b j e c t K e y > < K e y > C o l u m n s \ N � m e r o   d o   I t e m < / K e y > < / D i a g r a m O b j e c t K e y > < D i a g r a m O b j e c t K e y > < K e y > C o l u m n s \ M a t e r i a l < / K e y > < / D i a g r a m O b j e c t K e y > < D i a g r a m O b j e c t K e y > < K e y > C o l u m n s \ V e n d e d o r < / K e y > < / D i a g r a m O b j e c t K e y > < D i a g r a m O b j e c t K e y > < K e y > C o l u m n s \ Q u a n t i d a d e < / K e y > < / D i a g r a m O b j e c t K e y > < D i a g r a m O b j e c t K e y > < K e y > C o l u m n s \ V a l o r   T o t a l   V e n d a s < / K e y > < / D i a g r a m O b j e c t K e y > < D i a g r a m O b j e c t K e y > < K e y > C o l u m n s \ D a t a   d o   D o c u m e n t o   ( � n d i c e   d e   M � s ) < / K e y > < / D i a g r a m O b j e c t K e y > < D i a g r a m O b j e c t K e y > < K e y > C o l u m n s \ D a t a   d o   D o c u m e n t o   ( M � s ) < / K e y > < / D i a g r a m O b j e c t K e y > < D i a g r a m O b j e c t K e y > < K e y > C o l u m n s \ C u s t o   T o t a l < / K e y > < / D i a g r a m O b j e c t K e y > < D i a g r a m O b j e c t K e y > < K e y > L i n k s \ & l t ; C o l u m n s \ S o m a   d e   V a l o r   T o t a l   V e n d a s & g t ; - & l t ; M e a s u r e s \ V a l o r   T o t a l   V e n d a s & g t ; < / K e y > < / D i a g r a m O b j e c t K e y > < D i a g r a m O b j e c t K e y > < K e y > L i n k s \ & l t ; C o l u m n s \ S o m a   d e   V a l o r   T o t a l   V e n d a s & g t ; - & l t ; M e a s u r e s \ V a l o r   T o t a l   V e n d a s & g t ; \ C O L U M N < / K e y > < / D i a g r a m O b j e c t K e y > < D i a g r a m O b j e c t K e y > < K e y > L i n k s \ & l t ; C o l u m n s \ S o m a   d e   V a l o r   T o t a l   V e n d a s & g t ; - & l t ; M e a s u r e s \ V a l o r   T o t a l   V e n d a s & g t ; \ M E A S U R E < / K e y > < / D i a g r a m O b j e c t K e y > < D i a g r a m O b j e c t K e y > < K e y > L i n k s \ & l t ; C o l u m n s \ S o m a   d e   C u s t o   T o t a l & g t ; - & l t ; M e a s u r e s \ C u s t o   T o t a l & g t ; < / K e y > < / D i a g r a m O b j e c t K e y > < D i a g r a m O b j e c t K e y > < K e y > L i n k s \ & l t ; C o l u m n s \ S o m a   d e   C u s t o   T o t a l & g t ; - & l t ; M e a s u r e s \ C u s t o   T o t a l & g t ; \ C O L U M N < / K e y > < / D i a g r a m O b j e c t K e y > < D i a g r a m O b j e c t K e y > < K e y > L i n k s \ & l t ; C o l u m n s \ S o m a   d e   C u s t o   T o t a l & g t ; - & l t ; M e a s u r e s \ C u s t o   T o t a l & g t ; \ M E A S U R E 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 M e a s u r e s \ S o m a   d e   V a l o r   T o t a l   V e n d a s 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 V a l o r   T o t a l 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 V a l o r   T o t a l 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 M e a s u r e s \ S o m a   d e   C u s t o   T o t a l \ T a g I n f o \ F � r m u l a 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 M e a s u r e s \ S o m a   d e   C u s t o   T o t a l \ T a g I n f o \ V a l o r 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 d e   V e n d a s 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 M e a s u r e s \ Q t d   d e   V e n d a s \ T a g I n f o \ F � r m u l a 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 M e a s u r e s \ Q t d   d e   V e n d a s \ T a g I n f o \ V a l o r 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  M � d i o 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 M e a s u r e s \ T i c k e t   M � d i o \ T a g I n f o \ F � r m u l a 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 M e a s u r e s \ T i c k e t   M � d i o \ T a g I n f o \ V a l o r 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 C o l u m n s \ N � m e r o   d o   D o c u m e n t o 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 d o   D o c u m e n t o 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 C o l u m n s \ N � m e r o   d o   I t e m 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 C o l u m n s \ M a t e r i a l 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 C o l u m n s \ V a l o r   T o t a l   V e n d a s 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 d o   D o c u m e n t o   ( � n d i c e   d e   M � s ) 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 C o l u m n s \ D a t a   d o   D o c u m e n t o   ( M � s ) 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 C o l u m n s \ C u s t o   T o t a l 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 L i n k s \ & l t ; C o l u m n s \ S o m a   d e   V a l o r   T o t a l   V e n d a s & g t ; - & l t ; M e a s u r e s \ V a l o r   T o t a l   V e n d a s & g t ; 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 V a l o r   T o t a l   V e n d a s & g t ; - & l t ; M e a s u r e s \ V a l o r   T o t a l   V e n d a s & g t ; \ C O L U M N 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 V a l o r   T o t a l   V e n d a s & g t ; - & l t ; M e a s u r e s \ V a l o r   T o t a l   V e n d a s & g t ; \ M E A S U R E 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 T o t a l & g t ; - & l t ; M e a s u r e s \ C u s t o   T o t a l & g t ; 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 L i n k s \ & l t ; C o l u m n s \ S o m a   d e   C u s t o   T o t a l & g t ; - & l t ; M e a s u r e s \ C u s t o   T o t a l & g t ; \ C O L U M N 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 L i n k s \ & l t ; C o l u m n s \ S o m a   d e   C u s t o   T o t a l & g t ; - & l t ; M e a s u r e s \ C u s t o   T o t a l & g t ; \ M E A S U R E 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 T B _ V e n d a s 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 T B _ P r o d u t o s 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 1 1 7 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 T B _ V e n d e d o r e s 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 1 3 0 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9 1 a 4 c f 5 3 - 4 c 1 3 - 4 e f 4 - b f c e - 2 8 3 b a b a e d b c d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O r d e r " > < C u s t o m C o n t e n t > < ! [ C D A T A [ T B _ V e n d a s , T B _ P r o d u t o s , T B _ V e n d e d o r e s ] ] > < / C u s t o m C o n t e n t > < / G e m i n i > 
</file>

<file path=customXml/item20.xml>��< ? x m l   v e r s i o n = " 1 . 0 "   e n c o d i n g = " U T F - 1 6 " ? > < G e m i n i   x m l n s = " h t t p : / / g e m i n i / p i v o t c u s t o m i z a t i o n / e 8 5 1 8 6 0 5 - 5 4 6 5 - 4 9 7 9 - 9 8 2 9 - d 8 0 f 3 8 5 4 1 8 d 3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1.xml>��< ? x m l   v e r s i o n = " 1 . 0 "   e n c o d i n g = " U T F - 1 6 " ? > < G e m i n i   x m l n s = " h t t p : / / g e m i n i / p i v o t c u s t o m i z a t i o n / 0 8 2 2 2 d e 8 - c f 1 5 - 4 2 3 a - b 4 7 8 - 7 1 0 b 3 5 d c 8 5 f f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a 4 1 4 7 3 b 5 - 4 7 8 3 - 4 f a c - 8 2 0 f - a 4 8 4 0 a a 7 e 8 d 3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3.xml>��< ? x m l   v e r s i o n = " 1 . 0 "   e n c o d i n g = " U T F - 1 6 " ? > < G e m i n i   x m l n s = " h t t p : / / g e m i n i / p i v o t c u s t o m i z a t i o n / e 3 c 9 2 a b 4 - c 9 a b - 4 4 9 c - 8 3 5 4 - f 3 9 e b 8 3 d 2 f 3 d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6 b d 8 6 2 a 2 - 3 5 e e - 4 8 0 4 - 8 f e 6 - d 3 b 2 8 3 c 0 3 4 7 3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5.xml>��< ? x m l   v e r s i o n = " 1 . 0 "   e n c o d i n g = " U T F - 1 6 " ? > < G e m i n i   x m l n s = " h t t p : / / g e m i n i / p i v o t c u s t o m i z a t i o n / 4 9 6 b 2 f 6 9 - d 7 2 1 - 4 a 8 3 - b e 3 2 - 1 b 4 5 5 f 9 e 5 a 8 7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6.xml>��< ? x m l   v e r s i o n = " 1 . 0 "   e n c o d i n g = " U T F - 1 6 " ? > < G e m i n i   x m l n s = " h t t p : / / g e m i n i / p i v o t c u s t o m i z a t i o n / d 9 f 0 f 9 0 e - 2 8 0 7 - 4 5 3 0 - 8 5 b 5 - 1 9 f 4 3 b c 6 6 2 9 7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7.xml>��< ? x m l   v e r s i o n = " 1 . 0 "   e n c o d i n g = " U T F - 1 6 " ? > < G e m i n i   x m l n s = " h t t p : / / g e m i n i / p i v o t c u s t o m i z a t i o n / 1 3 a 0 c 1 e 0 - a d 8 1 - 4 5 8 b - 8 c 1 e - 2 b 5 c c c a 7 5 7 9 a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8.xml>��< ? x m l   v e r s i o n = " 1 . 0 "   e n c o d i n g = " U T F - 1 6 " ? > < G e m i n i   x m l n s = " h t t p : / / g e m i n i / p i v o t c u s t o m i z a t i o n / c b 4 3 9 a 6 f - 4 0 3 9 - 4 2 0 1 - 8 1 e a - d 5 6 5 5 f 1 d 9 7 3 d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9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3.xml>��< ? x m l   v e r s i o n = " 1 . 0 "   e n c o d i n g = " U T F - 1 6 " ? > < G e m i n i   x m l n s = " h t t p : / / g e m i n i / p i v o t c u s t o m i z a t i o n / 5 f e 7 8 5 5 6 - f 3 a 8 - 4 e 5 2 - b 2 f 9 - 7 a 3 2 9 6 8 c f 8 f e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30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31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32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 2 0 2 4 - 1 2 - 1 9 T 2 2 : 3 8 : 3 9 . 7 3 2 0 9 9 2 - 0 3 : 0 0 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f 9 d 9 3 5 9 - d 7 3 2 - 4 9 0 a - 8 2 d 5 - 4 1 5 1 6 a 0 6 b 1 5 b " > < C u s t o m C o n t e n t > < ! [ C D A T A [ < ? x m l   v e r s i o n = " 1 . 0 "   e n c o d i n g = " u t f - 1 6 " ? > < S e t t i n g s > < C a l c u l a t e d F i e l d s > < i t e m > < M e a s u r e N a m e > Q t d   d e   V e n d a s < / M e a s u r e N a m e > < D i s p l a y N a m e > Q t d   d e   V e n d a s < / D i s p l a y N a m e > < V i s i b l e > F a l s e < / V i s i b l e > < / i t e m > < i t e m > < M e a s u r e N a m e > T i c k e t   M � d i o < / M e a s u r e N a m e > < D i s p l a y N a m e > T i c k e t   M � d i o 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 T B _ V e n d e d o r e s 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 T B _ V e n d e d o r e s 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 C o l u m n s \ R e g i o n a l 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 T B _ P r o d u t o s 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 T B _ P r o d u t o s 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 C o l u m n s \ C � d i g o 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 C o l u m n s \ T a m a n h o 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 C o l u m n s \ C a t e g o r i a 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 C o l u m n s \ P r e � o   U n i t � r i o 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 T B _ V e n d a s 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 T B _ V e n d a s 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 D o c u m e n t o 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 D o c u m e n t o 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 C o l u m n s \ N � m e r o   d o   I t e m 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 C o l u m n s \ M a t e r i a l 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 C o l u m n s \ V e n d e d o r 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 C o l u m n s \ Q u a n t i d a d e 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 C o l u m n s \ V a l o r   T o t a l   V e n d a s 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 D o c u m e n t o   ( � n d i c e   d e  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 C o l u m n s \ D a t a   d o   D o c u m e n t o   ( M � s ) 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 C o l u m n s \ C u s t o   T o t a l 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T a b l e X M L _ T B _ P r o d u t o s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 C � d i g o < / s t r i n g > < / k e y > < v a l u e > < i n t > 7 9 < / i n t > < / v a l u e > < / i t e m > < i t e m > < k e y > < s t r i n g > P r o d u t o < / s t r i n g > < / k e y > < v a l u e > < i n t > 8 6 < / i n t > < / v a l u e > < / i t e m > < i t e m > < k e y > < s t r i n g > T a m a n h o < / s t r i n g > < / k e y > < v a l u e > < i n t > 9 2 < / i n t > < / v a l u e > < / i t e m > < i t e m > < k e y > < s t r i n g > C a t e g o r i a < / s t r i n g > < / k e y > < v a l u e > < i n t > 9 5 < / i n t > < / v a l u e > < / i t e m > < i t e m > < k e y > < s t r i n g > C u s t o   U n i t � r i o < / s t r i n g > < / k e y > < v a l u e > < i n t > 1 2 4 < / i n t > < / v a l u e > < / i t e m > < i t e m > < k e y > < s t r i n g > P r e � o   U n i t � r i o < / s t r i n g > < / k e y > < v a l u e > < i n t > 1 2 4 < / i n t > < / v a l u e > < / i t e m > < / C o l u m n W i d t h s > < C o l u m n D i s p l a y I n d e x > < i t e m > < k e y > < s t r i n g > C � d i g o < / s t r i n g > < / k e y > < v a l u e > < i n t > 0 < / i n t > < / v a l u e > < / i t e m > < i t e m > < k e y > < s t r i n g > P r o d u t o < / s t r i n g > < / k e y > < v a l u e > < i n t > 1 < / i n t > < / v a l u e > < / i t e m > < i t e m > < k e y > < s t r i n g > T a m a n h o < / s t r i n g > < / k e y > < v a l u e > < i n t > 2 < / i n t > < / v a l u e > < / i t e m > < i t e m > < k e y > < s t r i n g > C a t e g o r i a < / s t r i n g > < / k e y > < v a l u e > < i n t > 3 < / i n t > < / v a l u e > < / i t e m > < i t e m > < k e y > < s t r i n g > C u s t o   U n i t � r i o < / s t r i n g > < / k e y > < v a l u e > < i n t > 4 < / i n t > < / v a l u e > < / i t e m > < i t e m > < k e y > < s t r i n g > P r e � o   U n i t � r i o < / s t r i n g > < / k e y > < v a l u e > < i n t > 5 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S h o w I m p l i c i t M e a s u r e s " > < C u s t o m C o n t e n t > < ! [ C D A T A [ T r u e ] ] > < / C u s t o m C o n t e n t > < / G e m i n i > 
</file>

<file path=customXml/itemProps1.xml><?xml version="1.0" encoding="utf-8"?>
<ds:datastoreItem xmlns:ds="http://schemas.openxmlformats.org/officeDocument/2006/customXml" ds:itemID="{F36C6A78-C99A-49FA-A284-FFBFC295C153}">
  <ds:schemaRefs>
    <ds:schemaRef ds:uri="http://schemas.microsoft.com/DataMashup"/>
  </ds:schemaRefs>
</ds:datastoreItem>
</file>

<file path=customXml/itemProps10.xml><?xml version="1.0" encoding="utf-8"?>
<ds:datastoreItem xmlns:ds="http://schemas.openxmlformats.org/officeDocument/2006/customXml" ds:itemID="{7A516593-407A-42D7-8BD1-D913D81A0E57}">
  <ds:schemaRefs/>
</ds:datastoreItem>
</file>

<file path=customXml/itemProps11.xml><?xml version="1.0" encoding="utf-8"?>
<ds:datastoreItem xmlns:ds="http://schemas.openxmlformats.org/officeDocument/2006/customXml" ds:itemID="{6126DA83-DC99-4C9B-9DE3-6A9DE55AAD89}">
  <ds:schemaRefs/>
</ds:datastoreItem>
</file>

<file path=customXml/itemProps12.xml><?xml version="1.0" encoding="utf-8"?>
<ds:datastoreItem xmlns:ds="http://schemas.openxmlformats.org/officeDocument/2006/customXml" ds:itemID="{84075403-54AB-4D8D-A8DC-452069F6C3B6}">
  <ds:schemaRefs/>
</ds:datastoreItem>
</file>

<file path=customXml/itemProps13.xml><?xml version="1.0" encoding="utf-8"?>
<ds:datastoreItem xmlns:ds="http://schemas.openxmlformats.org/officeDocument/2006/customXml" ds:itemID="{FAFD58BB-A531-4979-9B4B-DB7013955860}">
  <ds:schemaRefs/>
</ds:datastoreItem>
</file>

<file path=customXml/itemProps14.xml><?xml version="1.0" encoding="utf-8"?>
<ds:datastoreItem xmlns:ds="http://schemas.openxmlformats.org/officeDocument/2006/customXml" ds:itemID="{CD0CEFF1-3671-421E-8F06-9EF0FCC0CBF7}">
  <ds:schemaRefs/>
</ds:datastoreItem>
</file>

<file path=customXml/itemProps15.xml><?xml version="1.0" encoding="utf-8"?>
<ds:datastoreItem xmlns:ds="http://schemas.openxmlformats.org/officeDocument/2006/customXml" ds:itemID="{2C897123-3954-4E9B-BA1E-A610BDB0C06E}">
  <ds:schemaRefs/>
</ds:datastoreItem>
</file>

<file path=customXml/itemProps16.xml><?xml version="1.0" encoding="utf-8"?>
<ds:datastoreItem xmlns:ds="http://schemas.openxmlformats.org/officeDocument/2006/customXml" ds:itemID="{74EEE424-10E4-4415-8D8D-32D1BD45FEB8}">
  <ds:schemaRefs/>
</ds:datastoreItem>
</file>

<file path=customXml/itemProps17.xml><?xml version="1.0" encoding="utf-8"?>
<ds:datastoreItem xmlns:ds="http://schemas.openxmlformats.org/officeDocument/2006/customXml" ds:itemID="{B9DEFC97-563C-476F-9ECF-782C6E9BAF79}">
  <ds:schemaRefs/>
</ds:datastoreItem>
</file>

<file path=customXml/itemProps18.xml><?xml version="1.0" encoding="utf-8"?>
<ds:datastoreItem xmlns:ds="http://schemas.openxmlformats.org/officeDocument/2006/customXml" ds:itemID="{81015886-7FDE-4A42-B083-1BFFC4A6C961}">
  <ds:schemaRefs/>
</ds:datastoreItem>
</file>

<file path=customXml/itemProps19.xml><?xml version="1.0" encoding="utf-8"?>
<ds:datastoreItem xmlns:ds="http://schemas.openxmlformats.org/officeDocument/2006/customXml" ds:itemID="{702A57CF-66A3-4710-ACF2-47B724B2FC4A}">
  <ds:schemaRefs/>
</ds:datastoreItem>
</file>

<file path=customXml/itemProps2.xml><?xml version="1.0" encoding="utf-8"?>
<ds:datastoreItem xmlns:ds="http://schemas.openxmlformats.org/officeDocument/2006/customXml" ds:itemID="{A3BDCC35-D928-4983-B903-AE892F8C76B4}">
  <ds:schemaRefs/>
</ds:datastoreItem>
</file>

<file path=customXml/itemProps20.xml><?xml version="1.0" encoding="utf-8"?>
<ds:datastoreItem xmlns:ds="http://schemas.openxmlformats.org/officeDocument/2006/customXml" ds:itemID="{FF421432-8871-4FF2-A5A4-AC9BBCBD7D3C}">
  <ds:schemaRefs/>
</ds:datastoreItem>
</file>

<file path=customXml/itemProps21.xml><?xml version="1.0" encoding="utf-8"?>
<ds:datastoreItem xmlns:ds="http://schemas.openxmlformats.org/officeDocument/2006/customXml" ds:itemID="{858868CD-A345-4BFA-BA9A-660DB197FF02}">
  <ds:schemaRefs/>
</ds:datastoreItem>
</file>

<file path=customXml/itemProps22.xml><?xml version="1.0" encoding="utf-8"?>
<ds:datastoreItem xmlns:ds="http://schemas.openxmlformats.org/officeDocument/2006/customXml" ds:itemID="{D728D5EB-227E-42E1-AF2F-EB6BC3F5E33C}">
  <ds:schemaRefs/>
</ds:datastoreItem>
</file>

<file path=customXml/itemProps23.xml><?xml version="1.0" encoding="utf-8"?>
<ds:datastoreItem xmlns:ds="http://schemas.openxmlformats.org/officeDocument/2006/customXml" ds:itemID="{C607DDBD-CA4C-4497-AA84-AC825A84FC63}">
  <ds:schemaRefs/>
</ds:datastoreItem>
</file>

<file path=customXml/itemProps24.xml><?xml version="1.0" encoding="utf-8"?>
<ds:datastoreItem xmlns:ds="http://schemas.openxmlformats.org/officeDocument/2006/customXml" ds:itemID="{F244B88F-995B-4031-8DA5-82269E519876}">
  <ds:schemaRefs/>
</ds:datastoreItem>
</file>

<file path=customXml/itemProps25.xml><?xml version="1.0" encoding="utf-8"?>
<ds:datastoreItem xmlns:ds="http://schemas.openxmlformats.org/officeDocument/2006/customXml" ds:itemID="{B0C4B79F-53A2-46B7-A3A5-5B3147C4EC59}">
  <ds:schemaRefs/>
</ds:datastoreItem>
</file>

<file path=customXml/itemProps26.xml><?xml version="1.0" encoding="utf-8"?>
<ds:datastoreItem xmlns:ds="http://schemas.openxmlformats.org/officeDocument/2006/customXml" ds:itemID="{6B819BAB-833C-46E1-A63A-508F34BE827F}">
  <ds:schemaRefs/>
</ds:datastoreItem>
</file>

<file path=customXml/itemProps27.xml><?xml version="1.0" encoding="utf-8"?>
<ds:datastoreItem xmlns:ds="http://schemas.openxmlformats.org/officeDocument/2006/customXml" ds:itemID="{A95E1321-9C8D-4941-B18C-41F17587125F}">
  <ds:schemaRefs/>
</ds:datastoreItem>
</file>

<file path=customXml/itemProps28.xml><?xml version="1.0" encoding="utf-8"?>
<ds:datastoreItem xmlns:ds="http://schemas.openxmlformats.org/officeDocument/2006/customXml" ds:itemID="{505D6011-F3E7-4438-B35F-F6CD360C5989}">
  <ds:schemaRefs/>
</ds:datastoreItem>
</file>

<file path=customXml/itemProps29.xml><?xml version="1.0" encoding="utf-8"?>
<ds:datastoreItem xmlns:ds="http://schemas.openxmlformats.org/officeDocument/2006/customXml" ds:itemID="{F318B877-6DAB-478D-960C-4460AAC89F75}">
  <ds:schemaRefs/>
</ds:datastoreItem>
</file>

<file path=customXml/itemProps3.xml><?xml version="1.0" encoding="utf-8"?>
<ds:datastoreItem xmlns:ds="http://schemas.openxmlformats.org/officeDocument/2006/customXml" ds:itemID="{D0220DC2-D82F-44EC-B2E7-9BA22A5B2978}">
  <ds:schemaRefs/>
</ds:datastoreItem>
</file>

<file path=customXml/itemProps30.xml><?xml version="1.0" encoding="utf-8"?>
<ds:datastoreItem xmlns:ds="http://schemas.openxmlformats.org/officeDocument/2006/customXml" ds:itemID="{0F50A34D-C02A-4BC0-BB0B-47F0BB2AC81E}">
  <ds:schemaRefs/>
</ds:datastoreItem>
</file>

<file path=customXml/itemProps31.xml><?xml version="1.0" encoding="utf-8"?>
<ds:datastoreItem xmlns:ds="http://schemas.openxmlformats.org/officeDocument/2006/customXml" ds:itemID="{B149DE68-DD7E-4600-AC14-9BE3268559CB}">
  <ds:schemaRefs/>
</ds:datastoreItem>
</file>

<file path=customXml/itemProps32.xml><?xml version="1.0" encoding="utf-8"?>
<ds:datastoreItem xmlns:ds="http://schemas.openxmlformats.org/officeDocument/2006/customXml" ds:itemID="{CF7B88C3-0B21-47D7-83C4-FD94CA69BDB1}">
  <ds:schemaRefs/>
</ds:datastoreItem>
</file>

<file path=customXml/itemProps33.xml><?xml version="1.0" encoding="utf-8"?>
<ds:datastoreItem xmlns:ds="http://schemas.openxmlformats.org/officeDocument/2006/customXml" ds:itemID="{02963816-F072-43B9-8FD6-4B892E6001E0}">
  <ds:schemaRefs/>
</ds:datastoreItem>
</file>

<file path=customXml/itemProps4.xml><?xml version="1.0" encoding="utf-8"?>
<ds:datastoreItem xmlns:ds="http://schemas.openxmlformats.org/officeDocument/2006/customXml" ds:itemID="{8B628310-E40B-4E6F-BD32-7CA6E2089157}">
  <ds:schemaRefs/>
</ds:datastoreItem>
</file>

<file path=customXml/itemProps5.xml><?xml version="1.0" encoding="utf-8"?>
<ds:datastoreItem xmlns:ds="http://schemas.openxmlformats.org/officeDocument/2006/customXml" ds:itemID="{C7633FEF-3141-4E72-B22C-1DAEE76FD91E}">
  <ds:schemaRefs/>
</ds:datastoreItem>
</file>

<file path=customXml/itemProps6.xml><?xml version="1.0" encoding="utf-8"?>
<ds:datastoreItem xmlns:ds="http://schemas.openxmlformats.org/officeDocument/2006/customXml" ds:itemID="{AC0B71BE-3DDF-4815-9FDB-469DDA168666}">
  <ds:schemaRefs/>
</ds:datastoreItem>
</file>

<file path=customXml/itemProps7.xml><?xml version="1.0" encoding="utf-8"?>
<ds:datastoreItem xmlns:ds="http://schemas.openxmlformats.org/officeDocument/2006/customXml" ds:itemID="{73919ED6-6937-4D6D-B28B-0B966996AB41}">
  <ds:schemaRefs/>
</ds:datastoreItem>
</file>

<file path=customXml/itemProps8.xml><?xml version="1.0" encoding="utf-8"?>
<ds:datastoreItem xmlns:ds="http://schemas.openxmlformats.org/officeDocument/2006/customXml" ds:itemID="{5E9ADDFA-4757-4AE4-8D74-E9B2750ACF6F}">
  <ds:schemaRefs/>
</ds:datastoreItem>
</file>

<file path=customXml/itemProps9.xml><?xml version="1.0" encoding="utf-8"?>
<ds:datastoreItem xmlns:ds="http://schemas.openxmlformats.org/officeDocument/2006/customXml" ds:itemID="{8E9A02A5-FB96-48F1-BF0B-49AC2A0CAFD6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Tabelas Dinâmicas</vt:lpstr>
      <vt:lpstr>Dashboard</vt:lpstr>
      <vt:lpstr>Perguntas Iniciais</vt:lpstr>
      <vt:lpstr>Vendas</vt:lpstr>
      <vt:lpstr>Vendedores</vt:lpstr>
      <vt:lpstr>Produtos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Araujo</dc:creator>
  <cp:lastModifiedBy>Matheus Lima</cp:lastModifiedBy>
  <dcterms:created xsi:type="dcterms:W3CDTF">2024-10-20T21:10:34Z</dcterms:created>
  <dcterms:modified xsi:type="dcterms:W3CDTF">2024-12-20T01:38:40Z</dcterms:modified>
</cp:coreProperties>
</file>