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filterPrivacy="1" hidePivotFieldList="1" defaultThemeVersion="166925"/>
  <xr:revisionPtr revIDLastSave="588" documentId="8_{E449B44B-965C-4A2E-9EA1-C79745467EA4}" xr6:coauthVersionLast="47" xr6:coauthVersionMax="47" xr10:uidLastSave="{347953C5-C4C4-4506-90AD-9FB4DB3F579F}"/>
  <bookViews>
    <workbookView xWindow="-110" yWindow="-110" windowWidth="25820" windowHeight="15500" firstSheet="9" activeTab="9" xr2:uid="{F1F31DDD-98AC-4891-9777-AA2D93241542}"/>
  </bookViews>
  <sheets>
    <sheet name="Cover Sheet" sheetId="11" r:id="rId1"/>
    <sheet name="All Sales" sheetId="1" r:id="rId2"/>
    <sheet name="North" sheetId="2" r:id="rId3"/>
    <sheet name="South" sheetId="4" r:id="rId4"/>
    <sheet name="East" sheetId="5" r:id="rId5"/>
    <sheet name="West" sheetId="3" r:id="rId6"/>
    <sheet name="Copy of All Sales" sheetId="6" r:id="rId7"/>
    <sheet name="Chart" sheetId="7" r:id="rId8"/>
    <sheet name="Sales Analysis" sheetId="8" r:id="rId9"/>
    <sheet name="New Staff" sheetId="10" r:id="rId10"/>
  </sheets>
  <externalReferences>
    <externalReference r:id="rId11"/>
  </externalReferences>
  <definedNames>
    <definedName name="_xlnm._FilterDatabase" localSheetId="1" hidden="1">'All Sales'!$A$1:$G$390</definedName>
    <definedName name="_xlnm._FilterDatabase" localSheetId="6" hidden="1">'Copy of All Sales'!$A$1:$G$390</definedName>
    <definedName name="bev">[1]Sheet2!$H$7:$H$12</definedName>
    <definedName name="bg">[1]Sheet2!$H$2:$H$6</definedName>
    <definedName name="candy">[1]Sheet2!$H$13:$H$17</definedName>
    <definedName name="cmeat">[1]Sheet2!$H$22:$H$23</definedName>
    <definedName name="Co_List">[1]Sheet2!$A$2:$A$27</definedName>
    <definedName name="Comission" localSheetId="6">'Copy of All Sales'!$M$1</definedName>
    <definedName name="Comission">'All Sales'!$L$1</definedName>
    <definedName name="condiment">[1]Sheet2!$H$24:$H$27</definedName>
    <definedName name="dairyp">[1]Sheet2!$H$28:$H$32</definedName>
    <definedName name="e">[1]Sheet3!$D$6:$D$10</definedName>
    <definedName name="fandv">[1]Sheet2!$H$18:$H$21</definedName>
    <definedName name="grains">[1]Sheet2!$H$37:$H$40</definedName>
    <definedName name="jams">[1]Sheet2!$H$41:$H$43</definedName>
    <definedName name="n">[1]Sheet3!$E$6:$E$10</definedName>
    <definedName name="ne">[1]Sheet3!$G$6:$G$10</definedName>
    <definedName name="nuts">[1]Sheet2!$H$33:$H$36</definedName>
    <definedName name="nw">[1]Sheet3!$F$6:$F$10</definedName>
    <definedName name="oil">[1]Sheet2!$H$44:$H$45</definedName>
    <definedName name="pasta">[1]Sheet2!$H$46:$H$50</definedName>
    <definedName name="prod_cat">[1]Sheet2!$L$2:$L$16</definedName>
    <definedName name="pt">[1]Sheet2!$E$2:$E$4</definedName>
    <definedName name="s">[1]Sheet3!$H$6:$H$10</definedName>
    <definedName name="se">[1]Sheet3!$J$6:$J$10</definedName>
    <definedName name="Slicer_Employee">#N/A</definedName>
    <definedName name="Slicer_Sales_Area1">#N/A</definedName>
    <definedName name="soup">[1]Sheet2!$H$55:$H$58</definedName>
    <definedName name="sw">[1]Sheet3!$I$6:$I$10</definedName>
    <definedName name="team">[1]Sheet2!$C$2:$C$9</definedName>
    <definedName name="w">[1]Sheet3!$C$6:$C$10</definedName>
  </definedNames>
  <calcPr calcId="191028"/>
  <pivotCaches>
    <pivotCache cacheId="172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0" l="1"/>
  <c r="B4" i="10"/>
  <c r="B5" i="10"/>
  <c r="B6" i="10"/>
  <c r="B7" i="10"/>
  <c r="B8" i="10"/>
  <c r="B9" i="10"/>
  <c r="B10" i="10"/>
  <c r="B11" i="10"/>
  <c r="B12" i="10"/>
  <c r="B13" i="10"/>
  <c r="B14" i="10"/>
  <c r="B15" i="10"/>
  <c r="B16" i="10"/>
  <c r="B17" i="10"/>
  <c r="B18" i="10"/>
  <c r="B19" i="10"/>
  <c r="B20" i="10"/>
  <c r="B21" i="10"/>
  <c r="B2" i="10"/>
  <c r="A3" i="10"/>
  <c r="A4" i="10"/>
  <c r="A5" i="10"/>
  <c r="A6" i="10"/>
  <c r="A7" i="10"/>
  <c r="A8" i="10"/>
  <c r="A9" i="10"/>
  <c r="A10" i="10"/>
  <c r="A11" i="10"/>
  <c r="A12" i="10"/>
  <c r="A13" i="10"/>
  <c r="A14" i="10"/>
  <c r="A15" i="10"/>
  <c r="A16" i="10"/>
  <c r="A17" i="10"/>
  <c r="A18" i="10"/>
  <c r="A19" i="10"/>
  <c r="A20" i="10"/>
  <c r="A21" i="10"/>
  <c r="A2" i="10"/>
  <c r="C3" i="10"/>
  <c r="C4" i="10"/>
  <c r="C5" i="10"/>
  <c r="C6" i="10"/>
  <c r="C7" i="10"/>
  <c r="C8" i="10"/>
  <c r="C9" i="10"/>
  <c r="C10" i="10"/>
  <c r="C11" i="10"/>
  <c r="C12" i="10"/>
  <c r="C13" i="10"/>
  <c r="C14" i="10"/>
  <c r="C15" i="10"/>
  <c r="C16" i="10"/>
  <c r="C17" i="10"/>
  <c r="C18" i="10"/>
  <c r="C19" i="10"/>
  <c r="C20" i="10"/>
  <c r="C21" i="10"/>
  <c r="C2" i="10"/>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F391" i="6"/>
  <c r="I390" i="6"/>
  <c r="I389" i="6"/>
  <c r="I388" i="6"/>
  <c r="I387" i="6"/>
  <c r="I386" i="6"/>
  <c r="I385" i="6"/>
  <c r="I384" i="6"/>
  <c r="I383" i="6"/>
  <c r="I382" i="6"/>
  <c r="I381" i="6"/>
  <c r="I380" i="6"/>
  <c r="I379" i="6"/>
  <c r="I378" i="6"/>
  <c r="I377" i="6"/>
  <c r="I376" i="6"/>
  <c r="I375" i="6"/>
  <c r="I374" i="6"/>
  <c r="I373" i="6"/>
  <c r="I372" i="6"/>
  <c r="I371" i="6"/>
  <c r="I370" i="6"/>
  <c r="I369" i="6"/>
  <c r="I368" i="6"/>
  <c r="I367" i="6"/>
  <c r="I366" i="6"/>
  <c r="I365" i="6"/>
  <c r="I364" i="6"/>
  <c r="I363" i="6"/>
  <c r="I362" i="6"/>
  <c r="I361" i="6"/>
  <c r="I360" i="6"/>
  <c r="I359" i="6"/>
  <c r="I358" i="6"/>
  <c r="I357" i="6"/>
  <c r="I356" i="6"/>
  <c r="I355" i="6"/>
  <c r="I354" i="6"/>
  <c r="I353" i="6"/>
  <c r="I352" i="6"/>
  <c r="I351" i="6"/>
  <c r="I350" i="6"/>
  <c r="I349" i="6"/>
  <c r="I348" i="6"/>
  <c r="I347" i="6"/>
  <c r="I346" i="6"/>
  <c r="I345" i="6"/>
  <c r="I344" i="6"/>
  <c r="I343" i="6"/>
  <c r="I342" i="6"/>
  <c r="I341" i="6"/>
  <c r="I340" i="6"/>
  <c r="I339" i="6"/>
  <c r="I338" i="6"/>
  <c r="I337" i="6"/>
  <c r="I336" i="6"/>
  <c r="I335" i="6"/>
  <c r="I334" i="6"/>
  <c r="I333" i="6"/>
  <c r="I332" i="6"/>
  <c r="I331" i="6"/>
  <c r="I330" i="6"/>
  <c r="I329" i="6"/>
  <c r="I328" i="6"/>
  <c r="I327" i="6"/>
  <c r="I326" i="6"/>
  <c r="I325" i="6"/>
  <c r="I324" i="6"/>
  <c r="I323" i="6"/>
  <c r="I322" i="6"/>
  <c r="I321" i="6"/>
  <c r="I320" i="6"/>
  <c r="I319" i="6"/>
  <c r="I318" i="6"/>
  <c r="I317" i="6"/>
  <c r="I316" i="6"/>
  <c r="I315" i="6"/>
  <c r="I314" i="6"/>
  <c r="I313" i="6"/>
  <c r="I312" i="6"/>
  <c r="I311" i="6"/>
  <c r="I310" i="6"/>
  <c r="I309" i="6"/>
  <c r="I308" i="6"/>
  <c r="I307" i="6"/>
  <c r="I306" i="6"/>
  <c r="I305" i="6"/>
  <c r="I304" i="6"/>
  <c r="I303" i="6"/>
  <c r="I302" i="6"/>
  <c r="I301" i="6"/>
  <c r="I300" i="6"/>
  <c r="I299" i="6"/>
  <c r="I298" i="6"/>
  <c r="I297" i="6"/>
  <c r="I296" i="6"/>
  <c r="I295" i="6"/>
  <c r="I294" i="6"/>
  <c r="I293" i="6"/>
  <c r="I292" i="6"/>
  <c r="I291" i="6"/>
  <c r="I290" i="6"/>
  <c r="I289" i="6"/>
  <c r="I288" i="6"/>
  <c r="I287" i="6"/>
  <c r="I286" i="6"/>
  <c r="I285" i="6"/>
  <c r="I284" i="6"/>
  <c r="I283" i="6"/>
  <c r="I282" i="6"/>
  <c r="I281" i="6"/>
  <c r="I280" i="6"/>
  <c r="I279" i="6"/>
  <c r="I278" i="6"/>
  <c r="I277" i="6"/>
  <c r="I276" i="6"/>
  <c r="I275" i="6"/>
  <c r="I274" i="6"/>
  <c r="I273" i="6"/>
  <c r="I272" i="6"/>
  <c r="I271" i="6"/>
  <c r="I270" i="6"/>
  <c r="I269" i="6"/>
  <c r="I268" i="6"/>
  <c r="I267" i="6"/>
  <c r="I266" i="6"/>
  <c r="I265" i="6"/>
  <c r="I264" i="6"/>
  <c r="I263" i="6"/>
  <c r="I262" i="6"/>
  <c r="I261" i="6"/>
  <c r="I260" i="6"/>
  <c r="I259" i="6"/>
  <c r="I258" i="6"/>
  <c r="I257" i="6"/>
  <c r="I256" i="6"/>
  <c r="I255" i="6"/>
  <c r="I254" i="6"/>
  <c r="I253" i="6"/>
  <c r="I252" i="6"/>
  <c r="I251" i="6"/>
  <c r="I250" i="6"/>
  <c r="I249" i="6"/>
  <c r="I248" i="6"/>
  <c r="I247" i="6"/>
  <c r="I246" i="6"/>
  <c r="I245" i="6"/>
  <c r="I244" i="6"/>
  <c r="I243" i="6"/>
  <c r="I242" i="6"/>
  <c r="I241" i="6"/>
  <c r="I240" i="6"/>
  <c r="I239" i="6"/>
  <c r="I238" i="6"/>
  <c r="I237" i="6"/>
  <c r="I236" i="6"/>
  <c r="I235" i="6"/>
  <c r="I234" i="6"/>
  <c r="I233" i="6"/>
  <c r="I232" i="6"/>
  <c r="I231" i="6"/>
  <c r="I230" i="6"/>
  <c r="I229" i="6"/>
  <c r="I228" i="6"/>
  <c r="I227" i="6"/>
  <c r="I226" i="6"/>
  <c r="I225" i="6"/>
  <c r="I224" i="6"/>
  <c r="I223" i="6"/>
  <c r="I222" i="6"/>
  <c r="I221" i="6"/>
  <c r="I220" i="6"/>
  <c r="I219" i="6"/>
  <c r="I218" i="6"/>
  <c r="I217" i="6"/>
  <c r="I216" i="6"/>
  <c r="I215" i="6"/>
  <c r="I214" i="6"/>
  <c r="I213" i="6"/>
  <c r="I212" i="6"/>
  <c r="I211" i="6"/>
  <c r="I210" i="6"/>
  <c r="I209" i="6"/>
  <c r="I208" i="6"/>
  <c r="I207" i="6"/>
  <c r="I206"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O2" i="3"/>
  <c r="N2" i="3"/>
  <c r="M2" i="3"/>
  <c r="L2" i="3"/>
  <c r="K2" i="3"/>
  <c r="O2" i="5"/>
  <c r="N2" i="5"/>
  <c r="M2" i="5"/>
  <c r="L2" i="5"/>
  <c r="K2" i="5"/>
  <c r="O2" i="4"/>
  <c r="N2" i="4"/>
  <c r="M2" i="4"/>
  <c r="L2" i="4"/>
  <c r="K2" i="4"/>
  <c r="O2" i="2"/>
  <c r="N2" i="2"/>
  <c r="M2" i="2"/>
  <c r="L2" i="2"/>
  <c r="K2" i="2"/>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6" l="1"/>
</calcChain>
</file>

<file path=xl/sharedStrings.xml><?xml version="1.0" encoding="utf-8"?>
<sst xmlns="http://schemas.openxmlformats.org/spreadsheetml/2006/main" count="6791" uniqueCount="165">
  <si>
    <t>2021 Sales Report</t>
  </si>
  <si>
    <t>Contents:</t>
  </si>
  <si>
    <t>All Sales</t>
  </si>
  <si>
    <t>Area Results:</t>
  </si>
  <si>
    <t>North</t>
  </si>
  <si>
    <t>South</t>
  </si>
  <si>
    <t>East</t>
  </si>
  <si>
    <t>West</t>
  </si>
  <si>
    <t>Chart</t>
  </si>
  <si>
    <t>Sales Analysis</t>
  </si>
  <si>
    <t>New Staff</t>
  </si>
  <si>
    <t>Month</t>
  </si>
  <si>
    <t>Employee</t>
  </si>
  <si>
    <t>First Name</t>
  </si>
  <si>
    <t>Last Name</t>
  </si>
  <si>
    <t>Sales Area</t>
  </si>
  <si>
    <t>Sales Amount</t>
  </si>
  <si>
    <t>Payment Type</t>
  </si>
  <si>
    <t>Targets</t>
  </si>
  <si>
    <t>Comission</t>
  </si>
  <si>
    <t>Comission:</t>
  </si>
  <si>
    <t>Reza Jafari</t>
  </si>
  <si>
    <t>Reza</t>
  </si>
  <si>
    <t>Jafari</t>
  </si>
  <si>
    <t>Cash</t>
  </si>
  <si>
    <t>Back to Cover Page</t>
  </si>
  <si>
    <t>Bryan Maldonado</t>
  </si>
  <si>
    <t>Bryan</t>
  </si>
  <si>
    <t>Maldonado</t>
  </si>
  <si>
    <t>Credit Card</t>
  </si>
  <si>
    <t>On Account</t>
  </si>
  <si>
    <t>Ashley Almanza</t>
  </si>
  <si>
    <t>Ashley</t>
  </si>
  <si>
    <t>Almanza</t>
  </si>
  <si>
    <t>Derek Godwin</t>
  </si>
  <si>
    <t>Derek</t>
  </si>
  <si>
    <t>Godwin</t>
  </si>
  <si>
    <t>Gordon Beswick</t>
  </si>
  <si>
    <t>Gordon</t>
  </si>
  <si>
    <t>Beswick</t>
  </si>
  <si>
    <t>Chloe Fusaro</t>
  </si>
  <si>
    <t>Chloe</t>
  </si>
  <si>
    <t>Fusaro</t>
  </si>
  <si>
    <t>David Wilkinson</t>
  </si>
  <si>
    <t>David</t>
  </si>
  <si>
    <t>Wilkinson</t>
  </si>
  <si>
    <t>Sarah Gibbs</t>
  </si>
  <si>
    <t>Sarah</t>
  </si>
  <si>
    <t>Gibbs</t>
  </si>
  <si>
    <t>Charlotte Edwards</t>
  </si>
  <si>
    <t>Charlotte</t>
  </si>
  <si>
    <t>Edwards</t>
  </si>
  <si>
    <t>Jonah Seitz</t>
  </si>
  <si>
    <t>Jonah</t>
  </si>
  <si>
    <t>Seitz</t>
  </si>
  <si>
    <t>Olivia Cheung</t>
  </si>
  <si>
    <t>Olivia</t>
  </si>
  <si>
    <t>Cheung</t>
  </si>
  <si>
    <t>Jason Jackaki</t>
  </si>
  <si>
    <t>Jason</t>
  </si>
  <si>
    <t>Jackaki</t>
  </si>
  <si>
    <t>Annabel Mettick</t>
  </si>
  <si>
    <t>Annabel</t>
  </si>
  <si>
    <t>Mettick</t>
  </si>
  <si>
    <t>Emily Whelan</t>
  </si>
  <si>
    <t>Emily</t>
  </si>
  <si>
    <t>Whelan</t>
  </si>
  <si>
    <t>Cory Goodwin</t>
  </si>
  <si>
    <t>Cory</t>
  </si>
  <si>
    <t>Goodwin</t>
  </si>
  <si>
    <t>Nina McDonald</t>
  </si>
  <si>
    <t>Nina</t>
  </si>
  <si>
    <t>McDonald</t>
  </si>
  <si>
    <t>Ally Bryant</t>
  </si>
  <si>
    <t>Ally</t>
  </si>
  <si>
    <t>Bryant</t>
  </si>
  <si>
    <t>Josh Sutherland</t>
  </si>
  <si>
    <t>Josh</t>
  </si>
  <si>
    <t>Sutherland</t>
  </si>
  <si>
    <t>Spencer Cruz</t>
  </si>
  <si>
    <t>Spencer</t>
  </si>
  <si>
    <t>Cruz</t>
  </si>
  <si>
    <t>Tia Cruise</t>
  </si>
  <si>
    <t>Tia</t>
  </si>
  <si>
    <t>Cruise</t>
  </si>
  <si>
    <t>January</t>
  </si>
  <si>
    <t>February</t>
  </si>
  <si>
    <t>March</t>
  </si>
  <si>
    <t>April</t>
  </si>
  <si>
    <t>May</t>
  </si>
  <si>
    <t>June</t>
  </si>
  <si>
    <t>July</t>
  </si>
  <si>
    <t>August</t>
  </si>
  <si>
    <t>September</t>
  </si>
  <si>
    <t>October</t>
  </si>
  <si>
    <t>November</t>
  </si>
  <si>
    <t>December</t>
  </si>
  <si>
    <t>2021 Sales - North</t>
  </si>
  <si>
    <t>2021 Sales - South</t>
  </si>
  <si>
    <t>2021 Sales - East</t>
  </si>
  <si>
    <t>2021 Sales - West</t>
  </si>
  <si>
    <t>Over/Under</t>
  </si>
  <si>
    <t>Total</t>
  </si>
  <si>
    <t>Team</t>
  </si>
  <si>
    <t>Sales</t>
  </si>
  <si>
    <t>Commision</t>
  </si>
  <si>
    <t>(All)</t>
  </si>
  <si>
    <t>Sale Totals</t>
  </si>
  <si>
    <t>% Of Grand Total</t>
  </si>
  <si>
    <t>Jan</t>
  </si>
  <si>
    <t>fev</t>
  </si>
  <si>
    <t>mar</t>
  </si>
  <si>
    <t>abr</t>
  </si>
  <si>
    <t>mai</t>
  </si>
  <si>
    <t>jun</t>
  </si>
  <si>
    <t>jul</t>
  </si>
  <si>
    <t>ago</t>
  </si>
  <si>
    <t>set</t>
  </si>
  <si>
    <t>out</t>
  </si>
  <si>
    <t>nov</t>
  </si>
  <si>
    <t>dez</t>
  </si>
  <si>
    <t>Grand Total</t>
  </si>
  <si>
    <t>Area</t>
  </si>
  <si>
    <t>Name</t>
  </si>
  <si>
    <t>Payroll Code</t>
  </si>
  <si>
    <t>BRITTANY_GAULT</t>
  </si>
  <si>
    <t>NE12192</t>
  </si>
  <si>
    <t>NICOLE_MAIER</t>
  </si>
  <si>
    <t>NE11021</t>
  </si>
  <si>
    <t>CLAY_CORBIN</t>
  </si>
  <si>
    <t>NE10264</t>
  </si>
  <si>
    <t>ASHLEY_DELANGE</t>
  </si>
  <si>
    <t>NE10305</t>
  </si>
  <si>
    <t>JENNIFER_VAZQUEZ</t>
  </si>
  <si>
    <t>NE11114</t>
  </si>
  <si>
    <t>MANNY_WEBSTER</t>
  </si>
  <si>
    <t>NW10414</t>
  </si>
  <si>
    <t>LUKE_REDENBAUGH</t>
  </si>
  <si>
    <t>NW12041</t>
  </si>
  <si>
    <t>DEBBIE_GODOY</t>
  </si>
  <si>
    <t>NW11115</t>
  </si>
  <si>
    <t>ELIZABETH_LAMBERT</t>
  </si>
  <si>
    <t>NW11651</t>
  </si>
  <si>
    <t>JOEL_JONES</t>
  </si>
  <si>
    <t>NW11838</t>
  </si>
  <si>
    <t>EBONY_PANE</t>
  </si>
  <si>
    <t>SE11625</t>
  </si>
  <si>
    <t>RILEY_SWEENY</t>
  </si>
  <si>
    <t>SE12053</t>
  </si>
  <si>
    <t>ALEX_WARD</t>
  </si>
  <si>
    <t>SE10902</t>
  </si>
  <si>
    <t>PAT_HANKS</t>
  </si>
  <si>
    <t>SE10360</t>
  </si>
  <si>
    <t>JESSICA_CRAIG</t>
  </si>
  <si>
    <t>SE12143</t>
  </si>
  <si>
    <t>JAMIE_WELCH</t>
  </si>
  <si>
    <t>SW10859</t>
  </si>
  <si>
    <t>DREW_WOMACK</t>
  </si>
  <si>
    <t>SW10377</t>
  </si>
  <si>
    <t>ANGELA_MACLEOD</t>
  </si>
  <si>
    <t>SW10649</t>
  </si>
  <si>
    <t>KAREN_D'AGUILAR</t>
  </si>
  <si>
    <t>SW10604</t>
  </si>
  <si>
    <t>SAM_JESSUP</t>
  </si>
  <si>
    <t>SW10730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</si>
</sst>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0.00_ ;\-[$$-409]#,##0.00\ "/>
    <numFmt numFmtId="165" formatCode="[$$-409]#,##0.00"/>
    <numFmt numFmtId="166" formatCode="[$$-409]#,##0.00_ ;[Red]\-[$$-409]#,##0.00\ "/>
    <numFmt numFmtId="167" formatCode="mmmm\,\ yyyy;@"/>
  </numFmts>
  <fonts count="8">
    <font>
      <sz val="11"/>
      <color theme="1"/>
      <name val="Calibri"/>
      <family val="2"/>
      <scheme val="minor"/>
    </font>
    <font>
      <b/>
      <sz val="11"/>
      <color theme="0"/>
      <name val="Calibri"/>
      <family val="2"/>
      <scheme val="minor"/>
    </font>
    <font>
      <sz val="36"/>
      <color theme="0"/>
      <name val="Calibri"/>
      <family val="2"/>
      <scheme val="minor"/>
    </font>
    <font>
      <b/>
      <sz val="14"/>
      <color theme="0"/>
      <name val="Calibri"/>
      <family val="2"/>
      <scheme val="minor"/>
    </font>
    <font>
      <u/>
      <sz val="11"/>
      <color theme="10"/>
      <name val="Calibri"/>
      <family val="2"/>
      <scheme val="minor"/>
    </font>
    <font>
      <sz val="16"/>
      <color theme="0"/>
      <name val="Calibri"/>
      <family val="2"/>
      <scheme val="minor"/>
    </font>
    <font>
      <u/>
      <sz val="14"/>
      <color theme="10"/>
      <name val="Calibri"/>
      <family val="2"/>
      <scheme val="minor"/>
    </font>
    <font>
      <b/>
      <sz val="14"/>
      <color theme="1"/>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4"/>
        <bgColor indexed="64"/>
      </patternFill>
    </fill>
    <fill>
      <patternFill patternType="solid">
        <fgColor theme="9" tint="0.79998168889431442"/>
        <bgColor theme="9" tint="0.79998168889431442"/>
      </patternFill>
    </fill>
  </fills>
  <borders count="1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right style="thin">
        <color theme="9" tint="0.39997558519241921"/>
      </right>
      <top style="thin">
        <color theme="9" tint="0.39997558519241921"/>
      </top>
      <bottom style="thin">
        <color theme="9" tint="0.39997558519241921"/>
      </bottom>
      <diagonal/>
    </border>
    <border>
      <left/>
      <right style="thin">
        <color theme="9" tint="0.39997558519241921"/>
      </right>
      <top style="thin">
        <color theme="9" tint="0.39997558519241921"/>
      </top>
      <bottom/>
      <diagonal/>
    </border>
    <border>
      <left style="thin">
        <color theme="9"/>
      </left>
      <right style="thin">
        <color theme="9"/>
      </right>
      <top style="thin">
        <color theme="9"/>
      </top>
      <bottom style="thin">
        <color theme="9"/>
      </bottom>
      <diagonal/>
    </border>
    <border>
      <left/>
      <right/>
      <top style="thin">
        <color theme="9" tint="0.39997558519241921"/>
      </top>
      <bottom/>
      <diagonal/>
    </border>
    <border>
      <left/>
      <right/>
      <top style="thin">
        <color theme="9" tint="0.39997558519241921"/>
      </top>
      <bottom style="thin">
        <color theme="9" tint="0.39997558519241921"/>
      </bottom>
      <diagonal/>
    </border>
  </borders>
  <cellStyleXfs count="2">
    <xf numFmtId="0" fontId="0" fillId="0" borderId="0"/>
    <xf numFmtId="0" fontId="4" fillId="0" borderId="0" applyNumberFormat="0" applyFill="0" applyBorder="0" applyAlignment="0" applyProtection="0"/>
  </cellStyleXfs>
  <cellXfs count="62">
    <xf numFmtId="0" fontId="0" fillId="0" borderId="0" xfId="0"/>
    <xf numFmtId="14" fontId="0" fillId="0" borderId="0" xfId="0" applyNumberFormat="1"/>
    <xf numFmtId="0" fontId="0" fillId="3" borderId="2" xfId="0" applyFont="1" applyFill="1" applyBorder="1"/>
    <xf numFmtId="0" fontId="0" fillId="0" borderId="2" xfId="0" applyFont="1" applyBorder="1"/>
    <xf numFmtId="164" fontId="0" fillId="0" borderId="0" xfId="0" applyNumberFormat="1"/>
    <xf numFmtId="17" fontId="0" fillId="3" borderId="1" xfId="0" applyNumberFormat="1" applyFont="1" applyFill="1" applyBorder="1"/>
    <xf numFmtId="164" fontId="0" fillId="3" borderId="2" xfId="0" applyNumberFormat="1" applyFont="1" applyFill="1" applyBorder="1"/>
    <xf numFmtId="164" fontId="0" fillId="3" borderId="3" xfId="0" applyNumberFormat="1" applyFont="1" applyFill="1" applyBorder="1"/>
    <xf numFmtId="17" fontId="0" fillId="0" borderId="1" xfId="0" applyNumberFormat="1" applyFont="1" applyBorder="1"/>
    <xf numFmtId="164" fontId="0" fillId="0" borderId="2" xfId="0" applyNumberFormat="1" applyFont="1" applyBorder="1"/>
    <xf numFmtId="164" fontId="0" fillId="0" borderId="3" xfId="0" applyNumberFormat="1" applyFont="1" applyBorder="1"/>
    <xf numFmtId="17" fontId="0" fillId="0" borderId="4" xfId="0" applyNumberFormat="1" applyFont="1" applyBorder="1"/>
    <xf numFmtId="0" fontId="0" fillId="0" borderId="4" xfId="0" applyFont="1" applyBorder="1"/>
    <xf numFmtId="164" fontId="0" fillId="0" borderId="4" xfId="0" applyNumberFormat="1" applyFont="1" applyBorder="1"/>
    <xf numFmtId="17" fontId="0" fillId="3" borderId="4" xfId="0" applyNumberFormat="1" applyFont="1" applyFill="1" applyBorder="1"/>
    <xf numFmtId="0" fontId="0" fillId="3" borderId="4" xfId="0" applyFont="1" applyFill="1" applyBorder="1"/>
    <xf numFmtId="164" fontId="0" fillId="3" borderId="4" xfId="0" applyNumberFormat="1" applyFont="1" applyFill="1" applyBorder="1"/>
    <xf numFmtId="164" fontId="0" fillId="3" borderId="0" xfId="0" applyNumberFormat="1" applyFont="1" applyFill="1" applyBorder="1"/>
    <xf numFmtId="0" fontId="1" fillId="5" borderId="7" xfId="0" applyFont="1" applyFill="1" applyBorder="1" applyAlignment="1">
      <alignment horizontal="center"/>
    </xf>
    <xf numFmtId="17" fontId="0" fillId="3" borderId="5" xfId="0" applyNumberFormat="1" applyFont="1" applyFill="1" applyBorder="1"/>
    <xf numFmtId="164" fontId="0" fillId="3" borderId="6" xfId="0" applyNumberFormat="1" applyFont="1" applyFill="1" applyBorder="1"/>
    <xf numFmtId="17" fontId="0" fillId="0" borderId="5" xfId="0" applyNumberFormat="1" applyFont="1" applyBorder="1"/>
    <xf numFmtId="164" fontId="0" fillId="0" borderId="6" xfId="0" applyNumberFormat="1" applyFont="1" applyBorder="1"/>
    <xf numFmtId="0" fontId="3" fillId="2"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164" fontId="3" fillId="2" borderId="4" xfId="0" applyNumberFormat="1" applyFont="1" applyFill="1" applyBorder="1" applyAlignment="1">
      <alignment horizontal="center" vertical="center" wrapText="1"/>
    </xf>
    <xf numFmtId="164" fontId="3" fillId="2" borderId="6" xfId="0" applyNumberFormat="1" applyFont="1" applyFill="1" applyBorder="1" applyAlignment="1">
      <alignment horizontal="center" vertical="center" wrapText="1"/>
    </xf>
    <xf numFmtId="0" fontId="3" fillId="5" borderId="0" xfId="0" applyFont="1" applyFill="1" applyAlignment="1">
      <alignment horizontal="center" vertical="center" wrapText="1"/>
    </xf>
    <xf numFmtId="9" fontId="0" fillId="4" borderId="0" xfId="0" applyNumberFormat="1" applyFill="1" applyAlignment="1">
      <alignment horizontal="center" vertical="center"/>
    </xf>
    <xf numFmtId="0" fontId="0" fillId="3" borderId="0" xfId="0" applyFont="1" applyFill="1" applyBorder="1"/>
    <xf numFmtId="0" fontId="1" fillId="2" borderId="0" xfId="0" applyFont="1" applyFill="1" applyBorder="1" applyAlignment="1">
      <alignment horizontal="left"/>
    </xf>
    <xf numFmtId="164" fontId="1" fillId="2" borderId="0" xfId="0" applyNumberFormat="1" applyFont="1" applyFill="1" applyBorder="1" applyAlignment="1">
      <alignment horizontal="left"/>
    </xf>
    <xf numFmtId="166" fontId="1" fillId="2" borderId="0" xfId="0" applyNumberFormat="1" applyFont="1" applyFill="1" applyAlignment="1">
      <alignment horizontal="left"/>
    </xf>
    <xf numFmtId="166" fontId="0" fillId="3" borderId="0" xfId="0" applyNumberFormat="1" applyFont="1" applyFill="1" applyBorder="1"/>
    <xf numFmtId="0" fontId="3" fillId="2" borderId="7" xfId="0" applyFont="1" applyFill="1" applyBorder="1" applyAlignment="1">
      <alignment horizontal="center" vertical="center" wrapText="1"/>
    </xf>
    <xf numFmtId="0" fontId="0" fillId="0" borderId="7" xfId="0" applyBorder="1" applyAlignment="1">
      <alignment horizontal="left"/>
    </xf>
    <xf numFmtId="0" fontId="0" fillId="4" borderId="7" xfId="0" applyFill="1" applyBorder="1" applyAlignment="1">
      <alignment horizontal="left"/>
    </xf>
    <xf numFmtId="165" fontId="3" fillId="2" borderId="7" xfId="0" applyNumberFormat="1" applyFont="1" applyFill="1" applyBorder="1" applyAlignment="1">
      <alignment horizontal="center" vertical="center" wrapText="1"/>
    </xf>
    <xf numFmtId="165" fontId="0" fillId="0" borderId="7" xfId="0" applyNumberFormat="1" applyBorder="1"/>
    <xf numFmtId="165" fontId="0" fillId="4" borderId="7" xfId="0" applyNumberFormat="1" applyFill="1" applyBorder="1"/>
    <xf numFmtId="165" fontId="0" fillId="0" borderId="0" xfId="0" applyNumberFormat="1"/>
    <xf numFmtId="0" fontId="0" fillId="0" borderId="0" xfId="0" pivotButton="1"/>
    <xf numFmtId="0" fontId="0" fillId="0" borderId="0" xfId="0" applyAlignment="1">
      <alignment horizontal="left"/>
    </xf>
    <xf numFmtId="10" fontId="0" fillId="0" borderId="0" xfId="0" applyNumberFormat="1"/>
    <xf numFmtId="167" fontId="0" fillId="0" borderId="0" xfId="0" applyNumberFormat="1" applyAlignment="1">
      <alignment horizontal="left"/>
    </xf>
    <xf numFmtId="0" fontId="0" fillId="6" borderId="9" xfId="0" applyNumberFormat="1" applyFont="1" applyFill="1" applyBorder="1"/>
    <xf numFmtId="0" fontId="0" fillId="0" borderId="9" xfId="0" applyNumberFormat="1" applyFont="1" applyBorder="1"/>
    <xf numFmtId="0" fontId="0" fillId="6" borderId="8" xfId="0" applyNumberFormat="1" applyFont="1" applyFill="1" applyBorder="1"/>
    <xf numFmtId="0" fontId="0" fillId="6" borderId="11" xfId="0" applyNumberFormat="1" applyFont="1" applyFill="1" applyBorder="1"/>
    <xf numFmtId="0" fontId="0" fillId="0" borderId="11" xfId="0" applyNumberFormat="1" applyFont="1" applyBorder="1"/>
    <xf numFmtId="0" fontId="0" fillId="6" borderId="12" xfId="0" applyNumberFormat="1" applyFont="1" applyFill="1" applyBorder="1"/>
    <xf numFmtId="0" fontId="0" fillId="6" borderId="10" xfId="0" applyNumberFormat="1" applyFont="1" applyFill="1" applyBorder="1"/>
    <xf numFmtId="0" fontId="0" fillId="0" borderId="10" xfId="0" applyBorder="1"/>
    <xf numFmtId="0" fontId="0" fillId="0" borderId="0" xfId="0" applyBorder="1" applyAlignment="1"/>
    <xf numFmtId="0" fontId="6" fillId="0" borderId="7" xfId="1" applyFont="1" applyBorder="1" applyAlignment="1">
      <alignment horizontal="center" vertical="center"/>
    </xf>
    <xf numFmtId="0" fontId="7" fillId="0" borderId="7" xfId="0" applyFont="1" applyBorder="1" applyAlignment="1">
      <alignment horizontal="center" vertical="center"/>
    </xf>
    <xf numFmtId="0" fontId="2" fillId="5" borderId="0" xfId="0" applyFont="1" applyFill="1" applyBorder="1" applyAlignment="1">
      <alignment horizontal="center" vertical="center"/>
    </xf>
    <xf numFmtId="0" fontId="5" fillId="5" borderId="0" xfId="0" applyFont="1" applyFill="1" applyBorder="1" applyAlignment="1">
      <alignment horizontal="center" vertical="center"/>
    </xf>
    <xf numFmtId="0" fontId="6" fillId="0" borderId="0" xfId="1" applyFont="1" applyAlignment="1">
      <alignment horizontal="center" vertical="center"/>
    </xf>
    <xf numFmtId="165" fontId="0" fillId="4" borderId="7" xfId="0" applyNumberFormat="1" applyFill="1" applyBorder="1" applyAlignment="1">
      <alignment horizontal="center" vertical="center"/>
    </xf>
    <xf numFmtId="0" fontId="2" fillId="5" borderId="0" xfId="0" applyFont="1" applyFill="1" applyBorder="1" applyAlignment="1">
      <alignment horizontal="left" vertical="center"/>
    </xf>
    <xf numFmtId="0" fontId="0" fillId="0" borderId="0" xfId="0" applyBorder="1" applyAlignment="1">
      <alignment horizontal="center"/>
    </xf>
  </cellXfs>
  <cellStyles count="2">
    <cellStyle name="Hyperlink" xfId="1" builtinId="8"/>
    <cellStyle name="Normal" xfId="0" builtinId="0"/>
  </cellStyles>
  <dxfs count="29">
    <dxf>
      <font>
        <b val="0"/>
        <i val="0"/>
        <strike val="0"/>
        <condense val="0"/>
        <extend val="0"/>
        <outline val="0"/>
        <shadow val="0"/>
        <u val="none"/>
        <vertAlign val="baseline"/>
        <sz val="11"/>
        <color theme="1"/>
        <name val="Calibri"/>
        <family val="2"/>
        <scheme val="minor"/>
      </font>
      <numFmt numFmtId="166" formatCode="[$$-409]#,##0.00_ ;[Red]\-[$$-409]#,##0.00\ "/>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4" formatCode="[$$-409]#,##0.00_ ;\-[$$-409]#,##0.00\ "/>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409]#,##0.00_ ;\-[$$-409]#,##0.00\ "/>
      <fill>
        <patternFill patternType="solid">
          <fgColor theme="4" tint="0.79998168889431442"/>
          <bgColor theme="4" tint="0.79998168889431442"/>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4" formatCode="[$$-409]#,##0.00_ ;\-[$$-409]#,##0.00\ "/>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4" formatCode="[$$-409]#,##0.00_ ;\-[$$-409]#,##0.00\ "/>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409]#,##0.00_ ;\-[$$-409]#,##0.00\ "/>
      <fill>
        <patternFill patternType="solid">
          <fgColor theme="4" tint="0.79998168889431442"/>
          <bgColor theme="4" tint="0.79998168889431442"/>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68" formatCode="mmm/yy"/>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numFmt numFmtId="164" formatCode="[$$-409]#,##0.00_ ;\-[$$-409]#,##0.00\ "/>
      <fill>
        <patternFill patternType="solid">
          <fgColor theme="4"/>
          <bgColor theme="4"/>
        </patternFill>
      </fill>
      <alignment horizontal="left" vertical="bottom" textRotation="0" wrapText="0" indent="0" justifyLastLine="0" shrinkToFit="0" readingOrder="0"/>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numFmt numFmtId="167" formatCode="mmmm\,\ 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2021</a:t>
            </a:r>
            <a:r>
              <a:rPr lang="en-US" sz="1400" b="1" i="0" u="none" strike="noStrike" cap="none" baseline="0">
                <a:effectLst/>
              </a:rPr>
              <a:t> </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Chart!$C$2</c:f>
              <c:strCache>
                <c:ptCount val="1"/>
                <c:pt idx="0">
                  <c:v>Sales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Chart!$B$3:$B$6</c:f>
              <c:strCache>
                <c:ptCount val="4"/>
                <c:pt idx="0">
                  <c:v>North</c:v>
                </c:pt>
                <c:pt idx="1">
                  <c:v>South</c:v>
                </c:pt>
                <c:pt idx="2">
                  <c:v>East</c:v>
                </c:pt>
                <c:pt idx="3">
                  <c:v>West</c:v>
                </c:pt>
              </c:strCache>
            </c:strRef>
          </c:cat>
          <c:val>
            <c:numRef>
              <c:f>Chart!$C$3:$C$6</c:f>
              <c:numCache>
                <c:formatCode>[$$-409]#,##0.00</c:formatCode>
                <c:ptCount val="4"/>
                <c:pt idx="0">
                  <c:v>1945833.2000000004</c:v>
                </c:pt>
                <c:pt idx="1">
                  <c:v>1812496.3000000007</c:v>
                </c:pt>
                <c:pt idx="2">
                  <c:v>1805833.5999999996</c:v>
                </c:pt>
                <c:pt idx="3">
                  <c:v>1722387.8999999992</c:v>
                </c:pt>
              </c:numCache>
            </c:numRef>
          </c:val>
          <c:extLst>
            <c:ext xmlns:c16="http://schemas.microsoft.com/office/drawing/2014/chart" uri="{C3380CC4-5D6E-409C-BE32-E72D297353CC}">
              <c16:uniqueId val="{00000000-B4A2-4EFB-B42F-EE8B3EF58697}"/>
            </c:ext>
          </c:extLst>
        </c:ser>
        <c:ser>
          <c:idx val="1"/>
          <c:order val="1"/>
          <c:tx>
            <c:strRef>
              <c:f>Chart!$D$2</c:f>
              <c:strCache>
                <c:ptCount val="1"/>
                <c:pt idx="0">
                  <c:v>Commision</c:v>
                </c:pt>
              </c:strCache>
            </c:strRef>
          </c:tx>
          <c:spPr>
            <a:solidFill>
              <a:schemeClr val="accent6">
                <a:lumMod val="60000"/>
                <a:lumOff val="40000"/>
              </a:schemeClr>
            </a:solidFill>
            <a:ln w="9525" cap="flat" cmpd="sng" algn="ctr">
              <a:solidFill>
                <a:schemeClr val="accent6">
                  <a:lumMod val="75000"/>
                </a:schemeClr>
              </a:solidFill>
              <a:round/>
            </a:ln>
            <a:effectLst/>
          </c:spPr>
          <c:invertIfNegative val="0"/>
          <c:cat>
            <c:strRef>
              <c:f>Chart!$B$3:$B$6</c:f>
              <c:strCache>
                <c:ptCount val="4"/>
                <c:pt idx="0">
                  <c:v>North</c:v>
                </c:pt>
                <c:pt idx="1">
                  <c:v>South</c:v>
                </c:pt>
                <c:pt idx="2">
                  <c:v>East</c:v>
                </c:pt>
                <c:pt idx="3">
                  <c:v>West</c:v>
                </c:pt>
              </c:strCache>
            </c:strRef>
          </c:cat>
          <c:val>
            <c:numRef>
              <c:f>Chart!$D$3:$D$6</c:f>
              <c:numCache>
                <c:formatCode>[$$-409]#,##0.00</c:formatCode>
                <c:ptCount val="4"/>
                <c:pt idx="0">
                  <c:v>157168.13</c:v>
                </c:pt>
                <c:pt idx="1">
                  <c:v>138552.42000000001</c:v>
                </c:pt>
                <c:pt idx="2">
                  <c:v>147698.53000000003</c:v>
                </c:pt>
                <c:pt idx="3">
                  <c:v>128660.95999999998</c:v>
                </c:pt>
              </c:numCache>
            </c:numRef>
          </c:val>
          <c:extLst>
            <c:ext xmlns:c16="http://schemas.microsoft.com/office/drawing/2014/chart" uri="{C3380CC4-5D6E-409C-BE32-E72D297353CC}">
              <c16:uniqueId val="{00000001-B4A2-4EFB-B42F-EE8B3EF58697}"/>
            </c:ext>
          </c:extLst>
        </c:ser>
        <c:dLbls>
          <c:showLegendKey val="0"/>
          <c:showVal val="0"/>
          <c:showCatName val="0"/>
          <c:showSerName val="0"/>
          <c:showPercent val="0"/>
          <c:showBubbleSize val="0"/>
        </c:dLbls>
        <c:gapWidth val="100"/>
        <c:overlap val="-24"/>
        <c:axId val="506502816"/>
        <c:axId val="506502336"/>
      </c:barChart>
      <c:catAx>
        <c:axId val="50650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6502336"/>
        <c:crosses val="autoZero"/>
        <c:auto val="1"/>
        <c:lblAlgn val="ctr"/>
        <c:lblOffset val="100"/>
        <c:noMultiLvlLbl val="0"/>
      </c:catAx>
      <c:valAx>
        <c:axId val="506502336"/>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6502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softEdge rad="0"/>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3174</xdr:colOff>
      <xdr:row>1</xdr:row>
      <xdr:rowOff>19050</xdr:rowOff>
    </xdr:from>
    <xdr:to>
      <xdr:col>15</xdr:col>
      <xdr:colOff>12699</xdr:colOff>
      <xdr:row>21</xdr:row>
      <xdr:rowOff>12700</xdr:rowOff>
    </xdr:to>
    <xdr:graphicFrame macro="">
      <xdr:nvGraphicFramePr>
        <xdr:cNvPr id="2" name="Chart 1">
          <a:extLst>
            <a:ext uri="{FF2B5EF4-FFF2-40B4-BE49-F238E27FC236}">
              <a16:creationId xmlns:a16="http://schemas.microsoft.com/office/drawing/2014/main" id="{975E85CE-4EE3-F53A-60A3-91905A53A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6350</xdr:colOff>
      <xdr:row>2</xdr:row>
      <xdr:rowOff>12701</xdr:rowOff>
    </xdr:from>
    <xdr:to>
      <xdr:col>7</xdr:col>
      <xdr:colOff>6350</xdr:colOff>
      <xdr:row>10</xdr:row>
      <xdr:rowOff>0</xdr:rowOff>
    </xdr:to>
    <mc:AlternateContent xmlns:mc="http://schemas.openxmlformats.org/markup-compatibility/2006" xmlns:a14="http://schemas.microsoft.com/office/drawing/2010/main">
      <mc:Choice Requires="a14">
        <xdr:graphicFrame macro="">
          <xdr:nvGraphicFramePr>
            <xdr:cNvPr id="2" name="Sales Area 1">
              <a:extLst>
                <a:ext uri="{FF2B5EF4-FFF2-40B4-BE49-F238E27FC236}">
                  <a16:creationId xmlns:a16="http://schemas.microsoft.com/office/drawing/2014/main" id="{360C7909-4672-92E0-965C-90FAA6CEF96D}"/>
                </a:ext>
              </a:extLst>
            </xdr:cNvPr>
            <xdr:cNvGraphicFramePr/>
          </xdr:nvGraphicFramePr>
          <xdr:xfrm>
            <a:off x="0" y="0"/>
            <a:ext cx="0" cy="0"/>
          </xdr:xfrm>
          <a:graphic>
            <a:graphicData uri="http://schemas.microsoft.com/office/drawing/2010/slicer">
              <sle:slicer xmlns:sle="http://schemas.microsoft.com/office/drawing/2010/slicer" name="Sales Area 1"/>
            </a:graphicData>
          </a:graphic>
        </xdr:graphicFrame>
      </mc:Choice>
      <mc:Fallback xmlns="">
        <xdr:sp macro="" textlink="">
          <xdr:nvSpPr>
            <xdr:cNvPr id="0" name=""/>
            <xdr:cNvSpPr>
              <a:spLocks noTextEdit="1"/>
            </xdr:cNvSpPr>
          </xdr:nvSpPr>
          <xdr:spPr>
            <a:xfrm>
              <a:off x="3422650" y="381001"/>
              <a:ext cx="1828800" cy="1460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2</xdr:row>
      <xdr:rowOff>6350</xdr:rowOff>
    </xdr:from>
    <xdr:to>
      <xdr:col>11</xdr:col>
      <xdr:colOff>0</xdr:colOff>
      <xdr:row>15</xdr:row>
      <xdr:rowOff>136525</xdr:rowOff>
    </xdr:to>
    <mc:AlternateContent xmlns:mc="http://schemas.openxmlformats.org/markup-compatibility/2006" xmlns:a14="http://schemas.microsoft.com/office/drawing/2010/main">
      <mc:Choice Requires="a14">
        <xdr:graphicFrame macro="">
          <xdr:nvGraphicFramePr>
            <xdr:cNvPr id="3" name="Employee">
              <a:extLst>
                <a:ext uri="{FF2B5EF4-FFF2-40B4-BE49-F238E27FC236}">
                  <a16:creationId xmlns:a16="http://schemas.microsoft.com/office/drawing/2014/main" id="{75A3D6DD-4DE2-C14F-32EA-37610B7C846C}"/>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5854700" y="374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dge/Documents/Work/SureSkills/Coursera/data%20bl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86.760707291665" createdVersion="8" refreshedVersion="8" minRefreshableVersion="3" recordCount="389" xr:uid="{8A6E7686-6C57-4CC5-B34A-73CFF387832E}">
  <cacheSource type="worksheet">
    <worksheetSource name="Sales_Data"/>
  </cacheSource>
  <cacheFields count="12">
    <cacheField name="Month" numFmtId="17">
      <sharedItems containsSemiMixedTypes="0" containsNonDate="0" containsDate="1" containsString="0" minDate="2021-01-01T00:00:00" maxDate="2021-12-02T00:00:00" count="12">
        <d v="2021-01-01T00:00:00"/>
        <d v="2021-02-01T00:00:00"/>
        <d v="2021-03-01T00:00:00"/>
        <d v="2021-04-01T00:00:00"/>
        <d v="2021-05-01T00:00:00"/>
        <d v="2021-06-01T00:00:00"/>
        <d v="2021-07-01T00:00:00"/>
        <d v="2021-08-01T00:00:00"/>
        <d v="2021-09-01T00:00:00"/>
        <d v="2021-10-01T00:00:00"/>
        <d v="2021-11-01T00:00:00"/>
        <d v="2021-12-01T00:00:00"/>
      </sharedItems>
      <fieldGroup par="11"/>
    </cacheField>
    <cacheField name="Employee" numFmtId="0">
      <sharedItems count="20">
        <s v="Reza Jafari"/>
        <s v="Bryan Maldonado"/>
        <s v="Ashley Almanza"/>
        <s v="Derek Godwin"/>
        <s v="Gordon Beswick"/>
        <s v="Chloe Fusaro"/>
        <s v="David Wilkinson"/>
        <s v="Sarah Gibbs"/>
        <s v="Charlotte Edwards"/>
        <s v="Jonah Seitz"/>
        <s v="Olivia Cheung"/>
        <s v="Jason Jackaki"/>
        <s v="Annabel Mettick"/>
        <s v="Emily Whelan"/>
        <s v="Cory Goodwin"/>
        <s v="Nina McDonald"/>
        <s v="Ally Bryant"/>
        <s v="Josh Sutherland"/>
        <s v="Spencer Cruz"/>
        <s v="Tia Cruise"/>
      </sharedItems>
    </cacheField>
    <cacheField name="First Name" numFmtId="0">
      <sharedItems/>
    </cacheField>
    <cacheField name="Last Name" numFmtId="0">
      <sharedItems/>
    </cacheField>
    <cacheField name="Sales Area" numFmtId="0">
      <sharedItems count="4">
        <s v="East"/>
        <s v="North"/>
        <s v="South"/>
        <s v="West"/>
      </sharedItems>
    </cacheField>
    <cacheField name="Sales Amount" numFmtId="164">
      <sharedItems containsSemiMixedTypes="0" containsString="0" containsNumber="1" minValue="2070.2999999999997" maxValue="51531.199999999997"/>
    </cacheField>
    <cacheField name="Payment Type" numFmtId="0">
      <sharedItems count="3">
        <s v="Cash"/>
        <s v="Credit Card"/>
        <s v="On Account"/>
      </sharedItems>
    </cacheField>
    <cacheField name="Targets" numFmtId="164">
      <sharedItems containsSemiMixedTypes="0" containsString="0" containsNumber="1" containsInteger="1" minValue="15000" maxValue="15000"/>
    </cacheField>
    <cacheField name="Comission" numFmtId="164">
      <sharedItems containsSemiMixedTypes="0" containsString="0" containsNumber="1" minValue="0" maxValue="5153.12"/>
    </cacheField>
    <cacheField name="Over/Under" numFmtId="166">
      <sharedItems containsSemiMixedTypes="0" containsString="0" containsNumber="1" minValue="-12929.7" maxValue="36531.199999999997"/>
    </cacheField>
    <cacheField name="Days (Month)" numFmtId="0" databaseField="0">
      <fieldGroup base="0">
        <rangePr groupBy="days" startDate="2021-01-01T00:00:00" endDate="2021-12-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v"/>
          <s v="02/fev"/>
          <s v="03/fev"/>
          <s v="04/fev"/>
          <s v="05/fev"/>
          <s v="06/fev"/>
          <s v="07/fev"/>
          <s v="08/fev"/>
          <s v="09/fev"/>
          <s v="10/fev"/>
          <s v="11/fev"/>
          <s v="12/fev"/>
          <s v="13/fev"/>
          <s v="14/fev"/>
          <s v="15/fev"/>
          <s v="16/fev"/>
          <s v="17/fev"/>
          <s v="18/fev"/>
          <s v="19/fev"/>
          <s v="20/fev"/>
          <s v="21/fev"/>
          <s v="22/fev"/>
          <s v="23/fev"/>
          <s v="24/fev"/>
          <s v="25/fev"/>
          <s v="26/fev"/>
          <s v="27/fev"/>
          <s v="28/fev"/>
          <s v="29/fev"/>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t"/>
          <s v="02/set"/>
          <s v="03/set"/>
          <s v="04/set"/>
          <s v="05/set"/>
          <s v="06/set"/>
          <s v="07/set"/>
          <s v="08/set"/>
          <s v="09/set"/>
          <s v="10/set"/>
          <s v="11/set"/>
          <s v="12/set"/>
          <s v="13/set"/>
          <s v="14/set"/>
          <s v="15/set"/>
          <s v="16/set"/>
          <s v="17/set"/>
          <s v="18/set"/>
          <s v="19/set"/>
          <s v="20/set"/>
          <s v="21/set"/>
          <s v="22/set"/>
          <s v="23/set"/>
          <s v="24/set"/>
          <s v="25/set"/>
          <s v="26/set"/>
          <s v="27/set"/>
          <s v="28/set"/>
          <s v="29/set"/>
          <s v="30/set"/>
          <s v="01/out"/>
          <s v="02/out"/>
          <s v="03/out"/>
          <s v="04/out"/>
          <s v="05/out"/>
          <s v="06/out"/>
          <s v="07/out"/>
          <s v="08/out"/>
          <s v="09/out"/>
          <s v="10/out"/>
          <s v="11/out"/>
          <s v="12/out"/>
          <s v="13/out"/>
          <s v="14/out"/>
          <s v="15/out"/>
          <s v="16/out"/>
          <s v="17/out"/>
          <s v="18/out"/>
          <s v="19/out"/>
          <s v="20/out"/>
          <s v="21/out"/>
          <s v="22/out"/>
          <s v="23/out"/>
          <s v="24/out"/>
          <s v="25/out"/>
          <s v="26/out"/>
          <s v="27/out"/>
          <s v="28/out"/>
          <s v="29/out"/>
          <s v="30/out"/>
          <s v="31/out"/>
          <s v="01/nov"/>
          <s v="02/nov"/>
          <s v="03/nov"/>
          <s v="04/nov"/>
          <s v="05/nov"/>
          <s v="06/nov"/>
          <s v="07/nov"/>
          <s v="08/nov"/>
          <s v="09/nov"/>
          <s v="10/nov"/>
          <s v="11/nov"/>
          <s v="12/nov"/>
          <s v="13/nov"/>
          <s v="14/nov"/>
          <s v="15/nov"/>
          <s v="16/nov"/>
          <s v="17/nov"/>
          <s v="18/nov"/>
          <s v="19/nov"/>
          <s v="20/nov"/>
          <s v="21/nov"/>
          <s v="22/nov"/>
          <s v="23/nov"/>
          <s v="24/nov"/>
          <s v="25/nov"/>
          <s v="26/nov"/>
          <s v="27/nov"/>
          <s v="28/nov"/>
          <s v="29/nov"/>
          <s v="30/nov"/>
          <s v="01/dez"/>
          <s v="02/dez"/>
          <s v="03/dez"/>
          <s v="04/dez"/>
          <s v="05/dez"/>
          <s v="06/dez"/>
          <s v="07/dez"/>
          <s v="08/dez"/>
          <s v="09/dez"/>
          <s v="10/dez"/>
          <s v="11/dez"/>
          <s v="12/dez"/>
          <s v="13/dez"/>
          <s v="14/dez"/>
          <s v="15/dez"/>
          <s v="16/dez"/>
          <s v="17/dez"/>
          <s v="18/dez"/>
          <s v="19/dez"/>
          <s v="20/dez"/>
          <s v="21/dez"/>
          <s v="22/dez"/>
          <s v="23/dez"/>
          <s v="24/dez"/>
          <s v="25/dez"/>
          <s v="26/dez"/>
          <s v="27/dez"/>
          <s v="28/dez"/>
          <s v="29/dez"/>
          <s v="30/dez"/>
          <s v="31/dez"/>
          <s v="&gt;02/12/2021"/>
        </groupItems>
      </fieldGroup>
    </cacheField>
    <cacheField name="Months (Month)" numFmtId="0" databaseField="0">
      <fieldGroup base="0">
        <rangePr groupBy="months" startDate="2021-01-01T00:00:00" endDate="2021-12-02T00:00:00"/>
        <groupItems count="14">
          <s v="&lt;01/01/2021"/>
          <s v="jan"/>
          <s v="fev"/>
          <s v="mar"/>
          <s v="abr"/>
          <s v="mai"/>
          <s v="jun"/>
          <s v="jul"/>
          <s v="ago"/>
          <s v="set"/>
          <s v="out"/>
          <s v="nov"/>
          <s v="dez"/>
          <s v="&gt;02/12/2021"/>
        </groupItems>
      </fieldGroup>
    </cacheField>
  </cacheFields>
  <extLst>
    <ext xmlns:x14="http://schemas.microsoft.com/office/spreadsheetml/2009/9/main" uri="{725AE2AE-9491-48be-B2B4-4EB974FC3084}">
      <x14:pivotCacheDefinition pivotCacheId="1118448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x v="0"/>
    <x v="0"/>
    <s v="Reza"/>
    <s v="Jafari"/>
    <x v="0"/>
    <n v="2954.7"/>
    <x v="0"/>
    <n v="15000"/>
    <n v="0"/>
    <n v="-12045.3"/>
  </r>
  <r>
    <x v="0"/>
    <x v="1"/>
    <s v="Bryan"/>
    <s v="Maldonado"/>
    <x v="0"/>
    <n v="6796.7999999999993"/>
    <x v="1"/>
    <n v="15000"/>
    <n v="0"/>
    <n v="-8203.2000000000007"/>
  </r>
  <r>
    <x v="0"/>
    <x v="1"/>
    <s v="Bryan"/>
    <s v="Maldonado"/>
    <x v="0"/>
    <n v="8188"/>
    <x v="2"/>
    <n v="15000"/>
    <n v="0"/>
    <n v="-6812"/>
  </r>
  <r>
    <x v="0"/>
    <x v="0"/>
    <s v="Reza"/>
    <s v="Jafari"/>
    <x v="0"/>
    <n v="9058.4"/>
    <x v="1"/>
    <n v="15000"/>
    <n v="0"/>
    <n v="-5941.6"/>
  </r>
  <r>
    <x v="0"/>
    <x v="1"/>
    <s v="Bryan"/>
    <s v="Maldonado"/>
    <x v="0"/>
    <n v="12096"/>
    <x v="2"/>
    <n v="15000"/>
    <n v="0"/>
    <n v="-2904"/>
  </r>
  <r>
    <x v="0"/>
    <x v="2"/>
    <s v="Ashley"/>
    <s v="Almanza"/>
    <x v="0"/>
    <n v="15029"/>
    <x v="0"/>
    <n v="15000"/>
    <n v="1502.9"/>
    <n v="29"/>
  </r>
  <r>
    <x v="0"/>
    <x v="2"/>
    <s v="Ashley"/>
    <s v="Almanza"/>
    <x v="0"/>
    <n v="15264"/>
    <x v="0"/>
    <n v="15000"/>
    <n v="1526.4"/>
    <n v="264"/>
  </r>
  <r>
    <x v="0"/>
    <x v="2"/>
    <s v="Ashley"/>
    <s v="Almanza"/>
    <x v="0"/>
    <n v="17353.599999999999"/>
    <x v="1"/>
    <n v="15000"/>
    <n v="1735.36"/>
    <n v="2353.5999999999985"/>
  </r>
  <r>
    <x v="0"/>
    <x v="3"/>
    <s v="Derek"/>
    <s v="Godwin"/>
    <x v="0"/>
    <n v="20140"/>
    <x v="2"/>
    <n v="15000"/>
    <n v="2014"/>
    <n v="5140"/>
  </r>
  <r>
    <x v="0"/>
    <x v="3"/>
    <s v="Derek"/>
    <s v="Godwin"/>
    <x v="0"/>
    <n v="35649"/>
    <x v="1"/>
    <n v="15000"/>
    <n v="3564.9"/>
    <n v="20649"/>
  </r>
  <r>
    <x v="1"/>
    <x v="4"/>
    <s v="Gordon"/>
    <s v="Beswick"/>
    <x v="0"/>
    <n v="7717.5"/>
    <x v="2"/>
    <n v="15000"/>
    <n v="0"/>
    <n v="-7282.5"/>
  </r>
  <r>
    <x v="1"/>
    <x v="4"/>
    <s v="Gordon"/>
    <s v="Beswick"/>
    <x v="0"/>
    <n v="11617.6"/>
    <x v="0"/>
    <n v="15000"/>
    <n v="0"/>
    <n v="-3382.3999999999996"/>
  </r>
  <r>
    <x v="1"/>
    <x v="3"/>
    <s v="Derek"/>
    <s v="Godwin"/>
    <x v="0"/>
    <n v="19431"/>
    <x v="0"/>
    <n v="15000"/>
    <n v="1943.1000000000001"/>
    <n v="4431"/>
  </r>
  <r>
    <x v="1"/>
    <x v="2"/>
    <s v="Ashley"/>
    <s v="Almanza"/>
    <x v="0"/>
    <n v="21169.599999999999"/>
    <x v="0"/>
    <n v="15000"/>
    <n v="2116.96"/>
    <n v="6169.5999999999985"/>
  </r>
  <r>
    <x v="1"/>
    <x v="0"/>
    <s v="Reza"/>
    <s v="Jafari"/>
    <x v="0"/>
    <n v="29158.400000000001"/>
    <x v="0"/>
    <n v="15000"/>
    <n v="2915.84"/>
    <n v="14158.400000000001"/>
  </r>
  <r>
    <x v="1"/>
    <x v="3"/>
    <s v="Derek"/>
    <s v="Godwin"/>
    <x v="0"/>
    <n v="30305"/>
    <x v="1"/>
    <n v="15000"/>
    <n v="3030.5"/>
    <n v="15305"/>
  </r>
  <r>
    <x v="1"/>
    <x v="4"/>
    <s v="Gordon"/>
    <s v="Beswick"/>
    <x v="0"/>
    <n v="43184.399999999994"/>
    <x v="2"/>
    <n v="15000"/>
    <n v="4318.4399999999996"/>
    <n v="28184.399999999994"/>
  </r>
  <r>
    <x v="2"/>
    <x v="3"/>
    <s v="Derek"/>
    <s v="Godwin"/>
    <x v="0"/>
    <n v="2311.5"/>
    <x v="0"/>
    <n v="15000"/>
    <n v="0"/>
    <n v="-12688.5"/>
  </r>
  <r>
    <x v="2"/>
    <x v="4"/>
    <s v="Gordon"/>
    <s v="Beswick"/>
    <x v="0"/>
    <n v="3013.5"/>
    <x v="0"/>
    <n v="15000"/>
    <n v="0"/>
    <n v="-11986.5"/>
  </r>
  <r>
    <x v="2"/>
    <x v="4"/>
    <s v="Gordon"/>
    <s v="Beswick"/>
    <x v="0"/>
    <n v="5287.5"/>
    <x v="0"/>
    <n v="15000"/>
    <n v="0"/>
    <n v="-9712.5"/>
  </r>
  <r>
    <x v="2"/>
    <x v="0"/>
    <s v="Reza"/>
    <s v="Jafari"/>
    <x v="0"/>
    <n v="13797"/>
    <x v="1"/>
    <n v="15000"/>
    <n v="0"/>
    <n v="-1203"/>
  </r>
  <r>
    <x v="2"/>
    <x v="1"/>
    <s v="Bryan"/>
    <s v="Maldonado"/>
    <x v="0"/>
    <n v="14063"/>
    <x v="0"/>
    <n v="15000"/>
    <n v="0"/>
    <n v="-937"/>
  </r>
  <r>
    <x v="2"/>
    <x v="0"/>
    <s v="Reza"/>
    <s v="Jafari"/>
    <x v="0"/>
    <n v="14608.300000000001"/>
    <x v="1"/>
    <n v="15000"/>
    <n v="0"/>
    <n v="-391.69999999999891"/>
  </r>
  <r>
    <x v="2"/>
    <x v="4"/>
    <s v="Gordon"/>
    <s v="Beswick"/>
    <x v="0"/>
    <n v="16063.199999999999"/>
    <x v="0"/>
    <n v="15000"/>
    <n v="1606.32"/>
    <n v="1063.1999999999989"/>
  </r>
  <r>
    <x v="2"/>
    <x v="3"/>
    <s v="Derek"/>
    <s v="Godwin"/>
    <x v="0"/>
    <n v="16836"/>
    <x v="1"/>
    <n v="15000"/>
    <n v="1683.6000000000001"/>
    <n v="1836"/>
  </r>
  <r>
    <x v="2"/>
    <x v="4"/>
    <s v="Gordon"/>
    <s v="Beswick"/>
    <x v="0"/>
    <n v="19594"/>
    <x v="2"/>
    <n v="15000"/>
    <n v="1959.4"/>
    <n v="4594"/>
  </r>
  <r>
    <x v="2"/>
    <x v="3"/>
    <s v="Derek"/>
    <s v="Godwin"/>
    <x v="0"/>
    <n v="21654.400000000001"/>
    <x v="0"/>
    <n v="15000"/>
    <n v="2165.44"/>
    <n v="6654.4000000000015"/>
  </r>
  <r>
    <x v="2"/>
    <x v="1"/>
    <s v="Bryan"/>
    <s v="Maldonado"/>
    <x v="0"/>
    <n v="27930"/>
    <x v="1"/>
    <n v="15000"/>
    <n v="2793"/>
    <n v="12930"/>
  </r>
  <r>
    <x v="2"/>
    <x v="2"/>
    <s v="Ashley"/>
    <s v="Almanza"/>
    <x v="0"/>
    <n v="39065.899999999994"/>
    <x v="0"/>
    <n v="15000"/>
    <n v="3906.5899999999997"/>
    <n v="24065.899999999994"/>
  </r>
  <r>
    <x v="2"/>
    <x v="4"/>
    <s v="Gordon"/>
    <s v="Beswick"/>
    <x v="0"/>
    <n v="44422"/>
    <x v="2"/>
    <n v="15000"/>
    <n v="4442.2"/>
    <n v="29422"/>
  </r>
  <r>
    <x v="3"/>
    <x v="1"/>
    <s v="Bryan"/>
    <s v="Maldonado"/>
    <x v="0"/>
    <n v="7029.9"/>
    <x v="2"/>
    <n v="15000"/>
    <n v="0"/>
    <n v="-7970.1"/>
  </r>
  <r>
    <x v="3"/>
    <x v="1"/>
    <s v="Bryan"/>
    <s v="Maldonado"/>
    <x v="0"/>
    <n v="11914.400000000001"/>
    <x v="0"/>
    <n v="15000"/>
    <n v="0"/>
    <n v="-3085.5999999999985"/>
  </r>
  <r>
    <x v="3"/>
    <x v="2"/>
    <s v="Ashley"/>
    <s v="Almanza"/>
    <x v="0"/>
    <n v="15919.7"/>
    <x v="1"/>
    <n v="15000"/>
    <n v="1591.9700000000003"/>
    <n v="919.70000000000073"/>
  </r>
  <r>
    <x v="3"/>
    <x v="0"/>
    <s v="Reza"/>
    <s v="Jafari"/>
    <x v="0"/>
    <n v="17776"/>
    <x v="2"/>
    <n v="15000"/>
    <n v="1777.6000000000001"/>
    <n v="2776"/>
  </r>
  <r>
    <x v="3"/>
    <x v="4"/>
    <s v="Gordon"/>
    <s v="Beswick"/>
    <x v="0"/>
    <n v="36666"/>
    <x v="0"/>
    <n v="15000"/>
    <n v="3666.6000000000004"/>
    <n v="21666"/>
  </r>
  <r>
    <x v="3"/>
    <x v="0"/>
    <s v="Reza"/>
    <s v="Jafari"/>
    <x v="0"/>
    <n v="38227.699999999997"/>
    <x v="1"/>
    <n v="15000"/>
    <n v="3822.77"/>
    <n v="23227.699999999997"/>
  </r>
  <r>
    <x v="3"/>
    <x v="0"/>
    <s v="Reza"/>
    <s v="Jafari"/>
    <x v="0"/>
    <n v="51531.199999999997"/>
    <x v="2"/>
    <n v="15000"/>
    <n v="5153.12"/>
    <n v="36531.199999999997"/>
  </r>
  <r>
    <x v="4"/>
    <x v="3"/>
    <s v="Derek"/>
    <s v="Godwin"/>
    <x v="0"/>
    <n v="8686.6"/>
    <x v="0"/>
    <n v="15000"/>
    <n v="0"/>
    <n v="-6313.4"/>
  </r>
  <r>
    <x v="4"/>
    <x v="0"/>
    <s v="Reza"/>
    <s v="Jafari"/>
    <x v="0"/>
    <n v="12422.2"/>
    <x v="2"/>
    <n v="15000"/>
    <n v="0"/>
    <n v="-2577.7999999999993"/>
  </r>
  <r>
    <x v="4"/>
    <x v="4"/>
    <s v="Gordon"/>
    <s v="Beswick"/>
    <x v="0"/>
    <n v="15120"/>
    <x v="0"/>
    <n v="15000"/>
    <n v="1512"/>
    <n v="120"/>
  </r>
  <r>
    <x v="4"/>
    <x v="3"/>
    <s v="Derek"/>
    <s v="Godwin"/>
    <x v="0"/>
    <n v="16604.400000000001"/>
    <x v="2"/>
    <n v="15000"/>
    <n v="1660.4400000000003"/>
    <n v="1604.4000000000015"/>
  </r>
  <r>
    <x v="4"/>
    <x v="0"/>
    <s v="Reza"/>
    <s v="Jafari"/>
    <x v="0"/>
    <n v="19584"/>
    <x v="0"/>
    <n v="15000"/>
    <n v="1958.4"/>
    <n v="4584"/>
  </r>
  <r>
    <x v="4"/>
    <x v="2"/>
    <s v="Ashley"/>
    <s v="Almanza"/>
    <x v="0"/>
    <n v="26546.6"/>
    <x v="0"/>
    <n v="15000"/>
    <n v="2654.66"/>
    <n v="11546.599999999999"/>
  </r>
  <r>
    <x v="4"/>
    <x v="2"/>
    <s v="Ashley"/>
    <s v="Almanza"/>
    <x v="0"/>
    <n v="31200"/>
    <x v="0"/>
    <n v="15000"/>
    <n v="3120"/>
    <n v="16200"/>
  </r>
  <r>
    <x v="5"/>
    <x v="2"/>
    <s v="Ashley"/>
    <s v="Almanza"/>
    <x v="0"/>
    <n v="2070.2999999999997"/>
    <x v="1"/>
    <n v="15000"/>
    <n v="0"/>
    <n v="-12929.7"/>
  </r>
  <r>
    <x v="5"/>
    <x v="0"/>
    <s v="Reza"/>
    <s v="Jafari"/>
    <x v="0"/>
    <n v="9499"/>
    <x v="0"/>
    <n v="15000"/>
    <n v="0"/>
    <n v="-5501"/>
  </r>
  <r>
    <x v="5"/>
    <x v="0"/>
    <s v="Reza"/>
    <s v="Jafari"/>
    <x v="0"/>
    <n v="17904.7"/>
    <x v="2"/>
    <n v="15000"/>
    <n v="1790.4700000000003"/>
    <n v="2904.7000000000007"/>
  </r>
  <r>
    <x v="5"/>
    <x v="0"/>
    <s v="Reza"/>
    <s v="Jafari"/>
    <x v="0"/>
    <n v="18878.399999999998"/>
    <x v="0"/>
    <n v="15000"/>
    <n v="1887.84"/>
    <n v="3878.3999999999978"/>
  </r>
  <r>
    <x v="5"/>
    <x v="0"/>
    <s v="Reza"/>
    <s v="Jafari"/>
    <x v="0"/>
    <n v="23445"/>
    <x v="0"/>
    <n v="15000"/>
    <n v="2344.5"/>
    <n v="8445"/>
  </r>
  <r>
    <x v="5"/>
    <x v="0"/>
    <s v="Reza"/>
    <s v="Jafari"/>
    <x v="0"/>
    <n v="34162"/>
    <x v="0"/>
    <n v="15000"/>
    <n v="3416.2000000000003"/>
    <n v="19162"/>
  </r>
  <r>
    <x v="6"/>
    <x v="0"/>
    <s v="Reza"/>
    <s v="Jafari"/>
    <x v="0"/>
    <n v="3055.2"/>
    <x v="1"/>
    <n v="15000"/>
    <n v="0"/>
    <n v="-11944.8"/>
  </r>
  <r>
    <x v="6"/>
    <x v="2"/>
    <s v="Ashley"/>
    <s v="Almanza"/>
    <x v="0"/>
    <n v="4843.4000000000005"/>
    <x v="2"/>
    <n v="15000"/>
    <n v="0"/>
    <n v="-10156.599999999999"/>
  </r>
  <r>
    <x v="6"/>
    <x v="3"/>
    <s v="Derek"/>
    <s v="Godwin"/>
    <x v="0"/>
    <n v="5215.2"/>
    <x v="2"/>
    <n v="15000"/>
    <n v="0"/>
    <n v="-9784.7999999999993"/>
  </r>
  <r>
    <x v="6"/>
    <x v="0"/>
    <s v="Reza"/>
    <s v="Jafari"/>
    <x v="0"/>
    <n v="7199.7000000000007"/>
    <x v="2"/>
    <n v="15000"/>
    <n v="0"/>
    <n v="-7800.2999999999993"/>
  </r>
  <r>
    <x v="6"/>
    <x v="1"/>
    <s v="Bryan"/>
    <s v="Maldonado"/>
    <x v="0"/>
    <n v="14670"/>
    <x v="1"/>
    <n v="15000"/>
    <n v="0"/>
    <n v="-330"/>
  </r>
  <r>
    <x v="6"/>
    <x v="2"/>
    <s v="Ashley"/>
    <s v="Almanza"/>
    <x v="0"/>
    <n v="16614.400000000001"/>
    <x v="1"/>
    <n v="15000"/>
    <n v="1661.4400000000003"/>
    <n v="1614.4000000000015"/>
  </r>
  <r>
    <x v="6"/>
    <x v="1"/>
    <s v="Bryan"/>
    <s v="Maldonado"/>
    <x v="0"/>
    <n v="20076.7"/>
    <x v="2"/>
    <n v="15000"/>
    <n v="2007.67"/>
    <n v="5076.7000000000007"/>
  </r>
  <r>
    <x v="6"/>
    <x v="0"/>
    <s v="Reza"/>
    <s v="Jafari"/>
    <x v="0"/>
    <n v="21482.999999999996"/>
    <x v="2"/>
    <n v="15000"/>
    <n v="2148.2999999999997"/>
    <n v="6482.9999999999964"/>
  </r>
  <r>
    <x v="6"/>
    <x v="4"/>
    <s v="Gordon"/>
    <s v="Beswick"/>
    <x v="0"/>
    <n v="30776.799999999999"/>
    <x v="1"/>
    <n v="15000"/>
    <n v="3077.6800000000003"/>
    <n v="15776.8"/>
  </r>
  <r>
    <x v="7"/>
    <x v="1"/>
    <s v="Bryan"/>
    <s v="Maldonado"/>
    <x v="0"/>
    <n v="8625"/>
    <x v="0"/>
    <n v="15000"/>
    <n v="0"/>
    <n v="-6375"/>
  </r>
  <r>
    <x v="7"/>
    <x v="0"/>
    <s v="Reza"/>
    <s v="Jafari"/>
    <x v="0"/>
    <n v="9794"/>
    <x v="0"/>
    <n v="15000"/>
    <n v="0"/>
    <n v="-5206"/>
  </r>
  <r>
    <x v="7"/>
    <x v="1"/>
    <s v="Bryan"/>
    <s v="Maldonado"/>
    <x v="0"/>
    <n v="16321.6"/>
    <x v="1"/>
    <n v="15000"/>
    <n v="1632.16"/>
    <n v="1321.6000000000004"/>
  </r>
  <r>
    <x v="7"/>
    <x v="0"/>
    <s v="Reza"/>
    <s v="Jafari"/>
    <x v="0"/>
    <n v="19678.8"/>
    <x v="0"/>
    <n v="15000"/>
    <n v="1967.88"/>
    <n v="4678.7999999999993"/>
  </r>
  <r>
    <x v="7"/>
    <x v="1"/>
    <s v="Bryan"/>
    <s v="Maldonado"/>
    <x v="0"/>
    <n v="33694.800000000003"/>
    <x v="0"/>
    <n v="15000"/>
    <n v="3369.4800000000005"/>
    <n v="18694.800000000003"/>
  </r>
  <r>
    <x v="7"/>
    <x v="3"/>
    <s v="Derek"/>
    <s v="Godwin"/>
    <x v="0"/>
    <n v="39236"/>
    <x v="2"/>
    <n v="15000"/>
    <n v="3923.6000000000004"/>
    <n v="24236"/>
  </r>
  <r>
    <x v="7"/>
    <x v="0"/>
    <s v="Reza"/>
    <s v="Jafari"/>
    <x v="0"/>
    <n v="43088.2"/>
    <x v="1"/>
    <n v="15000"/>
    <n v="4308.82"/>
    <n v="28088.199999999997"/>
  </r>
  <r>
    <x v="8"/>
    <x v="2"/>
    <s v="Ashley"/>
    <s v="Almanza"/>
    <x v="0"/>
    <n v="5572.3"/>
    <x v="1"/>
    <n v="15000"/>
    <n v="0"/>
    <n v="-9427.7000000000007"/>
  </r>
  <r>
    <x v="8"/>
    <x v="0"/>
    <s v="Reza"/>
    <s v="Jafari"/>
    <x v="0"/>
    <n v="7496.9999999999991"/>
    <x v="0"/>
    <n v="15000"/>
    <n v="0"/>
    <n v="-7503.0000000000009"/>
  </r>
  <r>
    <x v="8"/>
    <x v="3"/>
    <s v="Derek"/>
    <s v="Godwin"/>
    <x v="0"/>
    <n v="9651.1999999999989"/>
    <x v="1"/>
    <n v="15000"/>
    <n v="0"/>
    <n v="-5348.8000000000011"/>
  </r>
  <r>
    <x v="8"/>
    <x v="2"/>
    <s v="Ashley"/>
    <s v="Almanza"/>
    <x v="0"/>
    <n v="10492.199999999997"/>
    <x v="2"/>
    <n v="15000"/>
    <n v="0"/>
    <n v="-4507.8000000000029"/>
  </r>
  <r>
    <x v="8"/>
    <x v="2"/>
    <s v="Ashley"/>
    <s v="Almanza"/>
    <x v="0"/>
    <n v="18396.7"/>
    <x v="1"/>
    <n v="15000"/>
    <n v="1839.67"/>
    <n v="3396.7000000000007"/>
  </r>
  <r>
    <x v="8"/>
    <x v="3"/>
    <s v="Derek"/>
    <s v="Godwin"/>
    <x v="0"/>
    <n v="23849.599999999999"/>
    <x v="1"/>
    <n v="15000"/>
    <n v="2384.96"/>
    <n v="8849.5999999999985"/>
  </r>
  <r>
    <x v="8"/>
    <x v="1"/>
    <s v="Bryan"/>
    <s v="Maldonado"/>
    <x v="0"/>
    <n v="23882.399999999998"/>
    <x v="2"/>
    <n v="15000"/>
    <n v="2388.2399999999998"/>
    <n v="8882.3999999999978"/>
  </r>
  <r>
    <x v="8"/>
    <x v="3"/>
    <s v="Derek"/>
    <s v="Godwin"/>
    <x v="0"/>
    <n v="34041.300000000003"/>
    <x v="2"/>
    <n v="15000"/>
    <n v="3404.1300000000006"/>
    <n v="19041.300000000003"/>
  </r>
  <r>
    <x v="9"/>
    <x v="4"/>
    <s v="Gordon"/>
    <s v="Beswick"/>
    <x v="0"/>
    <n v="3243.6000000000004"/>
    <x v="1"/>
    <n v="15000"/>
    <n v="0"/>
    <n v="-11756.4"/>
  </r>
  <r>
    <x v="9"/>
    <x v="0"/>
    <s v="Reza"/>
    <s v="Jafari"/>
    <x v="0"/>
    <n v="12633.599999999999"/>
    <x v="0"/>
    <n v="15000"/>
    <n v="0"/>
    <n v="-2366.4000000000015"/>
  </r>
  <r>
    <x v="9"/>
    <x v="4"/>
    <s v="Gordon"/>
    <s v="Beswick"/>
    <x v="0"/>
    <n v="12806.399999999998"/>
    <x v="2"/>
    <n v="15000"/>
    <n v="0"/>
    <n v="-2193.6000000000022"/>
  </r>
  <r>
    <x v="9"/>
    <x v="3"/>
    <s v="Derek"/>
    <s v="Godwin"/>
    <x v="0"/>
    <n v="20031.199999999997"/>
    <x v="2"/>
    <n v="15000"/>
    <n v="2003.12"/>
    <n v="5031.1999999999971"/>
  </r>
  <r>
    <x v="9"/>
    <x v="2"/>
    <s v="Ashley"/>
    <s v="Almanza"/>
    <x v="0"/>
    <n v="21485.200000000001"/>
    <x v="0"/>
    <n v="15000"/>
    <n v="2148.52"/>
    <n v="6485.2000000000007"/>
  </r>
  <r>
    <x v="9"/>
    <x v="1"/>
    <s v="Bryan"/>
    <s v="Maldonado"/>
    <x v="0"/>
    <n v="22607.200000000004"/>
    <x v="1"/>
    <n v="15000"/>
    <n v="2260.7200000000007"/>
    <n v="7607.2000000000044"/>
  </r>
  <r>
    <x v="10"/>
    <x v="3"/>
    <s v="Derek"/>
    <s v="Godwin"/>
    <x v="0"/>
    <n v="5130"/>
    <x v="0"/>
    <n v="15000"/>
    <n v="0"/>
    <n v="-9870"/>
  </r>
  <r>
    <x v="10"/>
    <x v="2"/>
    <s v="Ashley"/>
    <s v="Almanza"/>
    <x v="0"/>
    <n v="8810.9"/>
    <x v="1"/>
    <n v="15000"/>
    <n v="0"/>
    <n v="-6189.1"/>
  </r>
  <r>
    <x v="10"/>
    <x v="4"/>
    <s v="Gordon"/>
    <s v="Beswick"/>
    <x v="0"/>
    <n v="16606"/>
    <x v="1"/>
    <n v="15000"/>
    <n v="1660.6000000000001"/>
    <n v="1606"/>
  </r>
  <r>
    <x v="10"/>
    <x v="3"/>
    <s v="Derek"/>
    <s v="Godwin"/>
    <x v="0"/>
    <n v="17766"/>
    <x v="1"/>
    <n v="15000"/>
    <n v="1776.6000000000001"/>
    <n v="2766"/>
  </r>
  <r>
    <x v="10"/>
    <x v="0"/>
    <s v="Reza"/>
    <s v="Jafari"/>
    <x v="0"/>
    <n v="20916"/>
    <x v="1"/>
    <n v="15000"/>
    <n v="2091.6"/>
    <n v="5916"/>
  </r>
  <r>
    <x v="10"/>
    <x v="0"/>
    <s v="Reza"/>
    <s v="Jafari"/>
    <x v="0"/>
    <n v="22396.5"/>
    <x v="2"/>
    <n v="15000"/>
    <n v="2239.65"/>
    <n v="7396.5"/>
  </r>
  <r>
    <x v="10"/>
    <x v="3"/>
    <s v="Derek"/>
    <s v="Godwin"/>
    <x v="0"/>
    <n v="25633.5"/>
    <x v="0"/>
    <n v="15000"/>
    <n v="2563.3500000000004"/>
    <n v="10633.5"/>
  </r>
  <r>
    <x v="10"/>
    <x v="0"/>
    <s v="Reza"/>
    <s v="Jafari"/>
    <x v="0"/>
    <n v="37374.399999999994"/>
    <x v="2"/>
    <n v="15000"/>
    <n v="3737.4399999999996"/>
    <n v="22374.399999999994"/>
  </r>
  <r>
    <x v="11"/>
    <x v="3"/>
    <s v="Derek"/>
    <s v="Godwin"/>
    <x v="0"/>
    <n v="3817.9999999999995"/>
    <x v="1"/>
    <n v="15000"/>
    <n v="0"/>
    <n v="-11182"/>
  </r>
  <r>
    <x v="11"/>
    <x v="0"/>
    <s v="Reza"/>
    <s v="Jafari"/>
    <x v="0"/>
    <n v="8683.1999999999989"/>
    <x v="0"/>
    <n v="15000"/>
    <n v="0"/>
    <n v="-6316.8000000000011"/>
  </r>
  <r>
    <x v="11"/>
    <x v="2"/>
    <s v="Ashley"/>
    <s v="Almanza"/>
    <x v="0"/>
    <n v="11210"/>
    <x v="2"/>
    <n v="15000"/>
    <n v="0"/>
    <n v="-3790"/>
  </r>
  <r>
    <x v="11"/>
    <x v="4"/>
    <s v="Gordon"/>
    <s v="Beswick"/>
    <x v="0"/>
    <n v="12765.2"/>
    <x v="2"/>
    <n v="15000"/>
    <n v="0"/>
    <n v="-2234.7999999999993"/>
  </r>
  <r>
    <x v="11"/>
    <x v="3"/>
    <s v="Derek"/>
    <s v="Godwin"/>
    <x v="0"/>
    <n v="15921.999999999998"/>
    <x v="2"/>
    <n v="15000"/>
    <n v="1592.1999999999998"/>
    <n v="921.99999999999818"/>
  </r>
  <r>
    <x v="11"/>
    <x v="4"/>
    <s v="Gordon"/>
    <s v="Beswick"/>
    <x v="0"/>
    <n v="31970.799999999999"/>
    <x v="1"/>
    <n v="15000"/>
    <n v="3197.08"/>
    <n v="16970.8"/>
  </r>
  <r>
    <x v="11"/>
    <x v="2"/>
    <s v="Ashley"/>
    <s v="Almanza"/>
    <x v="0"/>
    <n v="41520"/>
    <x v="1"/>
    <n v="15000"/>
    <n v="4152"/>
    <n v="26520"/>
  </r>
  <r>
    <x v="11"/>
    <x v="2"/>
    <s v="Ashley"/>
    <s v="Almanza"/>
    <x v="0"/>
    <n v="45800.999999999993"/>
    <x v="0"/>
    <n v="15000"/>
    <n v="4580.0999999999995"/>
    <n v="30800.999999999993"/>
  </r>
  <r>
    <x v="0"/>
    <x v="5"/>
    <s v="Chloe"/>
    <s v="Fusaro"/>
    <x v="1"/>
    <n v="13310.4"/>
    <x v="1"/>
    <n v="15000"/>
    <n v="0"/>
    <n v="-1689.6000000000004"/>
  </r>
  <r>
    <x v="0"/>
    <x v="6"/>
    <s v="David"/>
    <s v="Wilkinson"/>
    <x v="1"/>
    <n v="20366.100000000002"/>
    <x v="2"/>
    <n v="15000"/>
    <n v="2036.6100000000004"/>
    <n v="5366.1000000000022"/>
  </r>
  <r>
    <x v="0"/>
    <x v="6"/>
    <s v="David"/>
    <s v="Wilkinson"/>
    <x v="1"/>
    <n v="20880"/>
    <x v="1"/>
    <n v="15000"/>
    <n v="2088"/>
    <n v="5880"/>
  </r>
  <r>
    <x v="0"/>
    <x v="5"/>
    <s v="Chloe"/>
    <s v="Fusaro"/>
    <x v="1"/>
    <n v="23076.199999999997"/>
    <x v="1"/>
    <n v="15000"/>
    <n v="2307.62"/>
    <n v="8076.1999999999971"/>
  </r>
  <r>
    <x v="0"/>
    <x v="5"/>
    <s v="Chloe"/>
    <s v="Fusaro"/>
    <x v="1"/>
    <n v="25560"/>
    <x v="1"/>
    <n v="15000"/>
    <n v="2556"/>
    <n v="10560"/>
  </r>
  <r>
    <x v="1"/>
    <x v="6"/>
    <s v="David"/>
    <s v="Wilkinson"/>
    <x v="1"/>
    <n v="13479.400000000001"/>
    <x v="2"/>
    <n v="15000"/>
    <n v="0"/>
    <n v="-1520.5999999999985"/>
  </r>
  <r>
    <x v="1"/>
    <x v="5"/>
    <s v="Chloe"/>
    <s v="Fusaro"/>
    <x v="1"/>
    <n v="16604.400000000001"/>
    <x v="0"/>
    <n v="15000"/>
    <n v="1660.4400000000003"/>
    <n v="1604.4000000000015"/>
  </r>
  <r>
    <x v="1"/>
    <x v="7"/>
    <s v="Sarah"/>
    <s v="Gibbs"/>
    <x v="1"/>
    <n v="22176"/>
    <x v="0"/>
    <n v="15000"/>
    <n v="2217.6"/>
    <n v="7176"/>
  </r>
  <r>
    <x v="1"/>
    <x v="6"/>
    <s v="David"/>
    <s v="Wilkinson"/>
    <x v="1"/>
    <n v="24131.000000000004"/>
    <x v="0"/>
    <n v="15000"/>
    <n v="2413.1000000000004"/>
    <n v="9131.0000000000036"/>
  </r>
  <r>
    <x v="1"/>
    <x v="5"/>
    <s v="Chloe"/>
    <s v="Fusaro"/>
    <x v="1"/>
    <n v="34353.5"/>
    <x v="0"/>
    <n v="15000"/>
    <n v="3435.3500000000004"/>
    <n v="19353.5"/>
  </r>
  <r>
    <x v="2"/>
    <x v="8"/>
    <s v="Charlotte"/>
    <s v="Edwards"/>
    <x v="1"/>
    <n v="7416.9"/>
    <x v="2"/>
    <n v="15000"/>
    <n v="0"/>
    <n v="-7583.1"/>
  </r>
  <r>
    <x v="2"/>
    <x v="9"/>
    <s v="Jonah"/>
    <s v="Seitz"/>
    <x v="1"/>
    <n v="8284.5"/>
    <x v="0"/>
    <n v="15000"/>
    <n v="0"/>
    <n v="-6715.5"/>
  </r>
  <r>
    <x v="2"/>
    <x v="5"/>
    <s v="Chloe"/>
    <s v="Fusaro"/>
    <x v="1"/>
    <n v="10758.7"/>
    <x v="0"/>
    <n v="15000"/>
    <n v="0"/>
    <n v="-4241.2999999999993"/>
  </r>
  <r>
    <x v="2"/>
    <x v="6"/>
    <s v="David"/>
    <s v="Wilkinson"/>
    <x v="1"/>
    <n v="12124.2"/>
    <x v="2"/>
    <n v="15000"/>
    <n v="0"/>
    <n v="-2875.7999999999993"/>
  </r>
  <r>
    <x v="2"/>
    <x v="8"/>
    <s v="Charlotte"/>
    <s v="Edwards"/>
    <x v="1"/>
    <n v="14391.999999999998"/>
    <x v="1"/>
    <n v="15000"/>
    <n v="0"/>
    <n v="-608.00000000000182"/>
  </r>
  <r>
    <x v="2"/>
    <x v="9"/>
    <s v="Jonah"/>
    <s v="Seitz"/>
    <x v="1"/>
    <n v="15246"/>
    <x v="1"/>
    <n v="15000"/>
    <n v="1524.6000000000001"/>
    <n v="246"/>
  </r>
  <r>
    <x v="2"/>
    <x v="8"/>
    <s v="Charlotte"/>
    <s v="Edwards"/>
    <x v="1"/>
    <n v="17335.2"/>
    <x v="2"/>
    <n v="15000"/>
    <n v="1733.5200000000002"/>
    <n v="2335.2000000000007"/>
  </r>
  <r>
    <x v="2"/>
    <x v="9"/>
    <s v="Jonah"/>
    <s v="Seitz"/>
    <x v="1"/>
    <n v="40831"/>
    <x v="1"/>
    <n v="15000"/>
    <n v="4083.1000000000004"/>
    <n v="25831"/>
  </r>
  <r>
    <x v="3"/>
    <x v="5"/>
    <s v="Chloe"/>
    <s v="Fusaro"/>
    <x v="1"/>
    <n v="8520"/>
    <x v="2"/>
    <n v="15000"/>
    <n v="0"/>
    <n v="-6480"/>
  </r>
  <r>
    <x v="3"/>
    <x v="8"/>
    <s v="Charlotte"/>
    <s v="Edwards"/>
    <x v="1"/>
    <n v="14301.599999999999"/>
    <x v="2"/>
    <n v="15000"/>
    <n v="0"/>
    <n v="-698.40000000000146"/>
  </r>
  <r>
    <x v="3"/>
    <x v="8"/>
    <s v="Charlotte"/>
    <s v="Edwards"/>
    <x v="1"/>
    <n v="17204.399999999998"/>
    <x v="1"/>
    <n v="15000"/>
    <n v="1720.4399999999998"/>
    <n v="2204.3999999999978"/>
  </r>
  <r>
    <x v="3"/>
    <x v="9"/>
    <s v="Jonah"/>
    <s v="Seitz"/>
    <x v="1"/>
    <n v="19080"/>
    <x v="0"/>
    <n v="15000"/>
    <n v="1908"/>
    <n v="4080"/>
  </r>
  <r>
    <x v="3"/>
    <x v="5"/>
    <s v="Chloe"/>
    <s v="Fusaro"/>
    <x v="1"/>
    <n v="19210.400000000001"/>
    <x v="1"/>
    <n v="15000"/>
    <n v="1921.0400000000002"/>
    <n v="4210.4000000000015"/>
  </r>
  <r>
    <x v="3"/>
    <x v="5"/>
    <s v="Chloe"/>
    <s v="Fusaro"/>
    <x v="1"/>
    <n v="32282.799999999996"/>
    <x v="0"/>
    <n v="15000"/>
    <n v="3228.2799999999997"/>
    <n v="17282.799999999996"/>
  </r>
  <r>
    <x v="3"/>
    <x v="7"/>
    <s v="Sarah"/>
    <s v="Gibbs"/>
    <x v="1"/>
    <n v="32524.1"/>
    <x v="1"/>
    <n v="15000"/>
    <n v="3252.41"/>
    <n v="17524.099999999999"/>
  </r>
  <r>
    <x v="3"/>
    <x v="5"/>
    <s v="Chloe"/>
    <s v="Fusaro"/>
    <x v="1"/>
    <n v="35153.799999999996"/>
    <x v="1"/>
    <n v="15000"/>
    <n v="3515.3799999999997"/>
    <n v="20153.799999999996"/>
  </r>
  <r>
    <x v="3"/>
    <x v="5"/>
    <s v="Chloe"/>
    <s v="Fusaro"/>
    <x v="1"/>
    <n v="35820"/>
    <x v="2"/>
    <n v="15000"/>
    <n v="3582"/>
    <n v="20820"/>
  </r>
  <r>
    <x v="3"/>
    <x v="6"/>
    <s v="David"/>
    <s v="Wilkinson"/>
    <x v="1"/>
    <n v="42690.400000000001"/>
    <x v="2"/>
    <n v="15000"/>
    <n v="4269.04"/>
    <n v="27690.400000000001"/>
  </r>
  <r>
    <x v="4"/>
    <x v="6"/>
    <s v="David"/>
    <s v="Wilkinson"/>
    <x v="1"/>
    <n v="9270.1"/>
    <x v="1"/>
    <n v="15000"/>
    <n v="0"/>
    <n v="-5729.9"/>
  </r>
  <r>
    <x v="4"/>
    <x v="6"/>
    <s v="David"/>
    <s v="Wilkinson"/>
    <x v="1"/>
    <n v="11235"/>
    <x v="2"/>
    <n v="15000"/>
    <n v="0"/>
    <n v="-3765"/>
  </r>
  <r>
    <x v="4"/>
    <x v="7"/>
    <s v="Sarah"/>
    <s v="Gibbs"/>
    <x v="1"/>
    <n v="12019.799999999997"/>
    <x v="1"/>
    <n v="15000"/>
    <n v="0"/>
    <n v="-2980.2000000000025"/>
  </r>
  <r>
    <x v="4"/>
    <x v="5"/>
    <s v="Chloe"/>
    <s v="Fusaro"/>
    <x v="1"/>
    <n v="27930"/>
    <x v="0"/>
    <n v="15000"/>
    <n v="2793"/>
    <n v="12930"/>
  </r>
  <r>
    <x v="5"/>
    <x v="9"/>
    <s v="Jonah"/>
    <s v="Seitz"/>
    <x v="1"/>
    <n v="7581.9999999999991"/>
    <x v="1"/>
    <n v="15000"/>
    <n v="0"/>
    <n v="-7418.0000000000009"/>
  </r>
  <r>
    <x v="5"/>
    <x v="5"/>
    <s v="Chloe"/>
    <s v="Fusaro"/>
    <x v="1"/>
    <n v="8721.6"/>
    <x v="2"/>
    <n v="15000"/>
    <n v="0"/>
    <n v="-6278.4"/>
  </r>
  <r>
    <x v="5"/>
    <x v="9"/>
    <s v="Jonah"/>
    <s v="Seitz"/>
    <x v="1"/>
    <n v="10500"/>
    <x v="0"/>
    <n v="15000"/>
    <n v="0"/>
    <n v="-4500"/>
  </r>
  <r>
    <x v="5"/>
    <x v="6"/>
    <s v="David"/>
    <s v="Wilkinson"/>
    <x v="1"/>
    <n v="13466.999999999998"/>
    <x v="2"/>
    <n v="15000"/>
    <n v="0"/>
    <n v="-1533.0000000000018"/>
  </r>
  <r>
    <x v="5"/>
    <x v="9"/>
    <s v="Jonah"/>
    <s v="Seitz"/>
    <x v="1"/>
    <n v="16036.8"/>
    <x v="0"/>
    <n v="15000"/>
    <n v="1603.68"/>
    <n v="1036.7999999999993"/>
  </r>
  <r>
    <x v="5"/>
    <x v="8"/>
    <s v="Charlotte"/>
    <s v="Edwards"/>
    <x v="1"/>
    <n v="16846.8"/>
    <x v="0"/>
    <n v="15000"/>
    <n v="1684.68"/>
    <n v="1846.7999999999993"/>
  </r>
  <r>
    <x v="6"/>
    <x v="6"/>
    <s v="David"/>
    <s v="Wilkinson"/>
    <x v="1"/>
    <n v="15957.2"/>
    <x v="2"/>
    <n v="15000"/>
    <n v="1595.7200000000003"/>
    <n v="957.20000000000073"/>
  </r>
  <r>
    <x v="6"/>
    <x v="7"/>
    <s v="Sarah"/>
    <s v="Gibbs"/>
    <x v="1"/>
    <n v="16492"/>
    <x v="1"/>
    <n v="15000"/>
    <n v="1649.2"/>
    <n v="1492"/>
  </r>
  <r>
    <x v="6"/>
    <x v="8"/>
    <s v="Charlotte"/>
    <s v="Edwards"/>
    <x v="1"/>
    <n v="21295.4"/>
    <x v="1"/>
    <n v="15000"/>
    <n v="2129.5400000000004"/>
    <n v="6295.4000000000015"/>
  </r>
  <r>
    <x v="6"/>
    <x v="5"/>
    <s v="Chloe"/>
    <s v="Fusaro"/>
    <x v="1"/>
    <n v="25518.800000000003"/>
    <x v="1"/>
    <n v="15000"/>
    <n v="2551.8800000000006"/>
    <n v="10518.800000000003"/>
  </r>
  <r>
    <x v="6"/>
    <x v="5"/>
    <s v="Chloe"/>
    <s v="Fusaro"/>
    <x v="1"/>
    <n v="27676.6"/>
    <x v="0"/>
    <n v="15000"/>
    <n v="2767.66"/>
    <n v="12676.599999999999"/>
  </r>
  <r>
    <x v="6"/>
    <x v="8"/>
    <s v="Charlotte"/>
    <s v="Edwards"/>
    <x v="1"/>
    <n v="28395"/>
    <x v="2"/>
    <n v="15000"/>
    <n v="2839.5"/>
    <n v="13395"/>
  </r>
  <r>
    <x v="6"/>
    <x v="7"/>
    <s v="Sarah"/>
    <s v="Gibbs"/>
    <x v="1"/>
    <n v="41826.400000000001"/>
    <x v="2"/>
    <n v="15000"/>
    <n v="4182.6400000000003"/>
    <n v="26826.400000000001"/>
  </r>
  <r>
    <x v="6"/>
    <x v="7"/>
    <s v="Sarah"/>
    <s v="Gibbs"/>
    <x v="1"/>
    <n v="49055.999999999993"/>
    <x v="1"/>
    <n v="15000"/>
    <n v="4905.5999999999995"/>
    <n v="34055.999999999993"/>
  </r>
  <r>
    <x v="7"/>
    <x v="5"/>
    <s v="Chloe"/>
    <s v="Fusaro"/>
    <x v="1"/>
    <n v="6201"/>
    <x v="2"/>
    <n v="15000"/>
    <n v="0"/>
    <n v="-8799"/>
  </r>
  <r>
    <x v="7"/>
    <x v="6"/>
    <s v="David"/>
    <s v="Wilkinson"/>
    <x v="1"/>
    <n v="6311.4"/>
    <x v="2"/>
    <n v="15000"/>
    <n v="0"/>
    <n v="-8688.6"/>
  </r>
  <r>
    <x v="7"/>
    <x v="9"/>
    <s v="Jonah"/>
    <s v="Seitz"/>
    <x v="1"/>
    <n v="7289.6"/>
    <x v="1"/>
    <n v="15000"/>
    <n v="0"/>
    <n v="-7710.4"/>
  </r>
  <r>
    <x v="7"/>
    <x v="9"/>
    <s v="Jonah"/>
    <s v="Seitz"/>
    <x v="1"/>
    <n v="8322.4"/>
    <x v="1"/>
    <n v="15000"/>
    <n v="0"/>
    <n v="-6677.6"/>
  </r>
  <r>
    <x v="7"/>
    <x v="8"/>
    <s v="Charlotte"/>
    <s v="Edwards"/>
    <x v="1"/>
    <n v="8501.9000000000015"/>
    <x v="0"/>
    <n v="15000"/>
    <n v="0"/>
    <n v="-6498.0999999999985"/>
  </r>
  <r>
    <x v="7"/>
    <x v="5"/>
    <s v="Chloe"/>
    <s v="Fusaro"/>
    <x v="1"/>
    <n v="9708.2999999999993"/>
    <x v="0"/>
    <n v="15000"/>
    <n v="0"/>
    <n v="-5291.7000000000007"/>
  </r>
  <r>
    <x v="7"/>
    <x v="9"/>
    <s v="Jonah"/>
    <s v="Seitz"/>
    <x v="1"/>
    <n v="12944.399999999998"/>
    <x v="0"/>
    <n v="15000"/>
    <n v="0"/>
    <n v="-2055.6000000000022"/>
  </r>
  <r>
    <x v="7"/>
    <x v="5"/>
    <s v="Chloe"/>
    <s v="Fusaro"/>
    <x v="1"/>
    <n v="14248"/>
    <x v="0"/>
    <n v="15000"/>
    <n v="0"/>
    <n v="-752"/>
  </r>
  <r>
    <x v="7"/>
    <x v="9"/>
    <s v="Jonah"/>
    <s v="Seitz"/>
    <x v="1"/>
    <n v="18298.399999999998"/>
    <x v="2"/>
    <n v="15000"/>
    <n v="1829.84"/>
    <n v="3298.3999999999978"/>
  </r>
  <r>
    <x v="7"/>
    <x v="9"/>
    <s v="Jonah"/>
    <s v="Seitz"/>
    <x v="1"/>
    <n v="18838.399999999998"/>
    <x v="2"/>
    <n v="15000"/>
    <n v="1883.84"/>
    <n v="3838.3999999999978"/>
  </r>
  <r>
    <x v="7"/>
    <x v="7"/>
    <s v="Sarah"/>
    <s v="Gibbs"/>
    <x v="1"/>
    <n v="24469.599999999999"/>
    <x v="0"/>
    <n v="15000"/>
    <n v="2446.96"/>
    <n v="9469.5999999999985"/>
  </r>
  <r>
    <x v="7"/>
    <x v="7"/>
    <s v="Sarah"/>
    <s v="Gibbs"/>
    <x v="1"/>
    <n v="31053.4"/>
    <x v="1"/>
    <n v="15000"/>
    <n v="3105.34"/>
    <n v="16053.400000000001"/>
  </r>
  <r>
    <x v="8"/>
    <x v="9"/>
    <s v="Jonah"/>
    <s v="Seitz"/>
    <x v="1"/>
    <n v="3710"/>
    <x v="2"/>
    <n v="15000"/>
    <n v="0"/>
    <n v="-11290"/>
  </r>
  <r>
    <x v="8"/>
    <x v="8"/>
    <s v="Charlotte"/>
    <s v="Edwards"/>
    <x v="1"/>
    <n v="6600"/>
    <x v="1"/>
    <n v="15000"/>
    <n v="0"/>
    <n v="-8400"/>
  </r>
  <r>
    <x v="8"/>
    <x v="7"/>
    <s v="Sarah"/>
    <s v="Gibbs"/>
    <x v="1"/>
    <n v="8001"/>
    <x v="1"/>
    <n v="15000"/>
    <n v="0"/>
    <n v="-6999"/>
  </r>
  <r>
    <x v="8"/>
    <x v="9"/>
    <s v="Jonah"/>
    <s v="Seitz"/>
    <x v="1"/>
    <n v="8772"/>
    <x v="0"/>
    <n v="15000"/>
    <n v="0"/>
    <n v="-6228"/>
  </r>
  <r>
    <x v="8"/>
    <x v="9"/>
    <s v="Jonah"/>
    <s v="Seitz"/>
    <x v="1"/>
    <n v="14089.199999999999"/>
    <x v="0"/>
    <n v="15000"/>
    <n v="0"/>
    <n v="-910.80000000000109"/>
  </r>
  <r>
    <x v="8"/>
    <x v="5"/>
    <s v="Chloe"/>
    <s v="Fusaro"/>
    <x v="1"/>
    <n v="16702.400000000001"/>
    <x v="0"/>
    <n v="15000"/>
    <n v="1670.2400000000002"/>
    <n v="1702.4000000000015"/>
  </r>
  <r>
    <x v="8"/>
    <x v="5"/>
    <s v="Chloe"/>
    <s v="Fusaro"/>
    <x v="1"/>
    <n v="21216"/>
    <x v="0"/>
    <n v="15000"/>
    <n v="2121.6"/>
    <n v="6216"/>
  </r>
  <r>
    <x v="8"/>
    <x v="8"/>
    <s v="Charlotte"/>
    <s v="Edwards"/>
    <x v="1"/>
    <n v="21546"/>
    <x v="1"/>
    <n v="15000"/>
    <n v="2154.6"/>
    <n v="6546"/>
  </r>
  <r>
    <x v="8"/>
    <x v="8"/>
    <s v="Charlotte"/>
    <s v="Edwards"/>
    <x v="1"/>
    <n v="31186.6"/>
    <x v="1"/>
    <n v="15000"/>
    <n v="3118.66"/>
    <n v="16186.599999999999"/>
  </r>
  <r>
    <x v="8"/>
    <x v="5"/>
    <s v="Chloe"/>
    <s v="Fusaro"/>
    <x v="1"/>
    <n v="31999.200000000001"/>
    <x v="0"/>
    <n v="15000"/>
    <n v="3199.92"/>
    <n v="16999.2"/>
  </r>
  <r>
    <x v="8"/>
    <x v="8"/>
    <s v="Charlotte"/>
    <s v="Edwards"/>
    <x v="1"/>
    <n v="37520"/>
    <x v="0"/>
    <n v="15000"/>
    <n v="3752"/>
    <n v="22520"/>
  </r>
  <r>
    <x v="8"/>
    <x v="8"/>
    <s v="Charlotte"/>
    <s v="Edwards"/>
    <x v="1"/>
    <n v="41215.299999999996"/>
    <x v="2"/>
    <n v="15000"/>
    <n v="4121.53"/>
    <n v="26215.299999999996"/>
  </r>
  <r>
    <x v="9"/>
    <x v="5"/>
    <s v="Chloe"/>
    <s v="Fusaro"/>
    <x v="1"/>
    <n v="3035.1"/>
    <x v="0"/>
    <n v="15000"/>
    <n v="0"/>
    <n v="-11964.9"/>
  </r>
  <r>
    <x v="9"/>
    <x v="8"/>
    <s v="Charlotte"/>
    <s v="Edwards"/>
    <x v="1"/>
    <n v="6688"/>
    <x v="0"/>
    <n v="15000"/>
    <n v="0"/>
    <n v="-8312"/>
  </r>
  <r>
    <x v="9"/>
    <x v="5"/>
    <s v="Chloe"/>
    <s v="Fusaro"/>
    <x v="1"/>
    <n v="7024.2"/>
    <x v="2"/>
    <n v="15000"/>
    <n v="0"/>
    <n v="-7975.8"/>
  </r>
  <r>
    <x v="9"/>
    <x v="8"/>
    <s v="Charlotte"/>
    <s v="Edwards"/>
    <x v="1"/>
    <n v="7139.0000000000009"/>
    <x v="1"/>
    <n v="15000"/>
    <n v="0"/>
    <n v="-7860.9999999999991"/>
  </r>
  <r>
    <x v="9"/>
    <x v="9"/>
    <s v="Jonah"/>
    <s v="Seitz"/>
    <x v="1"/>
    <n v="10948"/>
    <x v="0"/>
    <n v="15000"/>
    <n v="0"/>
    <n v="-4052"/>
  </r>
  <r>
    <x v="9"/>
    <x v="9"/>
    <s v="Jonah"/>
    <s v="Seitz"/>
    <x v="1"/>
    <n v="10988.800000000001"/>
    <x v="1"/>
    <n v="15000"/>
    <n v="0"/>
    <n v="-4011.1999999999989"/>
  </r>
  <r>
    <x v="9"/>
    <x v="9"/>
    <s v="Jonah"/>
    <s v="Seitz"/>
    <x v="1"/>
    <n v="12306.6"/>
    <x v="0"/>
    <n v="15000"/>
    <n v="0"/>
    <n v="-2693.3999999999996"/>
  </r>
  <r>
    <x v="9"/>
    <x v="9"/>
    <s v="Jonah"/>
    <s v="Seitz"/>
    <x v="1"/>
    <n v="16077"/>
    <x v="0"/>
    <n v="15000"/>
    <n v="1607.7"/>
    <n v="1077"/>
  </r>
  <r>
    <x v="9"/>
    <x v="6"/>
    <s v="David"/>
    <s v="Wilkinson"/>
    <x v="1"/>
    <n v="19594"/>
    <x v="0"/>
    <n v="15000"/>
    <n v="1959.4"/>
    <n v="4594"/>
  </r>
  <r>
    <x v="9"/>
    <x v="5"/>
    <s v="Chloe"/>
    <s v="Fusaro"/>
    <x v="1"/>
    <n v="19946.199999999997"/>
    <x v="2"/>
    <n v="15000"/>
    <n v="1994.62"/>
    <n v="4946.1999999999971"/>
  </r>
  <r>
    <x v="9"/>
    <x v="7"/>
    <s v="Sarah"/>
    <s v="Gibbs"/>
    <x v="1"/>
    <n v="26773.4"/>
    <x v="2"/>
    <n v="15000"/>
    <n v="2677.34"/>
    <n v="11773.400000000001"/>
  </r>
  <r>
    <x v="9"/>
    <x v="9"/>
    <s v="Jonah"/>
    <s v="Seitz"/>
    <x v="1"/>
    <n v="28464.9"/>
    <x v="2"/>
    <n v="15000"/>
    <n v="2846.4900000000002"/>
    <n v="13464.900000000001"/>
  </r>
  <r>
    <x v="9"/>
    <x v="8"/>
    <s v="Charlotte"/>
    <s v="Edwards"/>
    <x v="1"/>
    <n v="37544.800000000003"/>
    <x v="1"/>
    <n v="15000"/>
    <n v="3754.4800000000005"/>
    <n v="22544.800000000003"/>
  </r>
  <r>
    <x v="9"/>
    <x v="9"/>
    <s v="Jonah"/>
    <s v="Seitz"/>
    <x v="1"/>
    <n v="40224.800000000003"/>
    <x v="1"/>
    <n v="15000"/>
    <n v="4022.4800000000005"/>
    <n v="25224.800000000003"/>
  </r>
  <r>
    <x v="9"/>
    <x v="6"/>
    <s v="David"/>
    <s v="Wilkinson"/>
    <x v="1"/>
    <n v="43591.8"/>
    <x v="1"/>
    <n v="15000"/>
    <n v="4359.18"/>
    <n v="28591.800000000003"/>
  </r>
  <r>
    <x v="10"/>
    <x v="7"/>
    <s v="Sarah"/>
    <s v="Gibbs"/>
    <x v="1"/>
    <n v="9292.5"/>
    <x v="0"/>
    <n v="15000"/>
    <n v="0"/>
    <n v="-5707.5"/>
  </r>
  <r>
    <x v="10"/>
    <x v="6"/>
    <s v="David"/>
    <s v="Wilkinson"/>
    <x v="1"/>
    <n v="28761.599999999999"/>
    <x v="2"/>
    <n v="15000"/>
    <n v="2876.16"/>
    <n v="13761.599999999999"/>
  </r>
  <r>
    <x v="10"/>
    <x v="9"/>
    <s v="Jonah"/>
    <s v="Seitz"/>
    <x v="1"/>
    <n v="41932.799999999996"/>
    <x v="1"/>
    <n v="15000"/>
    <n v="4193.28"/>
    <n v="26932.799999999996"/>
  </r>
  <r>
    <x v="10"/>
    <x v="5"/>
    <s v="Chloe"/>
    <s v="Fusaro"/>
    <x v="1"/>
    <n v="42427"/>
    <x v="0"/>
    <n v="15000"/>
    <n v="4242.7"/>
    <n v="27427"/>
  </r>
  <r>
    <x v="10"/>
    <x v="7"/>
    <s v="Sarah"/>
    <s v="Gibbs"/>
    <x v="1"/>
    <n v="47510.400000000001"/>
    <x v="0"/>
    <n v="15000"/>
    <n v="4751.04"/>
    <n v="32510.400000000001"/>
  </r>
  <r>
    <x v="11"/>
    <x v="6"/>
    <s v="David"/>
    <s v="Wilkinson"/>
    <x v="1"/>
    <n v="7721.5999999999995"/>
    <x v="1"/>
    <n v="15000"/>
    <n v="0"/>
    <n v="-7278.4000000000005"/>
  </r>
  <r>
    <x v="11"/>
    <x v="9"/>
    <s v="Jonah"/>
    <s v="Seitz"/>
    <x v="1"/>
    <n v="8925.7000000000007"/>
    <x v="1"/>
    <n v="15000"/>
    <n v="0"/>
    <n v="-6074.2999999999993"/>
  </r>
  <r>
    <x v="11"/>
    <x v="9"/>
    <s v="Jonah"/>
    <s v="Seitz"/>
    <x v="1"/>
    <n v="15802.6"/>
    <x v="2"/>
    <n v="15000"/>
    <n v="1580.2600000000002"/>
    <n v="802.60000000000036"/>
  </r>
  <r>
    <x v="11"/>
    <x v="7"/>
    <s v="Sarah"/>
    <s v="Gibbs"/>
    <x v="1"/>
    <n v="21103.3"/>
    <x v="2"/>
    <n v="15000"/>
    <n v="2110.33"/>
    <n v="6103.2999999999993"/>
  </r>
  <r>
    <x v="11"/>
    <x v="7"/>
    <s v="Sarah"/>
    <s v="Gibbs"/>
    <x v="1"/>
    <n v="22351.100000000002"/>
    <x v="2"/>
    <n v="15000"/>
    <n v="2235.11"/>
    <n v="7351.1000000000022"/>
  </r>
  <r>
    <x v="11"/>
    <x v="9"/>
    <s v="Jonah"/>
    <s v="Seitz"/>
    <x v="1"/>
    <n v="43974"/>
    <x v="1"/>
    <n v="15000"/>
    <n v="4397.4000000000005"/>
    <n v="28974"/>
  </r>
  <r>
    <x v="0"/>
    <x v="10"/>
    <s v="Olivia"/>
    <s v="Cheung"/>
    <x v="2"/>
    <n v="3008.3999999999996"/>
    <x v="0"/>
    <n v="15000"/>
    <n v="0"/>
    <n v="-11991.6"/>
  </r>
  <r>
    <x v="0"/>
    <x v="11"/>
    <s v="Jason"/>
    <s v="Jackaki"/>
    <x v="2"/>
    <n v="7221.5999999999995"/>
    <x v="2"/>
    <n v="15000"/>
    <n v="0"/>
    <n v="-7778.4000000000005"/>
  </r>
  <r>
    <x v="0"/>
    <x v="10"/>
    <s v="Olivia"/>
    <s v="Cheung"/>
    <x v="2"/>
    <n v="10903.199999999999"/>
    <x v="0"/>
    <n v="15000"/>
    <n v="0"/>
    <n v="-4096.8000000000011"/>
  </r>
  <r>
    <x v="0"/>
    <x v="12"/>
    <s v="Annabel"/>
    <s v="Mettick"/>
    <x v="2"/>
    <n v="14616"/>
    <x v="0"/>
    <n v="15000"/>
    <n v="0"/>
    <n v="-384"/>
  </r>
  <r>
    <x v="0"/>
    <x v="13"/>
    <s v="Emily"/>
    <s v="Whelan"/>
    <x v="2"/>
    <n v="18885.900000000001"/>
    <x v="2"/>
    <n v="15000"/>
    <n v="1888.5900000000001"/>
    <n v="3885.9000000000015"/>
  </r>
  <r>
    <x v="0"/>
    <x v="13"/>
    <s v="Emily"/>
    <s v="Whelan"/>
    <x v="2"/>
    <n v="24236"/>
    <x v="1"/>
    <n v="15000"/>
    <n v="2423.6"/>
    <n v="9236"/>
  </r>
  <r>
    <x v="1"/>
    <x v="12"/>
    <s v="Annabel"/>
    <s v="Mettick"/>
    <x v="2"/>
    <n v="3596"/>
    <x v="0"/>
    <n v="15000"/>
    <n v="0"/>
    <n v="-11404"/>
  </r>
  <r>
    <x v="1"/>
    <x v="14"/>
    <s v="Cory"/>
    <s v="Goodwin"/>
    <x v="2"/>
    <n v="6300"/>
    <x v="2"/>
    <n v="15000"/>
    <n v="0"/>
    <n v="-8700"/>
  </r>
  <r>
    <x v="1"/>
    <x v="12"/>
    <s v="Annabel"/>
    <s v="Mettick"/>
    <x v="2"/>
    <n v="6804"/>
    <x v="1"/>
    <n v="15000"/>
    <n v="0"/>
    <n v="-8196"/>
  </r>
  <r>
    <x v="1"/>
    <x v="11"/>
    <s v="Jason"/>
    <s v="Jackaki"/>
    <x v="2"/>
    <n v="8524.4000000000015"/>
    <x v="2"/>
    <n v="15000"/>
    <n v="0"/>
    <n v="-6475.5999999999985"/>
  </r>
  <r>
    <x v="1"/>
    <x v="12"/>
    <s v="Annabel"/>
    <s v="Mettick"/>
    <x v="2"/>
    <n v="8772"/>
    <x v="2"/>
    <n v="15000"/>
    <n v="0"/>
    <n v="-6228"/>
  </r>
  <r>
    <x v="1"/>
    <x v="12"/>
    <s v="Annabel"/>
    <s v="Mettick"/>
    <x v="2"/>
    <n v="17328.300000000003"/>
    <x v="2"/>
    <n v="15000"/>
    <n v="1732.8300000000004"/>
    <n v="2328.3000000000029"/>
  </r>
  <r>
    <x v="1"/>
    <x v="14"/>
    <s v="Cory"/>
    <s v="Goodwin"/>
    <x v="2"/>
    <n v="21438.899999999998"/>
    <x v="1"/>
    <n v="15000"/>
    <n v="2143.89"/>
    <n v="6438.8999999999978"/>
  </r>
  <r>
    <x v="1"/>
    <x v="11"/>
    <s v="Jason"/>
    <s v="Jackaki"/>
    <x v="2"/>
    <n v="26556.799999999999"/>
    <x v="0"/>
    <n v="15000"/>
    <n v="2655.6800000000003"/>
    <n v="11556.8"/>
  </r>
  <r>
    <x v="1"/>
    <x v="11"/>
    <s v="Jason"/>
    <s v="Jackaki"/>
    <x v="2"/>
    <n v="33132.600000000006"/>
    <x v="2"/>
    <n v="15000"/>
    <n v="3313.2600000000007"/>
    <n v="18132.600000000006"/>
  </r>
  <r>
    <x v="2"/>
    <x v="12"/>
    <s v="Annabel"/>
    <s v="Mettick"/>
    <x v="2"/>
    <n v="6544.8"/>
    <x v="1"/>
    <n v="15000"/>
    <n v="0"/>
    <n v="-8455.2000000000007"/>
  </r>
  <r>
    <x v="2"/>
    <x v="11"/>
    <s v="Jason"/>
    <s v="Jackaki"/>
    <x v="2"/>
    <n v="11166.300000000001"/>
    <x v="0"/>
    <n v="15000"/>
    <n v="0"/>
    <n v="-3833.6999999999989"/>
  </r>
  <r>
    <x v="2"/>
    <x v="12"/>
    <s v="Annabel"/>
    <s v="Mettick"/>
    <x v="2"/>
    <n v="11403"/>
    <x v="0"/>
    <n v="15000"/>
    <n v="0"/>
    <n v="-3597"/>
  </r>
  <r>
    <x v="2"/>
    <x v="12"/>
    <s v="Annabel"/>
    <s v="Mettick"/>
    <x v="2"/>
    <n v="11554.400000000001"/>
    <x v="0"/>
    <n v="15000"/>
    <n v="0"/>
    <n v="-3445.5999999999985"/>
  </r>
  <r>
    <x v="2"/>
    <x v="10"/>
    <s v="Olivia"/>
    <s v="Cheung"/>
    <x v="2"/>
    <n v="12143.999999999998"/>
    <x v="0"/>
    <n v="15000"/>
    <n v="0"/>
    <n v="-2856.0000000000018"/>
  </r>
  <r>
    <x v="2"/>
    <x v="10"/>
    <s v="Olivia"/>
    <s v="Cheung"/>
    <x v="2"/>
    <n v="13244.7"/>
    <x v="1"/>
    <n v="15000"/>
    <n v="0"/>
    <n v="-1755.2999999999993"/>
  </r>
  <r>
    <x v="2"/>
    <x v="13"/>
    <s v="Emily"/>
    <s v="Whelan"/>
    <x v="2"/>
    <n v="23014.400000000001"/>
    <x v="1"/>
    <n v="15000"/>
    <n v="2301.44"/>
    <n v="8014.4000000000015"/>
  </r>
  <r>
    <x v="2"/>
    <x v="10"/>
    <s v="Olivia"/>
    <s v="Cheung"/>
    <x v="2"/>
    <n v="26200"/>
    <x v="0"/>
    <n v="15000"/>
    <n v="2620"/>
    <n v="11200"/>
  </r>
  <r>
    <x v="2"/>
    <x v="11"/>
    <s v="Jason"/>
    <s v="Jackaki"/>
    <x v="2"/>
    <n v="28286.399999999998"/>
    <x v="1"/>
    <n v="15000"/>
    <n v="2828.64"/>
    <n v="13286.399999999998"/>
  </r>
  <r>
    <x v="2"/>
    <x v="10"/>
    <s v="Olivia"/>
    <s v="Cheung"/>
    <x v="2"/>
    <n v="35715.4"/>
    <x v="0"/>
    <n v="15000"/>
    <n v="3571.5400000000004"/>
    <n v="20715.400000000001"/>
  </r>
  <r>
    <x v="3"/>
    <x v="14"/>
    <s v="Cory"/>
    <s v="Goodwin"/>
    <x v="2"/>
    <n v="6960"/>
    <x v="2"/>
    <n v="15000"/>
    <n v="0"/>
    <n v="-8040"/>
  </r>
  <r>
    <x v="3"/>
    <x v="13"/>
    <s v="Emily"/>
    <s v="Whelan"/>
    <x v="2"/>
    <n v="9627.8999999999978"/>
    <x v="1"/>
    <n v="15000"/>
    <n v="0"/>
    <n v="-5372.1000000000022"/>
  </r>
  <r>
    <x v="3"/>
    <x v="12"/>
    <s v="Annabel"/>
    <s v="Mettick"/>
    <x v="2"/>
    <n v="13725.600000000002"/>
    <x v="2"/>
    <n v="15000"/>
    <n v="0"/>
    <n v="-1274.3999999999978"/>
  </r>
  <r>
    <x v="3"/>
    <x v="13"/>
    <s v="Emily"/>
    <s v="Whelan"/>
    <x v="2"/>
    <n v="15353.2"/>
    <x v="1"/>
    <n v="15000"/>
    <n v="1535.3200000000002"/>
    <n v="353.20000000000073"/>
  </r>
  <r>
    <x v="3"/>
    <x v="10"/>
    <s v="Olivia"/>
    <s v="Cheung"/>
    <x v="2"/>
    <n v="18994.5"/>
    <x v="0"/>
    <n v="15000"/>
    <n v="1899.45"/>
    <n v="3994.5"/>
  </r>
  <r>
    <x v="3"/>
    <x v="10"/>
    <s v="Olivia"/>
    <s v="Cheung"/>
    <x v="2"/>
    <n v="28628.799999999996"/>
    <x v="2"/>
    <n v="15000"/>
    <n v="2862.8799999999997"/>
    <n v="13628.799999999996"/>
  </r>
  <r>
    <x v="4"/>
    <x v="14"/>
    <s v="Cory"/>
    <s v="Goodwin"/>
    <x v="2"/>
    <n v="10948"/>
    <x v="1"/>
    <n v="15000"/>
    <n v="0"/>
    <n v="-4052"/>
  </r>
  <r>
    <x v="4"/>
    <x v="11"/>
    <s v="Jason"/>
    <s v="Jackaki"/>
    <x v="2"/>
    <n v="13044.899999999998"/>
    <x v="1"/>
    <n v="15000"/>
    <n v="0"/>
    <n v="-1955.1000000000022"/>
  </r>
  <r>
    <x v="4"/>
    <x v="13"/>
    <s v="Emily"/>
    <s v="Whelan"/>
    <x v="2"/>
    <n v="28616"/>
    <x v="2"/>
    <n v="15000"/>
    <n v="2861.6000000000004"/>
    <n v="13616"/>
  </r>
  <r>
    <x v="4"/>
    <x v="12"/>
    <s v="Annabel"/>
    <s v="Mettick"/>
    <x v="2"/>
    <n v="30377.399999999998"/>
    <x v="2"/>
    <n v="15000"/>
    <n v="3037.74"/>
    <n v="15377.399999999998"/>
  </r>
  <r>
    <x v="4"/>
    <x v="13"/>
    <s v="Emily"/>
    <s v="Whelan"/>
    <x v="2"/>
    <n v="35351"/>
    <x v="0"/>
    <n v="15000"/>
    <n v="3535.1000000000004"/>
    <n v="20351"/>
  </r>
  <r>
    <x v="5"/>
    <x v="13"/>
    <s v="Emily"/>
    <s v="Whelan"/>
    <x v="2"/>
    <n v="6872.7999999999993"/>
    <x v="1"/>
    <n v="15000"/>
    <n v="0"/>
    <n v="-8127.2000000000007"/>
  </r>
  <r>
    <x v="5"/>
    <x v="12"/>
    <s v="Annabel"/>
    <s v="Mettick"/>
    <x v="2"/>
    <n v="8827"/>
    <x v="2"/>
    <n v="15000"/>
    <n v="0"/>
    <n v="-6173"/>
  </r>
  <r>
    <x v="5"/>
    <x v="14"/>
    <s v="Cory"/>
    <s v="Goodwin"/>
    <x v="2"/>
    <n v="9836.8000000000011"/>
    <x v="1"/>
    <n v="15000"/>
    <n v="0"/>
    <n v="-5163.1999999999989"/>
  </r>
  <r>
    <x v="5"/>
    <x v="12"/>
    <s v="Annabel"/>
    <s v="Mettick"/>
    <x v="2"/>
    <n v="10032"/>
    <x v="1"/>
    <n v="15000"/>
    <n v="0"/>
    <n v="-4968"/>
  </r>
  <r>
    <x v="5"/>
    <x v="12"/>
    <s v="Annabel"/>
    <s v="Mettick"/>
    <x v="2"/>
    <n v="15953.599999999999"/>
    <x v="0"/>
    <n v="15000"/>
    <n v="1595.36"/>
    <n v="953.59999999999854"/>
  </r>
  <r>
    <x v="5"/>
    <x v="13"/>
    <s v="Emily"/>
    <s v="Whelan"/>
    <x v="2"/>
    <n v="25560"/>
    <x v="1"/>
    <n v="15000"/>
    <n v="2556"/>
    <n v="10560"/>
  </r>
  <r>
    <x v="5"/>
    <x v="12"/>
    <s v="Annabel"/>
    <s v="Mettick"/>
    <x v="2"/>
    <n v="35695"/>
    <x v="0"/>
    <n v="15000"/>
    <n v="3569.5"/>
    <n v="20695"/>
  </r>
  <r>
    <x v="6"/>
    <x v="14"/>
    <s v="Cory"/>
    <s v="Goodwin"/>
    <x v="2"/>
    <n v="9405.2999999999993"/>
    <x v="0"/>
    <n v="15000"/>
    <n v="0"/>
    <n v="-5594.7000000000007"/>
  </r>
  <r>
    <x v="6"/>
    <x v="13"/>
    <s v="Emily"/>
    <s v="Whelan"/>
    <x v="2"/>
    <n v="9704.1999999999989"/>
    <x v="2"/>
    <n v="15000"/>
    <n v="0"/>
    <n v="-5295.8000000000011"/>
  </r>
  <r>
    <x v="6"/>
    <x v="14"/>
    <s v="Cory"/>
    <s v="Goodwin"/>
    <x v="2"/>
    <n v="13674"/>
    <x v="0"/>
    <n v="15000"/>
    <n v="0"/>
    <n v="-1326"/>
  </r>
  <r>
    <x v="6"/>
    <x v="12"/>
    <s v="Annabel"/>
    <s v="Mettick"/>
    <x v="2"/>
    <n v="21120.400000000001"/>
    <x v="0"/>
    <n v="15000"/>
    <n v="2112.0400000000004"/>
    <n v="6120.4000000000015"/>
  </r>
  <r>
    <x v="6"/>
    <x v="12"/>
    <s v="Annabel"/>
    <s v="Mettick"/>
    <x v="2"/>
    <n v="23997.600000000002"/>
    <x v="1"/>
    <n v="15000"/>
    <n v="2399.7600000000002"/>
    <n v="8997.6000000000022"/>
  </r>
  <r>
    <x v="6"/>
    <x v="12"/>
    <s v="Annabel"/>
    <s v="Mettick"/>
    <x v="2"/>
    <n v="35715.4"/>
    <x v="2"/>
    <n v="15000"/>
    <n v="3571.5400000000004"/>
    <n v="20715.400000000001"/>
  </r>
  <r>
    <x v="7"/>
    <x v="12"/>
    <s v="Annabel"/>
    <s v="Mettick"/>
    <x v="2"/>
    <n v="3386.6000000000004"/>
    <x v="0"/>
    <n v="15000"/>
    <n v="0"/>
    <n v="-11613.4"/>
  </r>
  <r>
    <x v="7"/>
    <x v="13"/>
    <s v="Emily"/>
    <s v="Whelan"/>
    <x v="2"/>
    <n v="4028"/>
    <x v="1"/>
    <n v="15000"/>
    <n v="0"/>
    <n v="-10972"/>
  </r>
  <r>
    <x v="7"/>
    <x v="10"/>
    <s v="Olivia"/>
    <s v="Cheung"/>
    <x v="2"/>
    <n v="5532.7999999999993"/>
    <x v="0"/>
    <n v="15000"/>
    <n v="0"/>
    <n v="-9467.2000000000007"/>
  </r>
  <r>
    <x v="7"/>
    <x v="12"/>
    <s v="Annabel"/>
    <s v="Mettick"/>
    <x v="2"/>
    <n v="10200"/>
    <x v="2"/>
    <n v="15000"/>
    <n v="0"/>
    <n v="-4800"/>
  </r>
  <r>
    <x v="7"/>
    <x v="10"/>
    <s v="Olivia"/>
    <s v="Cheung"/>
    <x v="2"/>
    <n v="13923"/>
    <x v="2"/>
    <n v="15000"/>
    <n v="0"/>
    <n v="-1077"/>
  </r>
  <r>
    <x v="7"/>
    <x v="13"/>
    <s v="Emily"/>
    <s v="Whelan"/>
    <x v="2"/>
    <n v="17593.399999999998"/>
    <x v="0"/>
    <n v="15000"/>
    <n v="1759.34"/>
    <n v="2593.3999999999978"/>
  </r>
  <r>
    <x v="7"/>
    <x v="14"/>
    <s v="Cory"/>
    <s v="Goodwin"/>
    <x v="2"/>
    <n v="17666"/>
    <x v="1"/>
    <n v="15000"/>
    <n v="1766.6000000000001"/>
    <n v="2666"/>
  </r>
  <r>
    <x v="7"/>
    <x v="12"/>
    <s v="Annabel"/>
    <s v="Mettick"/>
    <x v="2"/>
    <n v="21420"/>
    <x v="2"/>
    <n v="15000"/>
    <n v="2142"/>
    <n v="6420"/>
  </r>
  <r>
    <x v="7"/>
    <x v="10"/>
    <s v="Olivia"/>
    <s v="Cheung"/>
    <x v="2"/>
    <n v="24080"/>
    <x v="1"/>
    <n v="15000"/>
    <n v="2408"/>
    <n v="9080"/>
  </r>
  <r>
    <x v="7"/>
    <x v="13"/>
    <s v="Emily"/>
    <s v="Whelan"/>
    <x v="2"/>
    <n v="27531"/>
    <x v="2"/>
    <n v="15000"/>
    <n v="2753.1000000000004"/>
    <n v="12531"/>
  </r>
  <r>
    <x v="7"/>
    <x v="14"/>
    <s v="Cory"/>
    <s v="Goodwin"/>
    <x v="2"/>
    <n v="32795.700000000004"/>
    <x v="0"/>
    <n v="15000"/>
    <n v="3279.5700000000006"/>
    <n v="17795.700000000004"/>
  </r>
  <r>
    <x v="8"/>
    <x v="13"/>
    <s v="Emily"/>
    <s v="Whelan"/>
    <x v="2"/>
    <n v="7008"/>
    <x v="2"/>
    <n v="15000"/>
    <n v="0"/>
    <n v="-7992"/>
  </r>
  <r>
    <x v="8"/>
    <x v="10"/>
    <s v="Olivia"/>
    <s v="Cheung"/>
    <x v="2"/>
    <n v="8099.6999999999989"/>
    <x v="1"/>
    <n v="15000"/>
    <n v="0"/>
    <n v="-6900.3000000000011"/>
  </r>
  <r>
    <x v="8"/>
    <x v="12"/>
    <s v="Annabel"/>
    <s v="Mettick"/>
    <x v="2"/>
    <n v="9840"/>
    <x v="0"/>
    <n v="15000"/>
    <n v="0"/>
    <n v="-5160"/>
  </r>
  <r>
    <x v="8"/>
    <x v="11"/>
    <s v="Jason"/>
    <s v="Jackaki"/>
    <x v="2"/>
    <n v="10218"/>
    <x v="0"/>
    <n v="15000"/>
    <n v="0"/>
    <n v="-4782"/>
  </r>
  <r>
    <x v="8"/>
    <x v="12"/>
    <s v="Annabel"/>
    <s v="Mettick"/>
    <x v="2"/>
    <n v="14311.2"/>
    <x v="1"/>
    <n v="15000"/>
    <n v="0"/>
    <n v="-688.79999999999927"/>
  </r>
  <r>
    <x v="8"/>
    <x v="12"/>
    <s v="Annabel"/>
    <s v="Mettick"/>
    <x v="2"/>
    <n v="14715.2"/>
    <x v="0"/>
    <n v="15000"/>
    <n v="0"/>
    <n v="-284.79999999999927"/>
  </r>
  <r>
    <x v="8"/>
    <x v="14"/>
    <s v="Cory"/>
    <s v="Goodwin"/>
    <x v="2"/>
    <n v="19147.8"/>
    <x v="0"/>
    <n v="15000"/>
    <n v="1914.78"/>
    <n v="4147.7999999999993"/>
  </r>
  <r>
    <x v="8"/>
    <x v="12"/>
    <s v="Annabel"/>
    <s v="Mettick"/>
    <x v="2"/>
    <n v="20760.300000000003"/>
    <x v="0"/>
    <n v="15000"/>
    <n v="2076.0300000000002"/>
    <n v="5760.3000000000029"/>
  </r>
  <r>
    <x v="8"/>
    <x v="14"/>
    <s v="Cory"/>
    <s v="Goodwin"/>
    <x v="2"/>
    <n v="24579.8"/>
    <x v="1"/>
    <n v="15000"/>
    <n v="2457.98"/>
    <n v="9579.7999999999993"/>
  </r>
  <r>
    <x v="8"/>
    <x v="14"/>
    <s v="Cory"/>
    <s v="Goodwin"/>
    <x v="2"/>
    <n v="25946.300000000003"/>
    <x v="2"/>
    <n v="15000"/>
    <n v="2594.6300000000006"/>
    <n v="10946.300000000003"/>
  </r>
  <r>
    <x v="8"/>
    <x v="10"/>
    <s v="Olivia"/>
    <s v="Cheung"/>
    <x v="2"/>
    <n v="30367.999999999996"/>
    <x v="0"/>
    <n v="15000"/>
    <n v="3036.7999999999997"/>
    <n v="15367.999999999996"/>
  </r>
  <r>
    <x v="8"/>
    <x v="13"/>
    <s v="Emily"/>
    <s v="Whelan"/>
    <x v="2"/>
    <n v="35640"/>
    <x v="1"/>
    <n v="15000"/>
    <n v="3564"/>
    <n v="20640"/>
  </r>
  <r>
    <x v="9"/>
    <x v="11"/>
    <s v="Jason"/>
    <s v="Jackaki"/>
    <x v="2"/>
    <n v="4201.6000000000004"/>
    <x v="0"/>
    <n v="15000"/>
    <n v="0"/>
    <n v="-10798.4"/>
  </r>
  <r>
    <x v="9"/>
    <x v="10"/>
    <s v="Olivia"/>
    <s v="Cheung"/>
    <x v="2"/>
    <n v="15262.8"/>
    <x v="2"/>
    <n v="15000"/>
    <n v="1526.28"/>
    <n v="262.79999999999927"/>
  </r>
  <r>
    <x v="9"/>
    <x v="14"/>
    <s v="Cory"/>
    <s v="Goodwin"/>
    <x v="2"/>
    <n v="20790"/>
    <x v="0"/>
    <n v="15000"/>
    <n v="2079"/>
    <n v="5790"/>
  </r>
  <r>
    <x v="9"/>
    <x v="11"/>
    <s v="Jason"/>
    <s v="Jackaki"/>
    <x v="2"/>
    <n v="21878.5"/>
    <x v="1"/>
    <n v="15000"/>
    <n v="2187.85"/>
    <n v="6878.5"/>
  </r>
  <r>
    <x v="9"/>
    <x v="14"/>
    <s v="Cory"/>
    <s v="Goodwin"/>
    <x v="2"/>
    <n v="22136.800000000003"/>
    <x v="1"/>
    <n v="15000"/>
    <n v="2213.6800000000003"/>
    <n v="7136.8000000000029"/>
  </r>
  <r>
    <x v="9"/>
    <x v="14"/>
    <s v="Cory"/>
    <s v="Goodwin"/>
    <x v="2"/>
    <n v="23240.400000000001"/>
    <x v="0"/>
    <n v="15000"/>
    <n v="2324.0400000000004"/>
    <n v="8240.4000000000015"/>
  </r>
  <r>
    <x v="9"/>
    <x v="11"/>
    <s v="Jason"/>
    <s v="Jackaki"/>
    <x v="2"/>
    <n v="41989.599999999999"/>
    <x v="1"/>
    <n v="15000"/>
    <n v="4198.96"/>
    <n v="26989.599999999999"/>
  </r>
  <r>
    <x v="10"/>
    <x v="12"/>
    <s v="Annabel"/>
    <s v="Mettick"/>
    <x v="2"/>
    <n v="9006"/>
    <x v="2"/>
    <n v="15000"/>
    <n v="0"/>
    <n v="-5994"/>
  </r>
  <r>
    <x v="10"/>
    <x v="11"/>
    <s v="Jason"/>
    <s v="Jackaki"/>
    <x v="2"/>
    <n v="10573.5"/>
    <x v="1"/>
    <n v="15000"/>
    <n v="0"/>
    <n v="-4426.5"/>
  </r>
  <r>
    <x v="10"/>
    <x v="13"/>
    <s v="Emily"/>
    <s v="Whelan"/>
    <x v="2"/>
    <n v="13230"/>
    <x v="0"/>
    <n v="15000"/>
    <n v="0"/>
    <n v="-1770"/>
  </r>
  <r>
    <x v="10"/>
    <x v="10"/>
    <s v="Olivia"/>
    <s v="Cheung"/>
    <x v="2"/>
    <n v="15403.600000000002"/>
    <x v="0"/>
    <n v="15000"/>
    <n v="1540.3600000000004"/>
    <n v="403.60000000000218"/>
  </r>
  <r>
    <x v="10"/>
    <x v="12"/>
    <s v="Annabel"/>
    <s v="Mettick"/>
    <x v="2"/>
    <n v="16394.399999999998"/>
    <x v="0"/>
    <n v="15000"/>
    <n v="1639.4399999999998"/>
    <n v="1394.3999999999978"/>
  </r>
  <r>
    <x v="10"/>
    <x v="12"/>
    <s v="Annabel"/>
    <s v="Mettick"/>
    <x v="2"/>
    <n v="16606"/>
    <x v="2"/>
    <n v="15000"/>
    <n v="1660.6000000000001"/>
    <n v="1606"/>
  </r>
  <r>
    <x v="10"/>
    <x v="10"/>
    <s v="Olivia"/>
    <s v="Cheung"/>
    <x v="2"/>
    <n v="18452.599999999999"/>
    <x v="2"/>
    <n v="15000"/>
    <n v="1845.26"/>
    <n v="3452.5999999999985"/>
  </r>
  <r>
    <x v="10"/>
    <x v="11"/>
    <s v="Jason"/>
    <s v="Jackaki"/>
    <x v="2"/>
    <n v="20062.5"/>
    <x v="1"/>
    <n v="15000"/>
    <n v="2006.25"/>
    <n v="5062.5"/>
  </r>
  <r>
    <x v="10"/>
    <x v="14"/>
    <s v="Cory"/>
    <s v="Goodwin"/>
    <x v="2"/>
    <n v="22900.499999999996"/>
    <x v="1"/>
    <n v="15000"/>
    <n v="2290.0499999999997"/>
    <n v="7900.4999999999964"/>
  </r>
  <r>
    <x v="10"/>
    <x v="14"/>
    <s v="Cory"/>
    <s v="Goodwin"/>
    <x v="2"/>
    <n v="23057.999999999996"/>
    <x v="2"/>
    <n v="15000"/>
    <n v="2305.7999999999997"/>
    <n v="8057.9999999999964"/>
  </r>
  <r>
    <x v="10"/>
    <x v="12"/>
    <s v="Annabel"/>
    <s v="Mettick"/>
    <x v="2"/>
    <n v="37560"/>
    <x v="2"/>
    <n v="15000"/>
    <n v="3756"/>
    <n v="22560"/>
  </r>
  <r>
    <x v="10"/>
    <x v="11"/>
    <s v="Jason"/>
    <s v="Jackaki"/>
    <x v="2"/>
    <n v="38570"/>
    <x v="1"/>
    <n v="15000"/>
    <n v="3857"/>
    <n v="23570"/>
  </r>
  <r>
    <x v="10"/>
    <x v="10"/>
    <s v="Olivia"/>
    <s v="Cheung"/>
    <x v="2"/>
    <n v="39199.599999999999"/>
    <x v="2"/>
    <n v="15000"/>
    <n v="3919.96"/>
    <n v="24199.599999999999"/>
  </r>
  <r>
    <x v="11"/>
    <x v="12"/>
    <s v="Annabel"/>
    <s v="Mettick"/>
    <x v="2"/>
    <n v="8082.7999999999993"/>
    <x v="1"/>
    <n v="15000"/>
    <n v="0"/>
    <n v="-6917.2000000000007"/>
  </r>
  <r>
    <x v="11"/>
    <x v="11"/>
    <s v="Jason"/>
    <s v="Jackaki"/>
    <x v="2"/>
    <n v="9826.4"/>
    <x v="2"/>
    <n v="15000"/>
    <n v="0"/>
    <n v="-5173.6000000000004"/>
  </r>
  <r>
    <x v="11"/>
    <x v="14"/>
    <s v="Cory"/>
    <s v="Goodwin"/>
    <x v="2"/>
    <n v="12328"/>
    <x v="0"/>
    <n v="15000"/>
    <n v="0"/>
    <n v="-2672"/>
  </r>
  <r>
    <x v="11"/>
    <x v="12"/>
    <s v="Annabel"/>
    <s v="Mettick"/>
    <x v="2"/>
    <n v="24544"/>
    <x v="0"/>
    <n v="15000"/>
    <n v="2454.4"/>
    <n v="9544"/>
  </r>
  <r>
    <x v="11"/>
    <x v="10"/>
    <s v="Olivia"/>
    <s v="Cheung"/>
    <x v="2"/>
    <n v="27350.400000000001"/>
    <x v="2"/>
    <n v="15000"/>
    <n v="2735.0400000000004"/>
    <n v="12350.400000000001"/>
  </r>
  <r>
    <x v="11"/>
    <x v="13"/>
    <s v="Emily"/>
    <s v="Whelan"/>
    <x v="2"/>
    <n v="28845"/>
    <x v="0"/>
    <n v="15000"/>
    <n v="2884.5"/>
    <n v="13845"/>
  </r>
  <r>
    <x v="11"/>
    <x v="10"/>
    <s v="Olivia"/>
    <s v="Cheung"/>
    <x v="2"/>
    <n v="43593.599999999999"/>
    <x v="0"/>
    <n v="15000"/>
    <n v="4359.3599999999997"/>
    <n v="28593.599999999999"/>
  </r>
  <r>
    <x v="0"/>
    <x v="15"/>
    <s v="Nina"/>
    <s v="McDonald"/>
    <x v="3"/>
    <n v="6945.4"/>
    <x v="2"/>
    <n v="15000"/>
    <n v="0"/>
    <n v="-8054.6"/>
  </r>
  <r>
    <x v="0"/>
    <x v="15"/>
    <s v="Nina"/>
    <s v="McDonald"/>
    <x v="3"/>
    <n v="7658.2000000000007"/>
    <x v="2"/>
    <n v="15000"/>
    <n v="0"/>
    <n v="-7341.7999999999993"/>
  </r>
  <r>
    <x v="0"/>
    <x v="16"/>
    <s v="Ally"/>
    <s v="Bryant"/>
    <x v="3"/>
    <n v="7658.5999999999985"/>
    <x v="0"/>
    <n v="15000"/>
    <n v="0"/>
    <n v="-7341.4000000000015"/>
  </r>
  <r>
    <x v="0"/>
    <x v="17"/>
    <s v="Josh"/>
    <s v="Sutherland"/>
    <x v="3"/>
    <n v="9098.6"/>
    <x v="2"/>
    <n v="15000"/>
    <n v="0"/>
    <n v="-5901.4"/>
  </r>
  <r>
    <x v="0"/>
    <x v="15"/>
    <s v="Nina"/>
    <s v="McDonald"/>
    <x v="3"/>
    <n v="10019.199999999999"/>
    <x v="2"/>
    <n v="15000"/>
    <n v="0"/>
    <n v="-4980.8000000000011"/>
  </r>
  <r>
    <x v="0"/>
    <x v="16"/>
    <s v="Ally"/>
    <s v="Bryant"/>
    <x v="3"/>
    <n v="10176"/>
    <x v="0"/>
    <n v="15000"/>
    <n v="0"/>
    <n v="-4824"/>
  </r>
  <r>
    <x v="0"/>
    <x v="17"/>
    <s v="Josh"/>
    <s v="Sutherland"/>
    <x v="3"/>
    <n v="16385.600000000002"/>
    <x v="1"/>
    <n v="15000"/>
    <n v="1638.5600000000004"/>
    <n v="1385.6000000000022"/>
  </r>
  <r>
    <x v="0"/>
    <x v="16"/>
    <s v="Ally"/>
    <s v="Bryant"/>
    <x v="3"/>
    <n v="19108"/>
    <x v="0"/>
    <n v="15000"/>
    <n v="1910.8000000000002"/>
    <n v="4108"/>
  </r>
  <r>
    <x v="0"/>
    <x v="15"/>
    <s v="Nina"/>
    <s v="McDonald"/>
    <x v="3"/>
    <n v="19456"/>
    <x v="1"/>
    <n v="15000"/>
    <n v="1945.6000000000001"/>
    <n v="4456"/>
  </r>
  <r>
    <x v="0"/>
    <x v="18"/>
    <s v="Spencer"/>
    <s v="Cruz"/>
    <x v="3"/>
    <n v="31127.199999999997"/>
    <x v="2"/>
    <n v="15000"/>
    <n v="3112.72"/>
    <n v="16127.199999999997"/>
  </r>
  <r>
    <x v="0"/>
    <x v="18"/>
    <s v="Spencer"/>
    <s v="Cruz"/>
    <x v="3"/>
    <n v="36372.1"/>
    <x v="1"/>
    <n v="15000"/>
    <n v="3637.21"/>
    <n v="21372.1"/>
  </r>
  <r>
    <x v="0"/>
    <x v="16"/>
    <s v="Ally"/>
    <s v="Bryant"/>
    <x v="3"/>
    <n v="39186"/>
    <x v="0"/>
    <n v="15000"/>
    <n v="3918.6000000000004"/>
    <n v="24186"/>
  </r>
  <r>
    <x v="0"/>
    <x v="18"/>
    <s v="Spencer"/>
    <s v="Cruz"/>
    <x v="3"/>
    <n v="46715.999999999993"/>
    <x v="1"/>
    <n v="15000"/>
    <n v="4671.5999999999995"/>
    <n v="31715.999999999993"/>
  </r>
  <r>
    <x v="1"/>
    <x v="15"/>
    <s v="Nina"/>
    <s v="McDonald"/>
    <x v="3"/>
    <n v="4531"/>
    <x v="2"/>
    <n v="15000"/>
    <n v="0"/>
    <n v="-10469"/>
  </r>
  <r>
    <x v="1"/>
    <x v="19"/>
    <s v="Tia"/>
    <s v="Cruise"/>
    <x v="3"/>
    <n v="6751.7999999999993"/>
    <x v="0"/>
    <n v="15000"/>
    <n v="0"/>
    <n v="-8248.2000000000007"/>
  </r>
  <r>
    <x v="1"/>
    <x v="15"/>
    <s v="Nina"/>
    <s v="McDonald"/>
    <x v="3"/>
    <n v="7343.2000000000007"/>
    <x v="0"/>
    <n v="15000"/>
    <n v="0"/>
    <n v="-7656.7999999999993"/>
  </r>
  <r>
    <x v="1"/>
    <x v="15"/>
    <s v="Nina"/>
    <s v="McDonald"/>
    <x v="3"/>
    <n v="7356.5999999999995"/>
    <x v="1"/>
    <n v="15000"/>
    <n v="0"/>
    <n v="-7643.4000000000005"/>
  </r>
  <r>
    <x v="1"/>
    <x v="19"/>
    <s v="Tia"/>
    <s v="Cruise"/>
    <x v="3"/>
    <n v="17748"/>
    <x v="1"/>
    <n v="15000"/>
    <n v="1774.8000000000002"/>
    <n v="2748"/>
  </r>
  <r>
    <x v="1"/>
    <x v="15"/>
    <s v="Nina"/>
    <s v="McDonald"/>
    <x v="3"/>
    <n v="28395.5"/>
    <x v="2"/>
    <n v="15000"/>
    <n v="2839.55"/>
    <n v="13395.5"/>
  </r>
  <r>
    <x v="1"/>
    <x v="16"/>
    <s v="Ally"/>
    <s v="Bryant"/>
    <x v="3"/>
    <n v="41429.5"/>
    <x v="0"/>
    <n v="15000"/>
    <n v="4142.95"/>
    <n v="26429.5"/>
  </r>
  <r>
    <x v="2"/>
    <x v="18"/>
    <s v="Spencer"/>
    <s v="Cruz"/>
    <x v="3"/>
    <n v="6708.9"/>
    <x v="2"/>
    <n v="15000"/>
    <n v="0"/>
    <n v="-8291.1"/>
  </r>
  <r>
    <x v="2"/>
    <x v="17"/>
    <s v="Josh"/>
    <s v="Sutherland"/>
    <x v="3"/>
    <n v="7982.7"/>
    <x v="2"/>
    <n v="15000"/>
    <n v="0"/>
    <n v="-7017.3"/>
  </r>
  <r>
    <x v="2"/>
    <x v="16"/>
    <s v="Ally"/>
    <s v="Bryant"/>
    <x v="3"/>
    <n v="8694"/>
    <x v="1"/>
    <n v="15000"/>
    <n v="0"/>
    <n v="-6306"/>
  </r>
  <r>
    <x v="2"/>
    <x v="16"/>
    <s v="Ally"/>
    <s v="Bryant"/>
    <x v="3"/>
    <n v="9116"/>
    <x v="1"/>
    <n v="15000"/>
    <n v="0"/>
    <n v="-5884"/>
  </r>
  <r>
    <x v="2"/>
    <x v="17"/>
    <s v="Josh"/>
    <s v="Sutherland"/>
    <x v="3"/>
    <n v="10110.299999999999"/>
    <x v="1"/>
    <n v="15000"/>
    <n v="0"/>
    <n v="-4889.7000000000007"/>
  </r>
  <r>
    <x v="2"/>
    <x v="15"/>
    <s v="Nina"/>
    <s v="McDonald"/>
    <x v="3"/>
    <n v="10451.199999999999"/>
    <x v="1"/>
    <n v="15000"/>
    <n v="0"/>
    <n v="-4548.8000000000011"/>
  </r>
  <r>
    <x v="2"/>
    <x v="15"/>
    <s v="Nina"/>
    <s v="McDonald"/>
    <x v="3"/>
    <n v="11580.4"/>
    <x v="0"/>
    <n v="15000"/>
    <n v="0"/>
    <n v="-3419.6000000000004"/>
  </r>
  <r>
    <x v="2"/>
    <x v="16"/>
    <s v="Ally"/>
    <s v="Bryant"/>
    <x v="3"/>
    <n v="14329.5"/>
    <x v="1"/>
    <n v="15000"/>
    <n v="0"/>
    <n v="-670.5"/>
  </r>
  <r>
    <x v="2"/>
    <x v="16"/>
    <s v="Ally"/>
    <s v="Bryant"/>
    <x v="3"/>
    <n v="20128"/>
    <x v="2"/>
    <n v="15000"/>
    <n v="2012.8000000000002"/>
    <n v="5128"/>
  </r>
  <r>
    <x v="2"/>
    <x v="18"/>
    <s v="Spencer"/>
    <s v="Cruz"/>
    <x v="3"/>
    <n v="21167.999999999996"/>
    <x v="1"/>
    <n v="15000"/>
    <n v="2116.7999999999997"/>
    <n v="6167.9999999999964"/>
  </r>
  <r>
    <x v="2"/>
    <x v="19"/>
    <s v="Tia"/>
    <s v="Cruise"/>
    <x v="3"/>
    <n v="25102.399999999998"/>
    <x v="0"/>
    <n v="15000"/>
    <n v="2510.2399999999998"/>
    <n v="10102.399999999998"/>
  </r>
  <r>
    <x v="2"/>
    <x v="19"/>
    <s v="Tia"/>
    <s v="Cruise"/>
    <x v="3"/>
    <n v="27670.9"/>
    <x v="2"/>
    <n v="15000"/>
    <n v="2767.09"/>
    <n v="12670.900000000001"/>
  </r>
  <r>
    <x v="2"/>
    <x v="19"/>
    <s v="Tia"/>
    <s v="Cruise"/>
    <x v="3"/>
    <n v="27956.799999999999"/>
    <x v="0"/>
    <n v="15000"/>
    <n v="2795.6800000000003"/>
    <n v="12956.8"/>
  </r>
  <r>
    <x v="2"/>
    <x v="16"/>
    <s v="Ally"/>
    <s v="Bryant"/>
    <x v="3"/>
    <n v="31407"/>
    <x v="0"/>
    <n v="15000"/>
    <n v="3140.7000000000003"/>
    <n v="16407"/>
  </r>
  <r>
    <x v="2"/>
    <x v="17"/>
    <s v="Josh"/>
    <s v="Sutherland"/>
    <x v="3"/>
    <n v="35647.5"/>
    <x v="2"/>
    <n v="15000"/>
    <n v="3564.75"/>
    <n v="20647.5"/>
  </r>
  <r>
    <x v="2"/>
    <x v="17"/>
    <s v="Josh"/>
    <s v="Sutherland"/>
    <x v="3"/>
    <n v="36907.200000000004"/>
    <x v="0"/>
    <n v="15000"/>
    <n v="3690.7200000000007"/>
    <n v="21907.200000000004"/>
  </r>
  <r>
    <x v="3"/>
    <x v="17"/>
    <s v="Josh"/>
    <s v="Sutherland"/>
    <x v="3"/>
    <n v="5696.4"/>
    <x v="1"/>
    <n v="15000"/>
    <n v="0"/>
    <n v="-9303.6"/>
  </r>
  <r>
    <x v="3"/>
    <x v="15"/>
    <s v="Nina"/>
    <s v="McDonald"/>
    <x v="3"/>
    <n v="11716.5"/>
    <x v="1"/>
    <n v="15000"/>
    <n v="0"/>
    <n v="-3283.5"/>
  </r>
  <r>
    <x v="3"/>
    <x v="18"/>
    <s v="Spencer"/>
    <s v="Cruz"/>
    <x v="3"/>
    <n v="14416"/>
    <x v="2"/>
    <n v="15000"/>
    <n v="0"/>
    <n v="-584"/>
  </r>
  <r>
    <x v="3"/>
    <x v="15"/>
    <s v="Nina"/>
    <s v="McDonald"/>
    <x v="3"/>
    <n v="16499.400000000001"/>
    <x v="0"/>
    <n v="15000"/>
    <n v="1649.9400000000003"/>
    <n v="1499.4000000000015"/>
  </r>
  <r>
    <x v="3"/>
    <x v="17"/>
    <s v="Josh"/>
    <s v="Sutherland"/>
    <x v="3"/>
    <n v="16968"/>
    <x v="2"/>
    <n v="15000"/>
    <n v="1696.8000000000002"/>
    <n v="1968"/>
  </r>
  <r>
    <x v="3"/>
    <x v="16"/>
    <s v="Ally"/>
    <s v="Bryant"/>
    <x v="3"/>
    <n v="17993.5"/>
    <x v="1"/>
    <n v="15000"/>
    <n v="1799.3500000000001"/>
    <n v="2993.5"/>
  </r>
  <r>
    <x v="3"/>
    <x v="17"/>
    <s v="Josh"/>
    <s v="Sutherland"/>
    <x v="3"/>
    <n v="18188.399999999998"/>
    <x v="0"/>
    <n v="15000"/>
    <n v="1818.84"/>
    <n v="3188.3999999999978"/>
  </r>
  <r>
    <x v="4"/>
    <x v="18"/>
    <s v="Spencer"/>
    <s v="Cruz"/>
    <x v="3"/>
    <n v="9004.7999999999993"/>
    <x v="1"/>
    <n v="15000"/>
    <n v="0"/>
    <n v="-5995.2000000000007"/>
  </r>
  <r>
    <x v="4"/>
    <x v="17"/>
    <s v="Josh"/>
    <s v="Sutherland"/>
    <x v="3"/>
    <n v="18826.400000000001"/>
    <x v="2"/>
    <n v="15000"/>
    <n v="1882.6400000000003"/>
    <n v="3826.4000000000015"/>
  </r>
  <r>
    <x v="4"/>
    <x v="17"/>
    <s v="Josh"/>
    <s v="Sutherland"/>
    <x v="3"/>
    <n v="19617.5"/>
    <x v="2"/>
    <n v="15000"/>
    <n v="1961.75"/>
    <n v="4617.5"/>
  </r>
  <r>
    <x v="4"/>
    <x v="17"/>
    <s v="Josh"/>
    <s v="Sutherland"/>
    <x v="3"/>
    <n v="19836.400000000001"/>
    <x v="1"/>
    <n v="15000"/>
    <n v="1983.6400000000003"/>
    <n v="4836.4000000000015"/>
  </r>
  <r>
    <x v="4"/>
    <x v="16"/>
    <s v="Ally"/>
    <s v="Bryant"/>
    <x v="3"/>
    <n v="20717.599999999999"/>
    <x v="0"/>
    <n v="15000"/>
    <n v="2071.7599999999998"/>
    <n v="5717.5999999999985"/>
  </r>
  <r>
    <x v="4"/>
    <x v="19"/>
    <s v="Tia"/>
    <s v="Cruise"/>
    <x v="3"/>
    <n v="23364"/>
    <x v="0"/>
    <n v="15000"/>
    <n v="2336.4"/>
    <n v="8364"/>
  </r>
  <r>
    <x v="4"/>
    <x v="17"/>
    <s v="Josh"/>
    <s v="Sutherland"/>
    <x v="3"/>
    <n v="23997.600000000002"/>
    <x v="1"/>
    <n v="15000"/>
    <n v="2399.7600000000002"/>
    <n v="8997.6000000000022"/>
  </r>
  <r>
    <x v="4"/>
    <x v="18"/>
    <s v="Spencer"/>
    <s v="Cruz"/>
    <x v="3"/>
    <n v="27916.399999999998"/>
    <x v="2"/>
    <n v="15000"/>
    <n v="2791.64"/>
    <n v="12916.399999999998"/>
  </r>
  <r>
    <x v="4"/>
    <x v="18"/>
    <s v="Spencer"/>
    <s v="Cruz"/>
    <x v="3"/>
    <n v="42249.1"/>
    <x v="0"/>
    <n v="15000"/>
    <n v="4224.91"/>
    <n v="27249.1"/>
  </r>
  <r>
    <x v="5"/>
    <x v="16"/>
    <s v="Ally"/>
    <s v="Bryant"/>
    <x v="3"/>
    <n v="9574.7999999999993"/>
    <x v="0"/>
    <n v="15000"/>
    <n v="0"/>
    <n v="-5425.2000000000007"/>
  </r>
  <r>
    <x v="5"/>
    <x v="16"/>
    <s v="Ally"/>
    <s v="Bryant"/>
    <x v="3"/>
    <n v="14301.6"/>
    <x v="0"/>
    <n v="15000"/>
    <n v="0"/>
    <n v="-698.39999999999964"/>
  </r>
  <r>
    <x v="5"/>
    <x v="19"/>
    <s v="Tia"/>
    <s v="Cruise"/>
    <x v="3"/>
    <n v="15061.2"/>
    <x v="0"/>
    <n v="15000"/>
    <n v="1506.1200000000001"/>
    <n v="61.200000000000728"/>
  </r>
  <r>
    <x v="5"/>
    <x v="17"/>
    <s v="Josh"/>
    <s v="Sutherland"/>
    <x v="3"/>
    <n v="17262"/>
    <x v="0"/>
    <n v="15000"/>
    <n v="1726.2"/>
    <n v="2262"/>
  </r>
  <r>
    <x v="5"/>
    <x v="18"/>
    <s v="Spencer"/>
    <s v="Cruz"/>
    <x v="3"/>
    <n v="37192.5"/>
    <x v="2"/>
    <n v="15000"/>
    <n v="3719.25"/>
    <n v="22192.5"/>
  </r>
  <r>
    <x v="5"/>
    <x v="19"/>
    <s v="Tia"/>
    <s v="Cruise"/>
    <x v="3"/>
    <n v="39653.9"/>
    <x v="2"/>
    <n v="15000"/>
    <n v="3965.3900000000003"/>
    <n v="24653.9"/>
  </r>
  <r>
    <x v="6"/>
    <x v="19"/>
    <s v="Tia"/>
    <s v="Cruise"/>
    <x v="3"/>
    <n v="3465"/>
    <x v="0"/>
    <n v="15000"/>
    <n v="0"/>
    <n v="-11535"/>
  </r>
  <r>
    <x v="6"/>
    <x v="17"/>
    <s v="Josh"/>
    <s v="Sutherland"/>
    <x v="3"/>
    <n v="5332.7999999999993"/>
    <x v="0"/>
    <n v="15000"/>
    <n v="0"/>
    <n v="-9667.2000000000007"/>
  </r>
  <r>
    <x v="6"/>
    <x v="16"/>
    <s v="Ally"/>
    <s v="Bryant"/>
    <x v="3"/>
    <n v="8065.5999999999995"/>
    <x v="2"/>
    <n v="15000"/>
    <n v="0"/>
    <n v="-6934.4000000000005"/>
  </r>
  <r>
    <x v="6"/>
    <x v="16"/>
    <s v="Ally"/>
    <s v="Bryant"/>
    <x v="3"/>
    <n v="10067.200000000001"/>
    <x v="2"/>
    <n v="15000"/>
    <n v="0"/>
    <n v="-4932.7999999999993"/>
  </r>
  <r>
    <x v="6"/>
    <x v="16"/>
    <s v="Ally"/>
    <s v="Bryant"/>
    <x v="3"/>
    <n v="10648.999999999998"/>
    <x v="2"/>
    <n v="15000"/>
    <n v="0"/>
    <n v="-4351.0000000000018"/>
  </r>
  <r>
    <x v="6"/>
    <x v="17"/>
    <s v="Josh"/>
    <s v="Sutherland"/>
    <x v="3"/>
    <n v="10679.400000000001"/>
    <x v="2"/>
    <n v="15000"/>
    <n v="0"/>
    <n v="-4320.5999999999985"/>
  </r>
  <r>
    <x v="6"/>
    <x v="18"/>
    <s v="Spencer"/>
    <s v="Cruz"/>
    <x v="3"/>
    <n v="11155.5"/>
    <x v="1"/>
    <n v="15000"/>
    <n v="0"/>
    <n v="-3844.5"/>
  </r>
  <r>
    <x v="6"/>
    <x v="16"/>
    <s v="Ally"/>
    <s v="Bryant"/>
    <x v="3"/>
    <n v="11543"/>
    <x v="1"/>
    <n v="15000"/>
    <n v="0"/>
    <n v="-3457"/>
  </r>
  <r>
    <x v="6"/>
    <x v="16"/>
    <s v="Ally"/>
    <s v="Bryant"/>
    <x v="3"/>
    <n v="15633.199999999999"/>
    <x v="0"/>
    <n v="15000"/>
    <n v="1563.32"/>
    <n v="633.19999999999891"/>
  </r>
  <r>
    <x v="6"/>
    <x v="16"/>
    <s v="Ally"/>
    <s v="Bryant"/>
    <x v="3"/>
    <n v="20868.399999999998"/>
    <x v="0"/>
    <n v="15000"/>
    <n v="2086.8399999999997"/>
    <n v="5868.3999999999978"/>
  </r>
  <r>
    <x v="6"/>
    <x v="16"/>
    <s v="Ally"/>
    <s v="Bryant"/>
    <x v="3"/>
    <n v="24395.100000000002"/>
    <x v="1"/>
    <n v="15000"/>
    <n v="2439.5100000000002"/>
    <n v="9395.1000000000022"/>
  </r>
  <r>
    <x v="7"/>
    <x v="16"/>
    <s v="Ally"/>
    <s v="Bryant"/>
    <x v="3"/>
    <n v="3760.5"/>
    <x v="1"/>
    <n v="15000"/>
    <n v="0"/>
    <n v="-11239.5"/>
  </r>
  <r>
    <x v="7"/>
    <x v="16"/>
    <s v="Ally"/>
    <s v="Bryant"/>
    <x v="3"/>
    <n v="4322.8"/>
    <x v="2"/>
    <n v="15000"/>
    <n v="0"/>
    <n v="-10677.2"/>
  </r>
  <r>
    <x v="7"/>
    <x v="16"/>
    <s v="Ally"/>
    <s v="Bryant"/>
    <x v="3"/>
    <n v="9697.6"/>
    <x v="0"/>
    <n v="15000"/>
    <n v="0"/>
    <n v="-5302.4"/>
  </r>
  <r>
    <x v="7"/>
    <x v="16"/>
    <s v="Ally"/>
    <s v="Bryant"/>
    <x v="3"/>
    <n v="10391.699999999999"/>
    <x v="2"/>
    <n v="15000"/>
    <n v="0"/>
    <n v="-4608.3000000000011"/>
  </r>
  <r>
    <x v="7"/>
    <x v="18"/>
    <s v="Spencer"/>
    <s v="Cruz"/>
    <x v="3"/>
    <n v="15670.2"/>
    <x v="2"/>
    <n v="15000"/>
    <n v="1567.0200000000002"/>
    <n v="670.20000000000073"/>
  </r>
  <r>
    <x v="7"/>
    <x v="17"/>
    <s v="Josh"/>
    <s v="Sutherland"/>
    <x v="3"/>
    <n v="22477.9"/>
    <x v="0"/>
    <n v="15000"/>
    <n v="2247.7900000000004"/>
    <n v="7477.9000000000015"/>
  </r>
  <r>
    <x v="7"/>
    <x v="17"/>
    <s v="Josh"/>
    <s v="Sutherland"/>
    <x v="3"/>
    <n v="36088.1"/>
    <x v="2"/>
    <n v="15000"/>
    <n v="3608.81"/>
    <n v="21088.1"/>
  </r>
  <r>
    <x v="7"/>
    <x v="15"/>
    <s v="Nina"/>
    <s v="McDonald"/>
    <x v="3"/>
    <n v="43388.100000000006"/>
    <x v="0"/>
    <n v="15000"/>
    <n v="4338.8100000000004"/>
    <n v="28388.100000000006"/>
  </r>
  <r>
    <x v="8"/>
    <x v="19"/>
    <s v="Tia"/>
    <s v="Cruise"/>
    <x v="3"/>
    <n v="7714"/>
    <x v="1"/>
    <n v="15000"/>
    <n v="0"/>
    <n v="-7286"/>
  </r>
  <r>
    <x v="8"/>
    <x v="15"/>
    <s v="Nina"/>
    <s v="McDonald"/>
    <x v="3"/>
    <n v="15152.399999999998"/>
    <x v="2"/>
    <n v="15000"/>
    <n v="1515.2399999999998"/>
    <n v="152.39999999999782"/>
  </r>
  <r>
    <x v="8"/>
    <x v="16"/>
    <s v="Ally"/>
    <s v="Bryant"/>
    <x v="3"/>
    <n v="16363.900000000001"/>
    <x v="1"/>
    <n v="15000"/>
    <n v="1636.3900000000003"/>
    <n v="1363.9000000000015"/>
  </r>
  <r>
    <x v="9"/>
    <x v="15"/>
    <s v="Nina"/>
    <s v="McDonald"/>
    <x v="3"/>
    <n v="2997.2"/>
    <x v="1"/>
    <n v="15000"/>
    <n v="0"/>
    <n v="-12002.8"/>
  </r>
  <r>
    <x v="9"/>
    <x v="19"/>
    <s v="Tia"/>
    <s v="Cruise"/>
    <x v="3"/>
    <n v="7195.9999999999991"/>
    <x v="0"/>
    <n v="15000"/>
    <n v="0"/>
    <n v="-7804.0000000000009"/>
  </r>
  <r>
    <x v="9"/>
    <x v="17"/>
    <s v="Josh"/>
    <s v="Sutherland"/>
    <x v="3"/>
    <n v="10595.2"/>
    <x v="2"/>
    <n v="15000"/>
    <n v="0"/>
    <n v="-4404.7999999999993"/>
  </r>
  <r>
    <x v="9"/>
    <x v="19"/>
    <s v="Tia"/>
    <s v="Cruise"/>
    <x v="3"/>
    <n v="10694.7"/>
    <x v="2"/>
    <n v="15000"/>
    <n v="0"/>
    <n v="-4305.2999999999993"/>
  </r>
  <r>
    <x v="9"/>
    <x v="17"/>
    <s v="Josh"/>
    <s v="Sutherland"/>
    <x v="3"/>
    <n v="14235.4"/>
    <x v="2"/>
    <n v="15000"/>
    <n v="0"/>
    <n v="-764.60000000000036"/>
  </r>
  <r>
    <x v="9"/>
    <x v="17"/>
    <s v="Josh"/>
    <s v="Sutherland"/>
    <x v="3"/>
    <n v="36530.199999999997"/>
    <x v="0"/>
    <n v="15000"/>
    <n v="3653.02"/>
    <n v="21530.199999999997"/>
  </r>
  <r>
    <x v="9"/>
    <x v="18"/>
    <s v="Spencer"/>
    <s v="Cruz"/>
    <x v="3"/>
    <n v="36896.199999999997"/>
    <x v="2"/>
    <n v="15000"/>
    <n v="3689.62"/>
    <n v="21896.199999999997"/>
  </r>
  <r>
    <x v="9"/>
    <x v="15"/>
    <s v="Nina"/>
    <s v="McDonald"/>
    <x v="3"/>
    <n v="41420.699999999997"/>
    <x v="1"/>
    <n v="15000"/>
    <n v="4142.07"/>
    <n v="26420.699999999997"/>
  </r>
  <r>
    <x v="10"/>
    <x v="17"/>
    <s v="Josh"/>
    <s v="Sutherland"/>
    <x v="3"/>
    <n v="6900"/>
    <x v="0"/>
    <n v="15000"/>
    <n v="0"/>
    <n v="-8100"/>
  </r>
  <r>
    <x v="10"/>
    <x v="18"/>
    <s v="Spencer"/>
    <s v="Cruz"/>
    <x v="3"/>
    <n v="9683"/>
    <x v="2"/>
    <n v="15000"/>
    <n v="0"/>
    <n v="-5317"/>
  </r>
  <r>
    <x v="10"/>
    <x v="16"/>
    <s v="Ally"/>
    <s v="Bryant"/>
    <x v="3"/>
    <n v="14302.9"/>
    <x v="1"/>
    <n v="15000"/>
    <n v="0"/>
    <n v="-697.10000000000036"/>
  </r>
  <r>
    <x v="10"/>
    <x v="15"/>
    <s v="Nina"/>
    <s v="McDonald"/>
    <x v="3"/>
    <n v="16806.400000000001"/>
    <x v="1"/>
    <n v="15000"/>
    <n v="1680.6400000000003"/>
    <n v="1806.4000000000015"/>
  </r>
  <r>
    <x v="10"/>
    <x v="19"/>
    <s v="Tia"/>
    <s v="Cruise"/>
    <x v="3"/>
    <n v="20797.200000000004"/>
    <x v="0"/>
    <n v="15000"/>
    <n v="2079.7200000000007"/>
    <n v="5797.2000000000044"/>
  </r>
  <r>
    <x v="10"/>
    <x v="18"/>
    <s v="Spencer"/>
    <s v="Cruz"/>
    <x v="3"/>
    <n v="26866"/>
    <x v="2"/>
    <n v="15000"/>
    <n v="2686.6000000000004"/>
    <n v="11866"/>
  </r>
  <r>
    <x v="11"/>
    <x v="18"/>
    <s v="Spencer"/>
    <s v="Cruz"/>
    <x v="3"/>
    <n v="7009.2000000000007"/>
    <x v="0"/>
    <n v="15000"/>
    <n v="0"/>
    <n v="-7990.7999999999993"/>
  </r>
  <r>
    <x v="11"/>
    <x v="17"/>
    <s v="Josh"/>
    <s v="Sutherland"/>
    <x v="3"/>
    <n v="7088.9"/>
    <x v="1"/>
    <n v="15000"/>
    <n v="0"/>
    <n v="-7911.1"/>
  </r>
  <r>
    <x v="11"/>
    <x v="18"/>
    <s v="Spencer"/>
    <s v="Cruz"/>
    <x v="3"/>
    <n v="8095.5"/>
    <x v="1"/>
    <n v="15000"/>
    <n v="0"/>
    <n v="-6904.5"/>
  </r>
  <r>
    <x v="11"/>
    <x v="15"/>
    <s v="Nina"/>
    <s v="McDonald"/>
    <x v="3"/>
    <n v="8914.5"/>
    <x v="1"/>
    <n v="15000"/>
    <n v="0"/>
    <n v="-608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498242-CBBF-49CC-AB37-160279146600}" name="PivotTable3" cacheId="17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A3:C16" firstHeaderRow="0" firstDataRow="1" firstDataCol="1" rowPageCount="1" colPageCount="1"/>
  <pivotFields count="12">
    <pivotField numFmtId="17" showAll="0">
      <items count="13">
        <item x="0"/>
        <item x="1"/>
        <item x="2"/>
        <item x="3"/>
        <item x="4"/>
        <item x="5"/>
        <item x="6"/>
        <item x="7"/>
        <item x="8"/>
        <item x="9"/>
        <item x="10"/>
        <item x="11"/>
        <item t="default"/>
      </items>
    </pivotField>
    <pivotField showAll="0">
      <items count="21">
        <item x="16"/>
        <item x="12"/>
        <item x="2"/>
        <item x="1"/>
        <item x="8"/>
        <item x="5"/>
        <item x="14"/>
        <item x="6"/>
        <item x="3"/>
        <item x="13"/>
        <item x="4"/>
        <item x="11"/>
        <item x="9"/>
        <item x="17"/>
        <item x="15"/>
        <item x="10"/>
        <item x="0"/>
        <item x="7"/>
        <item x="18"/>
        <item x="19"/>
        <item t="default"/>
      </items>
    </pivotField>
    <pivotField showAll="0"/>
    <pivotField showAll="0"/>
    <pivotField showAll="0">
      <items count="5">
        <item x="0"/>
        <item x="1"/>
        <item x="2"/>
        <item x="3"/>
        <item t="default"/>
      </items>
    </pivotField>
    <pivotField dataField="1" numFmtId="164" showAll="0"/>
    <pivotField axis="axisPage" showAll="0">
      <items count="4">
        <item x="0"/>
        <item x="1"/>
        <item x="2"/>
        <item t="default"/>
      </items>
    </pivotField>
    <pivotField numFmtId="164" showAll="0"/>
    <pivotField numFmtId="164" showAll="0"/>
    <pivotField numFmtId="166"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n="Jan" sd="0" x="1"/>
        <item sd="0" x="2"/>
        <item sd="0" x="3"/>
        <item sd="0" x="4"/>
        <item sd="0" x="5"/>
        <item sd="0" x="6"/>
        <item sd="0" x="7"/>
        <item sd="0" x="8"/>
        <item sd="0" x="9"/>
        <item sd="0" x="10"/>
        <item sd="0" x="11"/>
        <item sd="0" x="12"/>
        <item sd="0" x="13"/>
        <item t="default"/>
      </items>
    </pivotField>
  </pivotFields>
  <rowFields count="1">
    <field x="11"/>
  </rowFields>
  <rowItems count="13">
    <i>
      <x v="1"/>
    </i>
    <i>
      <x v="2"/>
    </i>
    <i>
      <x v="3"/>
    </i>
    <i>
      <x v="4"/>
    </i>
    <i>
      <x v="5"/>
    </i>
    <i>
      <x v="6"/>
    </i>
    <i>
      <x v="7"/>
    </i>
    <i>
      <x v="8"/>
    </i>
    <i>
      <x v="9"/>
    </i>
    <i>
      <x v="10"/>
    </i>
    <i>
      <x v="11"/>
    </i>
    <i>
      <x v="12"/>
    </i>
    <i t="grand">
      <x/>
    </i>
  </rowItems>
  <colFields count="1">
    <field x="-2"/>
  </colFields>
  <colItems count="2">
    <i>
      <x/>
    </i>
    <i i="1">
      <x v="1"/>
    </i>
  </colItems>
  <pageFields count="1">
    <pageField fld="6" hier="-1"/>
  </pageFields>
  <dataFields count="2">
    <dataField name="Sale Totals" fld="5" baseField="0" baseItem="0" numFmtId="165"/>
    <dataField name="% Of Grand Total" fld="5" showDataAs="percentOfTotal" baseField="0" baseItem="0" numFmtId="10"/>
  </dataFields>
  <formats count="1">
    <format dxfId="28">
      <pivotArea dataOnly="0" labelOnly="1" fieldPosition="0">
        <references count="1">
          <reference field="11" count="12">
            <x v="1"/>
            <x v="2"/>
            <x v="3"/>
            <x v="4"/>
            <x v="5"/>
            <x v="6"/>
            <x v="7"/>
            <x v="8"/>
            <x v="9"/>
            <x v="10"/>
            <x v="11"/>
            <x v="12"/>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rea1" xr10:uid="{B70C10BD-F47D-4F5A-AC70-7871D46B0E38}" sourceName="Sales Area">
  <pivotTables>
    <pivotTable tabId="8" name="PivotTable3"/>
  </pivotTables>
  <data>
    <tabular pivotCacheId="1118448930">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085D6BC6-932D-4250-8652-B2425093D852}" sourceName="Employee">
  <pivotTables>
    <pivotTable tabId="8" name="PivotTable3"/>
  </pivotTables>
  <data>
    <tabular pivotCacheId="1118448930">
      <items count="20">
        <i x="16" s="1"/>
        <i x="12" s="1"/>
        <i x="2" s="1"/>
        <i x="1" s="1"/>
        <i x="8" s="1"/>
        <i x="5" s="1"/>
        <i x="14" s="1"/>
        <i x="6" s="1"/>
        <i x="3" s="1"/>
        <i x="13" s="1"/>
        <i x="4" s="1"/>
        <i x="11" s="1"/>
        <i x="9" s="1"/>
        <i x="17" s="1"/>
        <i x="15" s="1"/>
        <i x="10" s="1"/>
        <i x="0" s="1"/>
        <i x="7" s="1"/>
        <i x="18"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Area 1" xr10:uid="{77ECD276-5237-4B2C-8326-A3BBBB9D65F1}" cache="Slicer_Sales_Area1" caption="Sales Area" style="SlicerStyleLight6" rowHeight="241300"/>
  <slicer name="Employee" xr10:uid="{52C9D570-57D8-460F-B7A8-546E32FB272C}" cache="Slicer_Employee" caption="Employe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3EDB748-3AB4-4F2A-80BA-59EFD20D89BA}" name="Sales_Data" displayName="Sales_Data" ref="A1:J391" totalsRowCount="1" headerRowDxfId="22" dataDxfId="21" tableBorderDxfId="20">
  <autoFilter ref="A1:J390" xr:uid="{B3EDB748-3AB4-4F2A-80BA-59EFD20D89BA}"/>
  <tableColumns count="10">
    <tableColumn id="1" xr3:uid="{D0BCA338-E1EE-4C7D-96B0-E039E92A1337}" name="Month" totalsRowLabel="Total" dataDxfId="18" totalsRowDxfId="19"/>
    <tableColumn id="2" xr3:uid="{679A2C0F-4288-433B-AC6A-133EF0150738}" name="Employee" dataDxfId="16" totalsRowDxfId="17"/>
    <tableColumn id="3" xr3:uid="{81E8CDE0-F88C-4427-8CC2-0D0B5140AA12}" name="First Name" dataDxfId="14" totalsRowDxfId="15"/>
    <tableColumn id="4" xr3:uid="{095E2B73-1C46-489D-AB32-069C9CC8581D}" name="Last Name" dataDxfId="12" totalsRowDxfId="13"/>
    <tableColumn id="5" xr3:uid="{9F032CE1-5DBF-46D9-82FE-2541D28FEFA5}" name="Sales Area" dataDxfId="10" totalsRowDxfId="11"/>
    <tableColumn id="6" xr3:uid="{A3FF18FF-0468-49ED-A976-CDA8A7C5A190}" name="Sales Amount" totalsRowFunction="sum" dataDxfId="8" totalsRowDxfId="9"/>
    <tableColumn id="7" xr3:uid="{9F6F563A-C007-49C1-BE26-779FF4D03876}" name="Payment Type" dataDxfId="6" totalsRowDxfId="7"/>
    <tableColumn id="8" xr3:uid="{497A63E2-CA85-4277-A706-4699B0C44EDD}" name="Targets" dataDxfId="4" totalsRowDxfId="5"/>
    <tableColumn id="9" xr3:uid="{0A273868-8190-4596-9EDB-8FA426B3D326}" name="Comission" totalsRowFunction="sum" dataDxfId="2" totalsRowDxfId="3">
      <calculatedColumnFormula>IF('Copy of All Sales'!$F2&gt;='Copy of All Sales'!$H2,'Copy of All Sales'!$F2*Comission,0)</calculatedColumnFormula>
    </tableColumn>
    <tableColumn id="10" xr3:uid="{A041A401-FEE8-4408-8FFC-846E42CD1993}" name="Over/Under" dataDxfId="0" totalsRowDxfId="1">
      <calculatedColumnFormula>Sales_Data[[#This Row],[Sales Amount]]-Sales_Data[[#This Row],[Targets]]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png"/></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1E6DD-9D32-4345-8A58-108047722035}">
  <dimension ref="A1:I23"/>
  <sheetViews>
    <sheetView workbookViewId="0">
      <selection sqref="A1:I3"/>
    </sheetView>
  </sheetViews>
  <sheetFormatPr defaultRowHeight="14.45"/>
  <sheetData>
    <row r="1" spans="1:9">
      <c r="A1" s="56" t="s">
        <v>0</v>
      </c>
      <c r="B1" s="56"/>
      <c r="C1" s="56"/>
      <c r="D1" s="56"/>
      <c r="E1" s="56"/>
      <c r="F1" s="56"/>
      <c r="G1" s="56"/>
      <c r="H1" s="56"/>
      <c r="I1" s="56"/>
    </row>
    <row r="2" spans="1:9">
      <c r="A2" s="56"/>
      <c r="B2" s="56"/>
      <c r="C2" s="56"/>
      <c r="D2" s="56"/>
      <c r="E2" s="56"/>
      <c r="F2" s="56"/>
      <c r="G2" s="56"/>
      <c r="H2" s="56"/>
      <c r="I2" s="56"/>
    </row>
    <row r="3" spans="1:9">
      <c r="A3" s="56"/>
      <c r="B3" s="56"/>
      <c r="C3" s="56"/>
      <c r="D3" s="56"/>
      <c r="E3" s="56"/>
      <c r="F3" s="56"/>
      <c r="G3" s="56"/>
      <c r="H3" s="56"/>
      <c r="I3" s="56"/>
    </row>
    <row r="5" spans="1:9">
      <c r="A5" s="57" t="s">
        <v>1</v>
      </c>
      <c r="B5" s="57"/>
    </row>
    <row r="6" spans="1:9">
      <c r="A6" s="57"/>
      <c r="B6" s="57"/>
    </row>
    <row r="8" spans="1:9">
      <c r="C8" s="54" t="s">
        <v>2</v>
      </c>
      <c r="D8" s="54"/>
      <c r="E8" s="53"/>
      <c r="F8" s="53"/>
    </row>
    <row r="9" spans="1:9">
      <c r="C9" s="54"/>
      <c r="D9" s="54"/>
      <c r="E9" s="53"/>
      <c r="F9" s="53"/>
    </row>
    <row r="10" spans="1:9">
      <c r="C10" s="55" t="s">
        <v>3</v>
      </c>
      <c r="D10" s="55"/>
      <c r="E10" s="54" t="s">
        <v>4</v>
      </c>
      <c r="F10" s="54"/>
    </row>
    <row r="11" spans="1:9">
      <c r="C11" s="55"/>
      <c r="D11" s="55"/>
      <c r="E11" s="54"/>
      <c r="F11" s="54"/>
    </row>
    <row r="12" spans="1:9">
      <c r="C12" s="55"/>
      <c r="D12" s="55"/>
      <c r="E12" s="54" t="s">
        <v>5</v>
      </c>
      <c r="F12" s="54"/>
    </row>
    <row r="13" spans="1:9">
      <c r="C13" s="55"/>
      <c r="D13" s="55"/>
      <c r="E13" s="54"/>
      <c r="F13" s="54"/>
    </row>
    <row r="14" spans="1:9">
      <c r="C14" s="55"/>
      <c r="D14" s="55"/>
      <c r="E14" s="54" t="s">
        <v>6</v>
      </c>
      <c r="F14" s="54"/>
    </row>
    <row r="15" spans="1:9">
      <c r="C15" s="55"/>
      <c r="D15" s="55"/>
      <c r="E15" s="54"/>
      <c r="F15" s="54"/>
    </row>
    <row r="16" spans="1:9">
      <c r="C16" s="55"/>
      <c r="D16" s="55"/>
      <c r="E16" s="54" t="s">
        <v>7</v>
      </c>
      <c r="F16" s="54"/>
    </row>
    <row r="17" spans="3:6">
      <c r="C17" s="55"/>
      <c r="D17" s="55"/>
      <c r="E17" s="54"/>
      <c r="F17" s="54"/>
    </row>
    <row r="18" spans="3:6" ht="14.45" customHeight="1">
      <c r="C18" s="54" t="s">
        <v>8</v>
      </c>
      <c r="D18" s="54"/>
      <c r="E18" s="53"/>
      <c r="F18" s="53"/>
    </row>
    <row r="19" spans="3:6" ht="14.45" customHeight="1">
      <c r="C19" s="54"/>
      <c r="D19" s="54"/>
      <c r="E19" s="53"/>
      <c r="F19" s="53"/>
    </row>
    <row r="20" spans="3:6" ht="14.45" customHeight="1">
      <c r="C20" s="54" t="s">
        <v>9</v>
      </c>
      <c r="D20" s="54"/>
      <c r="E20" s="53"/>
      <c r="F20" s="53"/>
    </row>
    <row r="21" spans="3:6">
      <c r="C21" s="54"/>
      <c r="D21" s="54"/>
      <c r="E21" s="53"/>
      <c r="F21" s="53"/>
    </row>
    <row r="22" spans="3:6">
      <c r="C22" s="54" t="s">
        <v>10</v>
      </c>
      <c r="D22" s="54"/>
      <c r="E22" s="53"/>
      <c r="F22" s="53"/>
    </row>
    <row r="23" spans="3:6">
      <c r="C23" s="54"/>
      <c r="D23" s="54"/>
      <c r="E23" s="53"/>
      <c r="F23" s="53"/>
    </row>
  </sheetData>
  <mergeCells count="11">
    <mergeCell ref="C22:D23"/>
    <mergeCell ref="C10:D17"/>
    <mergeCell ref="A1:I3"/>
    <mergeCell ref="A5:B6"/>
    <mergeCell ref="C8:D9"/>
    <mergeCell ref="E10:F11"/>
    <mergeCell ref="E12:F13"/>
    <mergeCell ref="E14:F15"/>
    <mergeCell ref="E16:F17"/>
    <mergeCell ref="C18:D19"/>
    <mergeCell ref="C20:D21"/>
  </mergeCells>
  <conditionalFormatting sqref="F1:F3">
    <cfRule type="top10" dxfId="27" priority="1" rank="5"/>
  </conditionalFormatting>
  <hyperlinks>
    <hyperlink ref="C8" location="'All Sales'!A1" display="All Sales" xr:uid="{53C516F9-3FA9-4CFC-95A1-A2F4F0A0403D}"/>
    <hyperlink ref="C22" location="'New Staff'!A1" display="New Staff" xr:uid="{E44180B3-68D3-4E25-88EF-A756E3191096}"/>
    <hyperlink ref="C20" location="'Sales Analysis'!A1" display="Sales Analysis" xr:uid="{667C527E-1770-494F-942A-A88042C0A43F}"/>
    <hyperlink ref="C18" location="Chart!A1" display="Chart" xr:uid="{AE00E79B-5F10-4C08-A40E-16222E5B29A1}"/>
    <hyperlink ref="E16" location="West!A1" display="West" xr:uid="{7EC945D6-4CBD-4FF0-8C51-219073C12F1F}"/>
    <hyperlink ref="E14" location="East!A1" display="East" xr:uid="{B11282A2-58BB-4732-9CC8-EEDAA964B65B}"/>
    <hyperlink ref="E12" location="South!A1" display="South" xr:uid="{613766B0-D331-42B1-B92F-4B96FF38F795}"/>
    <hyperlink ref="E10" location="North!A1" display="North" xr:uid="{37607C4D-9C3E-4AEB-8BCF-A3E01A85EEA4}"/>
  </hyperlinks>
  <pageMargins left="0.7" right="0.7" top="0.75" bottom="0.75" header="0.3" footer="0.3"/>
  <pictur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8D475-8FCA-4A77-9286-8355A2AE449B}">
  <dimension ref="A1:Z21"/>
  <sheetViews>
    <sheetView tabSelected="1" workbookViewId="0">
      <selection activeCell="B6" sqref="B6"/>
    </sheetView>
  </sheetViews>
  <sheetFormatPr defaultRowHeight="14.45"/>
  <cols>
    <col min="1" max="1" width="12.140625" customWidth="1"/>
    <col min="2" max="2" width="13.28515625" customWidth="1"/>
    <col min="3" max="3" width="15.5703125" customWidth="1"/>
    <col min="4" max="4" width="18.7109375" hidden="1" customWidth="1"/>
    <col min="5" max="5" width="11.140625" hidden="1" customWidth="1"/>
    <col min="7" max="7" width="9.7109375" bestFit="1" customWidth="1"/>
    <col min="8" max="8" width="9.42578125" bestFit="1" customWidth="1"/>
    <col min="9" max="9" width="4.7109375" bestFit="1" customWidth="1"/>
  </cols>
  <sheetData>
    <row r="1" spans="1:26">
      <c r="A1" s="51" t="s">
        <v>13</v>
      </c>
      <c r="B1" s="51" t="s">
        <v>14</v>
      </c>
      <c r="C1" s="51" t="s">
        <v>122</v>
      </c>
      <c r="D1" s="48" t="s">
        <v>123</v>
      </c>
      <c r="E1" s="45" t="s">
        <v>124</v>
      </c>
      <c r="X1" s="58" t="s">
        <v>25</v>
      </c>
      <c r="Y1" s="58"/>
      <c r="Z1" s="58"/>
    </row>
    <row r="2" spans="1:26">
      <c r="A2" s="52" t="str">
        <f>PROPER(_xlfn.TEXTBEFORE(D2,"_"))</f>
        <v>Brittany</v>
      </c>
      <c r="B2" s="52" t="str">
        <f>PROPER(_xlfn.TEXTAFTER(D2,"_"))</f>
        <v>Gault</v>
      </c>
      <c r="C2" s="52" t="str">
        <f>LEFT(E2,2)</f>
        <v>NE</v>
      </c>
      <c r="D2" s="49" t="s">
        <v>125</v>
      </c>
      <c r="E2" s="46" t="s">
        <v>126</v>
      </c>
      <c r="X2" s="58"/>
      <c r="Y2" s="58"/>
      <c r="Z2" s="58"/>
    </row>
    <row r="3" spans="1:26">
      <c r="A3" s="52" t="str">
        <f t="shared" ref="A3:A21" si="0">PROPER(_xlfn.TEXTBEFORE(D3,"_"))</f>
        <v>Nicole</v>
      </c>
      <c r="B3" s="52" t="str">
        <f t="shared" ref="B3:B21" si="1">PROPER(_xlfn.TEXTAFTER(D3,"_"))</f>
        <v>Maier</v>
      </c>
      <c r="C3" s="52" t="str">
        <f t="shared" ref="C3:C21" si="2">LEFT(E3,2)</f>
        <v>NE</v>
      </c>
      <c r="D3" s="48" t="s">
        <v>127</v>
      </c>
      <c r="E3" s="45" t="s">
        <v>128</v>
      </c>
    </row>
    <row r="4" spans="1:26">
      <c r="A4" s="52" t="str">
        <f t="shared" si="0"/>
        <v>Clay</v>
      </c>
      <c r="B4" s="52" t="str">
        <f t="shared" si="1"/>
        <v>Corbin</v>
      </c>
      <c r="C4" s="52" t="str">
        <f t="shared" si="2"/>
        <v>NE</v>
      </c>
      <c r="D4" s="49" t="s">
        <v>129</v>
      </c>
      <c r="E4" s="46" t="s">
        <v>130</v>
      </c>
    </row>
    <row r="5" spans="1:26">
      <c r="A5" s="52" t="str">
        <f t="shared" si="0"/>
        <v>Ashley</v>
      </c>
      <c r="B5" s="52" t="str">
        <f t="shared" si="1"/>
        <v>Delange</v>
      </c>
      <c r="C5" s="52" t="str">
        <f t="shared" si="2"/>
        <v>NE</v>
      </c>
      <c r="D5" s="48" t="s">
        <v>131</v>
      </c>
      <c r="E5" s="45" t="s">
        <v>132</v>
      </c>
    </row>
    <row r="6" spans="1:26">
      <c r="A6" s="52" t="str">
        <f t="shared" si="0"/>
        <v>Jennifer</v>
      </c>
      <c r="B6" s="52" t="str">
        <f t="shared" si="1"/>
        <v>Vazquez</v>
      </c>
      <c r="C6" s="52" t="str">
        <f t="shared" si="2"/>
        <v>NE</v>
      </c>
      <c r="D6" s="49" t="s">
        <v>133</v>
      </c>
      <c r="E6" s="46" t="s">
        <v>134</v>
      </c>
    </row>
    <row r="7" spans="1:26">
      <c r="A7" s="52" t="str">
        <f t="shared" si="0"/>
        <v>Manny</v>
      </c>
      <c r="B7" s="52" t="str">
        <f t="shared" si="1"/>
        <v>Webster</v>
      </c>
      <c r="C7" s="52" t="str">
        <f t="shared" si="2"/>
        <v>NW</v>
      </c>
      <c r="D7" s="48" t="s">
        <v>135</v>
      </c>
      <c r="E7" s="45" t="s">
        <v>136</v>
      </c>
    </row>
    <row r="8" spans="1:26">
      <c r="A8" s="52" t="str">
        <f t="shared" si="0"/>
        <v>Luke</v>
      </c>
      <c r="B8" s="52" t="str">
        <f t="shared" si="1"/>
        <v>Redenbaugh</v>
      </c>
      <c r="C8" s="52" t="str">
        <f t="shared" si="2"/>
        <v>NW</v>
      </c>
      <c r="D8" s="49" t="s">
        <v>137</v>
      </c>
      <c r="E8" s="46" t="s">
        <v>138</v>
      </c>
    </row>
    <row r="9" spans="1:26">
      <c r="A9" s="52" t="str">
        <f t="shared" si="0"/>
        <v>Debbie</v>
      </c>
      <c r="B9" s="52" t="str">
        <f t="shared" si="1"/>
        <v>Godoy</v>
      </c>
      <c r="C9" s="52" t="str">
        <f t="shared" si="2"/>
        <v>NW</v>
      </c>
      <c r="D9" s="48" t="s">
        <v>139</v>
      </c>
      <c r="E9" s="45" t="s">
        <v>140</v>
      </c>
    </row>
    <row r="10" spans="1:26">
      <c r="A10" s="52" t="str">
        <f t="shared" si="0"/>
        <v>Elizabeth</v>
      </c>
      <c r="B10" s="52" t="str">
        <f t="shared" si="1"/>
        <v>Lambert</v>
      </c>
      <c r="C10" s="52" t="str">
        <f t="shared" si="2"/>
        <v>NW</v>
      </c>
      <c r="D10" s="49" t="s">
        <v>141</v>
      </c>
      <c r="E10" s="46" t="s">
        <v>142</v>
      </c>
    </row>
    <row r="11" spans="1:26">
      <c r="A11" s="52" t="str">
        <f t="shared" si="0"/>
        <v>Joel</v>
      </c>
      <c r="B11" s="52" t="str">
        <f t="shared" si="1"/>
        <v>Jones</v>
      </c>
      <c r="C11" s="52" t="str">
        <f t="shared" si="2"/>
        <v>NW</v>
      </c>
      <c r="D11" s="48" t="s">
        <v>143</v>
      </c>
      <c r="E11" s="45" t="s">
        <v>144</v>
      </c>
    </row>
    <row r="12" spans="1:26">
      <c r="A12" s="52" t="str">
        <f t="shared" si="0"/>
        <v>Ebony</v>
      </c>
      <c r="B12" s="52" t="str">
        <f t="shared" si="1"/>
        <v>Pane</v>
      </c>
      <c r="C12" s="52" t="str">
        <f t="shared" si="2"/>
        <v>SE</v>
      </c>
      <c r="D12" s="49" t="s">
        <v>145</v>
      </c>
      <c r="E12" s="46" t="s">
        <v>146</v>
      </c>
    </row>
    <row r="13" spans="1:26">
      <c r="A13" s="52" t="str">
        <f t="shared" si="0"/>
        <v>Riley</v>
      </c>
      <c r="B13" s="52" t="str">
        <f t="shared" si="1"/>
        <v>Sweeny</v>
      </c>
      <c r="C13" s="52" t="str">
        <f t="shared" si="2"/>
        <v>SE</v>
      </c>
      <c r="D13" s="48" t="s">
        <v>147</v>
      </c>
      <c r="E13" s="45" t="s">
        <v>148</v>
      </c>
    </row>
    <row r="14" spans="1:26">
      <c r="A14" s="52" t="str">
        <f t="shared" si="0"/>
        <v>Alex</v>
      </c>
      <c r="B14" s="52" t="str">
        <f t="shared" si="1"/>
        <v>Ward</v>
      </c>
      <c r="C14" s="52" t="str">
        <f t="shared" si="2"/>
        <v>SE</v>
      </c>
      <c r="D14" s="49" t="s">
        <v>149</v>
      </c>
      <c r="E14" s="46" t="s">
        <v>150</v>
      </c>
    </row>
    <row r="15" spans="1:26">
      <c r="A15" s="52" t="str">
        <f t="shared" si="0"/>
        <v>Pat</v>
      </c>
      <c r="B15" s="52" t="str">
        <f t="shared" si="1"/>
        <v>Hanks</v>
      </c>
      <c r="C15" s="52" t="str">
        <f t="shared" si="2"/>
        <v>SE</v>
      </c>
      <c r="D15" s="48" t="s">
        <v>151</v>
      </c>
      <c r="E15" s="45" t="s">
        <v>152</v>
      </c>
    </row>
    <row r="16" spans="1:26">
      <c r="A16" s="52" t="str">
        <f t="shared" si="0"/>
        <v>Jessica</v>
      </c>
      <c r="B16" s="52" t="str">
        <f t="shared" si="1"/>
        <v>Craig</v>
      </c>
      <c r="C16" s="52" t="str">
        <f t="shared" si="2"/>
        <v>SE</v>
      </c>
      <c r="D16" s="49" t="s">
        <v>153</v>
      </c>
      <c r="E16" s="46" t="s">
        <v>154</v>
      </c>
    </row>
    <row r="17" spans="1:5">
      <c r="A17" s="52" t="str">
        <f t="shared" si="0"/>
        <v>Jamie</v>
      </c>
      <c r="B17" s="52" t="str">
        <f t="shared" si="1"/>
        <v>Welch</v>
      </c>
      <c r="C17" s="52" t="str">
        <f t="shared" si="2"/>
        <v>SW</v>
      </c>
      <c r="D17" s="48" t="s">
        <v>155</v>
      </c>
      <c r="E17" s="45" t="s">
        <v>156</v>
      </c>
    </row>
    <row r="18" spans="1:5">
      <c r="A18" s="52" t="str">
        <f t="shared" si="0"/>
        <v>Drew</v>
      </c>
      <c r="B18" s="52" t="str">
        <f t="shared" si="1"/>
        <v>Womack</v>
      </c>
      <c r="C18" s="52" t="str">
        <f t="shared" si="2"/>
        <v>SW</v>
      </c>
      <c r="D18" s="49" t="s">
        <v>157</v>
      </c>
      <c r="E18" s="46" t="s">
        <v>158</v>
      </c>
    </row>
    <row r="19" spans="1:5">
      <c r="A19" s="52" t="str">
        <f t="shared" si="0"/>
        <v>Angela</v>
      </c>
      <c r="B19" s="52" t="str">
        <f t="shared" si="1"/>
        <v>Macleod</v>
      </c>
      <c r="C19" s="52" t="str">
        <f t="shared" si="2"/>
        <v>SW</v>
      </c>
      <c r="D19" s="48" t="s">
        <v>159</v>
      </c>
      <c r="E19" s="45" t="s">
        <v>160</v>
      </c>
    </row>
    <row r="20" spans="1:5">
      <c r="A20" s="52" t="str">
        <f t="shared" si="0"/>
        <v>Karen</v>
      </c>
      <c r="B20" s="52" t="str">
        <f t="shared" si="1"/>
        <v>D'Aguilar</v>
      </c>
      <c r="C20" s="52" t="str">
        <f t="shared" si="2"/>
        <v>SW</v>
      </c>
      <c r="D20" s="49" t="s">
        <v>161</v>
      </c>
      <c r="E20" s="46" t="s">
        <v>162</v>
      </c>
    </row>
    <row r="21" spans="1:5">
      <c r="A21" s="52" t="str">
        <f t="shared" si="0"/>
        <v>Sam</v>
      </c>
      <c r="B21" s="52" t="str">
        <f t="shared" si="1"/>
        <v>Jessup</v>
      </c>
      <c r="C21" s="52" t="str">
        <f t="shared" si="2"/>
        <v>SW</v>
      </c>
      <c r="D21" s="50" t="s">
        <v>163</v>
      </c>
      <c r="E21" s="47" t="s">
        <v>164</v>
      </c>
    </row>
  </sheetData>
  <mergeCells count="1">
    <mergeCell ref="X1:Z2"/>
  </mergeCells>
  <hyperlinks>
    <hyperlink ref="X1:Z2" location="'Cover Sheet'!A1" display="Back to Cover Page" xr:uid="{A942825A-D2B5-40BD-8A0F-3DF87F7EB1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B0037-2BC2-4571-9E50-1EF9658C6B29}">
  <sheetPr>
    <tabColor theme="9"/>
  </sheetPr>
  <dimension ref="A1:T750"/>
  <sheetViews>
    <sheetView zoomScaleNormal="100" workbookViewId="0">
      <pane ySplit="1" topLeftCell="A2" activePane="bottomLeft" state="frozen"/>
      <selection pane="bottomLeft" activeCell="R7" sqref="R7"/>
    </sheetView>
  </sheetViews>
  <sheetFormatPr defaultRowHeight="14.45"/>
  <cols>
    <col min="1" max="1" width="11.5703125" customWidth="1"/>
    <col min="2" max="4" width="17" customWidth="1"/>
    <col min="5" max="5" width="11.5703125" bestFit="1" customWidth="1"/>
    <col min="6" max="6" width="14.28515625" style="4" customWidth="1"/>
    <col min="7" max="7" width="14.7109375" customWidth="1"/>
    <col min="8" max="8" width="10.85546875" style="4" bestFit="1" customWidth="1"/>
    <col min="9" max="9" width="13.5703125" style="4" customWidth="1"/>
    <col min="11" max="11" width="12.5703125" customWidth="1"/>
  </cols>
  <sheetData>
    <row r="1" spans="1:20" ht="36.950000000000003">
      <c r="A1" s="23" t="s">
        <v>11</v>
      </c>
      <c r="B1" s="24" t="s">
        <v>12</v>
      </c>
      <c r="C1" s="24" t="s">
        <v>13</v>
      </c>
      <c r="D1" s="24" t="s">
        <v>14</v>
      </c>
      <c r="E1" s="24" t="s">
        <v>15</v>
      </c>
      <c r="F1" s="25" t="s">
        <v>16</v>
      </c>
      <c r="G1" s="24" t="s">
        <v>17</v>
      </c>
      <c r="H1" s="25" t="s">
        <v>18</v>
      </c>
      <c r="I1" s="26" t="s">
        <v>19</v>
      </c>
      <c r="K1" s="27" t="s">
        <v>20</v>
      </c>
      <c r="L1" s="28">
        <v>0.1</v>
      </c>
    </row>
    <row r="2" spans="1:20" ht="14.45" customHeight="1">
      <c r="A2" s="19">
        <v>44197</v>
      </c>
      <c r="B2" s="15" t="s">
        <v>21</v>
      </c>
      <c r="C2" s="15" t="s">
        <v>22</v>
      </c>
      <c r="D2" s="15" t="s">
        <v>23</v>
      </c>
      <c r="E2" s="15" t="s">
        <v>6</v>
      </c>
      <c r="F2" s="16">
        <v>2954.7</v>
      </c>
      <c r="G2" s="15" t="s">
        <v>24</v>
      </c>
      <c r="H2" s="16">
        <v>15000</v>
      </c>
      <c r="I2" s="20">
        <f>IF('All Sales'!$F2&gt;='All Sales'!$H2,'All Sales'!$F2*Comission,0)</f>
        <v>0</v>
      </c>
      <c r="R2" s="58" t="s">
        <v>25</v>
      </c>
      <c r="S2" s="58"/>
      <c r="T2" s="58"/>
    </row>
    <row r="3" spans="1:20" ht="14.45" customHeight="1">
      <c r="A3" s="21">
        <v>44197</v>
      </c>
      <c r="B3" s="12" t="s">
        <v>26</v>
      </c>
      <c r="C3" s="12" t="s">
        <v>27</v>
      </c>
      <c r="D3" s="12" t="s">
        <v>28</v>
      </c>
      <c r="E3" s="12" t="s">
        <v>6</v>
      </c>
      <c r="F3" s="13">
        <v>6796.7999999999993</v>
      </c>
      <c r="G3" s="12" t="s">
        <v>29</v>
      </c>
      <c r="H3" s="13">
        <v>15000</v>
      </c>
      <c r="I3" s="22">
        <f>IF('All Sales'!$F3&gt;='All Sales'!$H3,'All Sales'!$F3*Comission,0)</f>
        <v>0</v>
      </c>
      <c r="R3" s="58"/>
      <c r="S3" s="58"/>
      <c r="T3" s="58"/>
    </row>
    <row r="4" spans="1:20">
      <c r="A4" s="19">
        <v>44197</v>
      </c>
      <c r="B4" s="15" t="s">
        <v>26</v>
      </c>
      <c r="C4" s="15" t="s">
        <v>27</v>
      </c>
      <c r="D4" s="15" t="s">
        <v>28</v>
      </c>
      <c r="E4" s="15" t="s">
        <v>6</v>
      </c>
      <c r="F4" s="16">
        <v>8188</v>
      </c>
      <c r="G4" s="15" t="s">
        <v>30</v>
      </c>
      <c r="H4" s="16">
        <v>15000</v>
      </c>
      <c r="I4" s="20">
        <f>IF('All Sales'!$F4&gt;='All Sales'!$H4,'All Sales'!$F4*Comission,0)</f>
        <v>0</v>
      </c>
    </row>
    <row r="5" spans="1:20">
      <c r="A5" s="21">
        <v>44197</v>
      </c>
      <c r="B5" s="12" t="s">
        <v>21</v>
      </c>
      <c r="C5" s="12" t="s">
        <v>22</v>
      </c>
      <c r="D5" s="12" t="s">
        <v>23</v>
      </c>
      <c r="E5" s="12" t="s">
        <v>6</v>
      </c>
      <c r="F5" s="13">
        <v>9058.4</v>
      </c>
      <c r="G5" s="12" t="s">
        <v>29</v>
      </c>
      <c r="H5" s="13">
        <v>15000</v>
      </c>
      <c r="I5" s="22">
        <f>IF('All Sales'!$F5&gt;='All Sales'!$H5,'All Sales'!$F5*Comission,0)</f>
        <v>0</v>
      </c>
    </row>
    <row r="6" spans="1:20">
      <c r="A6" s="19">
        <v>44197</v>
      </c>
      <c r="B6" s="15" t="s">
        <v>26</v>
      </c>
      <c r="C6" s="15" t="s">
        <v>27</v>
      </c>
      <c r="D6" s="15" t="s">
        <v>28</v>
      </c>
      <c r="E6" s="15" t="s">
        <v>6</v>
      </c>
      <c r="F6" s="16">
        <v>12096</v>
      </c>
      <c r="G6" s="15" t="s">
        <v>30</v>
      </c>
      <c r="H6" s="16">
        <v>15000</v>
      </c>
      <c r="I6" s="20">
        <f>IF('All Sales'!$F6&gt;='All Sales'!$H6,'All Sales'!$F6*Comission,0)</f>
        <v>0</v>
      </c>
    </row>
    <row r="7" spans="1:20">
      <c r="A7" s="21">
        <v>44197</v>
      </c>
      <c r="B7" s="12" t="s">
        <v>31</v>
      </c>
      <c r="C7" s="12" t="s">
        <v>32</v>
      </c>
      <c r="D7" s="12" t="s">
        <v>33</v>
      </c>
      <c r="E7" s="12" t="s">
        <v>6</v>
      </c>
      <c r="F7" s="13">
        <v>15029</v>
      </c>
      <c r="G7" s="12" t="s">
        <v>24</v>
      </c>
      <c r="H7" s="13">
        <v>15000</v>
      </c>
      <c r="I7" s="22">
        <f>IF('All Sales'!$F7&gt;='All Sales'!$H7,'All Sales'!$F7*Comission,0)</f>
        <v>1502.9</v>
      </c>
    </row>
    <row r="8" spans="1:20">
      <c r="A8" s="19">
        <v>44197</v>
      </c>
      <c r="B8" s="15" t="s">
        <v>31</v>
      </c>
      <c r="C8" s="15" t="s">
        <v>32</v>
      </c>
      <c r="D8" s="15" t="s">
        <v>33</v>
      </c>
      <c r="E8" s="15" t="s">
        <v>6</v>
      </c>
      <c r="F8" s="16">
        <v>15264</v>
      </c>
      <c r="G8" s="15" t="s">
        <v>24</v>
      </c>
      <c r="H8" s="16">
        <v>15000</v>
      </c>
      <c r="I8" s="20">
        <f>IF('All Sales'!$F8&gt;='All Sales'!$H8,'All Sales'!$F8*Comission,0)</f>
        <v>1526.4</v>
      </c>
    </row>
    <row r="9" spans="1:20">
      <c r="A9" s="21">
        <v>44197</v>
      </c>
      <c r="B9" s="12" t="s">
        <v>31</v>
      </c>
      <c r="C9" s="12" t="s">
        <v>32</v>
      </c>
      <c r="D9" s="12" t="s">
        <v>33</v>
      </c>
      <c r="E9" s="12" t="s">
        <v>6</v>
      </c>
      <c r="F9" s="13">
        <v>17353.599999999999</v>
      </c>
      <c r="G9" s="12" t="s">
        <v>29</v>
      </c>
      <c r="H9" s="13">
        <v>15000</v>
      </c>
      <c r="I9" s="22">
        <f>IF('All Sales'!$F9&gt;='All Sales'!$H9,'All Sales'!$F9*Comission,0)</f>
        <v>1735.36</v>
      </c>
    </row>
    <row r="10" spans="1:20">
      <c r="A10" s="19">
        <v>44197</v>
      </c>
      <c r="B10" s="15" t="s">
        <v>34</v>
      </c>
      <c r="C10" s="15" t="s">
        <v>35</v>
      </c>
      <c r="D10" s="15" t="s">
        <v>36</v>
      </c>
      <c r="E10" s="15" t="s">
        <v>6</v>
      </c>
      <c r="F10" s="16">
        <v>20140</v>
      </c>
      <c r="G10" s="15" t="s">
        <v>30</v>
      </c>
      <c r="H10" s="16">
        <v>15000</v>
      </c>
      <c r="I10" s="20">
        <f>IF('All Sales'!$F10&gt;='All Sales'!$H10,'All Sales'!$F10*Comission,0)</f>
        <v>2014</v>
      </c>
    </row>
    <row r="11" spans="1:20">
      <c r="A11" s="21">
        <v>44197</v>
      </c>
      <c r="B11" s="12" t="s">
        <v>34</v>
      </c>
      <c r="C11" s="12" t="s">
        <v>35</v>
      </c>
      <c r="D11" s="12" t="s">
        <v>36</v>
      </c>
      <c r="E11" s="12" t="s">
        <v>6</v>
      </c>
      <c r="F11" s="13">
        <v>35649</v>
      </c>
      <c r="G11" s="12" t="s">
        <v>29</v>
      </c>
      <c r="H11" s="13">
        <v>15000</v>
      </c>
      <c r="I11" s="22">
        <f>IF('All Sales'!$F11&gt;='All Sales'!$H11,'All Sales'!$F11*Comission,0)</f>
        <v>3564.9</v>
      </c>
    </row>
    <row r="12" spans="1:20">
      <c r="A12" s="19">
        <v>44228</v>
      </c>
      <c r="B12" s="15" t="s">
        <v>37</v>
      </c>
      <c r="C12" s="15" t="s">
        <v>38</v>
      </c>
      <c r="D12" s="15" t="s">
        <v>39</v>
      </c>
      <c r="E12" s="15" t="s">
        <v>6</v>
      </c>
      <c r="F12" s="16">
        <v>7717.5</v>
      </c>
      <c r="G12" s="15" t="s">
        <v>30</v>
      </c>
      <c r="H12" s="16">
        <v>15000</v>
      </c>
      <c r="I12" s="20">
        <f>IF('All Sales'!$F12&gt;='All Sales'!$H12,'All Sales'!$F12*Comission,0)</f>
        <v>0</v>
      </c>
    </row>
    <row r="13" spans="1:20">
      <c r="A13" s="21">
        <v>44228</v>
      </c>
      <c r="B13" s="12" t="s">
        <v>37</v>
      </c>
      <c r="C13" s="12" t="s">
        <v>38</v>
      </c>
      <c r="D13" s="12" t="s">
        <v>39</v>
      </c>
      <c r="E13" s="12" t="s">
        <v>6</v>
      </c>
      <c r="F13" s="13">
        <v>11617.6</v>
      </c>
      <c r="G13" s="12" t="s">
        <v>24</v>
      </c>
      <c r="H13" s="13">
        <v>15000</v>
      </c>
      <c r="I13" s="22">
        <f>IF('All Sales'!$F13&gt;='All Sales'!$H13,'All Sales'!$F13*Comission,0)</f>
        <v>0</v>
      </c>
    </row>
    <row r="14" spans="1:20">
      <c r="A14" s="19">
        <v>44228</v>
      </c>
      <c r="B14" s="15" t="s">
        <v>34</v>
      </c>
      <c r="C14" s="15" t="s">
        <v>35</v>
      </c>
      <c r="D14" s="15" t="s">
        <v>36</v>
      </c>
      <c r="E14" s="15" t="s">
        <v>6</v>
      </c>
      <c r="F14" s="16">
        <v>19431</v>
      </c>
      <c r="G14" s="15" t="s">
        <v>24</v>
      </c>
      <c r="H14" s="16">
        <v>15000</v>
      </c>
      <c r="I14" s="20">
        <f>IF('All Sales'!$F14&gt;='All Sales'!$H14,'All Sales'!$F14*Comission,0)</f>
        <v>1943.1000000000001</v>
      </c>
    </row>
    <row r="15" spans="1:20">
      <c r="A15" s="21">
        <v>44228</v>
      </c>
      <c r="B15" s="12" t="s">
        <v>31</v>
      </c>
      <c r="C15" s="12" t="s">
        <v>32</v>
      </c>
      <c r="D15" s="12" t="s">
        <v>33</v>
      </c>
      <c r="E15" s="12" t="s">
        <v>6</v>
      </c>
      <c r="F15" s="13">
        <v>21169.599999999999</v>
      </c>
      <c r="G15" s="12" t="s">
        <v>24</v>
      </c>
      <c r="H15" s="13">
        <v>15000</v>
      </c>
      <c r="I15" s="22">
        <f>IF('All Sales'!$F15&gt;='All Sales'!$H15,'All Sales'!$F15*Comission,0)</f>
        <v>2116.96</v>
      </c>
    </row>
    <row r="16" spans="1:20">
      <c r="A16" s="19">
        <v>44228</v>
      </c>
      <c r="B16" s="15" t="s">
        <v>21</v>
      </c>
      <c r="C16" s="15" t="s">
        <v>22</v>
      </c>
      <c r="D16" s="15" t="s">
        <v>23</v>
      </c>
      <c r="E16" s="15" t="s">
        <v>6</v>
      </c>
      <c r="F16" s="16">
        <v>29158.400000000001</v>
      </c>
      <c r="G16" s="15" t="s">
        <v>24</v>
      </c>
      <c r="H16" s="16">
        <v>15000</v>
      </c>
      <c r="I16" s="20">
        <f>IF('All Sales'!$F16&gt;='All Sales'!$H16,'All Sales'!$F16*Comission,0)</f>
        <v>2915.84</v>
      </c>
    </row>
    <row r="17" spans="1:9">
      <c r="A17" s="21">
        <v>44228</v>
      </c>
      <c r="B17" s="12" t="s">
        <v>34</v>
      </c>
      <c r="C17" s="12" t="s">
        <v>35</v>
      </c>
      <c r="D17" s="12" t="s">
        <v>36</v>
      </c>
      <c r="E17" s="12" t="s">
        <v>6</v>
      </c>
      <c r="F17" s="13">
        <v>30305</v>
      </c>
      <c r="G17" s="12" t="s">
        <v>29</v>
      </c>
      <c r="H17" s="13">
        <v>15000</v>
      </c>
      <c r="I17" s="22">
        <f>IF('All Sales'!$F17&gt;='All Sales'!$H17,'All Sales'!$F17*Comission,0)</f>
        <v>3030.5</v>
      </c>
    </row>
    <row r="18" spans="1:9">
      <c r="A18" s="19">
        <v>44228</v>
      </c>
      <c r="B18" s="15" t="s">
        <v>37</v>
      </c>
      <c r="C18" s="15" t="s">
        <v>38</v>
      </c>
      <c r="D18" s="15" t="s">
        <v>39</v>
      </c>
      <c r="E18" s="15" t="s">
        <v>6</v>
      </c>
      <c r="F18" s="16">
        <v>43184.399999999994</v>
      </c>
      <c r="G18" s="15" t="s">
        <v>30</v>
      </c>
      <c r="H18" s="16">
        <v>15000</v>
      </c>
      <c r="I18" s="20">
        <f>IF('All Sales'!$F18&gt;='All Sales'!$H18,'All Sales'!$F18*Comission,0)</f>
        <v>4318.4399999999996</v>
      </c>
    </row>
    <row r="19" spans="1:9">
      <c r="A19" s="21">
        <v>44256</v>
      </c>
      <c r="B19" s="12" t="s">
        <v>34</v>
      </c>
      <c r="C19" s="12" t="s">
        <v>35</v>
      </c>
      <c r="D19" s="12" t="s">
        <v>36</v>
      </c>
      <c r="E19" s="12" t="s">
        <v>6</v>
      </c>
      <c r="F19" s="13">
        <v>2311.5</v>
      </c>
      <c r="G19" s="12" t="s">
        <v>24</v>
      </c>
      <c r="H19" s="13">
        <v>15000</v>
      </c>
      <c r="I19" s="22">
        <f>IF('All Sales'!$F19&gt;='All Sales'!$H19,'All Sales'!$F19*Comission,0)</f>
        <v>0</v>
      </c>
    </row>
    <row r="20" spans="1:9">
      <c r="A20" s="19">
        <v>44256</v>
      </c>
      <c r="B20" s="15" t="s">
        <v>37</v>
      </c>
      <c r="C20" s="15" t="s">
        <v>38</v>
      </c>
      <c r="D20" s="15" t="s">
        <v>39</v>
      </c>
      <c r="E20" s="15" t="s">
        <v>6</v>
      </c>
      <c r="F20" s="16">
        <v>3013.5</v>
      </c>
      <c r="G20" s="15" t="s">
        <v>24</v>
      </c>
      <c r="H20" s="16">
        <v>15000</v>
      </c>
      <c r="I20" s="20">
        <f>IF('All Sales'!$F20&gt;='All Sales'!$H20,'All Sales'!$F20*Comission,0)</f>
        <v>0</v>
      </c>
    </row>
    <row r="21" spans="1:9">
      <c r="A21" s="21">
        <v>44256</v>
      </c>
      <c r="B21" s="12" t="s">
        <v>37</v>
      </c>
      <c r="C21" s="12" t="s">
        <v>38</v>
      </c>
      <c r="D21" s="12" t="s">
        <v>39</v>
      </c>
      <c r="E21" s="12" t="s">
        <v>6</v>
      </c>
      <c r="F21" s="13">
        <v>5287.5</v>
      </c>
      <c r="G21" s="12" t="s">
        <v>24</v>
      </c>
      <c r="H21" s="13">
        <v>15000</v>
      </c>
      <c r="I21" s="22">
        <f>IF('All Sales'!$F21&gt;='All Sales'!$H21,'All Sales'!$F21*Comission,0)</f>
        <v>0</v>
      </c>
    </row>
    <row r="22" spans="1:9">
      <c r="A22" s="19">
        <v>44256</v>
      </c>
      <c r="B22" s="15" t="s">
        <v>21</v>
      </c>
      <c r="C22" s="15" t="s">
        <v>22</v>
      </c>
      <c r="D22" s="15" t="s">
        <v>23</v>
      </c>
      <c r="E22" s="15" t="s">
        <v>6</v>
      </c>
      <c r="F22" s="16">
        <v>13797</v>
      </c>
      <c r="G22" s="15" t="s">
        <v>29</v>
      </c>
      <c r="H22" s="16">
        <v>15000</v>
      </c>
      <c r="I22" s="20">
        <f>IF('All Sales'!$F22&gt;='All Sales'!$H22,'All Sales'!$F22*Comission,0)</f>
        <v>0</v>
      </c>
    </row>
    <row r="23" spans="1:9">
      <c r="A23" s="21">
        <v>44256</v>
      </c>
      <c r="B23" s="12" t="s">
        <v>26</v>
      </c>
      <c r="C23" s="12" t="s">
        <v>27</v>
      </c>
      <c r="D23" s="12" t="s">
        <v>28</v>
      </c>
      <c r="E23" s="12" t="s">
        <v>6</v>
      </c>
      <c r="F23" s="13">
        <v>14063</v>
      </c>
      <c r="G23" s="12" t="s">
        <v>24</v>
      </c>
      <c r="H23" s="13">
        <v>15000</v>
      </c>
      <c r="I23" s="22">
        <f>IF('All Sales'!$F23&gt;='All Sales'!$H23,'All Sales'!$F23*Comission,0)</f>
        <v>0</v>
      </c>
    </row>
    <row r="24" spans="1:9">
      <c r="A24" s="19">
        <v>44256</v>
      </c>
      <c r="B24" s="15" t="s">
        <v>21</v>
      </c>
      <c r="C24" s="15" t="s">
        <v>22</v>
      </c>
      <c r="D24" s="15" t="s">
        <v>23</v>
      </c>
      <c r="E24" s="15" t="s">
        <v>6</v>
      </c>
      <c r="F24" s="16">
        <v>14608.300000000001</v>
      </c>
      <c r="G24" s="15" t="s">
        <v>29</v>
      </c>
      <c r="H24" s="16">
        <v>15000</v>
      </c>
      <c r="I24" s="20">
        <f>IF('All Sales'!$F24&gt;='All Sales'!$H24,'All Sales'!$F24*Comission,0)</f>
        <v>0</v>
      </c>
    </row>
    <row r="25" spans="1:9">
      <c r="A25" s="21">
        <v>44256</v>
      </c>
      <c r="B25" s="12" t="s">
        <v>37</v>
      </c>
      <c r="C25" s="12" t="s">
        <v>38</v>
      </c>
      <c r="D25" s="12" t="s">
        <v>39</v>
      </c>
      <c r="E25" s="12" t="s">
        <v>6</v>
      </c>
      <c r="F25" s="13">
        <v>16063.199999999999</v>
      </c>
      <c r="G25" s="12" t="s">
        <v>24</v>
      </c>
      <c r="H25" s="13">
        <v>15000</v>
      </c>
      <c r="I25" s="22">
        <f>IF('All Sales'!$F25&gt;='All Sales'!$H25,'All Sales'!$F25*Comission,0)</f>
        <v>1606.32</v>
      </c>
    </row>
    <row r="26" spans="1:9">
      <c r="A26" s="19">
        <v>44256</v>
      </c>
      <c r="B26" s="15" t="s">
        <v>34</v>
      </c>
      <c r="C26" s="15" t="s">
        <v>35</v>
      </c>
      <c r="D26" s="15" t="s">
        <v>36</v>
      </c>
      <c r="E26" s="15" t="s">
        <v>6</v>
      </c>
      <c r="F26" s="16">
        <v>16836</v>
      </c>
      <c r="G26" s="15" t="s">
        <v>29</v>
      </c>
      <c r="H26" s="16">
        <v>15000</v>
      </c>
      <c r="I26" s="20">
        <f>IF('All Sales'!$F26&gt;='All Sales'!$H26,'All Sales'!$F26*Comission,0)</f>
        <v>1683.6000000000001</v>
      </c>
    </row>
    <row r="27" spans="1:9">
      <c r="A27" s="21">
        <v>44256</v>
      </c>
      <c r="B27" s="12" t="s">
        <v>37</v>
      </c>
      <c r="C27" s="12" t="s">
        <v>38</v>
      </c>
      <c r="D27" s="12" t="s">
        <v>39</v>
      </c>
      <c r="E27" s="12" t="s">
        <v>6</v>
      </c>
      <c r="F27" s="13">
        <v>19594</v>
      </c>
      <c r="G27" s="12" t="s">
        <v>30</v>
      </c>
      <c r="H27" s="13">
        <v>15000</v>
      </c>
      <c r="I27" s="22">
        <f>IF('All Sales'!$F27&gt;='All Sales'!$H27,'All Sales'!$F27*Comission,0)</f>
        <v>1959.4</v>
      </c>
    </row>
    <row r="28" spans="1:9">
      <c r="A28" s="19">
        <v>44256</v>
      </c>
      <c r="B28" s="15" t="s">
        <v>34</v>
      </c>
      <c r="C28" s="15" t="s">
        <v>35</v>
      </c>
      <c r="D28" s="15" t="s">
        <v>36</v>
      </c>
      <c r="E28" s="15" t="s">
        <v>6</v>
      </c>
      <c r="F28" s="16">
        <v>21654.400000000001</v>
      </c>
      <c r="G28" s="15" t="s">
        <v>24</v>
      </c>
      <c r="H28" s="16">
        <v>15000</v>
      </c>
      <c r="I28" s="20">
        <f>IF('All Sales'!$F28&gt;='All Sales'!$H28,'All Sales'!$F28*Comission,0)</f>
        <v>2165.44</v>
      </c>
    </row>
    <row r="29" spans="1:9">
      <c r="A29" s="21">
        <v>44256</v>
      </c>
      <c r="B29" s="12" t="s">
        <v>26</v>
      </c>
      <c r="C29" s="12" t="s">
        <v>27</v>
      </c>
      <c r="D29" s="12" t="s">
        <v>28</v>
      </c>
      <c r="E29" s="12" t="s">
        <v>6</v>
      </c>
      <c r="F29" s="13">
        <v>27930</v>
      </c>
      <c r="G29" s="12" t="s">
        <v>29</v>
      </c>
      <c r="H29" s="13">
        <v>15000</v>
      </c>
      <c r="I29" s="22">
        <f>IF('All Sales'!$F29&gt;='All Sales'!$H29,'All Sales'!$F29*Comission,0)</f>
        <v>2793</v>
      </c>
    </row>
    <row r="30" spans="1:9">
      <c r="A30" s="19">
        <v>44256</v>
      </c>
      <c r="B30" s="15" t="s">
        <v>31</v>
      </c>
      <c r="C30" s="15" t="s">
        <v>32</v>
      </c>
      <c r="D30" s="15" t="s">
        <v>33</v>
      </c>
      <c r="E30" s="15" t="s">
        <v>6</v>
      </c>
      <c r="F30" s="16">
        <v>39065.899999999994</v>
      </c>
      <c r="G30" s="15" t="s">
        <v>24</v>
      </c>
      <c r="H30" s="16">
        <v>15000</v>
      </c>
      <c r="I30" s="20">
        <f>IF('All Sales'!$F30&gt;='All Sales'!$H30,'All Sales'!$F30*Comission,0)</f>
        <v>3906.5899999999997</v>
      </c>
    </row>
    <row r="31" spans="1:9">
      <c r="A31" s="21">
        <v>44256</v>
      </c>
      <c r="B31" s="12" t="s">
        <v>37</v>
      </c>
      <c r="C31" s="12" t="s">
        <v>38</v>
      </c>
      <c r="D31" s="12" t="s">
        <v>39</v>
      </c>
      <c r="E31" s="12" t="s">
        <v>6</v>
      </c>
      <c r="F31" s="13">
        <v>44422</v>
      </c>
      <c r="G31" s="12" t="s">
        <v>30</v>
      </c>
      <c r="H31" s="13">
        <v>15000</v>
      </c>
      <c r="I31" s="22">
        <f>IF('All Sales'!$F31&gt;='All Sales'!$H31,'All Sales'!$F31*Comission,0)</f>
        <v>4442.2</v>
      </c>
    </row>
    <row r="32" spans="1:9">
      <c r="A32" s="19">
        <v>44287</v>
      </c>
      <c r="B32" s="15" t="s">
        <v>26</v>
      </c>
      <c r="C32" s="15" t="s">
        <v>27</v>
      </c>
      <c r="D32" s="15" t="s">
        <v>28</v>
      </c>
      <c r="E32" s="15" t="s">
        <v>6</v>
      </c>
      <c r="F32" s="16">
        <v>7029.9</v>
      </c>
      <c r="G32" s="15" t="s">
        <v>30</v>
      </c>
      <c r="H32" s="16">
        <v>15000</v>
      </c>
      <c r="I32" s="20">
        <f>IF('All Sales'!$F32&gt;='All Sales'!$H32,'All Sales'!$F32*Comission,0)</f>
        <v>0</v>
      </c>
    </row>
    <row r="33" spans="1:9">
      <c r="A33" s="21">
        <v>44287</v>
      </c>
      <c r="B33" s="12" t="s">
        <v>26</v>
      </c>
      <c r="C33" s="12" t="s">
        <v>27</v>
      </c>
      <c r="D33" s="12" t="s">
        <v>28</v>
      </c>
      <c r="E33" s="12" t="s">
        <v>6</v>
      </c>
      <c r="F33" s="13">
        <v>11914.400000000001</v>
      </c>
      <c r="G33" s="12" t="s">
        <v>24</v>
      </c>
      <c r="H33" s="13">
        <v>15000</v>
      </c>
      <c r="I33" s="22">
        <f>IF('All Sales'!$F33&gt;='All Sales'!$H33,'All Sales'!$F33*Comission,0)</f>
        <v>0</v>
      </c>
    </row>
    <row r="34" spans="1:9">
      <c r="A34" s="19">
        <v>44287</v>
      </c>
      <c r="B34" s="15" t="s">
        <v>31</v>
      </c>
      <c r="C34" s="15" t="s">
        <v>32</v>
      </c>
      <c r="D34" s="15" t="s">
        <v>33</v>
      </c>
      <c r="E34" s="15" t="s">
        <v>6</v>
      </c>
      <c r="F34" s="16">
        <v>15919.7</v>
      </c>
      <c r="G34" s="15" t="s">
        <v>29</v>
      </c>
      <c r="H34" s="16">
        <v>15000</v>
      </c>
      <c r="I34" s="20">
        <f>IF('All Sales'!$F34&gt;='All Sales'!$H34,'All Sales'!$F34*Comission,0)</f>
        <v>1591.9700000000003</v>
      </c>
    </row>
    <row r="35" spans="1:9">
      <c r="A35" s="21">
        <v>44287</v>
      </c>
      <c r="B35" s="12" t="s">
        <v>21</v>
      </c>
      <c r="C35" s="12" t="s">
        <v>22</v>
      </c>
      <c r="D35" s="12" t="s">
        <v>23</v>
      </c>
      <c r="E35" s="12" t="s">
        <v>6</v>
      </c>
      <c r="F35" s="13">
        <v>17776</v>
      </c>
      <c r="G35" s="12" t="s">
        <v>30</v>
      </c>
      <c r="H35" s="13">
        <v>15000</v>
      </c>
      <c r="I35" s="22">
        <f>IF('All Sales'!$F35&gt;='All Sales'!$H35,'All Sales'!$F35*Comission,0)</f>
        <v>1777.6000000000001</v>
      </c>
    </row>
    <row r="36" spans="1:9">
      <c r="A36" s="19">
        <v>44287</v>
      </c>
      <c r="B36" s="15" t="s">
        <v>37</v>
      </c>
      <c r="C36" s="15" t="s">
        <v>38</v>
      </c>
      <c r="D36" s="15" t="s">
        <v>39</v>
      </c>
      <c r="E36" s="15" t="s">
        <v>6</v>
      </c>
      <c r="F36" s="16">
        <v>36666</v>
      </c>
      <c r="G36" s="15" t="s">
        <v>24</v>
      </c>
      <c r="H36" s="16">
        <v>15000</v>
      </c>
      <c r="I36" s="20">
        <f>IF('All Sales'!$F36&gt;='All Sales'!$H36,'All Sales'!$F36*Comission,0)</f>
        <v>3666.6000000000004</v>
      </c>
    </row>
    <row r="37" spans="1:9">
      <c r="A37" s="21">
        <v>44287</v>
      </c>
      <c r="B37" s="12" t="s">
        <v>21</v>
      </c>
      <c r="C37" s="12" t="s">
        <v>22</v>
      </c>
      <c r="D37" s="12" t="s">
        <v>23</v>
      </c>
      <c r="E37" s="12" t="s">
        <v>6</v>
      </c>
      <c r="F37" s="13">
        <v>38227.699999999997</v>
      </c>
      <c r="G37" s="12" t="s">
        <v>29</v>
      </c>
      <c r="H37" s="13">
        <v>15000</v>
      </c>
      <c r="I37" s="22">
        <f>IF('All Sales'!$F37&gt;='All Sales'!$H37,'All Sales'!$F37*Comission,0)</f>
        <v>3822.77</v>
      </c>
    </row>
    <row r="38" spans="1:9">
      <c r="A38" s="19">
        <v>44287</v>
      </c>
      <c r="B38" s="15" t="s">
        <v>21</v>
      </c>
      <c r="C38" s="15" t="s">
        <v>22</v>
      </c>
      <c r="D38" s="15" t="s">
        <v>23</v>
      </c>
      <c r="E38" s="15" t="s">
        <v>6</v>
      </c>
      <c r="F38" s="16">
        <v>51531.199999999997</v>
      </c>
      <c r="G38" s="15" t="s">
        <v>30</v>
      </c>
      <c r="H38" s="16">
        <v>15000</v>
      </c>
      <c r="I38" s="20">
        <f>IF('All Sales'!$F38&gt;='All Sales'!$H38,'All Sales'!$F38*Comission,0)</f>
        <v>5153.12</v>
      </c>
    </row>
    <row r="39" spans="1:9">
      <c r="A39" s="21">
        <v>44317</v>
      </c>
      <c r="B39" s="12" t="s">
        <v>34</v>
      </c>
      <c r="C39" s="12" t="s">
        <v>35</v>
      </c>
      <c r="D39" s="12" t="s">
        <v>36</v>
      </c>
      <c r="E39" s="12" t="s">
        <v>6</v>
      </c>
      <c r="F39" s="13">
        <v>8686.6</v>
      </c>
      <c r="G39" s="12" t="s">
        <v>24</v>
      </c>
      <c r="H39" s="13">
        <v>15000</v>
      </c>
      <c r="I39" s="22">
        <f>IF('All Sales'!$F39&gt;='All Sales'!$H39,'All Sales'!$F39*Comission,0)</f>
        <v>0</v>
      </c>
    </row>
    <row r="40" spans="1:9">
      <c r="A40" s="19">
        <v>44317</v>
      </c>
      <c r="B40" s="15" t="s">
        <v>21</v>
      </c>
      <c r="C40" s="15" t="s">
        <v>22</v>
      </c>
      <c r="D40" s="15" t="s">
        <v>23</v>
      </c>
      <c r="E40" s="15" t="s">
        <v>6</v>
      </c>
      <c r="F40" s="16">
        <v>12422.2</v>
      </c>
      <c r="G40" s="15" t="s">
        <v>30</v>
      </c>
      <c r="H40" s="16">
        <v>15000</v>
      </c>
      <c r="I40" s="20">
        <f>IF('All Sales'!$F40&gt;='All Sales'!$H40,'All Sales'!$F40*Comission,0)</f>
        <v>0</v>
      </c>
    </row>
    <row r="41" spans="1:9">
      <c r="A41" s="21">
        <v>44317</v>
      </c>
      <c r="B41" s="12" t="s">
        <v>37</v>
      </c>
      <c r="C41" s="12" t="s">
        <v>38</v>
      </c>
      <c r="D41" s="12" t="s">
        <v>39</v>
      </c>
      <c r="E41" s="12" t="s">
        <v>6</v>
      </c>
      <c r="F41" s="13">
        <v>15120</v>
      </c>
      <c r="G41" s="12" t="s">
        <v>24</v>
      </c>
      <c r="H41" s="13">
        <v>15000</v>
      </c>
      <c r="I41" s="22">
        <f>IF('All Sales'!$F41&gt;='All Sales'!$H41,'All Sales'!$F41*Comission,0)</f>
        <v>1512</v>
      </c>
    </row>
    <row r="42" spans="1:9">
      <c r="A42" s="19">
        <v>44317</v>
      </c>
      <c r="B42" s="15" t="s">
        <v>34</v>
      </c>
      <c r="C42" s="15" t="s">
        <v>35</v>
      </c>
      <c r="D42" s="15" t="s">
        <v>36</v>
      </c>
      <c r="E42" s="15" t="s">
        <v>6</v>
      </c>
      <c r="F42" s="16">
        <v>16604.400000000001</v>
      </c>
      <c r="G42" s="15" t="s">
        <v>30</v>
      </c>
      <c r="H42" s="16">
        <v>15000</v>
      </c>
      <c r="I42" s="20">
        <f>IF('All Sales'!$F42&gt;='All Sales'!$H42,'All Sales'!$F42*Comission,0)</f>
        <v>1660.4400000000003</v>
      </c>
    </row>
    <row r="43" spans="1:9">
      <c r="A43" s="21">
        <v>44317</v>
      </c>
      <c r="B43" s="12" t="s">
        <v>21</v>
      </c>
      <c r="C43" s="12" t="s">
        <v>22</v>
      </c>
      <c r="D43" s="12" t="s">
        <v>23</v>
      </c>
      <c r="E43" s="12" t="s">
        <v>6</v>
      </c>
      <c r="F43" s="13">
        <v>19584</v>
      </c>
      <c r="G43" s="12" t="s">
        <v>24</v>
      </c>
      <c r="H43" s="13">
        <v>15000</v>
      </c>
      <c r="I43" s="22">
        <f>IF('All Sales'!$F43&gt;='All Sales'!$H43,'All Sales'!$F43*Comission,0)</f>
        <v>1958.4</v>
      </c>
    </row>
    <row r="44" spans="1:9">
      <c r="A44" s="19">
        <v>44317</v>
      </c>
      <c r="B44" s="15" t="s">
        <v>31</v>
      </c>
      <c r="C44" s="15" t="s">
        <v>32</v>
      </c>
      <c r="D44" s="15" t="s">
        <v>33</v>
      </c>
      <c r="E44" s="15" t="s">
        <v>6</v>
      </c>
      <c r="F44" s="16">
        <v>26546.6</v>
      </c>
      <c r="G44" s="15" t="s">
        <v>24</v>
      </c>
      <c r="H44" s="16">
        <v>15000</v>
      </c>
      <c r="I44" s="20">
        <f>IF('All Sales'!$F44&gt;='All Sales'!$H44,'All Sales'!$F44*Comission,0)</f>
        <v>2654.66</v>
      </c>
    </row>
    <row r="45" spans="1:9">
      <c r="A45" s="21">
        <v>44317</v>
      </c>
      <c r="B45" s="12" t="s">
        <v>31</v>
      </c>
      <c r="C45" s="12" t="s">
        <v>32</v>
      </c>
      <c r="D45" s="12" t="s">
        <v>33</v>
      </c>
      <c r="E45" s="12" t="s">
        <v>6</v>
      </c>
      <c r="F45" s="13">
        <v>31200</v>
      </c>
      <c r="G45" s="12" t="s">
        <v>24</v>
      </c>
      <c r="H45" s="13">
        <v>15000</v>
      </c>
      <c r="I45" s="22">
        <f>IF('All Sales'!$F45&gt;='All Sales'!$H45,'All Sales'!$F45*Comission,0)</f>
        <v>3120</v>
      </c>
    </row>
    <row r="46" spans="1:9">
      <c r="A46" s="19">
        <v>44348</v>
      </c>
      <c r="B46" s="15" t="s">
        <v>31</v>
      </c>
      <c r="C46" s="15" t="s">
        <v>32</v>
      </c>
      <c r="D46" s="15" t="s">
        <v>33</v>
      </c>
      <c r="E46" s="15" t="s">
        <v>6</v>
      </c>
      <c r="F46" s="16">
        <v>2070.2999999999997</v>
      </c>
      <c r="G46" s="15" t="s">
        <v>29</v>
      </c>
      <c r="H46" s="16">
        <v>15000</v>
      </c>
      <c r="I46" s="20">
        <f>IF('All Sales'!$F46&gt;='All Sales'!$H46,'All Sales'!$F46*Comission,0)</f>
        <v>0</v>
      </c>
    </row>
    <row r="47" spans="1:9">
      <c r="A47" s="21">
        <v>44348</v>
      </c>
      <c r="B47" s="12" t="s">
        <v>21</v>
      </c>
      <c r="C47" s="12" t="s">
        <v>22</v>
      </c>
      <c r="D47" s="12" t="s">
        <v>23</v>
      </c>
      <c r="E47" s="12" t="s">
        <v>6</v>
      </c>
      <c r="F47" s="13">
        <v>9499</v>
      </c>
      <c r="G47" s="12" t="s">
        <v>24</v>
      </c>
      <c r="H47" s="13">
        <v>15000</v>
      </c>
      <c r="I47" s="22">
        <f>IF('All Sales'!$F47&gt;='All Sales'!$H47,'All Sales'!$F47*Comission,0)</f>
        <v>0</v>
      </c>
    </row>
    <row r="48" spans="1:9">
      <c r="A48" s="19">
        <v>44348</v>
      </c>
      <c r="B48" s="15" t="s">
        <v>21</v>
      </c>
      <c r="C48" s="15" t="s">
        <v>22</v>
      </c>
      <c r="D48" s="15" t="s">
        <v>23</v>
      </c>
      <c r="E48" s="15" t="s">
        <v>6</v>
      </c>
      <c r="F48" s="16">
        <v>17904.7</v>
      </c>
      <c r="G48" s="15" t="s">
        <v>30</v>
      </c>
      <c r="H48" s="16">
        <v>15000</v>
      </c>
      <c r="I48" s="20">
        <f>IF('All Sales'!$F48&gt;='All Sales'!$H48,'All Sales'!$F48*Comission,0)</f>
        <v>1790.4700000000003</v>
      </c>
    </row>
    <row r="49" spans="1:9">
      <c r="A49" s="21">
        <v>44348</v>
      </c>
      <c r="B49" s="12" t="s">
        <v>21</v>
      </c>
      <c r="C49" s="12" t="s">
        <v>22</v>
      </c>
      <c r="D49" s="12" t="s">
        <v>23</v>
      </c>
      <c r="E49" s="12" t="s">
        <v>6</v>
      </c>
      <c r="F49" s="13">
        <v>18878.399999999998</v>
      </c>
      <c r="G49" s="12" t="s">
        <v>24</v>
      </c>
      <c r="H49" s="13">
        <v>15000</v>
      </c>
      <c r="I49" s="22">
        <f>IF('All Sales'!$F49&gt;='All Sales'!$H49,'All Sales'!$F49*Comission,0)</f>
        <v>1887.84</v>
      </c>
    </row>
    <row r="50" spans="1:9">
      <c r="A50" s="19">
        <v>44348</v>
      </c>
      <c r="B50" s="15" t="s">
        <v>21</v>
      </c>
      <c r="C50" s="15" t="s">
        <v>22</v>
      </c>
      <c r="D50" s="15" t="s">
        <v>23</v>
      </c>
      <c r="E50" s="15" t="s">
        <v>6</v>
      </c>
      <c r="F50" s="16">
        <v>23445</v>
      </c>
      <c r="G50" s="15" t="s">
        <v>24</v>
      </c>
      <c r="H50" s="16">
        <v>15000</v>
      </c>
      <c r="I50" s="20">
        <f>IF('All Sales'!$F50&gt;='All Sales'!$H50,'All Sales'!$F50*Comission,0)</f>
        <v>2344.5</v>
      </c>
    </row>
    <row r="51" spans="1:9">
      <c r="A51" s="21">
        <v>44348</v>
      </c>
      <c r="B51" s="12" t="s">
        <v>21</v>
      </c>
      <c r="C51" s="12" t="s">
        <v>22</v>
      </c>
      <c r="D51" s="12" t="s">
        <v>23</v>
      </c>
      <c r="E51" s="12" t="s">
        <v>6</v>
      </c>
      <c r="F51" s="13">
        <v>34162</v>
      </c>
      <c r="G51" s="12" t="s">
        <v>24</v>
      </c>
      <c r="H51" s="13">
        <v>15000</v>
      </c>
      <c r="I51" s="22">
        <f>IF('All Sales'!$F51&gt;='All Sales'!$H51,'All Sales'!$F51*Comission,0)</f>
        <v>3416.2000000000003</v>
      </c>
    </row>
    <row r="52" spans="1:9">
      <c r="A52" s="19">
        <v>44378</v>
      </c>
      <c r="B52" s="15" t="s">
        <v>21</v>
      </c>
      <c r="C52" s="15" t="s">
        <v>22</v>
      </c>
      <c r="D52" s="15" t="s">
        <v>23</v>
      </c>
      <c r="E52" s="15" t="s">
        <v>6</v>
      </c>
      <c r="F52" s="16">
        <v>3055.2</v>
      </c>
      <c r="G52" s="15" t="s">
        <v>29</v>
      </c>
      <c r="H52" s="16">
        <v>15000</v>
      </c>
      <c r="I52" s="20">
        <f>IF('All Sales'!$F52&gt;='All Sales'!$H52,'All Sales'!$F52*Comission,0)</f>
        <v>0</v>
      </c>
    </row>
    <row r="53" spans="1:9">
      <c r="A53" s="21">
        <v>44378</v>
      </c>
      <c r="B53" s="12" t="s">
        <v>31</v>
      </c>
      <c r="C53" s="12" t="s">
        <v>32</v>
      </c>
      <c r="D53" s="12" t="s">
        <v>33</v>
      </c>
      <c r="E53" s="12" t="s">
        <v>6</v>
      </c>
      <c r="F53" s="13">
        <v>4843.4000000000005</v>
      </c>
      <c r="G53" s="12" t="s">
        <v>30</v>
      </c>
      <c r="H53" s="13">
        <v>15000</v>
      </c>
      <c r="I53" s="22">
        <f>IF('All Sales'!$F53&gt;='All Sales'!$H53,'All Sales'!$F53*Comission,0)</f>
        <v>0</v>
      </c>
    </row>
    <row r="54" spans="1:9">
      <c r="A54" s="19">
        <v>44378</v>
      </c>
      <c r="B54" s="15" t="s">
        <v>34</v>
      </c>
      <c r="C54" s="15" t="s">
        <v>35</v>
      </c>
      <c r="D54" s="15" t="s">
        <v>36</v>
      </c>
      <c r="E54" s="15" t="s">
        <v>6</v>
      </c>
      <c r="F54" s="16">
        <v>5215.2</v>
      </c>
      <c r="G54" s="15" t="s">
        <v>30</v>
      </c>
      <c r="H54" s="16">
        <v>15000</v>
      </c>
      <c r="I54" s="20">
        <f>IF('All Sales'!$F54&gt;='All Sales'!$H54,'All Sales'!$F54*Comission,0)</f>
        <v>0</v>
      </c>
    </row>
    <row r="55" spans="1:9">
      <c r="A55" s="21">
        <v>44378</v>
      </c>
      <c r="B55" s="12" t="s">
        <v>21</v>
      </c>
      <c r="C55" s="12" t="s">
        <v>22</v>
      </c>
      <c r="D55" s="12" t="s">
        <v>23</v>
      </c>
      <c r="E55" s="12" t="s">
        <v>6</v>
      </c>
      <c r="F55" s="13">
        <v>7199.7000000000007</v>
      </c>
      <c r="G55" s="12" t="s">
        <v>30</v>
      </c>
      <c r="H55" s="13">
        <v>15000</v>
      </c>
      <c r="I55" s="22">
        <f>IF('All Sales'!$F55&gt;='All Sales'!$H55,'All Sales'!$F55*Comission,0)</f>
        <v>0</v>
      </c>
    </row>
    <row r="56" spans="1:9">
      <c r="A56" s="19">
        <v>44378</v>
      </c>
      <c r="B56" s="15" t="s">
        <v>26</v>
      </c>
      <c r="C56" s="15" t="s">
        <v>27</v>
      </c>
      <c r="D56" s="15" t="s">
        <v>28</v>
      </c>
      <c r="E56" s="15" t="s">
        <v>6</v>
      </c>
      <c r="F56" s="16">
        <v>14670</v>
      </c>
      <c r="G56" s="15" t="s">
        <v>29</v>
      </c>
      <c r="H56" s="16">
        <v>15000</v>
      </c>
      <c r="I56" s="20">
        <f>IF('All Sales'!$F56&gt;='All Sales'!$H56,'All Sales'!$F56*Comission,0)</f>
        <v>0</v>
      </c>
    </row>
    <row r="57" spans="1:9">
      <c r="A57" s="21">
        <v>44378</v>
      </c>
      <c r="B57" s="12" t="s">
        <v>31</v>
      </c>
      <c r="C57" s="12" t="s">
        <v>32</v>
      </c>
      <c r="D57" s="12" t="s">
        <v>33</v>
      </c>
      <c r="E57" s="12" t="s">
        <v>6</v>
      </c>
      <c r="F57" s="13">
        <v>16614.400000000001</v>
      </c>
      <c r="G57" s="12" t="s">
        <v>29</v>
      </c>
      <c r="H57" s="13">
        <v>15000</v>
      </c>
      <c r="I57" s="22">
        <f>IF('All Sales'!$F57&gt;='All Sales'!$H57,'All Sales'!$F57*Comission,0)</f>
        <v>1661.4400000000003</v>
      </c>
    </row>
    <row r="58" spans="1:9">
      <c r="A58" s="19">
        <v>44378</v>
      </c>
      <c r="B58" s="15" t="s">
        <v>26</v>
      </c>
      <c r="C58" s="15" t="s">
        <v>27</v>
      </c>
      <c r="D58" s="15" t="s">
        <v>28</v>
      </c>
      <c r="E58" s="15" t="s">
        <v>6</v>
      </c>
      <c r="F58" s="16">
        <v>20076.7</v>
      </c>
      <c r="G58" s="15" t="s">
        <v>30</v>
      </c>
      <c r="H58" s="16">
        <v>15000</v>
      </c>
      <c r="I58" s="20">
        <f>IF('All Sales'!$F58&gt;='All Sales'!$H58,'All Sales'!$F58*Comission,0)</f>
        <v>2007.67</v>
      </c>
    </row>
    <row r="59" spans="1:9">
      <c r="A59" s="21">
        <v>44378</v>
      </c>
      <c r="B59" s="12" t="s">
        <v>21</v>
      </c>
      <c r="C59" s="12" t="s">
        <v>22</v>
      </c>
      <c r="D59" s="12" t="s">
        <v>23</v>
      </c>
      <c r="E59" s="12" t="s">
        <v>6</v>
      </c>
      <c r="F59" s="13">
        <v>21482.999999999996</v>
      </c>
      <c r="G59" s="12" t="s">
        <v>30</v>
      </c>
      <c r="H59" s="13">
        <v>15000</v>
      </c>
      <c r="I59" s="22">
        <f>IF('All Sales'!$F59&gt;='All Sales'!$H59,'All Sales'!$F59*Comission,0)</f>
        <v>2148.2999999999997</v>
      </c>
    </row>
    <row r="60" spans="1:9">
      <c r="A60" s="19">
        <v>44378</v>
      </c>
      <c r="B60" s="15" t="s">
        <v>37</v>
      </c>
      <c r="C60" s="15" t="s">
        <v>38</v>
      </c>
      <c r="D60" s="15" t="s">
        <v>39</v>
      </c>
      <c r="E60" s="15" t="s">
        <v>6</v>
      </c>
      <c r="F60" s="16">
        <v>30776.799999999999</v>
      </c>
      <c r="G60" s="15" t="s">
        <v>29</v>
      </c>
      <c r="H60" s="16">
        <v>15000</v>
      </c>
      <c r="I60" s="20">
        <f>IF('All Sales'!$F60&gt;='All Sales'!$H60,'All Sales'!$F60*Comission,0)</f>
        <v>3077.6800000000003</v>
      </c>
    </row>
    <row r="61" spans="1:9">
      <c r="A61" s="21">
        <v>44409</v>
      </c>
      <c r="B61" s="12" t="s">
        <v>26</v>
      </c>
      <c r="C61" s="12" t="s">
        <v>27</v>
      </c>
      <c r="D61" s="12" t="s">
        <v>28</v>
      </c>
      <c r="E61" s="12" t="s">
        <v>6</v>
      </c>
      <c r="F61" s="13">
        <v>8625</v>
      </c>
      <c r="G61" s="12" t="s">
        <v>24</v>
      </c>
      <c r="H61" s="13">
        <v>15000</v>
      </c>
      <c r="I61" s="22">
        <f>IF('All Sales'!$F61&gt;='All Sales'!$H61,'All Sales'!$F61*Comission,0)</f>
        <v>0</v>
      </c>
    </row>
    <row r="62" spans="1:9">
      <c r="A62" s="19">
        <v>44409</v>
      </c>
      <c r="B62" s="15" t="s">
        <v>21</v>
      </c>
      <c r="C62" s="15" t="s">
        <v>22</v>
      </c>
      <c r="D62" s="15" t="s">
        <v>23</v>
      </c>
      <c r="E62" s="15" t="s">
        <v>6</v>
      </c>
      <c r="F62" s="16">
        <v>9794</v>
      </c>
      <c r="G62" s="15" t="s">
        <v>24</v>
      </c>
      <c r="H62" s="16">
        <v>15000</v>
      </c>
      <c r="I62" s="20">
        <f>IF('All Sales'!$F62&gt;='All Sales'!$H62,'All Sales'!$F62*Comission,0)</f>
        <v>0</v>
      </c>
    </row>
    <row r="63" spans="1:9">
      <c r="A63" s="21">
        <v>44409</v>
      </c>
      <c r="B63" s="12" t="s">
        <v>26</v>
      </c>
      <c r="C63" s="12" t="s">
        <v>27</v>
      </c>
      <c r="D63" s="12" t="s">
        <v>28</v>
      </c>
      <c r="E63" s="12" t="s">
        <v>6</v>
      </c>
      <c r="F63" s="13">
        <v>16321.6</v>
      </c>
      <c r="G63" s="12" t="s">
        <v>29</v>
      </c>
      <c r="H63" s="13">
        <v>15000</v>
      </c>
      <c r="I63" s="22">
        <f>IF('All Sales'!$F63&gt;='All Sales'!$H63,'All Sales'!$F63*Comission,0)</f>
        <v>1632.16</v>
      </c>
    </row>
    <row r="64" spans="1:9">
      <c r="A64" s="19">
        <v>44409</v>
      </c>
      <c r="B64" s="15" t="s">
        <v>21</v>
      </c>
      <c r="C64" s="15" t="s">
        <v>22</v>
      </c>
      <c r="D64" s="15" t="s">
        <v>23</v>
      </c>
      <c r="E64" s="15" t="s">
        <v>6</v>
      </c>
      <c r="F64" s="16">
        <v>19678.8</v>
      </c>
      <c r="G64" s="15" t="s">
        <v>24</v>
      </c>
      <c r="H64" s="16">
        <v>15000</v>
      </c>
      <c r="I64" s="20">
        <f>IF('All Sales'!$F64&gt;='All Sales'!$H64,'All Sales'!$F64*Comission,0)</f>
        <v>1967.88</v>
      </c>
    </row>
    <row r="65" spans="1:9">
      <c r="A65" s="21">
        <v>44409</v>
      </c>
      <c r="B65" s="12" t="s">
        <v>26</v>
      </c>
      <c r="C65" s="12" t="s">
        <v>27</v>
      </c>
      <c r="D65" s="12" t="s">
        <v>28</v>
      </c>
      <c r="E65" s="12" t="s">
        <v>6</v>
      </c>
      <c r="F65" s="13">
        <v>33694.800000000003</v>
      </c>
      <c r="G65" s="12" t="s">
        <v>24</v>
      </c>
      <c r="H65" s="13">
        <v>15000</v>
      </c>
      <c r="I65" s="22">
        <f>IF('All Sales'!$F65&gt;='All Sales'!$H65,'All Sales'!$F65*Comission,0)</f>
        <v>3369.4800000000005</v>
      </c>
    </row>
    <row r="66" spans="1:9">
      <c r="A66" s="19">
        <v>44409</v>
      </c>
      <c r="B66" s="15" t="s">
        <v>34</v>
      </c>
      <c r="C66" s="15" t="s">
        <v>35</v>
      </c>
      <c r="D66" s="15" t="s">
        <v>36</v>
      </c>
      <c r="E66" s="15" t="s">
        <v>6</v>
      </c>
      <c r="F66" s="16">
        <v>39236</v>
      </c>
      <c r="G66" s="15" t="s">
        <v>30</v>
      </c>
      <c r="H66" s="16">
        <v>15000</v>
      </c>
      <c r="I66" s="20">
        <f>IF('All Sales'!$F66&gt;='All Sales'!$H66,'All Sales'!$F66*Comission,0)</f>
        <v>3923.6000000000004</v>
      </c>
    </row>
    <row r="67" spans="1:9">
      <c r="A67" s="21">
        <v>44409</v>
      </c>
      <c r="B67" s="12" t="s">
        <v>21</v>
      </c>
      <c r="C67" s="12" t="s">
        <v>22</v>
      </c>
      <c r="D67" s="12" t="s">
        <v>23</v>
      </c>
      <c r="E67" s="12" t="s">
        <v>6</v>
      </c>
      <c r="F67" s="13">
        <v>43088.2</v>
      </c>
      <c r="G67" s="12" t="s">
        <v>29</v>
      </c>
      <c r="H67" s="13">
        <v>15000</v>
      </c>
      <c r="I67" s="22">
        <f>IF('All Sales'!$F67&gt;='All Sales'!$H67,'All Sales'!$F67*Comission,0)</f>
        <v>4308.82</v>
      </c>
    </row>
    <row r="68" spans="1:9">
      <c r="A68" s="19">
        <v>44440</v>
      </c>
      <c r="B68" s="15" t="s">
        <v>31</v>
      </c>
      <c r="C68" s="15" t="s">
        <v>32</v>
      </c>
      <c r="D68" s="15" t="s">
        <v>33</v>
      </c>
      <c r="E68" s="15" t="s">
        <v>6</v>
      </c>
      <c r="F68" s="16">
        <v>5572.3</v>
      </c>
      <c r="G68" s="15" t="s">
        <v>29</v>
      </c>
      <c r="H68" s="16">
        <v>15000</v>
      </c>
      <c r="I68" s="20">
        <f>IF('All Sales'!$F68&gt;='All Sales'!$H68,'All Sales'!$F68*Comission,0)</f>
        <v>0</v>
      </c>
    </row>
    <row r="69" spans="1:9">
      <c r="A69" s="21">
        <v>44440</v>
      </c>
      <c r="B69" s="12" t="s">
        <v>21</v>
      </c>
      <c r="C69" s="12" t="s">
        <v>22</v>
      </c>
      <c r="D69" s="12" t="s">
        <v>23</v>
      </c>
      <c r="E69" s="12" t="s">
        <v>6</v>
      </c>
      <c r="F69" s="13">
        <v>7496.9999999999991</v>
      </c>
      <c r="G69" s="12" t="s">
        <v>24</v>
      </c>
      <c r="H69" s="13">
        <v>15000</v>
      </c>
      <c r="I69" s="22">
        <f>IF('All Sales'!$F69&gt;='All Sales'!$H69,'All Sales'!$F69*Comission,0)</f>
        <v>0</v>
      </c>
    </row>
    <row r="70" spans="1:9">
      <c r="A70" s="19">
        <v>44440</v>
      </c>
      <c r="B70" s="15" t="s">
        <v>34</v>
      </c>
      <c r="C70" s="15" t="s">
        <v>35</v>
      </c>
      <c r="D70" s="15" t="s">
        <v>36</v>
      </c>
      <c r="E70" s="15" t="s">
        <v>6</v>
      </c>
      <c r="F70" s="16">
        <v>9651.1999999999989</v>
      </c>
      <c r="G70" s="15" t="s">
        <v>29</v>
      </c>
      <c r="H70" s="16">
        <v>15000</v>
      </c>
      <c r="I70" s="20">
        <f>IF('All Sales'!$F70&gt;='All Sales'!$H70,'All Sales'!$F70*Comission,0)</f>
        <v>0</v>
      </c>
    </row>
    <row r="71" spans="1:9">
      <c r="A71" s="21">
        <v>44440</v>
      </c>
      <c r="B71" s="12" t="s">
        <v>31</v>
      </c>
      <c r="C71" s="12" t="s">
        <v>32</v>
      </c>
      <c r="D71" s="12" t="s">
        <v>33</v>
      </c>
      <c r="E71" s="12" t="s">
        <v>6</v>
      </c>
      <c r="F71" s="13">
        <v>10492.199999999997</v>
      </c>
      <c r="G71" s="12" t="s">
        <v>30</v>
      </c>
      <c r="H71" s="13">
        <v>15000</v>
      </c>
      <c r="I71" s="22">
        <f>IF('All Sales'!$F71&gt;='All Sales'!$H71,'All Sales'!$F71*Comission,0)</f>
        <v>0</v>
      </c>
    </row>
    <row r="72" spans="1:9">
      <c r="A72" s="19">
        <v>44440</v>
      </c>
      <c r="B72" s="15" t="s">
        <v>31</v>
      </c>
      <c r="C72" s="15" t="s">
        <v>32</v>
      </c>
      <c r="D72" s="15" t="s">
        <v>33</v>
      </c>
      <c r="E72" s="15" t="s">
        <v>6</v>
      </c>
      <c r="F72" s="16">
        <v>18396.7</v>
      </c>
      <c r="G72" s="15" t="s">
        <v>29</v>
      </c>
      <c r="H72" s="16">
        <v>15000</v>
      </c>
      <c r="I72" s="20">
        <f>IF('All Sales'!$F72&gt;='All Sales'!$H72,'All Sales'!$F72*Comission,0)</f>
        <v>1839.67</v>
      </c>
    </row>
    <row r="73" spans="1:9">
      <c r="A73" s="21">
        <v>44440</v>
      </c>
      <c r="B73" s="12" t="s">
        <v>34</v>
      </c>
      <c r="C73" s="12" t="s">
        <v>35</v>
      </c>
      <c r="D73" s="12" t="s">
        <v>36</v>
      </c>
      <c r="E73" s="12" t="s">
        <v>6</v>
      </c>
      <c r="F73" s="13">
        <v>23849.599999999999</v>
      </c>
      <c r="G73" s="12" t="s">
        <v>29</v>
      </c>
      <c r="H73" s="13">
        <v>15000</v>
      </c>
      <c r="I73" s="22">
        <f>IF('All Sales'!$F73&gt;='All Sales'!$H73,'All Sales'!$F73*Comission,0)</f>
        <v>2384.96</v>
      </c>
    </row>
    <row r="74" spans="1:9">
      <c r="A74" s="19">
        <v>44440</v>
      </c>
      <c r="B74" s="15" t="s">
        <v>26</v>
      </c>
      <c r="C74" s="15" t="s">
        <v>27</v>
      </c>
      <c r="D74" s="15" t="s">
        <v>28</v>
      </c>
      <c r="E74" s="15" t="s">
        <v>6</v>
      </c>
      <c r="F74" s="16">
        <v>23882.399999999998</v>
      </c>
      <c r="G74" s="15" t="s">
        <v>30</v>
      </c>
      <c r="H74" s="16">
        <v>15000</v>
      </c>
      <c r="I74" s="20">
        <f>IF('All Sales'!$F74&gt;='All Sales'!$H74,'All Sales'!$F74*Comission,0)</f>
        <v>2388.2399999999998</v>
      </c>
    </row>
    <row r="75" spans="1:9">
      <c r="A75" s="21">
        <v>44440</v>
      </c>
      <c r="B75" s="12" t="s">
        <v>34</v>
      </c>
      <c r="C75" s="12" t="s">
        <v>35</v>
      </c>
      <c r="D75" s="12" t="s">
        <v>36</v>
      </c>
      <c r="E75" s="12" t="s">
        <v>6</v>
      </c>
      <c r="F75" s="13">
        <v>34041.300000000003</v>
      </c>
      <c r="G75" s="12" t="s">
        <v>30</v>
      </c>
      <c r="H75" s="13">
        <v>15000</v>
      </c>
      <c r="I75" s="22">
        <f>IF('All Sales'!$F75&gt;='All Sales'!$H75,'All Sales'!$F75*Comission,0)</f>
        <v>3404.1300000000006</v>
      </c>
    </row>
    <row r="76" spans="1:9">
      <c r="A76" s="19">
        <v>44470</v>
      </c>
      <c r="B76" s="15" t="s">
        <v>37</v>
      </c>
      <c r="C76" s="15" t="s">
        <v>38</v>
      </c>
      <c r="D76" s="15" t="s">
        <v>39</v>
      </c>
      <c r="E76" s="15" t="s">
        <v>6</v>
      </c>
      <c r="F76" s="16">
        <v>3243.6000000000004</v>
      </c>
      <c r="G76" s="15" t="s">
        <v>29</v>
      </c>
      <c r="H76" s="16">
        <v>15000</v>
      </c>
      <c r="I76" s="20">
        <f>IF('All Sales'!$F76&gt;='All Sales'!$H76,'All Sales'!$F76*Comission,0)</f>
        <v>0</v>
      </c>
    </row>
    <row r="77" spans="1:9">
      <c r="A77" s="21">
        <v>44470</v>
      </c>
      <c r="B77" s="12" t="s">
        <v>21</v>
      </c>
      <c r="C77" s="12" t="s">
        <v>22</v>
      </c>
      <c r="D77" s="12" t="s">
        <v>23</v>
      </c>
      <c r="E77" s="12" t="s">
        <v>6</v>
      </c>
      <c r="F77" s="13">
        <v>12633.599999999999</v>
      </c>
      <c r="G77" s="12" t="s">
        <v>24</v>
      </c>
      <c r="H77" s="13">
        <v>15000</v>
      </c>
      <c r="I77" s="22">
        <f>IF('All Sales'!$F77&gt;='All Sales'!$H77,'All Sales'!$F77*Comission,0)</f>
        <v>0</v>
      </c>
    </row>
    <row r="78" spans="1:9">
      <c r="A78" s="19">
        <v>44470</v>
      </c>
      <c r="B78" s="15" t="s">
        <v>37</v>
      </c>
      <c r="C78" s="15" t="s">
        <v>38</v>
      </c>
      <c r="D78" s="15" t="s">
        <v>39</v>
      </c>
      <c r="E78" s="15" t="s">
        <v>6</v>
      </c>
      <c r="F78" s="16">
        <v>12806.399999999998</v>
      </c>
      <c r="G78" s="15" t="s">
        <v>30</v>
      </c>
      <c r="H78" s="16">
        <v>15000</v>
      </c>
      <c r="I78" s="20">
        <f>IF('All Sales'!$F78&gt;='All Sales'!$H78,'All Sales'!$F78*Comission,0)</f>
        <v>0</v>
      </c>
    </row>
    <row r="79" spans="1:9">
      <c r="A79" s="21">
        <v>44470</v>
      </c>
      <c r="B79" s="12" t="s">
        <v>34</v>
      </c>
      <c r="C79" s="12" t="s">
        <v>35</v>
      </c>
      <c r="D79" s="12" t="s">
        <v>36</v>
      </c>
      <c r="E79" s="12" t="s">
        <v>6</v>
      </c>
      <c r="F79" s="13">
        <v>20031.199999999997</v>
      </c>
      <c r="G79" s="12" t="s">
        <v>30</v>
      </c>
      <c r="H79" s="13">
        <v>15000</v>
      </c>
      <c r="I79" s="22">
        <f>IF('All Sales'!$F79&gt;='All Sales'!$H79,'All Sales'!$F79*Comission,0)</f>
        <v>2003.12</v>
      </c>
    </row>
    <row r="80" spans="1:9">
      <c r="A80" s="19">
        <v>44470</v>
      </c>
      <c r="B80" s="15" t="s">
        <v>31</v>
      </c>
      <c r="C80" s="15" t="s">
        <v>32</v>
      </c>
      <c r="D80" s="15" t="s">
        <v>33</v>
      </c>
      <c r="E80" s="15" t="s">
        <v>6</v>
      </c>
      <c r="F80" s="16">
        <v>21485.200000000001</v>
      </c>
      <c r="G80" s="15" t="s">
        <v>24</v>
      </c>
      <c r="H80" s="16">
        <v>15000</v>
      </c>
      <c r="I80" s="20">
        <f>IF('All Sales'!$F80&gt;='All Sales'!$H80,'All Sales'!$F80*Comission,0)</f>
        <v>2148.52</v>
      </c>
    </row>
    <row r="81" spans="1:9">
      <c r="A81" s="21">
        <v>44470</v>
      </c>
      <c r="B81" s="12" t="s">
        <v>26</v>
      </c>
      <c r="C81" s="12" t="s">
        <v>27</v>
      </c>
      <c r="D81" s="12" t="s">
        <v>28</v>
      </c>
      <c r="E81" s="12" t="s">
        <v>6</v>
      </c>
      <c r="F81" s="13">
        <v>22607.200000000004</v>
      </c>
      <c r="G81" s="12" t="s">
        <v>29</v>
      </c>
      <c r="H81" s="13">
        <v>15000</v>
      </c>
      <c r="I81" s="22">
        <f>IF('All Sales'!$F81&gt;='All Sales'!$H81,'All Sales'!$F81*Comission,0)</f>
        <v>2260.7200000000007</v>
      </c>
    </row>
    <row r="82" spans="1:9">
      <c r="A82" s="19">
        <v>44501</v>
      </c>
      <c r="B82" s="15" t="s">
        <v>34</v>
      </c>
      <c r="C82" s="15" t="s">
        <v>35</v>
      </c>
      <c r="D82" s="15" t="s">
        <v>36</v>
      </c>
      <c r="E82" s="15" t="s">
        <v>6</v>
      </c>
      <c r="F82" s="16">
        <v>5130</v>
      </c>
      <c r="G82" s="15" t="s">
        <v>24</v>
      </c>
      <c r="H82" s="16">
        <v>15000</v>
      </c>
      <c r="I82" s="20">
        <f>IF('All Sales'!$F82&gt;='All Sales'!$H82,'All Sales'!$F82*Comission,0)</f>
        <v>0</v>
      </c>
    </row>
    <row r="83" spans="1:9">
      <c r="A83" s="21">
        <v>44501</v>
      </c>
      <c r="B83" s="12" t="s">
        <v>31</v>
      </c>
      <c r="C83" s="12" t="s">
        <v>32</v>
      </c>
      <c r="D83" s="12" t="s">
        <v>33</v>
      </c>
      <c r="E83" s="12" t="s">
        <v>6</v>
      </c>
      <c r="F83" s="13">
        <v>8810.9</v>
      </c>
      <c r="G83" s="12" t="s">
        <v>29</v>
      </c>
      <c r="H83" s="13">
        <v>15000</v>
      </c>
      <c r="I83" s="22">
        <f>IF('All Sales'!$F83&gt;='All Sales'!$H83,'All Sales'!$F83*Comission,0)</f>
        <v>0</v>
      </c>
    </row>
    <row r="84" spans="1:9">
      <c r="A84" s="19">
        <v>44501</v>
      </c>
      <c r="B84" s="15" t="s">
        <v>37</v>
      </c>
      <c r="C84" s="15" t="s">
        <v>38</v>
      </c>
      <c r="D84" s="15" t="s">
        <v>39</v>
      </c>
      <c r="E84" s="15" t="s">
        <v>6</v>
      </c>
      <c r="F84" s="16">
        <v>16606</v>
      </c>
      <c r="G84" s="15" t="s">
        <v>29</v>
      </c>
      <c r="H84" s="16">
        <v>15000</v>
      </c>
      <c r="I84" s="20">
        <f>IF('All Sales'!$F84&gt;='All Sales'!$H84,'All Sales'!$F84*Comission,0)</f>
        <v>1660.6000000000001</v>
      </c>
    </row>
    <row r="85" spans="1:9">
      <c r="A85" s="21">
        <v>44501</v>
      </c>
      <c r="B85" s="12" t="s">
        <v>34</v>
      </c>
      <c r="C85" s="12" t="s">
        <v>35</v>
      </c>
      <c r="D85" s="12" t="s">
        <v>36</v>
      </c>
      <c r="E85" s="12" t="s">
        <v>6</v>
      </c>
      <c r="F85" s="13">
        <v>17766</v>
      </c>
      <c r="G85" s="12" t="s">
        <v>29</v>
      </c>
      <c r="H85" s="13">
        <v>15000</v>
      </c>
      <c r="I85" s="22">
        <f>IF('All Sales'!$F85&gt;='All Sales'!$H85,'All Sales'!$F85*Comission,0)</f>
        <v>1776.6000000000001</v>
      </c>
    </row>
    <row r="86" spans="1:9">
      <c r="A86" s="19">
        <v>44501</v>
      </c>
      <c r="B86" s="15" t="s">
        <v>21</v>
      </c>
      <c r="C86" s="15" t="s">
        <v>22</v>
      </c>
      <c r="D86" s="15" t="s">
        <v>23</v>
      </c>
      <c r="E86" s="15" t="s">
        <v>6</v>
      </c>
      <c r="F86" s="16">
        <v>20916</v>
      </c>
      <c r="G86" s="15" t="s">
        <v>29</v>
      </c>
      <c r="H86" s="16">
        <v>15000</v>
      </c>
      <c r="I86" s="20">
        <f>IF('All Sales'!$F86&gt;='All Sales'!$H86,'All Sales'!$F86*Comission,0)</f>
        <v>2091.6</v>
      </c>
    </row>
    <row r="87" spans="1:9">
      <c r="A87" s="21">
        <v>44501</v>
      </c>
      <c r="B87" s="12" t="s">
        <v>21</v>
      </c>
      <c r="C87" s="12" t="s">
        <v>22</v>
      </c>
      <c r="D87" s="12" t="s">
        <v>23</v>
      </c>
      <c r="E87" s="12" t="s">
        <v>6</v>
      </c>
      <c r="F87" s="13">
        <v>22396.5</v>
      </c>
      <c r="G87" s="12" t="s">
        <v>30</v>
      </c>
      <c r="H87" s="13">
        <v>15000</v>
      </c>
      <c r="I87" s="22">
        <f>IF('All Sales'!$F87&gt;='All Sales'!$H87,'All Sales'!$F87*Comission,0)</f>
        <v>2239.65</v>
      </c>
    </row>
    <row r="88" spans="1:9">
      <c r="A88" s="19">
        <v>44501</v>
      </c>
      <c r="B88" s="15" t="s">
        <v>34</v>
      </c>
      <c r="C88" s="15" t="s">
        <v>35</v>
      </c>
      <c r="D88" s="15" t="s">
        <v>36</v>
      </c>
      <c r="E88" s="15" t="s">
        <v>6</v>
      </c>
      <c r="F88" s="16">
        <v>25633.5</v>
      </c>
      <c r="G88" s="15" t="s">
        <v>24</v>
      </c>
      <c r="H88" s="16">
        <v>15000</v>
      </c>
      <c r="I88" s="20">
        <f>IF('All Sales'!$F88&gt;='All Sales'!$H88,'All Sales'!$F88*Comission,0)</f>
        <v>2563.3500000000004</v>
      </c>
    </row>
    <row r="89" spans="1:9">
      <c r="A89" s="21">
        <v>44501</v>
      </c>
      <c r="B89" s="12" t="s">
        <v>21</v>
      </c>
      <c r="C89" s="12" t="s">
        <v>22</v>
      </c>
      <c r="D89" s="12" t="s">
        <v>23</v>
      </c>
      <c r="E89" s="12" t="s">
        <v>6</v>
      </c>
      <c r="F89" s="13">
        <v>37374.399999999994</v>
      </c>
      <c r="G89" s="12" t="s">
        <v>30</v>
      </c>
      <c r="H89" s="13">
        <v>15000</v>
      </c>
      <c r="I89" s="22">
        <f>IF('All Sales'!$F89&gt;='All Sales'!$H89,'All Sales'!$F89*Comission,0)</f>
        <v>3737.4399999999996</v>
      </c>
    </row>
    <row r="90" spans="1:9">
      <c r="A90" s="19">
        <v>44531</v>
      </c>
      <c r="B90" s="15" t="s">
        <v>34</v>
      </c>
      <c r="C90" s="15" t="s">
        <v>35</v>
      </c>
      <c r="D90" s="15" t="s">
        <v>36</v>
      </c>
      <c r="E90" s="15" t="s">
        <v>6</v>
      </c>
      <c r="F90" s="16">
        <v>3817.9999999999995</v>
      </c>
      <c r="G90" s="15" t="s">
        <v>29</v>
      </c>
      <c r="H90" s="16">
        <v>15000</v>
      </c>
      <c r="I90" s="20">
        <f>IF('All Sales'!$F90&gt;='All Sales'!$H90,'All Sales'!$F90*Comission,0)</f>
        <v>0</v>
      </c>
    </row>
    <row r="91" spans="1:9">
      <c r="A91" s="21">
        <v>44531</v>
      </c>
      <c r="B91" s="12" t="s">
        <v>21</v>
      </c>
      <c r="C91" s="12" t="s">
        <v>22</v>
      </c>
      <c r="D91" s="12" t="s">
        <v>23</v>
      </c>
      <c r="E91" s="12" t="s">
        <v>6</v>
      </c>
      <c r="F91" s="13">
        <v>8683.1999999999989</v>
      </c>
      <c r="G91" s="12" t="s">
        <v>24</v>
      </c>
      <c r="H91" s="13">
        <v>15000</v>
      </c>
      <c r="I91" s="22">
        <f>IF('All Sales'!$F91&gt;='All Sales'!$H91,'All Sales'!$F91*Comission,0)</f>
        <v>0</v>
      </c>
    </row>
    <row r="92" spans="1:9">
      <c r="A92" s="19">
        <v>44531</v>
      </c>
      <c r="B92" s="15" t="s">
        <v>31</v>
      </c>
      <c r="C92" s="15" t="s">
        <v>32</v>
      </c>
      <c r="D92" s="15" t="s">
        <v>33</v>
      </c>
      <c r="E92" s="15" t="s">
        <v>6</v>
      </c>
      <c r="F92" s="16">
        <v>11210</v>
      </c>
      <c r="G92" s="15" t="s">
        <v>30</v>
      </c>
      <c r="H92" s="16">
        <v>15000</v>
      </c>
      <c r="I92" s="20">
        <f>IF('All Sales'!$F92&gt;='All Sales'!$H92,'All Sales'!$F92*Comission,0)</f>
        <v>0</v>
      </c>
    </row>
    <row r="93" spans="1:9">
      <c r="A93" s="21">
        <v>44531</v>
      </c>
      <c r="B93" s="12" t="s">
        <v>37</v>
      </c>
      <c r="C93" s="12" t="s">
        <v>38</v>
      </c>
      <c r="D93" s="12" t="s">
        <v>39</v>
      </c>
      <c r="E93" s="12" t="s">
        <v>6</v>
      </c>
      <c r="F93" s="13">
        <v>12765.2</v>
      </c>
      <c r="G93" s="12" t="s">
        <v>30</v>
      </c>
      <c r="H93" s="13">
        <v>15000</v>
      </c>
      <c r="I93" s="22">
        <f>IF('All Sales'!$F93&gt;='All Sales'!$H93,'All Sales'!$F93*Comission,0)</f>
        <v>0</v>
      </c>
    </row>
    <row r="94" spans="1:9">
      <c r="A94" s="19">
        <v>44531</v>
      </c>
      <c r="B94" s="15" t="s">
        <v>34</v>
      </c>
      <c r="C94" s="15" t="s">
        <v>35</v>
      </c>
      <c r="D94" s="15" t="s">
        <v>36</v>
      </c>
      <c r="E94" s="15" t="s">
        <v>6</v>
      </c>
      <c r="F94" s="16">
        <v>15921.999999999998</v>
      </c>
      <c r="G94" s="15" t="s">
        <v>30</v>
      </c>
      <c r="H94" s="16">
        <v>15000</v>
      </c>
      <c r="I94" s="20">
        <f>IF('All Sales'!$F94&gt;='All Sales'!$H94,'All Sales'!$F94*Comission,0)</f>
        <v>1592.1999999999998</v>
      </c>
    </row>
    <row r="95" spans="1:9">
      <c r="A95" s="21">
        <v>44531</v>
      </c>
      <c r="B95" s="12" t="s">
        <v>37</v>
      </c>
      <c r="C95" s="12" t="s">
        <v>38</v>
      </c>
      <c r="D95" s="12" t="s">
        <v>39</v>
      </c>
      <c r="E95" s="12" t="s">
        <v>6</v>
      </c>
      <c r="F95" s="13">
        <v>31970.799999999999</v>
      </c>
      <c r="G95" s="12" t="s">
        <v>29</v>
      </c>
      <c r="H95" s="13">
        <v>15000</v>
      </c>
      <c r="I95" s="22">
        <f>IF('All Sales'!$F95&gt;='All Sales'!$H95,'All Sales'!$F95*Comission,0)</f>
        <v>3197.08</v>
      </c>
    </row>
    <row r="96" spans="1:9">
      <c r="A96" s="19">
        <v>44531</v>
      </c>
      <c r="B96" s="15" t="s">
        <v>31</v>
      </c>
      <c r="C96" s="15" t="s">
        <v>32</v>
      </c>
      <c r="D96" s="15" t="s">
        <v>33</v>
      </c>
      <c r="E96" s="15" t="s">
        <v>6</v>
      </c>
      <c r="F96" s="16">
        <v>41520</v>
      </c>
      <c r="G96" s="15" t="s">
        <v>29</v>
      </c>
      <c r="H96" s="16">
        <v>15000</v>
      </c>
      <c r="I96" s="20">
        <f>IF('All Sales'!$F96&gt;='All Sales'!$H96,'All Sales'!$F96*Comission,0)</f>
        <v>4152</v>
      </c>
    </row>
    <row r="97" spans="1:9">
      <c r="A97" s="21">
        <v>44531</v>
      </c>
      <c r="B97" s="12" t="s">
        <v>31</v>
      </c>
      <c r="C97" s="12" t="s">
        <v>32</v>
      </c>
      <c r="D97" s="12" t="s">
        <v>33</v>
      </c>
      <c r="E97" s="12" t="s">
        <v>6</v>
      </c>
      <c r="F97" s="13">
        <v>45800.999999999993</v>
      </c>
      <c r="G97" s="12" t="s">
        <v>24</v>
      </c>
      <c r="H97" s="13">
        <v>15000</v>
      </c>
      <c r="I97" s="22">
        <f>IF('All Sales'!$F97&gt;='All Sales'!$H97,'All Sales'!$F97*Comission,0)</f>
        <v>4580.0999999999995</v>
      </c>
    </row>
    <row r="98" spans="1:9">
      <c r="A98" s="19">
        <v>44197</v>
      </c>
      <c r="B98" s="15" t="s">
        <v>40</v>
      </c>
      <c r="C98" s="15" t="s">
        <v>41</v>
      </c>
      <c r="D98" s="15" t="s">
        <v>42</v>
      </c>
      <c r="E98" s="15" t="s">
        <v>4</v>
      </c>
      <c r="F98" s="16">
        <v>13310.4</v>
      </c>
      <c r="G98" s="15" t="s">
        <v>29</v>
      </c>
      <c r="H98" s="16">
        <v>15000</v>
      </c>
      <c r="I98" s="20">
        <f>IF('All Sales'!$F98&gt;='All Sales'!$H98,'All Sales'!$F98*Comission,0)</f>
        <v>0</v>
      </c>
    </row>
    <row r="99" spans="1:9">
      <c r="A99" s="21">
        <v>44197</v>
      </c>
      <c r="B99" s="12" t="s">
        <v>43</v>
      </c>
      <c r="C99" s="12" t="s">
        <v>44</v>
      </c>
      <c r="D99" s="12" t="s">
        <v>45</v>
      </c>
      <c r="E99" s="12" t="s">
        <v>4</v>
      </c>
      <c r="F99" s="13">
        <v>20366.100000000002</v>
      </c>
      <c r="G99" s="12" t="s">
        <v>30</v>
      </c>
      <c r="H99" s="13">
        <v>15000</v>
      </c>
      <c r="I99" s="22">
        <f>IF('All Sales'!$F99&gt;='All Sales'!$H99,'All Sales'!$F99*Comission,0)</f>
        <v>2036.6100000000004</v>
      </c>
    </row>
    <row r="100" spans="1:9">
      <c r="A100" s="19">
        <v>44197</v>
      </c>
      <c r="B100" s="15" t="s">
        <v>43</v>
      </c>
      <c r="C100" s="15" t="s">
        <v>44</v>
      </c>
      <c r="D100" s="15" t="s">
        <v>45</v>
      </c>
      <c r="E100" s="15" t="s">
        <v>4</v>
      </c>
      <c r="F100" s="16">
        <v>20880</v>
      </c>
      <c r="G100" s="15" t="s">
        <v>29</v>
      </c>
      <c r="H100" s="16">
        <v>15000</v>
      </c>
      <c r="I100" s="20">
        <f>IF('All Sales'!$F100&gt;='All Sales'!$H100,'All Sales'!$F100*Comission,0)</f>
        <v>2088</v>
      </c>
    </row>
    <row r="101" spans="1:9">
      <c r="A101" s="21">
        <v>44197</v>
      </c>
      <c r="B101" s="12" t="s">
        <v>40</v>
      </c>
      <c r="C101" s="12" t="s">
        <v>41</v>
      </c>
      <c r="D101" s="12" t="s">
        <v>42</v>
      </c>
      <c r="E101" s="12" t="s">
        <v>4</v>
      </c>
      <c r="F101" s="13">
        <v>23076.199999999997</v>
      </c>
      <c r="G101" s="12" t="s">
        <v>29</v>
      </c>
      <c r="H101" s="13">
        <v>15000</v>
      </c>
      <c r="I101" s="22">
        <f>IF('All Sales'!$F101&gt;='All Sales'!$H101,'All Sales'!$F101*Comission,0)</f>
        <v>2307.62</v>
      </c>
    </row>
    <row r="102" spans="1:9">
      <c r="A102" s="19">
        <v>44197</v>
      </c>
      <c r="B102" s="15" t="s">
        <v>40</v>
      </c>
      <c r="C102" s="15" t="s">
        <v>41</v>
      </c>
      <c r="D102" s="15" t="s">
        <v>42</v>
      </c>
      <c r="E102" s="15" t="s">
        <v>4</v>
      </c>
      <c r="F102" s="16">
        <v>25560</v>
      </c>
      <c r="G102" s="15" t="s">
        <v>29</v>
      </c>
      <c r="H102" s="16">
        <v>15000</v>
      </c>
      <c r="I102" s="20">
        <f>IF('All Sales'!$F102&gt;='All Sales'!$H102,'All Sales'!$F102*Comission,0)</f>
        <v>2556</v>
      </c>
    </row>
    <row r="103" spans="1:9">
      <c r="A103" s="21">
        <v>44228</v>
      </c>
      <c r="B103" s="12" t="s">
        <v>43</v>
      </c>
      <c r="C103" s="12" t="s">
        <v>44</v>
      </c>
      <c r="D103" s="12" t="s">
        <v>45</v>
      </c>
      <c r="E103" s="12" t="s">
        <v>4</v>
      </c>
      <c r="F103" s="13">
        <v>13479.400000000001</v>
      </c>
      <c r="G103" s="12" t="s">
        <v>30</v>
      </c>
      <c r="H103" s="13">
        <v>15000</v>
      </c>
      <c r="I103" s="22">
        <f>IF('All Sales'!$F103&gt;='All Sales'!$H103,'All Sales'!$F103*Comission,0)</f>
        <v>0</v>
      </c>
    </row>
    <row r="104" spans="1:9">
      <c r="A104" s="19">
        <v>44228</v>
      </c>
      <c r="B104" s="15" t="s">
        <v>40</v>
      </c>
      <c r="C104" s="15" t="s">
        <v>41</v>
      </c>
      <c r="D104" s="15" t="s">
        <v>42</v>
      </c>
      <c r="E104" s="15" t="s">
        <v>4</v>
      </c>
      <c r="F104" s="16">
        <v>16604.400000000001</v>
      </c>
      <c r="G104" s="15" t="s">
        <v>24</v>
      </c>
      <c r="H104" s="16">
        <v>15000</v>
      </c>
      <c r="I104" s="20">
        <f>IF('All Sales'!$F104&gt;='All Sales'!$H104,'All Sales'!$F104*Comission,0)</f>
        <v>1660.4400000000003</v>
      </c>
    </row>
    <row r="105" spans="1:9">
      <c r="A105" s="21">
        <v>44228</v>
      </c>
      <c r="B105" s="12" t="s">
        <v>46</v>
      </c>
      <c r="C105" s="12" t="s">
        <v>47</v>
      </c>
      <c r="D105" s="12" t="s">
        <v>48</v>
      </c>
      <c r="E105" s="12" t="s">
        <v>4</v>
      </c>
      <c r="F105" s="13">
        <v>22176</v>
      </c>
      <c r="G105" s="12" t="s">
        <v>24</v>
      </c>
      <c r="H105" s="13">
        <v>15000</v>
      </c>
      <c r="I105" s="22">
        <f>IF('All Sales'!$F105&gt;='All Sales'!$H105,'All Sales'!$F105*Comission,0)</f>
        <v>2217.6</v>
      </c>
    </row>
    <row r="106" spans="1:9">
      <c r="A106" s="19">
        <v>44228</v>
      </c>
      <c r="B106" s="15" t="s">
        <v>43</v>
      </c>
      <c r="C106" s="15" t="s">
        <v>44</v>
      </c>
      <c r="D106" s="15" t="s">
        <v>45</v>
      </c>
      <c r="E106" s="15" t="s">
        <v>4</v>
      </c>
      <c r="F106" s="16">
        <v>24131.000000000004</v>
      </c>
      <c r="G106" s="15" t="s">
        <v>24</v>
      </c>
      <c r="H106" s="16">
        <v>15000</v>
      </c>
      <c r="I106" s="20">
        <f>IF('All Sales'!$F106&gt;='All Sales'!$H106,'All Sales'!$F106*Comission,0)</f>
        <v>2413.1000000000004</v>
      </c>
    </row>
    <row r="107" spans="1:9">
      <c r="A107" s="21">
        <v>44228</v>
      </c>
      <c r="B107" s="12" t="s">
        <v>40</v>
      </c>
      <c r="C107" s="12" t="s">
        <v>41</v>
      </c>
      <c r="D107" s="12" t="s">
        <v>42</v>
      </c>
      <c r="E107" s="12" t="s">
        <v>4</v>
      </c>
      <c r="F107" s="13">
        <v>34353.5</v>
      </c>
      <c r="G107" s="12" t="s">
        <v>24</v>
      </c>
      <c r="H107" s="13">
        <v>15000</v>
      </c>
      <c r="I107" s="22">
        <f>IF('All Sales'!$F107&gt;='All Sales'!$H107,'All Sales'!$F107*Comission,0)</f>
        <v>3435.3500000000004</v>
      </c>
    </row>
    <row r="108" spans="1:9">
      <c r="A108" s="19">
        <v>44256</v>
      </c>
      <c r="B108" s="15" t="s">
        <v>49</v>
      </c>
      <c r="C108" s="15" t="s">
        <v>50</v>
      </c>
      <c r="D108" s="15" t="s">
        <v>51</v>
      </c>
      <c r="E108" s="15" t="s">
        <v>4</v>
      </c>
      <c r="F108" s="16">
        <v>7416.9</v>
      </c>
      <c r="G108" s="15" t="s">
        <v>30</v>
      </c>
      <c r="H108" s="16">
        <v>15000</v>
      </c>
      <c r="I108" s="20">
        <f>IF('All Sales'!$F108&gt;='All Sales'!$H108,'All Sales'!$F108*Comission,0)</f>
        <v>0</v>
      </c>
    </row>
    <row r="109" spans="1:9">
      <c r="A109" s="21">
        <v>44256</v>
      </c>
      <c r="B109" s="12" t="s">
        <v>52</v>
      </c>
      <c r="C109" s="12" t="s">
        <v>53</v>
      </c>
      <c r="D109" s="12" t="s">
        <v>54</v>
      </c>
      <c r="E109" s="12" t="s">
        <v>4</v>
      </c>
      <c r="F109" s="13">
        <v>8284.5</v>
      </c>
      <c r="G109" s="12" t="s">
        <v>24</v>
      </c>
      <c r="H109" s="13">
        <v>15000</v>
      </c>
      <c r="I109" s="22">
        <f>IF('All Sales'!$F109&gt;='All Sales'!$H109,'All Sales'!$F109*Comission,0)</f>
        <v>0</v>
      </c>
    </row>
    <row r="110" spans="1:9">
      <c r="A110" s="19">
        <v>44256</v>
      </c>
      <c r="B110" s="15" t="s">
        <v>40</v>
      </c>
      <c r="C110" s="15" t="s">
        <v>41</v>
      </c>
      <c r="D110" s="15" t="s">
        <v>42</v>
      </c>
      <c r="E110" s="15" t="s">
        <v>4</v>
      </c>
      <c r="F110" s="16">
        <v>10758.7</v>
      </c>
      <c r="G110" s="15" t="s">
        <v>24</v>
      </c>
      <c r="H110" s="16">
        <v>15000</v>
      </c>
      <c r="I110" s="20">
        <f>IF('All Sales'!$F110&gt;='All Sales'!$H110,'All Sales'!$F110*Comission,0)</f>
        <v>0</v>
      </c>
    </row>
    <row r="111" spans="1:9">
      <c r="A111" s="21">
        <v>44256</v>
      </c>
      <c r="B111" s="12" t="s">
        <v>43</v>
      </c>
      <c r="C111" s="12" t="s">
        <v>44</v>
      </c>
      <c r="D111" s="12" t="s">
        <v>45</v>
      </c>
      <c r="E111" s="12" t="s">
        <v>4</v>
      </c>
      <c r="F111" s="13">
        <v>12124.2</v>
      </c>
      <c r="G111" s="12" t="s">
        <v>30</v>
      </c>
      <c r="H111" s="13">
        <v>15000</v>
      </c>
      <c r="I111" s="22">
        <f>IF('All Sales'!$F111&gt;='All Sales'!$H111,'All Sales'!$F111*Comission,0)</f>
        <v>0</v>
      </c>
    </row>
    <row r="112" spans="1:9">
      <c r="A112" s="19">
        <v>44256</v>
      </c>
      <c r="B112" s="15" t="s">
        <v>49</v>
      </c>
      <c r="C112" s="15" t="s">
        <v>50</v>
      </c>
      <c r="D112" s="15" t="s">
        <v>51</v>
      </c>
      <c r="E112" s="15" t="s">
        <v>4</v>
      </c>
      <c r="F112" s="16">
        <v>14391.999999999998</v>
      </c>
      <c r="G112" s="15" t="s">
        <v>29</v>
      </c>
      <c r="H112" s="16">
        <v>15000</v>
      </c>
      <c r="I112" s="20">
        <f>IF('All Sales'!$F112&gt;='All Sales'!$H112,'All Sales'!$F112*Comission,0)</f>
        <v>0</v>
      </c>
    </row>
    <row r="113" spans="1:9">
      <c r="A113" s="21">
        <v>44256</v>
      </c>
      <c r="B113" s="12" t="s">
        <v>52</v>
      </c>
      <c r="C113" s="12" t="s">
        <v>53</v>
      </c>
      <c r="D113" s="12" t="s">
        <v>54</v>
      </c>
      <c r="E113" s="12" t="s">
        <v>4</v>
      </c>
      <c r="F113" s="13">
        <v>15246</v>
      </c>
      <c r="G113" s="12" t="s">
        <v>29</v>
      </c>
      <c r="H113" s="13">
        <v>15000</v>
      </c>
      <c r="I113" s="22">
        <f>IF('All Sales'!$F113&gt;='All Sales'!$H113,'All Sales'!$F113*Comission,0)</f>
        <v>1524.6000000000001</v>
      </c>
    </row>
    <row r="114" spans="1:9">
      <c r="A114" s="19">
        <v>44256</v>
      </c>
      <c r="B114" s="15" t="s">
        <v>49</v>
      </c>
      <c r="C114" s="15" t="s">
        <v>50</v>
      </c>
      <c r="D114" s="15" t="s">
        <v>51</v>
      </c>
      <c r="E114" s="15" t="s">
        <v>4</v>
      </c>
      <c r="F114" s="16">
        <v>17335.2</v>
      </c>
      <c r="G114" s="15" t="s">
        <v>30</v>
      </c>
      <c r="H114" s="16">
        <v>15000</v>
      </c>
      <c r="I114" s="20">
        <f>IF('All Sales'!$F114&gt;='All Sales'!$H114,'All Sales'!$F114*Comission,0)</f>
        <v>1733.5200000000002</v>
      </c>
    </row>
    <row r="115" spans="1:9">
      <c r="A115" s="21">
        <v>44256</v>
      </c>
      <c r="B115" s="12" t="s">
        <v>52</v>
      </c>
      <c r="C115" s="12" t="s">
        <v>53</v>
      </c>
      <c r="D115" s="12" t="s">
        <v>54</v>
      </c>
      <c r="E115" s="12" t="s">
        <v>4</v>
      </c>
      <c r="F115" s="13">
        <v>40831</v>
      </c>
      <c r="G115" s="12" t="s">
        <v>29</v>
      </c>
      <c r="H115" s="13">
        <v>15000</v>
      </c>
      <c r="I115" s="22">
        <f>IF('All Sales'!$F115&gt;='All Sales'!$H115,'All Sales'!$F115*Comission,0)</f>
        <v>4083.1000000000004</v>
      </c>
    </row>
    <row r="116" spans="1:9">
      <c r="A116" s="19">
        <v>44287</v>
      </c>
      <c r="B116" s="15" t="s">
        <v>40</v>
      </c>
      <c r="C116" s="15" t="s">
        <v>41</v>
      </c>
      <c r="D116" s="15" t="s">
        <v>42</v>
      </c>
      <c r="E116" s="15" t="s">
        <v>4</v>
      </c>
      <c r="F116" s="16">
        <v>8520</v>
      </c>
      <c r="G116" s="15" t="s">
        <v>30</v>
      </c>
      <c r="H116" s="16">
        <v>15000</v>
      </c>
      <c r="I116" s="20">
        <f>IF('All Sales'!$F116&gt;='All Sales'!$H116,'All Sales'!$F116*Comission,0)</f>
        <v>0</v>
      </c>
    </row>
    <row r="117" spans="1:9">
      <c r="A117" s="21">
        <v>44287</v>
      </c>
      <c r="B117" s="12" t="s">
        <v>49</v>
      </c>
      <c r="C117" s="12" t="s">
        <v>50</v>
      </c>
      <c r="D117" s="12" t="s">
        <v>51</v>
      </c>
      <c r="E117" s="12" t="s">
        <v>4</v>
      </c>
      <c r="F117" s="13">
        <v>14301.599999999999</v>
      </c>
      <c r="G117" s="12" t="s">
        <v>30</v>
      </c>
      <c r="H117" s="13">
        <v>15000</v>
      </c>
      <c r="I117" s="22">
        <f>IF('All Sales'!$F117&gt;='All Sales'!$H117,'All Sales'!$F117*Comission,0)</f>
        <v>0</v>
      </c>
    </row>
    <row r="118" spans="1:9">
      <c r="A118" s="19">
        <v>44287</v>
      </c>
      <c r="B118" s="15" t="s">
        <v>49</v>
      </c>
      <c r="C118" s="15" t="s">
        <v>50</v>
      </c>
      <c r="D118" s="15" t="s">
        <v>51</v>
      </c>
      <c r="E118" s="15" t="s">
        <v>4</v>
      </c>
      <c r="F118" s="16">
        <v>17204.399999999998</v>
      </c>
      <c r="G118" s="15" t="s">
        <v>29</v>
      </c>
      <c r="H118" s="16">
        <v>15000</v>
      </c>
      <c r="I118" s="20">
        <f>IF('All Sales'!$F118&gt;='All Sales'!$H118,'All Sales'!$F118*Comission,0)</f>
        <v>1720.4399999999998</v>
      </c>
    </row>
    <row r="119" spans="1:9">
      <c r="A119" s="21">
        <v>44287</v>
      </c>
      <c r="B119" s="12" t="s">
        <v>52</v>
      </c>
      <c r="C119" s="12" t="s">
        <v>53</v>
      </c>
      <c r="D119" s="12" t="s">
        <v>54</v>
      </c>
      <c r="E119" s="12" t="s">
        <v>4</v>
      </c>
      <c r="F119" s="13">
        <v>19080</v>
      </c>
      <c r="G119" s="12" t="s">
        <v>24</v>
      </c>
      <c r="H119" s="13">
        <v>15000</v>
      </c>
      <c r="I119" s="22">
        <f>IF('All Sales'!$F119&gt;='All Sales'!$H119,'All Sales'!$F119*Comission,0)</f>
        <v>1908</v>
      </c>
    </row>
    <row r="120" spans="1:9">
      <c r="A120" s="19">
        <v>44287</v>
      </c>
      <c r="B120" s="15" t="s">
        <v>40</v>
      </c>
      <c r="C120" s="15" t="s">
        <v>41</v>
      </c>
      <c r="D120" s="15" t="s">
        <v>42</v>
      </c>
      <c r="E120" s="15" t="s">
        <v>4</v>
      </c>
      <c r="F120" s="16">
        <v>19210.400000000001</v>
      </c>
      <c r="G120" s="15" t="s">
        <v>29</v>
      </c>
      <c r="H120" s="16">
        <v>15000</v>
      </c>
      <c r="I120" s="20">
        <f>IF('All Sales'!$F120&gt;='All Sales'!$H120,'All Sales'!$F120*Comission,0)</f>
        <v>1921.0400000000002</v>
      </c>
    </row>
    <row r="121" spans="1:9">
      <c r="A121" s="21">
        <v>44287</v>
      </c>
      <c r="B121" s="12" t="s">
        <v>40</v>
      </c>
      <c r="C121" s="12" t="s">
        <v>41</v>
      </c>
      <c r="D121" s="12" t="s">
        <v>42</v>
      </c>
      <c r="E121" s="12" t="s">
        <v>4</v>
      </c>
      <c r="F121" s="13">
        <v>32282.799999999996</v>
      </c>
      <c r="G121" s="12" t="s">
        <v>24</v>
      </c>
      <c r="H121" s="13">
        <v>15000</v>
      </c>
      <c r="I121" s="22">
        <f>IF('All Sales'!$F121&gt;='All Sales'!$H121,'All Sales'!$F121*Comission,0)</f>
        <v>3228.2799999999997</v>
      </c>
    </row>
    <row r="122" spans="1:9">
      <c r="A122" s="19">
        <v>44287</v>
      </c>
      <c r="B122" s="15" t="s">
        <v>46</v>
      </c>
      <c r="C122" s="15" t="s">
        <v>47</v>
      </c>
      <c r="D122" s="15" t="s">
        <v>48</v>
      </c>
      <c r="E122" s="15" t="s">
        <v>4</v>
      </c>
      <c r="F122" s="16">
        <v>32524.1</v>
      </c>
      <c r="G122" s="15" t="s">
        <v>29</v>
      </c>
      <c r="H122" s="16">
        <v>15000</v>
      </c>
      <c r="I122" s="20">
        <f>IF('All Sales'!$F122&gt;='All Sales'!$H122,'All Sales'!$F122*Comission,0)</f>
        <v>3252.41</v>
      </c>
    </row>
    <row r="123" spans="1:9">
      <c r="A123" s="21">
        <v>44287</v>
      </c>
      <c r="B123" s="12" t="s">
        <v>40</v>
      </c>
      <c r="C123" s="12" t="s">
        <v>41</v>
      </c>
      <c r="D123" s="12" t="s">
        <v>42</v>
      </c>
      <c r="E123" s="12" t="s">
        <v>4</v>
      </c>
      <c r="F123" s="13">
        <v>35153.799999999996</v>
      </c>
      <c r="G123" s="12" t="s">
        <v>29</v>
      </c>
      <c r="H123" s="13">
        <v>15000</v>
      </c>
      <c r="I123" s="22">
        <f>IF('All Sales'!$F123&gt;='All Sales'!$H123,'All Sales'!$F123*Comission,0)</f>
        <v>3515.3799999999997</v>
      </c>
    </row>
    <row r="124" spans="1:9">
      <c r="A124" s="19">
        <v>44287</v>
      </c>
      <c r="B124" s="15" t="s">
        <v>40</v>
      </c>
      <c r="C124" s="15" t="s">
        <v>41</v>
      </c>
      <c r="D124" s="15" t="s">
        <v>42</v>
      </c>
      <c r="E124" s="15" t="s">
        <v>4</v>
      </c>
      <c r="F124" s="16">
        <v>35820</v>
      </c>
      <c r="G124" s="15" t="s">
        <v>30</v>
      </c>
      <c r="H124" s="16">
        <v>15000</v>
      </c>
      <c r="I124" s="20">
        <f>IF('All Sales'!$F124&gt;='All Sales'!$H124,'All Sales'!$F124*Comission,0)</f>
        <v>3582</v>
      </c>
    </row>
    <row r="125" spans="1:9">
      <c r="A125" s="21">
        <v>44287</v>
      </c>
      <c r="B125" s="12" t="s">
        <v>43</v>
      </c>
      <c r="C125" s="12" t="s">
        <v>44</v>
      </c>
      <c r="D125" s="12" t="s">
        <v>45</v>
      </c>
      <c r="E125" s="12" t="s">
        <v>4</v>
      </c>
      <c r="F125" s="13">
        <v>42690.400000000001</v>
      </c>
      <c r="G125" s="12" t="s">
        <v>30</v>
      </c>
      <c r="H125" s="13">
        <v>15000</v>
      </c>
      <c r="I125" s="22">
        <f>IF('All Sales'!$F125&gt;='All Sales'!$H125,'All Sales'!$F125*Comission,0)</f>
        <v>4269.04</v>
      </c>
    </row>
    <row r="126" spans="1:9">
      <c r="A126" s="19">
        <v>44317</v>
      </c>
      <c r="B126" s="15" t="s">
        <v>43</v>
      </c>
      <c r="C126" s="15" t="s">
        <v>44</v>
      </c>
      <c r="D126" s="15" t="s">
        <v>45</v>
      </c>
      <c r="E126" s="15" t="s">
        <v>4</v>
      </c>
      <c r="F126" s="16">
        <v>9270.1</v>
      </c>
      <c r="G126" s="15" t="s">
        <v>29</v>
      </c>
      <c r="H126" s="16">
        <v>15000</v>
      </c>
      <c r="I126" s="20">
        <f>IF('All Sales'!$F126&gt;='All Sales'!$H126,'All Sales'!$F126*Comission,0)</f>
        <v>0</v>
      </c>
    </row>
    <row r="127" spans="1:9">
      <c r="A127" s="21">
        <v>44317</v>
      </c>
      <c r="B127" s="12" t="s">
        <v>43</v>
      </c>
      <c r="C127" s="12" t="s">
        <v>44</v>
      </c>
      <c r="D127" s="12" t="s">
        <v>45</v>
      </c>
      <c r="E127" s="12" t="s">
        <v>4</v>
      </c>
      <c r="F127" s="13">
        <v>11235</v>
      </c>
      <c r="G127" s="12" t="s">
        <v>30</v>
      </c>
      <c r="H127" s="13">
        <v>15000</v>
      </c>
      <c r="I127" s="22">
        <f>IF('All Sales'!$F127&gt;='All Sales'!$H127,'All Sales'!$F127*Comission,0)</f>
        <v>0</v>
      </c>
    </row>
    <row r="128" spans="1:9">
      <c r="A128" s="19">
        <v>44317</v>
      </c>
      <c r="B128" s="15" t="s">
        <v>46</v>
      </c>
      <c r="C128" s="15" t="s">
        <v>47</v>
      </c>
      <c r="D128" s="15" t="s">
        <v>48</v>
      </c>
      <c r="E128" s="15" t="s">
        <v>4</v>
      </c>
      <c r="F128" s="16">
        <v>12019.799999999997</v>
      </c>
      <c r="G128" s="15" t="s">
        <v>29</v>
      </c>
      <c r="H128" s="16">
        <v>15000</v>
      </c>
      <c r="I128" s="20">
        <f>IF('All Sales'!$F128&gt;='All Sales'!$H128,'All Sales'!$F128*Comission,0)</f>
        <v>0</v>
      </c>
    </row>
    <row r="129" spans="1:9">
      <c r="A129" s="21">
        <v>44317</v>
      </c>
      <c r="B129" s="12" t="s">
        <v>40</v>
      </c>
      <c r="C129" s="12" t="s">
        <v>41</v>
      </c>
      <c r="D129" s="12" t="s">
        <v>42</v>
      </c>
      <c r="E129" s="12" t="s">
        <v>4</v>
      </c>
      <c r="F129" s="13">
        <v>27930</v>
      </c>
      <c r="G129" s="12" t="s">
        <v>24</v>
      </c>
      <c r="H129" s="13">
        <v>15000</v>
      </c>
      <c r="I129" s="22">
        <f>IF('All Sales'!$F129&gt;='All Sales'!$H129,'All Sales'!$F129*Comission,0)</f>
        <v>2793</v>
      </c>
    </row>
    <row r="130" spans="1:9">
      <c r="A130" s="19">
        <v>44348</v>
      </c>
      <c r="B130" s="15" t="s">
        <v>52</v>
      </c>
      <c r="C130" s="15" t="s">
        <v>53</v>
      </c>
      <c r="D130" s="15" t="s">
        <v>54</v>
      </c>
      <c r="E130" s="15" t="s">
        <v>4</v>
      </c>
      <c r="F130" s="16">
        <v>7581.9999999999991</v>
      </c>
      <c r="G130" s="15" t="s">
        <v>29</v>
      </c>
      <c r="H130" s="16">
        <v>15000</v>
      </c>
      <c r="I130" s="20">
        <f>IF('All Sales'!$F130&gt;='All Sales'!$H130,'All Sales'!$F130*Comission,0)</f>
        <v>0</v>
      </c>
    </row>
    <row r="131" spans="1:9">
      <c r="A131" s="21">
        <v>44348</v>
      </c>
      <c r="B131" s="12" t="s">
        <v>40</v>
      </c>
      <c r="C131" s="12" t="s">
        <v>41</v>
      </c>
      <c r="D131" s="12" t="s">
        <v>42</v>
      </c>
      <c r="E131" s="12" t="s">
        <v>4</v>
      </c>
      <c r="F131" s="13">
        <v>8721.6</v>
      </c>
      <c r="G131" s="12" t="s">
        <v>30</v>
      </c>
      <c r="H131" s="13">
        <v>15000</v>
      </c>
      <c r="I131" s="22">
        <f>IF('All Sales'!$F131&gt;='All Sales'!$H131,'All Sales'!$F131*Comission,0)</f>
        <v>0</v>
      </c>
    </row>
    <row r="132" spans="1:9">
      <c r="A132" s="19">
        <v>44348</v>
      </c>
      <c r="B132" s="15" t="s">
        <v>52</v>
      </c>
      <c r="C132" s="15" t="s">
        <v>53</v>
      </c>
      <c r="D132" s="15" t="s">
        <v>54</v>
      </c>
      <c r="E132" s="15" t="s">
        <v>4</v>
      </c>
      <c r="F132" s="16">
        <v>10500</v>
      </c>
      <c r="G132" s="15" t="s">
        <v>24</v>
      </c>
      <c r="H132" s="16">
        <v>15000</v>
      </c>
      <c r="I132" s="20">
        <f>IF('All Sales'!$F132&gt;='All Sales'!$H132,'All Sales'!$F132*Comission,0)</f>
        <v>0</v>
      </c>
    </row>
    <row r="133" spans="1:9">
      <c r="A133" s="21">
        <v>44348</v>
      </c>
      <c r="B133" s="12" t="s">
        <v>43</v>
      </c>
      <c r="C133" s="12" t="s">
        <v>44</v>
      </c>
      <c r="D133" s="12" t="s">
        <v>45</v>
      </c>
      <c r="E133" s="12" t="s">
        <v>4</v>
      </c>
      <c r="F133" s="13">
        <v>13466.999999999998</v>
      </c>
      <c r="G133" s="12" t="s">
        <v>30</v>
      </c>
      <c r="H133" s="13">
        <v>15000</v>
      </c>
      <c r="I133" s="22">
        <f>IF('All Sales'!$F133&gt;='All Sales'!$H133,'All Sales'!$F133*Comission,0)</f>
        <v>0</v>
      </c>
    </row>
    <row r="134" spans="1:9">
      <c r="A134" s="19">
        <v>44348</v>
      </c>
      <c r="B134" s="15" t="s">
        <v>52</v>
      </c>
      <c r="C134" s="15" t="s">
        <v>53</v>
      </c>
      <c r="D134" s="15" t="s">
        <v>54</v>
      </c>
      <c r="E134" s="15" t="s">
        <v>4</v>
      </c>
      <c r="F134" s="16">
        <v>16036.8</v>
      </c>
      <c r="G134" s="15" t="s">
        <v>24</v>
      </c>
      <c r="H134" s="16">
        <v>15000</v>
      </c>
      <c r="I134" s="20">
        <f>IF('All Sales'!$F134&gt;='All Sales'!$H134,'All Sales'!$F134*Comission,0)</f>
        <v>1603.68</v>
      </c>
    </row>
    <row r="135" spans="1:9">
      <c r="A135" s="21">
        <v>44348</v>
      </c>
      <c r="B135" s="12" t="s">
        <v>49</v>
      </c>
      <c r="C135" s="12" t="s">
        <v>50</v>
      </c>
      <c r="D135" s="12" t="s">
        <v>51</v>
      </c>
      <c r="E135" s="12" t="s">
        <v>4</v>
      </c>
      <c r="F135" s="13">
        <v>16846.8</v>
      </c>
      <c r="G135" s="12" t="s">
        <v>24</v>
      </c>
      <c r="H135" s="13">
        <v>15000</v>
      </c>
      <c r="I135" s="22">
        <f>IF('All Sales'!$F135&gt;='All Sales'!$H135,'All Sales'!$F135*Comission,0)</f>
        <v>1684.68</v>
      </c>
    </row>
    <row r="136" spans="1:9">
      <c r="A136" s="19">
        <v>44378</v>
      </c>
      <c r="B136" s="15" t="s">
        <v>43</v>
      </c>
      <c r="C136" s="15" t="s">
        <v>44</v>
      </c>
      <c r="D136" s="15" t="s">
        <v>45</v>
      </c>
      <c r="E136" s="15" t="s">
        <v>4</v>
      </c>
      <c r="F136" s="16">
        <v>15957.2</v>
      </c>
      <c r="G136" s="15" t="s">
        <v>30</v>
      </c>
      <c r="H136" s="16">
        <v>15000</v>
      </c>
      <c r="I136" s="20">
        <f>IF('All Sales'!$F136&gt;='All Sales'!$H136,'All Sales'!$F136*Comission,0)</f>
        <v>1595.7200000000003</v>
      </c>
    </row>
    <row r="137" spans="1:9">
      <c r="A137" s="21">
        <v>44378</v>
      </c>
      <c r="B137" s="12" t="s">
        <v>46</v>
      </c>
      <c r="C137" s="12" t="s">
        <v>47</v>
      </c>
      <c r="D137" s="12" t="s">
        <v>48</v>
      </c>
      <c r="E137" s="12" t="s">
        <v>4</v>
      </c>
      <c r="F137" s="13">
        <v>16492</v>
      </c>
      <c r="G137" s="12" t="s">
        <v>29</v>
      </c>
      <c r="H137" s="13">
        <v>15000</v>
      </c>
      <c r="I137" s="22">
        <f>IF('All Sales'!$F137&gt;='All Sales'!$H137,'All Sales'!$F137*Comission,0)</f>
        <v>1649.2</v>
      </c>
    </row>
    <row r="138" spans="1:9">
      <c r="A138" s="19">
        <v>44378</v>
      </c>
      <c r="B138" s="15" t="s">
        <v>49</v>
      </c>
      <c r="C138" s="15" t="s">
        <v>50</v>
      </c>
      <c r="D138" s="15" t="s">
        <v>51</v>
      </c>
      <c r="E138" s="15" t="s">
        <v>4</v>
      </c>
      <c r="F138" s="16">
        <v>21295.4</v>
      </c>
      <c r="G138" s="15" t="s">
        <v>29</v>
      </c>
      <c r="H138" s="16">
        <v>15000</v>
      </c>
      <c r="I138" s="20">
        <f>IF('All Sales'!$F138&gt;='All Sales'!$H138,'All Sales'!$F138*Comission,0)</f>
        <v>2129.5400000000004</v>
      </c>
    </row>
    <row r="139" spans="1:9">
      <c r="A139" s="21">
        <v>44378</v>
      </c>
      <c r="B139" s="12" t="s">
        <v>40</v>
      </c>
      <c r="C139" s="12" t="s">
        <v>41</v>
      </c>
      <c r="D139" s="12" t="s">
        <v>42</v>
      </c>
      <c r="E139" s="12" t="s">
        <v>4</v>
      </c>
      <c r="F139" s="13">
        <v>25518.800000000003</v>
      </c>
      <c r="G139" s="12" t="s">
        <v>29</v>
      </c>
      <c r="H139" s="13">
        <v>15000</v>
      </c>
      <c r="I139" s="22">
        <f>IF('All Sales'!$F139&gt;='All Sales'!$H139,'All Sales'!$F139*Comission,0)</f>
        <v>2551.8800000000006</v>
      </c>
    </row>
    <row r="140" spans="1:9">
      <c r="A140" s="19">
        <v>44378</v>
      </c>
      <c r="B140" s="15" t="s">
        <v>40</v>
      </c>
      <c r="C140" s="15" t="s">
        <v>41</v>
      </c>
      <c r="D140" s="15" t="s">
        <v>42</v>
      </c>
      <c r="E140" s="15" t="s">
        <v>4</v>
      </c>
      <c r="F140" s="16">
        <v>27676.6</v>
      </c>
      <c r="G140" s="15" t="s">
        <v>24</v>
      </c>
      <c r="H140" s="16">
        <v>15000</v>
      </c>
      <c r="I140" s="20">
        <f>IF('All Sales'!$F140&gt;='All Sales'!$H140,'All Sales'!$F140*Comission,0)</f>
        <v>2767.66</v>
      </c>
    </row>
    <row r="141" spans="1:9">
      <c r="A141" s="21">
        <v>44378</v>
      </c>
      <c r="B141" s="12" t="s">
        <v>49</v>
      </c>
      <c r="C141" s="12" t="s">
        <v>50</v>
      </c>
      <c r="D141" s="12" t="s">
        <v>51</v>
      </c>
      <c r="E141" s="12" t="s">
        <v>4</v>
      </c>
      <c r="F141" s="13">
        <v>28395</v>
      </c>
      <c r="G141" s="12" t="s">
        <v>30</v>
      </c>
      <c r="H141" s="13">
        <v>15000</v>
      </c>
      <c r="I141" s="22">
        <f>IF('All Sales'!$F141&gt;='All Sales'!$H141,'All Sales'!$F141*Comission,0)</f>
        <v>2839.5</v>
      </c>
    </row>
    <row r="142" spans="1:9">
      <c r="A142" s="19">
        <v>44378</v>
      </c>
      <c r="B142" s="15" t="s">
        <v>46</v>
      </c>
      <c r="C142" s="15" t="s">
        <v>47</v>
      </c>
      <c r="D142" s="15" t="s">
        <v>48</v>
      </c>
      <c r="E142" s="15" t="s">
        <v>4</v>
      </c>
      <c r="F142" s="16">
        <v>41826.400000000001</v>
      </c>
      <c r="G142" s="15" t="s">
        <v>30</v>
      </c>
      <c r="H142" s="16">
        <v>15000</v>
      </c>
      <c r="I142" s="20">
        <f>IF('All Sales'!$F142&gt;='All Sales'!$H142,'All Sales'!$F142*Comission,0)</f>
        <v>4182.6400000000003</v>
      </c>
    </row>
    <row r="143" spans="1:9">
      <c r="A143" s="21">
        <v>44378</v>
      </c>
      <c r="B143" s="12" t="s">
        <v>46</v>
      </c>
      <c r="C143" s="12" t="s">
        <v>47</v>
      </c>
      <c r="D143" s="12" t="s">
        <v>48</v>
      </c>
      <c r="E143" s="12" t="s">
        <v>4</v>
      </c>
      <c r="F143" s="13">
        <v>49055.999999999993</v>
      </c>
      <c r="G143" s="12" t="s">
        <v>29</v>
      </c>
      <c r="H143" s="13">
        <v>15000</v>
      </c>
      <c r="I143" s="22">
        <f>IF('All Sales'!$F143&gt;='All Sales'!$H143,'All Sales'!$F143*Comission,0)</f>
        <v>4905.5999999999995</v>
      </c>
    </row>
    <row r="144" spans="1:9">
      <c r="A144" s="19">
        <v>44409</v>
      </c>
      <c r="B144" s="15" t="s">
        <v>40</v>
      </c>
      <c r="C144" s="15" t="s">
        <v>41</v>
      </c>
      <c r="D144" s="15" t="s">
        <v>42</v>
      </c>
      <c r="E144" s="15" t="s">
        <v>4</v>
      </c>
      <c r="F144" s="16">
        <v>6201</v>
      </c>
      <c r="G144" s="15" t="s">
        <v>30</v>
      </c>
      <c r="H144" s="16">
        <v>15000</v>
      </c>
      <c r="I144" s="20">
        <f>IF('All Sales'!$F144&gt;='All Sales'!$H144,'All Sales'!$F144*Comission,0)</f>
        <v>0</v>
      </c>
    </row>
    <row r="145" spans="1:9">
      <c r="A145" s="21">
        <v>44409</v>
      </c>
      <c r="B145" s="12" t="s">
        <v>43</v>
      </c>
      <c r="C145" s="12" t="s">
        <v>44</v>
      </c>
      <c r="D145" s="12" t="s">
        <v>45</v>
      </c>
      <c r="E145" s="12" t="s">
        <v>4</v>
      </c>
      <c r="F145" s="13">
        <v>6311.4</v>
      </c>
      <c r="G145" s="12" t="s">
        <v>30</v>
      </c>
      <c r="H145" s="13">
        <v>15000</v>
      </c>
      <c r="I145" s="22">
        <f>IF('All Sales'!$F145&gt;='All Sales'!$H145,'All Sales'!$F145*Comission,0)</f>
        <v>0</v>
      </c>
    </row>
    <row r="146" spans="1:9">
      <c r="A146" s="19">
        <v>44409</v>
      </c>
      <c r="B146" s="15" t="s">
        <v>52</v>
      </c>
      <c r="C146" s="15" t="s">
        <v>53</v>
      </c>
      <c r="D146" s="15" t="s">
        <v>54</v>
      </c>
      <c r="E146" s="15" t="s">
        <v>4</v>
      </c>
      <c r="F146" s="16">
        <v>7289.6</v>
      </c>
      <c r="G146" s="15" t="s">
        <v>29</v>
      </c>
      <c r="H146" s="16">
        <v>15000</v>
      </c>
      <c r="I146" s="20">
        <f>IF('All Sales'!$F146&gt;='All Sales'!$H146,'All Sales'!$F146*Comission,0)</f>
        <v>0</v>
      </c>
    </row>
    <row r="147" spans="1:9">
      <c r="A147" s="21">
        <v>44409</v>
      </c>
      <c r="B147" s="12" t="s">
        <v>52</v>
      </c>
      <c r="C147" s="12" t="s">
        <v>53</v>
      </c>
      <c r="D147" s="12" t="s">
        <v>54</v>
      </c>
      <c r="E147" s="12" t="s">
        <v>4</v>
      </c>
      <c r="F147" s="13">
        <v>8322.4</v>
      </c>
      <c r="G147" s="12" t="s">
        <v>29</v>
      </c>
      <c r="H147" s="13">
        <v>15000</v>
      </c>
      <c r="I147" s="22">
        <f>IF('All Sales'!$F147&gt;='All Sales'!$H147,'All Sales'!$F147*Comission,0)</f>
        <v>0</v>
      </c>
    </row>
    <row r="148" spans="1:9">
      <c r="A148" s="19">
        <v>44409</v>
      </c>
      <c r="B148" s="15" t="s">
        <v>49</v>
      </c>
      <c r="C148" s="15" t="s">
        <v>50</v>
      </c>
      <c r="D148" s="15" t="s">
        <v>51</v>
      </c>
      <c r="E148" s="15" t="s">
        <v>4</v>
      </c>
      <c r="F148" s="16">
        <v>8501.9000000000015</v>
      </c>
      <c r="G148" s="15" t="s">
        <v>24</v>
      </c>
      <c r="H148" s="16">
        <v>15000</v>
      </c>
      <c r="I148" s="20">
        <f>IF('All Sales'!$F148&gt;='All Sales'!$H148,'All Sales'!$F148*Comission,0)</f>
        <v>0</v>
      </c>
    </row>
    <row r="149" spans="1:9">
      <c r="A149" s="21">
        <v>44409</v>
      </c>
      <c r="B149" s="12" t="s">
        <v>40</v>
      </c>
      <c r="C149" s="12" t="s">
        <v>41</v>
      </c>
      <c r="D149" s="12" t="s">
        <v>42</v>
      </c>
      <c r="E149" s="12" t="s">
        <v>4</v>
      </c>
      <c r="F149" s="13">
        <v>9708.2999999999993</v>
      </c>
      <c r="G149" s="12" t="s">
        <v>24</v>
      </c>
      <c r="H149" s="13">
        <v>15000</v>
      </c>
      <c r="I149" s="22">
        <f>IF('All Sales'!$F149&gt;='All Sales'!$H149,'All Sales'!$F149*Comission,0)</f>
        <v>0</v>
      </c>
    </row>
    <row r="150" spans="1:9">
      <c r="A150" s="19">
        <v>44409</v>
      </c>
      <c r="B150" s="15" t="s">
        <v>52</v>
      </c>
      <c r="C150" s="15" t="s">
        <v>53</v>
      </c>
      <c r="D150" s="15" t="s">
        <v>54</v>
      </c>
      <c r="E150" s="15" t="s">
        <v>4</v>
      </c>
      <c r="F150" s="16">
        <v>12944.399999999998</v>
      </c>
      <c r="G150" s="15" t="s">
        <v>24</v>
      </c>
      <c r="H150" s="16">
        <v>15000</v>
      </c>
      <c r="I150" s="20">
        <f>IF('All Sales'!$F150&gt;='All Sales'!$H150,'All Sales'!$F150*Comission,0)</f>
        <v>0</v>
      </c>
    </row>
    <row r="151" spans="1:9">
      <c r="A151" s="21">
        <v>44409</v>
      </c>
      <c r="B151" s="12" t="s">
        <v>40</v>
      </c>
      <c r="C151" s="12" t="s">
        <v>41</v>
      </c>
      <c r="D151" s="12" t="s">
        <v>42</v>
      </c>
      <c r="E151" s="12" t="s">
        <v>4</v>
      </c>
      <c r="F151" s="13">
        <v>14248</v>
      </c>
      <c r="G151" s="12" t="s">
        <v>24</v>
      </c>
      <c r="H151" s="13">
        <v>15000</v>
      </c>
      <c r="I151" s="22">
        <f>IF('All Sales'!$F151&gt;='All Sales'!$H151,'All Sales'!$F151*Comission,0)</f>
        <v>0</v>
      </c>
    </row>
    <row r="152" spans="1:9">
      <c r="A152" s="19">
        <v>44409</v>
      </c>
      <c r="B152" s="15" t="s">
        <v>52</v>
      </c>
      <c r="C152" s="15" t="s">
        <v>53</v>
      </c>
      <c r="D152" s="15" t="s">
        <v>54</v>
      </c>
      <c r="E152" s="15" t="s">
        <v>4</v>
      </c>
      <c r="F152" s="16">
        <v>18298.399999999998</v>
      </c>
      <c r="G152" s="15" t="s">
        <v>30</v>
      </c>
      <c r="H152" s="16">
        <v>15000</v>
      </c>
      <c r="I152" s="20">
        <f>IF('All Sales'!$F152&gt;='All Sales'!$H152,'All Sales'!$F152*Comission,0)</f>
        <v>1829.84</v>
      </c>
    </row>
    <row r="153" spans="1:9">
      <c r="A153" s="21">
        <v>44409</v>
      </c>
      <c r="B153" s="12" t="s">
        <v>52</v>
      </c>
      <c r="C153" s="12" t="s">
        <v>53</v>
      </c>
      <c r="D153" s="12" t="s">
        <v>54</v>
      </c>
      <c r="E153" s="12" t="s">
        <v>4</v>
      </c>
      <c r="F153" s="13">
        <v>18838.399999999998</v>
      </c>
      <c r="G153" s="12" t="s">
        <v>30</v>
      </c>
      <c r="H153" s="13">
        <v>15000</v>
      </c>
      <c r="I153" s="22">
        <f>IF('All Sales'!$F153&gt;='All Sales'!$H153,'All Sales'!$F153*Comission,0)</f>
        <v>1883.84</v>
      </c>
    </row>
    <row r="154" spans="1:9">
      <c r="A154" s="19">
        <v>44409</v>
      </c>
      <c r="B154" s="15" t="s">
        <v>46</v>
      </c>
      <c r="C154" s="15" t="s">
        <v>47</v>
      </c>
      <c r="D154" s="15" t="s">
        <v>48</v>
      </c>
      <c r="E154" s="15" t="s">
        <v>4</v>
      </c>
      <c r="F154" s="16">
        <v>24469.599999999999</v>
      </c>
      <c r="G154" s="15" t="s">
        <v>24</v>
      </c>
      <c r="H154" s="16">
        <v>15000</v>
      </c>
      <c r="I154" s="20">
        <f>IF('All Sales'!$F154&gt;='All Sales'!$H154,'All Sales'!$F154*Comission,0)</f>
        <v>2446.96</v>
      </c>
    </row>
    <row r="155" spans="1:9">
      <c r="A155" s="21">
        <v>44409</v>
      </c>
      <c r="B155" s="12" t="s">
        <v>46</v>
      </c>
      <c r="C155" s="12" t="s">
        <v>47</v>
      </c>
      <c r="D155" s="12" t="s">
        <v>48</v>
      </c>
      <c r="E155" s="12" t="s">
        <v>4</v>
      </c>
      <c r="F155" s="13">
        <v>31053.4</v>
      </c>
      <c r="G155" s="12" t="s">
        <v>29</v>
      </c>
      <c r="H155" s="13">
        <v>15000</v>
      </c>
      <c r="I155" s="22">
        <f>IF('All Sales'!$F155&gt;='All Sales'!$H155,'All Sales'!$F155*Comission,0)</f>
        <v>3105.34</v>
      </c>
    </row>
    <row r="156" spans="1:9">
      <c r="A156" s="19">
        <v>44440</v>
      </c>
      <c r="B156" s="15" t="s">
        <v>52</v>
      </c>
      <c r="C156" s="15" t="s">
        <v>53</v>
      </c>
      <c r="D156" s="15" t="s">
        <v>54</v>
      </c>
      <c r="E156" s="15" t="s">
        <v>4</v>
      </c>
      <c r="F156" s="16">
        <v>3710</v>
      </c>
      <c r="G156" s="15" t="s">
        <v>30</v>
      </c>
      <c r="H156" s="16">
        <v>15000</v>
      </c>
      <c r="I156" s="20">
        <f>IF('All Sales'!$F156&gt;='All Sales'!$H156,'All Sales'!$F156*Comission,0)</f>
        <v>0</v>
      </c>
    </row>
    <row r="157" spans="1:9">
      <c r="A157" s="21">
        <v>44440</v>
      </c>
      <c r="B157" s="12" t="s">
        <v>49</v>
      </c>
      <c r="C157" s="12" t="s">
        <v>50</v>
      </c>
      <c r="D157" s="12" t="s">
        <v>51</v>
      </c>
      <c r="E157" s="12" t="s">
        <v>4</v>
      </c>
      <c r="F157" s="13">
        <v>6600</v>
      </c>
      <c r="G157" s="12" t="s">
        <v>29</v>
      </c>
      <c r="H157" s="13">
        <v>15000</v>
      </c>
      <c r="I157" s="22">
        <f>IF('All Sales'!$F157&gt;='All Sales'!$H157,'All Sales'!$F157*Comission,0)</f>
        <v>0</v>
      </c>
    </row>
    <row r="158" spans="1:9">
      <c r="A158" s="19">
        <v>44440</v>
      </c>
      <c r="B158" s="15" t="s">
        <v>46</v>
      </c>
      <c r="C158" s="15" t="s">
        <v>47</v>
      </c>
      <c r="D158" s="15" t="s">
        <v>48</v>
      </c>
      <c r="E158" s="15" t="s">
        <v>4</v>
      </c>
      <c r="F158" s="16">
        <v>8001</v>
      </c>
      <c r="G158" s="15" t="s">
        <v>29</v>
      </c>
      <c r="H158" s="16">
        <v>15000</v>
      </c>
      <c r="I158" s="20">
        <f>IF('All Sales'!$F158&gt;='All Sales'!$H158,'All Sales'!$F158*Comission,0)</f>
        <v>0</v>
      </c>
    </row>
    <row r="159" spans="1:9">
      <c r="A159" s="21">
        <v>44440</v>
      </c>
      <c r="B159" s="12" t="s">
        <v>52</v>
      </c>
      <c r="C159" s="12" t="s">
        <v>53</v>
      </c>
      <c r="D159" s="12" t="s">
        <v>54</v>
      </c>
      <c r="E159" s="12" t="s">
        <v>4</v>
      </c>
      <c r="F159" s="13">
        <v>8772</v>
      </c>
      <c r="G159" s="12" t="s">
        <v>24</v>
      </c>
      <c r="H159" s="13">
        <v>15000</v>
      </c>
      <c r="I159" s="22">
        <f>IF('All Sales'!$F159&gt;='All Sales'!$H159,'All Sales'!$F159*Comission,0)</f>
        <v>0</v>
      </c>
    </row>
    <row r="160" spans="1:9">
      <c r="A160" s="19">
        <v>44440</v>
      </c>
      <c r="B160" s="15" t="s">
        <v>52</v>
      </c>
      <c r="C160" s="15" t="s">
        <v>53</v>
      </c>
      <c r="D160" s="15" t="s">
        <v>54</v>
      </c>
      <c r="E160" s="15" t="s">
        <v>4</v>
      </c>
      <c r="F160" s="16">
        <v>14089.199999999999</v>
      </c>
      <c r="G160" s="15" t="s">
        <v>24</v>
      </c>
      <c r="H160" s="16">
        <v>15000</v>
      </c>
      <c r="I160" s="20">
        <f>IF('All Sales'!$F160&gt;='All Sales'!$H160,'All Sales'!$F160*Comission,0)</f>
        <v>0</v>
      </c>
    </row>
    <row r="161" spans="1:9">
      <c r="A161" s="21">
        <v>44440</v>
      </c>
      <c r="B161" s="12" t="s">
        <v>40</v>
      </c>
      <c r="C161" s="12" t="s">
        <v>41</v>
      </c>
      <c r="D161" s="12" t="s">
        <v>42</v>
      </c>
      <c r="E161" s="12" t="s">
        <v>4</v>
      </c>
      <c r="F161" s="13">
        <v>16702.400000000001</v>
      </c>
      <c r="G161" s="12" t="s">
        <v>24</v>
      </c>
      <c r="H161" s="13">
        <v>15000</v>
      </c>
      <c r="I161" s="22">
        <f>IF('All Sales'!$F161&gt;='All Sales'!$H161,'All Sales'!$F161*Comission,0)</f>
        <v>1670.2400000000002</v>
      </c>
    </row>
    <row r="162" spans="1:9">
      <c r="A162" s="19">
        <v>44440</v>
      </c>
      <c r="B162" s="15" t="s">
        <v>40</v>
      </c>
      <c r="C162" s="15" t="s">
        <v>41</v>
      </c>
      <c r="D162" s="15" t="s">
        <v>42</v>
      </c>
      <c r="E162" s="15" t="s">
        <v>4</v>
      </c>
      <c r="F162" s="16">
        <v>21216</v>
      </c>
      <c r="G162" s="15" t="s">
        <v>24</v>
      </c>
      <c r="H162" s="16">
        <v>15000</v>
      </c>
      <c r="I162" s="20">
        <f>IF('All Sales'!$F162&gt;='All Sales'!$H162,'All Sales'!$F162*Comission,0)</f>
        <v>2121.6</v>
      </c>
    </row>
    <row r="163" spans="1:9">
      <c r="A163" s="21">
        <v>44440</v>
      </c>
      <c r="B163" s="12" t="s">
        <v>49</v>
      </c>
      <c r="C163" s="12" t="s">
        <v>50</v>
      </c>
      <c r="D163" s="12" t="s">
        <v>51</v>
      </c>
      <c r="E163" s="12" t="s">
        <v>4</v>
      </c>
      <c r="F163" s="13">
        <v>21546</v>
      </c>
      <c r="G163" s="12" t="s">
        <v>29</v>
      </c>
      <c r="H163" s="13">
        <v>15000</v>
      </c>
      <c r="I163" s="22">
        <f>IF('All Sales'!$F163&gt;='All Sales'!$H163,'All Sales'!$F163*Comission,0)</f>
        <v>2154.6</v>
      </c>
    </row>
    <row r="164" spans="1:9">
      <c r="A164" s="19">
        <v>44440</v>
      </c>
      <c r="B164" s="15" t="s">
        <v>49</v>
      </c>
      <c r="C164" s="15" t="s">
        <v>50</v>
      </c>
      <c r="D164" s="15" t="s">
        <v>51</v>
      </c>
      <c r="E164" s="15" t="s">
        <v>4</v>
      </c>
      <c r="F164" s="16">
        <v>31186.6</v>
      </c>
      <c r="G164" s="15" t="s">
        <v>29</v>
      </c>
      <c r="H164" s="16">
        <v>15000</v>
      </c>
      <c r="I164" s="20">
        <f>IF('All Sales'!$F164&gt;='All Sales'!$H164,'All Sales'!$F164*Comission,0)</f>
        <v>3118.66</v>
      </c>
    </row>
    <row r="165" spans="1:9">
      <c r="A165" s="21">
        <v>44440</v>
      </c>
      <c r="B165" s="12" t="s">
        <v>40</v>
      </c>
      <c r="C165" s="12" t="s">
        <v>41</v>
      </c>
      <c r="D165" s="12" t="s">
        <v>42</v>
      </c>
      <c r="E165" s="12" t="s">
        <v>4</v>
      </c>
      <c r="F165" s="13">
        <v>31999.200000000001</v>
      </c>
      <c r="G165" s="12" t="s">
        <v>24</v>
      </c>
      <c r="H165" s="13">
        <v>15000</v>
      </c>
      <c r="I165" s="22">
        <f>IF('All Sales'!$F165&gt;='All Sales'!$H165,'All Sales'!$F165*Comission,0)</f>
        <v>3199.92</v>
      </c>
    </row>
    <row r="166" spans="1:9">
      <c r="A166" s="19">
        <v>44440</v>
      </c>
      <c r="B166" s="15" t="s">
        <v>49</v>
      </c>
      <c r="C166" s="15" t="s">
        <v>50</v>
      </c>
      <c r="D166" s="15" t="s">
        <v>51</v>
      </c>
      <c r="E166" s="15" t="s">
        <v>4</v>
      </c>
      <c r="F166" s="16">
        <v>37520</v>
      </c>
      <c r="G166" s="15" t="s">
        <v>24</v>
      </c>
      <c r="H166" s="16">
        <v>15000</v>
      </c>
      <c r="I166" s="20">
        <f>IF('All Sales'!$F166&gt;='All Sales'!$H166,'All Sales'!$F166*Comission,0)</f>
        <v>3752</v>
      </c>
    </row>
    <row r="167" spans="1:9">
      <c r="A167" s="21">
        <v>44440</v>
      </c>
      <c r="B167" s="12" t="s">
        <v>49</v>
      </c>
      <c r="C167" s="12" t="s">
        <v>50</v>
      </c>
      <c r="D167" s="12" t="s">
        <v>51</v>
      </c>
      <c r="E167" s="12" t="s">
        <v>4</v>
      </c>
      <c r="F167" s="13">
        <v>41215.299999999996</v>
      </c>
      <c r="G167" s="12" t="s">
        <v>30</v>
      </c>
      <c r="H167" s="13">
        <v>15000</v>
      </c>
      <c r="I167" s="22">
        <f>IF('All Sales'!$F167&gt;='All Sales'!$H167,'All Sales'!$F167*Comission,0)</f>
        <v>4121.53</v>
      </c>
    </row>
    <row r="168" spans="1:9">
      <c r="A168" s="19">
        <v>44470</v>
      </c>
      <c r="B168" s="15" t="s">
        <v>40</v>
      </c>
      <c r="C168" s="15" t="s">
        <v>41</v>
      </c>
      <c r="D168" s="15" t="s">
        <v>42</v>
      </c>
      <c r="E168" s="15" t="s">
        <v>4</v>
      </c>
      <c r="F168" s="16">
        <v>3035.1</v>
      </c>
      <c r="G168" s="15" t="s">
        <v>24</v>
      </c>
      <c r="H168" s="16">
        <v>15000</v>
      </c>
      <c r="I168" s="20">
        <f>IF('All Sales'!$F168&gt;='All Sales'!$H168,'All Sales'!$F168*Comission,0)</f>
        <v>0</v>
      </c>
    </row>
    <row r="169" spans="1:9">
      <c r="A169" s="21">
        <v>44470</v>
      </c>
      <c r="B169" s="12" t="s">
        <v>49</v>
      </c>
      <c r="C169" s="12" t="s">
        <v>50</v>
      </c>
      <c r="D169" s="12" t="s">
        <v>51</v>
      </c>
      <c r="E169" s="12" t="s">
        <v>4</v>
      </c>
      <c r="F169" s="13">
        <v>6688</v>
      </c>
      <c r="G169" s="12" t="s">
        <v>24</v>
      </c>
      <c r="H169" s="13">
        <v>15000</v>
      </c>
      <c r="I169" s="22">
        <f>IF('All Sales'!$F169&gt;='All Sales'!$H169,'All Sales'!$F169*Comission,0)</f>
        <v>0</v>
      </c>
    </row>
    <row r="170" spans="1:9">
      <c r="A170" s="19">
        <v>44470</v>
      </c>
      <c r="B170" s="15" t="s">
        <v>40</v>
      </c>
      <c r="C170" s="15" t="s">
        <v>41</v>
      </c>
      <c r="D170" s="15" t="s">
        <v>42</v>
      </c>
      <c r="E170" s="15" t="s">
        <v>4</v>
      </c>
      <c r="F170" s="16">
        <v>7024.2</v>
      </c>
      <c r="G170" s="15" t="s">
        <v>30</v>
      </c>
      <c r="H170" s="16">
        <v>15000</v>
      </c>
      <c r="I170" s="20">
        <f>IF('All Sales'!$F170&gt;='All Sales'!$H170,'All Sales'!$F170*Comission,0)</f>
        <v>0</v>
      </c>
    </row>
    <row r="171" spans="1:9">
      <c r="A171" s="21">
        <v>44470</v>
      </c>
      <c r="B171" s="12" t="s">
        <v>49</v>
      </c>
      <c r="C171" s="12" t="s">
        <v>50</v>
      </c>
      <c r="D171" s="12" t="s">
        <v>51</v>
      </c>
      <c r="E171" s="12" t="s">
        <v>4</v>
      </c>
      <c r="F171" s="13">
        <v>7139.0000000000009</v>
      </c>
      <c r="G171" s="12" t="s">
        <v>29</v>
      </c>
      <c r="H171" s="13">
        <v>15000</v>
      </c>
      <c r="I171" s="22">
        <f>IF('All Sales'!$F171&gt;='All Sales'!$H171,'All Sales'!$F171*Comission,0)</f>
        <v>0</v>
      </c>
    </row>
    <row r="172" spans="1:9">
      <c r="A172" s="19">
        <v>44470</v>
      </c>
      <c r="B172" s="15" t="s">
        <v>52</v>
      </c>
      <c r="C172" s="15" t="s">
        <v>53</v>
      </c>
      <c r="D172" s="15" t="s">
        <v>54</v>
      </c>
      <c r="E172" s="15" t="s">
        <v>4</v>
      </c>
      <c r="F172" s="16">
        <v>10948</v>
      </c>
      <c r="G172" s="15" t="s">
        <v>24</v>
      </c>
      <c r="H172" s="16">
        <v>15000</v>
      </c>
      <c r="I172" s="20">
        <f>IF('All Sales'!$F172&gt;='All Sales'!$H172,'All Sales'!$F172*Comission,0)</f>
        <v>0</v>
      </c>
    </row>
    <row r="173" spans="1:9">
      <c r="A173" s="21">
        <v>44470</v>
      </c>
      <c r="B173" s="12" t="s">
        <v>52</v>
      </c>
      <c r="C173" s="12" t="s">
        <v>53</v>
      </c>
      <c r="D173" s="12" t="s">
        <v>54</v>
      </c>
      <c r="E173" s="12" t="s">
        <v>4</v>
      </c>
      <c r="F173" s="13">
        <v>10988.800000000001</v>
      </c>
      <c r="G173" s="12" t="s">
        <v>29</v>
      </c>
      <c r="H173" s="13">
        <v>15000</v>
      </c>
      <c r="I173" s="22">
        <f>IF('All Sales'!$F173&gt;='All Sales'!$H173,'All Sales'!$F173*Comission,0)</f>
        <v>0</v>
      </c>
    </row>
    <row r="174" spans="1:9">
      <c r="A174" s="19">
        <v>44470</v>
      </c>
      <c r="B174" s="15" t="s">
        <v>52</v>
      </c>
      <c r="C174" s="15" t="s">
        <v>53</v>
      </c>
      <c r="D174" s="15" t="s">
        <v>54</v>
      </c>
      <c r="E174" s="15" t="s">
        <v>4</v>
      </c>
      <c r="F174" s="16">
        <v>12306.6</v>
      </c>
      <c r="G174" s="15" t="s">
        <v>24</v>
      </c>
      <c r="H174" s="16">
        <v>15000</v>
      </c>
      <c r="I174" s="20">
        <f>IF('All Sales'!$F174&gt;='All Sales'!$H174,'All Sales'!$F174*Comission,0)</f>
        <v>0</v>
      </c>
    </row>
    <row r="175" spans="1:9">
      <c r="A175" s="21">
        <v>44470</v>
      </c>
      <c r="B175" s="12" t="s">
        <v>52</v>
      </c>
      <c r="C175" s="12" t="s">
        <v>53</v>
      </c>
      <c r="D175" s="12" t="s">
        <v>54</v>
      </c>
      <c r="E175" s="12" t="s">
        <v>4</v>
      </c>
      <c r="F175" s="13">
        <v>16077</v>
      </c>
      <c r="G175" s="12" t="s">
        <v>24</v>
      </c>
      <c r="H175" s="13">
        <v>15000</v>
      </c>
      <c r="I175" s="22">
        <f>IF('All Sales'!$F175&gt;='All Sales'!$H175,'All Sales'!$F175*Comission,0)</f>
        <v>1607.7</v>
      </c>
    </row>
    <row r="176" spans="1:9">
      <c r="A176" s="19">
        <v>44470</v>
      </c>
      <c r="B176" s="15" t="s">
        <v>43</v>
      </c>
      <c r="C176" s="15" t="s">
        <v>44</v>
      </c>
      <c r="D176" s="15" t="s">
        <v>45</v>
      </c>
      <c r="E176" s="15" t="s">
        <v>4</v>
      </c>
      <c r="F176" s="16">
        <v>19594</v>
      </c>
      <c r="G176" s="15" t="s">
        <v>24</v>
      </c>
      <c r="H176" s="16">
        <v>15000</v>
      </c>
      <c r="I176" s="20">
        <f>IF('All Sales'!$F176&gt;='All Sales'!$H176,'All Sales'!$F176*Comission,0)</f>
        <v>1959.4</v>
      </c>
    </row>
    <row r="177" spans="1:9">
      <c r="A177" s="21">
        <v>44470</v>
      </c>
      <c r="B177" s="12" t="s">
        <v>40</v>
      </c>
      <c r="C177" s="12" t="s">
        <v>41</v>
      </c>
      <c r="D177" s="12" t="s">
        <v>42</v>
      </c>
      <c r="E177" s="12" t="s">
        <v>4</v>
      </c>
      <c r="F177" s="13">
        <v>19946.199999999997</v>
      </c>
      <c r="G177" s="12" t="s">
        <v>30</v>
      </c>
      <c r="H177" s="13">
        <v>15000</v>
      </c>
      <c r="I177" s="22">
        <f>IF('All Sales'!$F177&gt;='All Sales'!$H177,'All Sales'!$F177*Comission,0)</f>
        <v>1994.62</v>
      </c>
    </row>
    <row r="178" spans="1:9">
      <c r="A178" s="19">
        <v>44470</v>
      </c>
      <c r="B178" s="15" t="s">
        <v>46</v>
      </c>
      <c r="C178" s="15" t="s">
        <v>47</v>
      </c>
      <c r="D178" s="15" t="s">
        <v>48</v>
      </c>
      <c r="E178" s="15" t="s">
        <v>4</v>
      </c>
      <c r="F178" s="16">
        <v>26773.4</v>
      </c>
      <c r="G178" s="15" t="s">
        <v>30</v>
      </c>
      <c r="H178" s="16">
        <v>15000</v>
      </c>
      <c r="I178" s="20">
        <f>IF('All Sales'!$F178&gt;='All Sales'!$H178,'All Sales'!$F178*Comission,0)</f>
        <v>2677.34</v>
      </c>
    </row>
    <row r="179" spans="1:9">
      <c r="A179" s="21">
        <v>44470</v>
      </c>
      <c r="B179" s="12" t="s">
        <v>52</v>
      </c>
      <c r="C179" s="12" t="s">
        <v>53</v>
      </c>
      <c r="D179" s="12" t="s">
        <v>54</v>
      </c>
      <c r="E179" s="12" t="s">
        <v>4</v>
      </c>
      <c r="F179" s="13">
        <v>28464.9</v>
      </c>
      <c r="G179" s="12" t="s">
        <v>30</v>
      </c>
      <c r="H179" s="13">
        <v>15000</v>
      </c>
      <c r="I179" s="22">
        <f>IF('All Sales'!$F179&gt;='All Sales'!$H179,'All Sales'!$F179*Comission,0)</f>
        <v>2846.4900000000002</v>
      </c>
    </row>
    <row r="180" spans="1:9">
      <c r="A180" s="19">
        <v>44470</v>
      </c>
      <c r="B180" s="15" t="s">
        <v>49</v>
      </c>
      <c r="C180" s="15" t="s">
        <v>50</v>
      </c>
      <c r="D180" s="15" t="s">
        <v>51</v>
      </c>
      <c r="E180" s="15" t="s">
        <v>4</v>
      </c>
      <c r="F180" s="16">
        <v>37544.800000000003</v>
      </c>
      <c r="G180" s="15" t="s">
        <v>29</v>
      </c>
      <c r="H180" s="16">
        <v>15000</v>
      </c>
      <c r="I180" s="20">
        <f>IF('All Sales'!$F180&gt;='All Sales'!$H180,'All Sales'!$F180*Comission,0)</f>
        <v>3754.4800000000005</v>
      </c>
    </row>
    <row r="181" spans="1:9">
      <c r="A181" s="21">
        <v>44470</v>
      </c>
      <c r="B181" s="12" t="s">
        <v>52</v>
      </c>
      <c r="C181" s="12" t="s">
        <v>53</v>
      </c>
      <c r="D181" s="12" t="s">
        <v>54</v>
      </c>
      <c r="E181" s="12" t="s">
        <v>4</v>
      </c>
      <c r="F181" s="13">
        <v>40224.800000000003</v>
      </c>
      <c r="G181" s="12" t="s">
        <v>29</v>
      </c>
      <c r="H181" s="13">
        <v>15000</v>
      </c>
      <c r="I181" s="22">
        <f>IF('All Sales'!$F181&gt;='All Sales'!$H181,'All Sales'!$F181*Comission,0)</f>
        <v>4022.4800000000005</v>
      </c>
    </row>
    <row r="182" spans="1:9">
      <c r="A182" s="19">
        <v>44470</v>
      </c>
      <c r="B182" s="15" t="s">
        <v>43</v>
      </c>
      <c r="C182" s="15" t="s">
        <v>44</v>
      </c>
      <c r="D182" s="15" t="s">
        <v>45</v>
      </c>
      <c r="E182" s="15" t="s">
        <v>4</v>
      </c>
      <c r="F182" s="16">
        <v>43591.8</v>
      </c>
      <c r="G182" s="15" t="s">
        <v>29</v>
      </c>
      <c r="H182" s="16">
        <v>15000</v>
      </c>
      <c r="I182" s="20">
        <f>IF('All Sales'!$F182&gt;='All Sales'!$H182,'All Sales'!$F182*Comission,0)</f>
        <v>4359.18</v>
      </c>
    </row>
    <row r="183" spans="1:9">
      <c r="A183" s="21">
        <v>44501</v>
      </c>
      <c r="B183" s="12" t="s">
        <v>46</v>
      </c>
      <c r="C183" s="12" t="s">
        <v>47</v>
      </c>
      <c r="D183" s="12" t="s">
        <v>48</v>
      </c>
      <c r="E183" s="12" t="s">
        <v>4</v>
      </c>
      <c r="F183" s="13">
        <v>9292.5</v>
      </c>
      <c r="G183" s="12" t="s">
        <v>24</v>
      </c>
      <c r="H183" s="13">
        <v>15000</v>
      </c>
      <c r="I183" s="22">
        <f>IF('All Sales'!$F183&gt;='All Sales'!$H183,'All Sales'!$F183*Comission,0)</f>
        <v>0</v>
      </c>
    </row>
    <row r="184" spans="1:9">
      <c r="A184" s="19">
        <v>44501</v>
      </c>
      <c r="B184" s="15" t="s">
        <v>43</v>
      </c>
      <c r="C184" s="15" t="s">
        <v>44</v>
      </c>
      <c r="D184" s="15" t="s">
        <v>45</v>
      </c>
      <c r="E184" s="15" t="s">
        <v>4</v>
      </c>
      <c r="F184" s="16">
        <v>28761.599999999999</v>
      </c>
      <c r="G184" s="15" t="s">
        <v>30</v>
      </c>
      <c r="H184" s="16">
        <v>15000</v>
      </c>
      <c r="I184" s="20">
        <f>IF('All Sales'!$F184&gt;='All Sales'!$H184,'All Sales'!$F184*Comission,0)</f>
        <v>2876.16</v>
      </c>
    </row>
    <row r="185" spans="1:9">
      <c r="A185" s="21">
        <v>44501</v>
      </c>
      <c r="B185" s="12" t="s">
        <v>52</v>
      </c>
      <c r="C185" s="12" t="s">
        <v>53</v>
      </c>
      <c r="D185" s="12" t="s">
        <v>54</v>
      </c>
      <c r="E185" s="12" t="s">
        <v>4</v>
      </c>
      <c r="F185" s="13">
        <v>41932.799999999996</v>
      </c>
      <c r="G185" s="12" t="s">
        <v>29</v>
      </c>
      <c r="H185" s="13">
        <v>15000</v>
      </c>
      <c r="I185" s="22">
        <f>IF('All Sales'!$F185&gt;='All Sales'!$H185,'All Sales'!$F185*Comission,0)</f>
        <v>4193.28</v>
      </c>
    </row>
    <row r="186" spans="1:9">
      <c r="A186" s="19">
        <v>44501</v>
      </c>
      <c r="B186" s="15" t="s">
        <v>40</v>
      </c>
      <c r="C186" s="15" t="s">
        <v>41</v>
      </c>
      <c r="D186" s="15" t="s">
        <v>42</v>
      </c>
      <c r="E186" s="15" t="s">
        <v>4</v>
      </c>
      <c r="F186" s="16">
        <v>42427</v>
      </c>
      <c r="G186" s="15" t="s">
        <v>24</v>
      </c>
      <c r="H186" s="16">
        <v>15000</v>
      </c>
      <c r="I186" s="20">
        <f>IF('All Sales'!$F186&gt;='All Sales'!$H186,'All Sales'!$F186*Comission,0)</f>
        <v>4242.7</v>
      </c>
    </row>
    <row r="187" spans="1:9">
      <c r="A187" s="21">
        <v>44501</v>
      </c>
      <c r="B187" s="12" t="s">
        <v>46</v>
      </c>
      <c r="C187" s="12" t="s">
        <v>47</v>
      </c>
      <c r="D187" s="12" t="s">
        <v>48</v>
      </c>
      <c r="E187" s="12" t="s">
        <v>4</v>
      </c>
      <c r="F187" s="13">
        <v>47510.400000000001</v>
      </c>
      <c r="G187" s="12" t="s">
        <v>24</v>
      </c>
      <c r="H187" s="13">
        <v>15000</v>
      </c>
      <c r="I187" s="22">
        <f>IF('All Sales'!$F187&gt;='All Sales'!$H187,'All Sales'!$F187*Comission,0)</f>
        <v>4751.04</v>
      </c>
    </row>
    <row r="188" spans="1:9">
      <c r="A188" s="19">
        <v>44531</v>
      </c>
      <c r="B188" s="15" t="s">
        <v>43</v>
      </c>
      <c r="C188" s="15" t="s">
        <v>44</v>
      </c>
      <c r="D188" s="15" t="s">
        <v>45</v>
      </c>
      <c r="E188" s="15" t="s">
        <v>4</v>
      </c>
      <c r="F188" s="16">
        <v>7721.5999999999995</v>
      </c>
      <c r="G188" s="15" t="s">
        <v>29</v>
      </c>
      <c r="H188" s="16">
        <v>15000</v>
      </c>
      <c r="I188" s="20">
        <f>IF('All Sales'!$F188&gt;='All Sales'!$H188,'All Sales'!$F188*Comission,0)</f>
        <v>0</v>
      </c>
    </row>
    <row r="189" spans="1:9">
      <c r="A189" s="21">
        <v>44531</v>
      </c>
      <c r="B189" s="12" t="s">
        <v>52</v>
      </c>
      <c r="C189" s="12" t="s">
        <v>53</v>
      </c>
      <c r="D189" s="12" t="s">
        <v>54</v>
      </c>
      <c r="E189" s="12" t="s">
        <v>4</v>
      </c>
      <c r="F189" s="13">
        <v>8925.7000000000007</v>
      </c>
      <c r="G189" s="12" t="s">
        <v>29</v>
      </c>
      <c r="H189" s="13">
        <v>15000</v>
      </c>
      <c r="I189" s="22">
        <f>IF('All Sales'!$F189&gt;='All Sales'!$H189,'All Sales'!$F189*Comission,0)</f>
        <v>0</v>
      </c>
    </row>
    <row r="190" spans="1:9">
      <c r="A190" s="19">
        <v>44531</v>
      </c>
      <c r="B190" s="15" t="s">
        <v>52</v>
      </c>
      <c r="C190" s="15" t="s">
        <v>53</v>
      </c>
      <c r="D190" s="15" t="s">
        <v>54</v>
      </c>
      <c r="E190" s="15" t="s">
        <v>4</v>
      </c>
      <c r="F190" s="16">
        <v>15802.6</v>
      </c>
      <c r="G190" s="15" t="s">
        <v>30</v>
      </c>
      <c r="H190" s="16">
        <v>15000</v>
      </c>
      <c r="I190" s="20">
        <f>IF('All Sales'!$F190&gt;='All Sales'!$H190,'All Sales'!$F190*Comission,0)</f>
        <v>1580.2600000000002</v>
      </c>
    </row>
    <row r="191" spans="1:9">
      <c r="A191" s="21">
        <v>44531</v>
      </c>
      <c r="B191" s="12" t="s">
        <v>46</v>
      </c>
      <c r="C191" s="12" t="s">
        <v>47</v>
      </c>
      <c r="D191" s="12" t="s">
        <v>48</v>
      </c>
      <c r="E191" s="12" t="s">
        <v>4</v>
      </c>
      <c r="F191" s="13">
        <v>21103.3</v>
      </c>
      <c r="G191" s="12" t="s">
        <v>30</v>
      </c>
      <c r="H191" s="13">
        <v>15000</v>
      </c>
      <c r="I191" s="22">
        <f>IF('All Sales'!$F191&gt;='All Sales'!$H191,'All Sales'!$F191*Comission,0)</f>
        <v>2110.33</v>
      </c>
    </row>
    <row r="192" spans="1:9">
      <c r="A192" s="19">
        <v>44531</v>
      </c>
      <c r="B192" s="15" t="s">
        <v>46</v>
      </c>
      <c r="C192" s="15" t="s">
        <v>47</v>
      </c>
      <c r="D192" s="15" t="s">
        <v>48</v>
      </c>
      <c r="E192" s="15" t="s">
        <v>4</v>
      </c>
      <c r="F192" s="16">
        <v>22351.100000000002</v>
      </c>
      <c r="G192" s="15" t="s">
        <v>30</v>
      </c>
      <c r="H192" s="16">
        <v>15000</v>
      </c>
      <c r="I192" s="20">
        <f>IF('All Sales'!$F192&gt;='All Sales'!$H192,'All Sales'!$F192*Comission,0)</f>
        <v>2235.11</v>
      </c>
    </row>
    <row r="193" spans="1:9">
      <c r="A193" s="21">
        <v>44531</v>
      </c>
      <c r="B193" s="12" t="s">
        <v>52</v>
      </c>
      <c r="C193" s="12" t="s">
        <v>53</v>
      </c>
      <c r="D193" s="12" t="s">
        <v>54</v>
      </c>
      <c r="E193" s="12" t="s">
        <v>4</v>
      </c>
      <c r="F193" s="13">
        <v>43974</v>
      </c>
      <c r="G193" s="12" t="s">
        <v>29</v>
      </c>
      <c r="H193" s="13">
        <v>15000</v>
      </c>
      <c r="I193" s="22">
        <f>IF('All Sales'!$F193&gt;='All Sales'!$H193,'All Sales'!$F193*Comission,0)</f>
        <v>4397.4000000000005</v>
      </c>
    </row>
    <row r="194" spans="1:9">
      <c r="A194" s="19">
        <v>44197</v>
      </c>
      <c r="B194" s="15" t="s">
        <v>55</v>
      </c>
      <c r="C194" s="15" t="s">
        <v>56</v>
      </c>
      <c r="D194" s="15" t="s">
        <v>57</v>
      </c>
      <c r="E194" s="15" t="s">
        <v>5</v>
      </c>
      <c r="F194" s="16">
        <v>3008.3999999999996</v>
      </c>
      <c r="G194" s="15" t="s">
        <v>24</v>
      </c>
      <c r="H194" s="16">
        <v>15000</v>
      </c>
      <c r="I194" s="20">
        <f>IF('All Sales'!$F194&gt;='All Sales'!$H194,'All Sales'!$F194*Comission,0)</f>
        <v>0</v>
      </c>
    </row>
    <row r="195" spans="1:9">
      <c r="A195" s="21">
        <v>44197</v>
      </c>
      <c r="B195" s="12" t="s">
        <v>58</v>
      </c>
      <c r="C195" s="12" t="s">
        <v>59</v>
      </c>
      <c r="D195" s="12" t="s">
        <v>60</v>
      </c>
      <c r="E195" s="12" t="s">
        <v>5</v>
      </c>
      <c r="F195" s="13">
        <v>7221.5999999999995</v>
      </c>
      <c r="G195" s="12" t="s">
        <v>30</v>
      </c>
      <c r="H195" s="13">
        <v>15000</v>
      </c>
      <c r="I195" s="22">
        <f>IF('All Sales'!$F195&gt;='All Sales'!$H195,'All Sales'!$F195*Comission,0)</f>
        <v>0</v>
      </c>
    </row>
    <row r="196" spans="1:9">
      <c r="A196" s="19">
        <v>44197</v>
      </c>
      <c r="B196" s="15" t="s">
        <v>55</v>
      </c>
      <c r="C196" s="15" t="s">
        <v>56</v>
      </c>
      <c r="D196" s="15" t="s">
        <v>57</v>
      </c>
      <c r="E196" s="15" t="s">
        <v>5</v>
      </c>
      <c r="F196" s="16">
        <v>10903.199999999999</v>
      </c>
      <c r="G196" s="15" t="s">
        <v>24</v>
      </c>
      <c r="H196" s="16">
        <v>15000</v>
      </c>
      <c r="I196" s="20">
        <f>IF('All Sales'!$F196&gt;='All Sales'!$H196,'All Sales'!$F196*Comission,0)</f>
        <v>0</v>
      </c>
    </row>
    <row r="197" spans="1:9">
      <c r="A197" s="21">
        <v>44197</v>
      </c>
      <c r="B197" s="12" t="s">
        <v>61</v>
      </c>
      <c r="C197" s="12" t="s">
        <v>62</v>
      </c>
      <c r="D197" s="12" t="s">
        <v>63</v>
      </c>
      <c r="E197" s="12" t="s">
        <v>5</v>
      </c>
      <c r="F197" s="13">
        <v>14616</v>
      </c>
      <c r="G197" s="12" t="s">
        <v>24</v>
      </c>
      <c r="H197" s="13">
        <v>15000</v>
      </c>
      <c r="I197" s="22">
        <f>IF('All Sales'!$F197&gt;='All Sales'!$H197,'All Sales'!$F197*Comission,0)</f>
        <v>0</v>
      </c>
    </row>
    <row r="198" spans="1:9">
      <c r="A198" s="19">
        <v>44197</v>
      </c>
      <c r="B198" s="15" t="s">
        <v>64</v>
      </c>
      <c r="C198" s="15" t="s">
        <v>65</v>
      </c>
      <c r="D198" s="15" t="s">
        <v>66</v>
      </c>
      <c r="E198" s="15" t="s">
        <v>5</v>
      </c>
      <c r="F198" s="16">
        <v>18885.900000000001</v>
      </c>
      <c r="G198" s="15" t="s">
        <v>30</v>
      </c>
      <c r="H198" s="16">
        <v>15000</v>
      </c>
      <c r="I198" s="20">
        <f>IF('All Sales'!$F198&gt;='All Sales'!$H198,'All Sales'!$F198*Comission,0)</f>
        <v>1888.5900000000001</v>
      </c>
    </row>
    <row r="199" spans="1:9">
      <c r="A199" s="21">
        <v>44197</v>
      </c>
      <c r="B199" s="12" t="s">
        <v>64</v>
      </c>
      <c r="C199" s="12" t="s">
        <v>65</v>
      </c>
      <c r="D199" s="12" t="s">
        <v>66</v>
      </c>
      <c r="E199" s="12" t="s">
        <v>5</v>
      </c>
      <c r="F199" s="13">
        <v>24236</v>
      </c>
      <c r="G199" s="12" t="s">
        <v>29</v>
      </c>
      <c r="H199" s="13">
        <v>15000</v>
      </c>
      <c r="I199" s="22">
        <f>IF('All Sales'!$F199&gt;='All Sales'!$H199,'All Sales'!$F199*Comission,0)</f>
        <v>2423.6</v>
      </c>
    </row>
    <row r="200" spans="1:9">
      <c r="A200" s="19">
        <v>44228</v>
      </c>
      <c r="B200" s="15" t="s">
        <v>61</v>
      </c>
      <c r="C200" s="15" t="s">
        <v>62</v>
      </c>
      <c r="D200" s="15" t="s">
        <v>63</v>
      </c>
      <c r="E200" s="15" t="s">
        <v>5</v>
      </c>
      <c r="F200" s="16">
        <v>3596</v>
      </c>
      <c r="G200" s="15" t="s">
        <v>24</v>
      </c>
      <c r="H200" s="16">
        <v>15000</v>
      </c>
      <c r="I200" s="20">
        <f>IF('All Sales'!$F200&gt;='All Sales'!$H200,'All Sales'!$F200*Comission,0)</f>
        <v>0</v>
      </c>
    </row>
    <row r="201" spans="1:9">
      <c r="A201" s="21">
        <v>44228</v>
      </c>
      <c r="B201" s="12" t="s">
        <v>67</v>
      </c>
      <c r="C201" s="12" t="s">
        <v>68</v>
      </c>
      <c r="D201" s="12" t="s">
        <v>69</v>
      </c>
      <c r="E201" s="12" t="s">
        <v>5</v>
      </c>
      <c r="F201" s="13">
        <v>6300</v>
      </c>
      <c r="G201" s="12" t="s">
        <v>30</v>
      </c>
      <c r="H201" s="13">
        <v>15000</v>
      </c>
      <c r="I201" s="22">
        <f>IF('All Sales'!$F201&gt;='All Sales'!$H201,'All Sales'!$F201*Comission,0)</f>
        <v>0</v>
      </c>
    </row>
    <row r="202" spans="1:9">
      <c r="A202" s="19">
        <v>44228</v>
      </c>
      <c r="B202" s="15" t="s">
        <v>61</v>
      </c>
      <c r="C202" s="15" t="s">
        <v>62</v>
      </c>
      <c r="D202" s="15" t="s">
        <v>63</v>
      </c>
      <c r="E202" s="15" t="s">
        <v>5</v>
      </c>
      <c r="F202" s="16">
        <v>6804</v>
      </c>
      <c r="G202" s="15" t="s">
        <v>29</v>
      </c>
      <c r="H202" s="16">
        <v>15000</v>
      </c>
      <c r="I202" s="20">
        <f>IF('All Sales'!$F202&gt;='All Sales'!$H202,'All Sales'!$F202*Comission,0)</f>
        <v>0</v>
      </c>
    </row>
    <row r="203" spans="1:9">
      <c r="A203" s="21">
        <v>44228</v>
      </c>
      <c r="B203" s="12" t="s">
        <v>58</v>
      </c>
      <c r="C203" s="12" t="s">
        <v>59</v>
      </c>
      <c r="D203" s="12" t="s">
        <v>60</v>
      </c>
      <c r="E203" s="12" t="s">
        <v>5</v>
      </c>
      <c r="F203" s="13">
        <v>8524.4000000000015</v>
      </c>
      <c r="G203" s="12" t="s">
        <v>30</v>
      </c>
      <c r="H203" s="13">
        <v>15000</v>
      </c>
      <c r="I203" s="22">
        <f>IF('All Sales'!$F203&gt;='All Sales'!$H203,'All Sales'!$F203*Comission,0)</f>
        <v>0</v>
      </c>
    </row>
    <row r="204" spans="1:9">
      <c r="A204" s="19">
        <v>44228</v>
      </c>
      <c r="B204" s="15" t="s">
        <v>61</v>
      </c>
      <c r="C204" s="15" t="s">
        <v>62</v>
      </c>
      <c r="D204" s="15" t="s">
        <v>63</v>
      </c>
      <c r="E204" s="15" t="s">
        <v>5</v>
      </c>
      <c r="F204" s="16">
        <v>8772</v>
      </c>
      <c r="G204" s="15" t="s">
        <v>30</v>
      </c>
      <c r="H204" s="16">
        <v>15000</v>
      </c>
      <c r="I204" s="20">
        <f>IF('All Sales'!$F204&gt;='All Sales'!$H204,'All Sales'!$F204*Comission,0)</f>
        <v>0</v>
      </c>
    </row>
    <row r="205" spans="1:9">
      <c r="A205" s="21">
        <v>44228</v>
      </c>
      <c r="B205" s="12" t="s">
        <v>61</v>
      </c>
      <c r="C205" s="12" t="s">
        <v>62</v>
      </c>
      <c r="D205" s="12" t="s">
        <v>63</v>
      </c>
      <c r="E205" s="12" t="s">
        <v>5</v>
      </c>
      <c r="F205" s="13">
        <v>17328.300000000003</v>
      </c>
      <c r="G205" s="12" t="s">
        <v>30</v>
      </c>
      <c r="H205" s="13">
        <v>15000</v>
      </c>
      <c r="I205" s="22">
        <f>IF('All Sales'!$F205&gt;='All Sales'!$H205,'All Sales'!$F205*Comission,0)</f>
        <v>1732.8300000000004</v>
      </c>
    </row>
    <row r="206" spans="1:9">
      <c r="A206" s="19">
        <v>44228</v>
      </c>
      <c r="B206" s="15" t="s">
        <v>67</v>
      </c>
      <c r="C206" s="15" t="s">
        <v>68</v>
      </c>
      <c r="D206" s="15" t="s">
        <v>69</v>
      </c>
      <c r="E206" s="15" t="s">
        <v>5</v>
      </c>
      <c r="F206" s="16">
        <v>21438.899999999998</v>
      </c>
      <c r="G206" s="15" t="s">
        <v>29</v>
      </c>
      <c r="H206" s="16">
        <v>15000</v>
      </c>
      <c r="I206" s="20">
        <f>IF('All Sales'!$F206&gt;='All Sales'!$H206,'All Sales'!$F206*Comission,0)</f>
        <v>2143.89</v>
      </c>
    </row>
    <row r="207" spans="1:9">
      <c r="A207" s="21">
        <v>44228</v>
      </c>
      <c r="B207" s="12" t="s">
        <v>58</v>
      </c>
      <c r="C207" s="12" t="s">
        <v>59</v>
      </c>
      <c r="D207" s="12" t="s">
        <v>60</v>
      </c>
      <c r="E207" s="12" t="s">
        <v>5</v>
      </c>
      <c r="F207" s="13">
        <v>26556.799999999999</v>
      </c>
      <c r="G207" s="12" t="s">
        <v>24</v>
      </c>
      <c r="H207" s="13">
        <v>15000</v>
      </c>
      <c r="I207" s="22">
        <f>IF('All Sales'!$F207&gt;='All Sales'!$H207,'All Sales'!$F207*Comission,0)</f>
        <v>2655.6800000000003</v>
      </c>
    </row>
    <row r="208" spans="1:9">
      <c r="A208" s="19">
        <v>44228</v>
      </c>
      <c r="B208" s="15" t="s">
        <v>58</v>
      </c>
      <c r="C208" s="15" t="s">
        <v>59</v>
      </c>
      <c r="D208" s="15" t="s">
        <v>60</v>
      </c>
      <c r="E208" s="15" t="s">
        <v>5</v>
      </c>
      <c r="F208" s="16">
        <v>33132.600000000006</v>
      </c>
      <c r="G208" s="15" t="s">
        <v>30</v>
      </c>
      <c r="H208" s="16">
        <v>15000</v>
      </c>
      <c r="I208" s="20">
        <f>IF('All Sales'!$F208&gt;='All Sales'!$H208,'All Sales'!$F208*Comission,0)</f>
        <v>3313.2600000000007</v>
      </c>
    </row>
    <row r="209" spans="1:9">
      <c r="A209" s="21">
        <v>44256</v>
      </c>
      <c r="B209" s="12" t="s">
        <v>61</v>
      </c>
      <c r="C209" s="12" t="s">
        <v>62</v>
      </c>
      <c r="D209" s="12" t="s">
        <v>63</v>
      </c>
      <c r="E209" s="12" t="s">
        <v>5</v>
      </c>
      <c r="F209" s="13">
        <v>6544.8</v>
      </c>
      <c r="G209" s="12" t="s">
        <v>29</v>
      </c>
      <c r="H209" s="13">
        <v>15000</v>
      </c>
      <c r="I209" s="22">
        <f>IF('All Sales'!$F209&gt;='All Sales'!$H209,'All Sales'!$F209*Comission,0)</f>
        <v>0</v>
      </c>
    </row>
    <row r="210" spans="1:9">
      <c r="A210" s="19">
        <v>44256</v>
      </c>
      <c r="B210" s="15" t="s">
        <v>58</v>
      </c>
      <c r="C210" s="15" t="s">
        <v>59</v>
      </c>
      <c r="D210" s="15" t="s">
        <v>60</v>
      </c>
      <c r="E210" s="15" t="s">
        <v>5</v>
      </c>
      <c r="F210" s="16">
        <v>11166.300000000001</v>
      </c>
      <c r="G210" s="15" t="s">
        <v>24</v>
      </c>
      <c r="H210" s="16">
        <v>15000</v>
      </c>
      <c r="I210" s="20">
        <f>IF('All Sales'!$F210&gt;='All Sales'!$H210,'All Sales'!$F210*Comission,0)</f>
        <v>0</v>
      </c>
    </row>
    <row r="211" spans="1:9">
      <c r="A211" s="21">
        <v>44256</v>
      </c>
      <c r="B211" s="12" t="s">
        <v>61</v>
      </c>
      <c r="C211" s="12" t="s">
        <v>62</v>
      </c>
      <c r="D211" s="12" t="s">
        <v>63</v>
      </c>
      <c r="E211" s="12" t="s">
        <v>5</v>
      </c>
      <c r="F211" s="13">
        <v>11403</v>
      </c>
      <c r="G211" s="12" t="s">
        <v>24</v>
      </c>
      <c r="H211" s="13">
        <v>15000</v>
      </c>
      <c r="I211" s="22">
        <f>IF('All Sales'!$F211&gt;='All Sales'!$H211,'All Sales'!$F211*Comission,0)</f>
        <v>0</v>
      </c>
    </row>
    <row r="212" spans="1:9">
      <c r="A212" s="19">
        <v>44256</v>
      </c>
      <c r="B212" s="15" t="s">
        <v>61</v>
      </c>
      <c r="C212" s="15" t="s">
        <v>62</v>
      </c>
      <c r="D212" s="15" t="s">
        <v>63</v>
      </c>
      <c r="E212" s="15" t="s">
        <v>5</v>
      </c>
      <c r="F212" s="16">
        <v>11554.400000000001</v>
      </c>
      <c r="G212" s="15" t="s">
        <v>24</v>
      </c>
      <c r="H212" s="16">
        <v>15000</v>
      </c>
      <c r="I212" s="20">
        <f>IF('All Sales'!$F212&gt;='All Sales'!$H212,'All Sales'!$F212*Comission,0)</f>
        <v>0</v>
      </c>
    </row>
    <row r="213" spans="1:9">
      <c r="A213" s="21">
        <v>44256</v>
      </c>
      <c r="B213" s="12" t="s">
        <v>55</v>
      </c>
      <c r="C213" s="12" t="s">
        <v>56</v>
      </c>
      <c r="D213" s="12" t="s">
        <v>57</v>
      </c>
      <c r="E213" s="12" t="s">
        <v>5</v>
      </c>
      <c r="F213" s="13">
        <v>12143.999999999998</v>
      </c>
      <c r="G213" s="12" t="s">
        <v>24</v>
      </c>
      <c r="H213" s="13">
        <v>15000</v>
      </c>
      <c r="I213" s="22">
        <f>IF('All Sales'!$F213&gt;='All Sales'!$H213,'All Sales'!$F213*Comission,0)</f>
        <v>0</v>
      </c>
    </row>
    <row r="214" spans="1:9">
      <c r="A214" s="19">
        <v>44256</v>
      </c>
      <c r="B214" s="15" t="s">
        <v>55</v>
      </c>
      <c r="C214" s="15" t="s">
        <v>56</v>
      </c>
      <c r="D214" s="15" t="s">
        <v>57</v>
      </c>
      <c r="E214" s="15" t="s">
        <v>5</v>
      </c>
      <c r="F214" s="16">
        <v>13244.7</v>
      </c>
      <c r="G214" s="15" t="s">
        <v>29</v>
      </c>
      <c r="H214" s="16">
        <v>15000</v>
      </c>
      <c r="I214" s="20">
        <f>IF('All Sales'!$F214&gt;='All Sales'!$H214,'All Sales'!$F214*Comission,0)</f>
        <v>0</v>
      </c>
    </row>
    <row r="215" spans="1:9">
      <c r="A215" s="21">
        <v>44256</v>
      </c>
      <c r="B215" s="12" t="s">
        <v>64</v>
      </c>
      <c r="C215" s="12" t="s">
        <v>65</v>
      </c>
      <c r="D215" s="12" t="s">
        <v>66</v>
      </c>
      <c r="E215" s="12" t="s">
        <v>5</v>
      </c>
      <c r="F215" s="13">
        <v>23014.400000000001</v>
      </c>
      <c r="G215" s="12" t="s">
        <v>29</v>
      </c>
      <c r="H215" s="13">
        <v>15000</v>
      </c>
      <c r="I215" s="22">
        <f>IF('All Sales'!$F215&gt;='All Sales'!$H215,'All Sales'!$F215*Comission,0)</f>
        <v>2301.44</v>
      </c>
    </row>
    <row r="216" spans="1:9">
      <c r="A216" s="19">
        <v>44256</v>
      </c>
      <c r="B216" s="15" t="s">
        <v>55</v>
      </c>
      <c r="C216" s="15" t="s">
        <v>56</v>
      </c>
      <c r="D216" s="15" t="s">
        <v>57</v>
      </c>
      <c r="E216" s="15" t="s">
        <v>5</v>
      </c>
      <c r="F216" s="16">
        <v>26200</v>
      </c>
      <c r="G216" s="15" t="s">
        <v>24</v>
      </c>
      <c r="H216" s="16">
        <v>15000</v>
      </c>
      <c r="I216" s="20">
        <f>IF('All Sales'!$F216&gt;='All Sales'!$H216,'All Sales'!$F216*Comission,0)</f>
        <v>2620</v>
      </c>
    </row>
    <row r="217" spans="1:9">
      <c r="A217" s="21">
        <v>44256</v>
      </c>
      <c r="B217" s="12" t="s">
        <v>58</v>
      </c>
      <c r="C217" s="12" t="s">
        <v>59</v>
      </c>
      <c r="D217" s="12" t="s">
        <v>60</v>
      </c>
      <c r="E217" s="12" t="s">
        <v>5</v>
      </c>
      <c r="F217" s="13">
        <v>28286.399999999998</v>
      </c>
      <c r="G217" s="12" t="s">
        <v>29</v>
      </c>
      <c r="H217" s="13">
        <v>15000</v>
      </c>
      <c r="I217" s="22">
        <f>IF('All Sales'!$F217&gt;='All Sales'!$H217,'All Sales'!$F217*Comission,0)</f>
        <v>2828.64</v>
      </c>
    </row>
    <row r="218" spans="1:9">
      <c r="A218" s="19">
        <v>44256</v>
      </c>
      <c r="B218" s="15" t="s">
        <v>55</v>
      </c>
      <c r="C218" s="15" t="s">
        <v>56</v>
      </c>
      <c r="D218" s="15" t="s">
        <v>57</v>
      </c>
      <c r="E218" s="15" t="s">
        <v>5</v>
      </c>
      <c r="F218" s="16">
        <v>35715.4</v>
      </c>
      <c r="G218" s="15" t="s">
        <v>24</v>
      </c>
      <c r="H218" s="16">
        <v>15000</v>
      </c>
      <c r="I218" s="20">
        <f>IF('All Sales'!$F218&gt;='All Sales'!$H218,'All Sales'!$F218*Comission,0)</f>
        <v>3571.5400000000004</v>
      </c>
    </row>
    <row r="219" spans="1:9">
      <c r="A219" s="21">
        <v>44287</v>
      </c>
      <c r="B219" s="12" t="s">
        <v>67</v>
      </c>
      <c r="C219" s="12" t="s">
        <v>68</v>
      </c>
      <c r="D219" s="12" t="s">
        <v>69</v>
      </c>
      <c r="E219" s="12" t="s">
        <v>5</v>
      </c>
      <c r="F219" s="13">
        <v>6960</v>
      </c>
      <c r="G219" s="12" t="s">
        <v>30</v>
      </c>
      <c r="H219" s="13">
        <v>15000</v>
      </c>
      <c r="I219" s="22">
        <f>IF('All Sales'!$F219&gt;='All Sales'!$H219,'All Sales'!$F219*Comission,0)</f>
        <v>0</v>
      </c>
    </row>
    <row r="220" spans="1:9">
      <c r="A220" s="19">
        <v>44287</v>
      </c>
      <c r="B220" s="15" t="s">
        <v>64</v>
      </c>
      <c r="C220" s="15" t="s">
        <v>65</v>
      </c>
      <c r="D220" s="15" t="s">
        <v>66</v>
      </c>
      <c r="E220" s="15" t="s">
        <v>5</v>
      </c>
      <c r="F220" s="16">
        <v>9627.8999999999978</v>
      </c>
      <c r="G220" s="15" t="s">
        <v>29</v>
      </c>
      <c r="H220" s="16">
        <v>15000</v>
      </c>
      <c r="I220" s="20">
        <f>IF('All Sales'!$F220&gt;='All Sales'!$H220,'All Sales'!$F220*Comission,0)</f>
        <v>0</v>
      </c>
    </row>
    <row r="221" spans="1:9">
      <c r="A221" s="21">
        <v>44287</v>
      </c>
      <c r="B221" s="12" t="s">
        <v>61</v>
      </c>
      <c r="C221" s="12" t="s">
        <v>62</v>
      </c>
      <c r="D221" s="12" t="s">
        <v>63</v>
      </c>
      <c r="E221" s="12" t="s">
        <v>5</v>
      </c>
      <c r="F221" s="13">
        <v>13725.600000000002</v>
      </c>
      <c r="G221" s="12" t="s">
        <v>30</v>
      </c>
      <c r="H221" s="13">
        <v>15000</v>
      </c>
      <c r="I221" s="22">
        <f>IF('All Sales'!$F221&gt;='All Sales'!$H221,'All Sales'!$F221*Comission,0)</f>
        <v>0</v>
      </c>
    </row>
    <row r="222" spans="1:9">
      <c r="A222" s="19">
        <v>44287</v>
      </c>
      <c r="B222" s="15" t="s">
        <v>64</v>
      </c>
      <c r="C222" s="15" t="s">
        <v>65</v>
      </c>
      <c r="D222" s="15" t="s">
        <v>66</v>
      </c>
      <c r="E222" s="15" t="s">
        <v>5</v>
      </c>
      <c r="F222" s="16">
        <v>15353.2</v>
      </c>
      <c r="G222" s="15" t="s">
        <v>29</v>
      </c>
      <c r="H222" s="16">
        <v>15000</v>
      </c>
      <c r="I222" s="20">
        <f>IF('All Sales'!$F222&gt;='All Sales'!$H222,'All Sales'!$F222*Comission,0)</f>
        <v>1535.3200000000002</v>
      </c>
    </row>
    <row r="223" spans="1:9">
      <c r="A223" s="21">
        <v>44287</v>
      </c>
      <c r="B223" s="12" t="s">
        <v>55</v>
      </c>
      <c r="C223" s="12" t="s">
        <v>56</v>
      </c>
      <c r="D223" s="12" t="s">
        <v>57</v>
      </c>
      <c r="E223" s="12" t="s">
        <v>5</v>
      </c>
      <c r="F223" s="13">
        <v>18994.5</v>
      </c>
      <c r="G223" s="12" t="s">
        <v>24</v>
      </c>
      <c r="H223" s="13">
        <v>15000</v>
      </c>
      <c r="I223" s="22">
        <f>IF('All Sales'!$F223&gt;='All Sales'!$H223,'All Sales'!$F223*Comission,0)</f>
        <v>1899.45</v>
      </c>
    </row>
    <row r="224" spans="1:9">
      <c r="A224" s="19">
        <v>44287</v>
      </c>
      <c r="B224" s="15" t="s">
        <v>55</v>
      </c>
      <c r="C224" s="15" t="s">
        <v>56</v>
      </c>
      <c r="D224" s="15" t="s">
        <v>57</v>
      </c>
      <c r="E224" s="15" t="s">
        <v>5</v>
      </c>
      <c r="F224" s="16">
        <v>28628.799999999996</v>
      </c>
      <c r="G224" s="15" t="s">
        <v>30</v>
      </c>
      <c r="H224" s="16">
        <v>15000</v>
      </c>
      <c r="I224" s="20">
        <f>IF('All Sales'!$F224&gt;='All Sales'!$H224,'All Sales'!$F224*Comission,0)</f>
        <v>2862.8799999999997</v>
      </c>
    </row>
    <row r="225" spans="1:9">
      <c r="A225" s="21">
        <v>44317</v>
      </c>
      <c r="B225" s="12" t="s">
        <v>67</v>
      </c>
      <c r="C225" s="12" t="s">
        <v>68</v>
      </c>
      <c r="D225" s="12" t="s">
        <v>69</v>
      </c>
      <c r="E225" s="12" t="s">
        <v>5</v>
      </c>
      <c r="F225" s="13">
        <v>10948</v>
      </c>
      <c r="G225" s="12" t="s">
        <v>29</v>
      </c>
      <c r="H225" s="13">
        <v>15000</v>
      </c>
      <c r="I225" s="22">
        <f>IF('All Sales'!$F225&gt;='All Sales'!$H225,'All Sales'!$F225*Comission,0)</f>
        <v>0</v>
      </c>
    </row>
    <row r="226" spans="1:9">
      <c r="A226" s="19">
        <v>44317</v>
      </c>
      <c r="B226" s="15" t="s">
        <v>58</v>
      </c>
      <c r="C226" s="15" t="s">
        <v>59</v>
      </c>
      <c r="D226" s="15" t="s">
        <v>60</v>
      </c>
      <c r="E226" s="15" t="s">
        <v>5</v>
      </c>
      <c r="F226" s="16">
        <v>13044.899999999998</v>
      </c>
      <c r="G226" s="15" t="s">
        <v>29</v>
      </c>
      <c r="H226" s="16">
        <v>15000</v>
      </c>
      <c r="I226" s="20">
        <f>IF('All Sales'!$F226&gt;='All Sales'!$H226,'All Sales'!$F226*Comission,0)</f>
        <v>0</v>
      </c>
    </row>
    <row r="227" spans="1:9">
      <c r="A227" s="21">
        <v>44317</v>
      </c>
      <c r="B227" s="12" t="s">
        <v>64</v>
      </c>
      <c r="C227" s="12" t="s">
        <v>65</v>
      </c>
      <c r="D227" s="12" t="s">
        <v>66</v>
      </c>
      <c r="E227" s="12" t="s">
        <v>5</v>
      </c>
      <c r="F227" s="13">
        <v>28616</v>
      </c>
      <c r="G227" s="12" t="s">
        <v>30</v>
      </c>
      <c r="H227" s="13">
        <v>15000</v>
      </c>
      <c r="I227" s="22">
        <f>IF('All Sales'!$F227&gt;='All Sales'!$H227,'All Sales'!$F227*Comission,0)</f>
        <v>2861.6000000000004</v>
      </c>
    </row>
    <row r="228" spans="1:9">
      <c r="A228" s="19">
        <v>44317</v>
      </c>
      <c r="B228" s="15" t="s">
        <v>61</v>
      </c>
      <c r="C228" s="15" t="s">
        <v>62</v>
      </c>
      <c r="D228" s="15" t="s">
        <v>63</v>
      </c>
      <c r="E228" s="15" t="s">
        <v>5</v>
      </c>
      <c r="F228" s="16">
        <v>30377.399999999998</v>
      </c>
      <c r="G228" s="15" t="s">
        <v>30</v>
      </c>
      <c r="H228" s="16">
        <v>15000</v>
      </c>
      <c r="I228" s="20">
        <f>IF('All Sales'!$F228&gt;='All Sales'!$H228,'All Sales'!$F228*Comission,0)</f>
        <v>3037.74</v>
      </c>
    </row>
    <row r="229" spans="1:9">
      <c r="A229" s="21">
        <v>44317</v>
      </c>
      <c r="B229" s="12" t="s">
        <v>64</v>
      </c>
      <c r="C229" s="12" t="s">
        <v>65</v>
      </c>
      <c r="D229" s="12" t="s">
        <v>66</v>
      </c>
      <c r="E229" s="12" t="s">
        <v>5</v>
      </c>
      <c r="F229" s="13">
        <v>35351</v>
      </c>
      <c r="G229" s="12" t="s">
        <v>24</v>
      </c>
      <c r="H229" s="13">
        <v>15000</v>
      </c>
      <c r="I229" s="22">
        <f>IF('All Sales'!$F229&gt;='All Sales'!$H229,'All Sales'!$F229*Comission,0)</f>
        <v>3535.1000000000004</v>
      </c>
    </row>
    <row r="230" spans="1:9">
      <c r="A230" s="19">
        <v>44348</v>
      </c>
      <c r="B230" s="15" t="s">
        <v>64</v>
      </c>
      <c r="C230" s="15" t="s">
        <v>65</v>
      </c>
      <c r="D230" s="15" t="s">
        <v>66</v>
      </c>
      <c r="E230" s="15" t="s">
        <v>5</v>
      </c>
      <c r="F230" s="16">
        <v>6872.7999999999993</v>
      </c>
      <c r="G230" s="15" t="s">
        <v>29</v>
      </c>
      <c r="H230" s="16">
        <v>15000</v>
      </c>
      <c r="I230" s="20">
        <f>IF('All Sales'!$F230&gt;='All Sales'!$H230,'All Sales'!$F230*Comission,0)</f>
        <v>0</v>
      </c>
    </row>
    <row r="231" spans="1:9">
      <c r="A231" s="21">
        <v>44348</v>
      </c>
      <c r="B231" s="12" t="s">
        <v>61</v>
      </c>
      <c r="C231" s="12" t="s">
        <v>62</v>
      </c>
      <c r="D231" s="12" t="s">
        <v>63</v>
      </c>
      <c r="E231" s="12" t="s">
        <v>5</v>
      </c>
      <c r="F231" s="13">
        <v>8827</v>
      </c>
      <c r="G231" s="12" t="s">
        <v>30</v>
      </c>
      <c r="H231" s="13">
        <v>15000</v>
      </c>
      <c r="I231" s="22">
        <f>IF('All Sales'!$F231&gt;='All Sales'!$H231,'All Sales'!$F231*Comission,0)</f>
        <v>0</v>
      </c>
    </row>
    <row r="232" spans="1:9">
      <c r="A232" s="19">
        <v>44348</v>
      </c>
      <c r="B232" s="15" t="s">
        <v>67</v>
      </c>
      <c r="C232" s="15" t="s">
        <v>68</v>
      </c>
      <c r="D232" s="15" t="s">
        <v>69</v>
      </c>
      <c r="E232" s="15" t="s">
        <v>5</v>
      </c>
      <c r="F232" s="16">
        <v>9836.8000000000011</v>
      </c>
      <c r="G232" s="15" t="s">
        <v>29</v>
      </c>
      <c r="H232" s="16">
        <v>15000</v>
      </c>
      <c r="I232" s="20">
        <f>IF('All Sales'!$F232&gt;='All Sales'!$H232,'All Sales'!$F232*Comission,0)</f>
        <v>0</v>
      </c>
    </row>
    <row r="233" spans="1:9">
      <c r="A233" s="21">
        <v>44348</v>
      </c>
      <c r="B233" s="12" t="s">
        <v>61</v>
      </c>
      <c r="C233" s="12" t="s">
        <v>62</v>
      </c>
      <c r="D233" s="12" t="s">
        <v>63</v>
      </c>
      <c r="E233" s="12" t="s">
        <v>5</v>
      </c>
      <c r="F233" s="13">
        <v>10032</v>
      </c>
      <c r="G233" s="12" t="s">
        <v>29</v>
      </c>
      <c r="H233" s="13">
        <v>15000</v>
      </c>
      <c r="I233" s="22">
        <f>IF('All Sales'!$F233&gt;='All Sales'!$H233,'All Sales'!$F233*Comission,0)</f>
        <v>0</v>
      </c>
    </row>
    <row r="234" spans="1:9">
      <c r="A234" s="19">
        <v>44348</v>
      </c>
      <c r="B234" s="15" t="s">
        <v>61</v>
      </c>
      <c r="C234" s="15" t="s">
        <v>62</v>
      </c>
      <c r="D234" s="15" t="s">
        <v>63</v>
      </c>
      <c r="E234" s="15" t="s">
        <v>5</v>
      </c>
      <c r="F234" s="16">
        <v>15953.599999999999</v>
      </c>
      <c r="G234" s="15" t="s">
        <v>24</v>
      </c>
      <c r="H234" s="16">
        <v>15000</v>
      </c>
      <c r="I234" s="20">
        <f>IF('All Sales'!$F234&gt;='All Sales'!$H234,'All Sales'!$F234*Comission,0)</f>
        <v>1595.36</v>
      </c>
    </row>
    <row r="235" spans="1:9">
      <c r="A235" s="21">
        <v>44348</v>
      </c>
      <c r="B235" s="12" t="s">
        <v>64</v>
      </c>
      <c r="C235" s="12" t="s">
        <v>65</v>
      </c>
      <c r="D235" s="12" t="s">
        <v>66</v>
      </c>
      <c r="E235" s="12" t="s">
        <v>5</v>
      </c>
      <c r="F235" s="13">
        <v>25560</v>
      </c>
      <c r="G235" s="12" t="s">
        <v>29</v>
      </c>
      <c r="H235" s="13">
        <v>15000</v>
      </c>
      <c r="I235" s="22">
        <f>IF('All Sales'!$F235&gt;='All Sales'!$H235,'All Sales'!$F235*Comission,0)</f>
        <v>2556</v>
      </c>
    </row>
    <row r="236" spans="1:9">
      <c r="A236" s="19">
        <v>44348</v>
      </c>
      <c r="B236" s="15" t="s">
        <v>61</v>
      </c>
      <c r="C236" s="15" t="s">
        <v>62</v>
      </c>
      <c r="D236" s="15" t="s">
        <v>63</v>
      </c>
      <c r="E236" s="15" t="s">
        <v>5</v>
      </c>
      <c r="F236" s="16">
        <v>35695</v>
      </c>
      <c r="G236" s="15" t="s">
        <v>24</v>
      </c>
      <c r="H236" s="16">
        <v>15000</v>
      </c>
      <c r="I236" s="20">
        <f>IF('All Sales'!$F236&gt;='All Sales'!$H236,'All Sales'!$F236*Comission,0)</f>
        <v>3569.5</v>
      </c>
    </row>
    <row r="237" spans="1:9">
      <c r="A237" s="21">
        <v>44378</v>
      </c>
      <c r="B237" s="12" t="s">
        <v>67</v>
      </c>
      <c r="C237" s="12" t="s">
        <v>68</v>
      </c>
      <c r="D237" s="12" t="s">
        <v>69</v>
      </c>
      <c r="E237" s="12" t="s">
        <v>5</v>
      </c>
      <c r="F237" s="13">
        <v>9405.2999999999993</v>
      </c>
      <c r="G237" s="12" t="s">
        <v>24</v>
      </c>
      <c r="H237" s="13">
        <v>15000</v>
      </c>
      <c r="I237" s="22">
        <f>IF('All Sales'!$F237&gt;='All Sales'!$H237,'All Sales'!$F237*Comission,0)</f>
        <v>0</v>
      </c>
    </row>
    <row r="238" spans="1:9">
      <c r="A238" s="19">
        <v>44378</v>
      </c>
      <c r="B238" s="15" t="s">
        <v>64</v>
      </c>
      <c r="C238" s="15" t="s">
        <v>65</v>
      </c>
      <c r="D238" s="15" t="s">
        <v>66</v>
      </c>
      <c r="E238" s="15" t="s">
        <v>5</v>
      </c>
      <c r="F238" s="16">
        <v>9704.1999999999989</v>
      </c>
      <c r="G238" s="15" t="s">
        <v>30</v>
      </c>
      <c r="H238" s="16">
        <v>15000</v>
      </c>
      <c r="I238" s="20">
        <f>IF('All Sales'!$F238&gt;='All Sales'!$H238,'All Sales'!$F238*Comission,0)</f>
        <v>0</v>
      </c>
    </row>
    <row r="239" spans="1:9">
      <c r="A239" s="21">
        <v>44378</v>
      </c>
      <c r="B239" s="12" t="s">
        <v>67</v>
      </c>
      <c r="C239" s="12" t="s">
        <v>68</v>
      </c>
      <c r="D239" s="12" t="s">
        <v>69</v>
      </c>
      <c r="E239" s="12" t="s">
        <v>5</v>
      </c>
      <c r="F239" s="13">
        <v>13674</v>
      </c>
      <c r="G239" s="12" t="s">
        <v>24</v>
      </c>
      <c r="H239" s="13">
        <v>15000</v>
      </c>
      <c r="I239" s="22">
        <f>IF('All Sales'!$F239&gt;='All Sales'!$H239,'All Sales'!$F239*Comission,0)</f>
        <v>0</v>
      </c>
    </row>
    <row r="240" spans="1:9">
      <c r="A240" s="19">
        <v>44378</v>
      </c>
      <c r="B240" s="15" t="s">
        <v>61</v>
      </c>
      <c r="C240" s="15" t="s">
        <v>62</v>
      </c>
      <c r="D240" s="15" t="s">
        <v>63</v>
      </c>
      <c r="E240" s="15" t="s">
        <v>5</v>
      </c>
      <c r="F240" s="16">
        <v>21120.400000000001</v>
      </c>
      <c r="G240" s="15" t="s">
        <v>24</v>
      </c>
      <c r="H240" s="16">
        <v>15000</v>
      </c>
      <c r="I240" s="20">
        <f>IF('All Sales'!$F240&gt;='All Sales'!$H240,'All Sales'!$F240*Comission,0)</f>
        <v>2112.0400000000004</v>
      </c>
    </row>
    <row r="241" spans="1:9">
      <c r="A241" s="21">
        <v>44378</v>
      </c>
      <c r="B241" s="12" t="s">
        <v>61</v>
      </c>
      <c r="C241" s="12" t="s">
        <v>62</v>
      </c>
      <c r="D241" s="12" t="s">
        <v>63</v>
      </c>
      <c r="E241" s="12" t="s">
        <v>5</v>
      </c>
      <c r="F241" s="13">
        <v>23997.600000000002</v>
      </c>
      <c r="G241" s="12" t="s">
        <v>29</v>
      </c>
      <c r="H241" s="13">
        <v>15000</v>
      </c>
      <c r="I241" s="22">
        <f>IF('All Sales'!$F241&gt;='All Sales'!$H241,'All Sales'!$F241*Comission,0)</f>
        <v>2399.7600000000002</v>
      </c>
    </row>
    <row r="242" spans="1:9">
      <c r="A242" s="19">
        <v>44378</v>
      </c>
      <c r="B242" s="15" t="s">
        <v>61</v>
      </c>
      <c r="C242" s="15" t="s">
        <v>62</v>
      </c>
      <c r="D242" s="15" t="s">
        <v>63</v>
      </c>
      <c r="E242" s="15" t="s">
        <v>5</v>
      </c>
      <c r="F242" s="16">
        <v>35715.4</v>
      </c>
      <c r="G242" s="15" t="s">
        <v>30</v>
      </c>
      <c r="H242" s="16">
        <v>15000</v>
      </c>
      <c r="I242" s="20">
        <f>IF('All Sales'!$F242&gt;='All Sales'!$H242,'All Sales'!$F242*Comission,0)</f>
        <v>3571.5400000000004</v>
      </c>
    </row>
    <row r="243" spans="1:9">
      <c r="A243" s="21">
        <v>44409</v>
      </c>
      <c r="B243" s="12" t="s">
        <v>61</v>
      </c>
      <c r="C243" s="12" t="s">
        <v>62</v>
      </c>
      <c r="D243" s="12" t="s">
        <v>63</v>
      </c>
      <c r="E243" s="12" t="s">
        <v>5</v>
      </c>
      <c r="F243" s="13">
        <v>3386.6000000000004</v>
      </c>
      <c r="G243" s="12" t="s">
        <v>24</v>
      </c>
      <c r="H243" s="13">
        <v>15000</v>
      </c>
      <c r="I243" s="22">
        <f>IF('All Sales'!$F243&gt;='All Sales'!$H243,'All Sales'!$F243*Comission,0)</f>
        <v>0</v>
      </c>
    </row>
    <row r="244" spans="1:9">
      <c r="A244" s="19">
        <v>44409</v>
      </c>
      <c r="B244" s="15" t="s">
        <v>64</v>
      </c>
      <c r="C244" s="15" t="s">
        <v>65</v>
      </c>
      <c r="D244" s="15" t="s">
        <v>66</v>
      </c>
      <c r="E244" s="15" t="s">
        <v>5</v>
      </c>
      <c r="F244" s="16">
        <v>4028</v>
      </c>
      <c r="G244" s="15" t="s">
        <v>29</v>
      </c>
      <c r="H244" s="16">
        <v>15000</v>
      </c>
      <c r="I244" s="20">
        <f>IF('All Sales'!$F244&gt;='All Sales'!$H244,'All Sales'!$F244*Comission,0)</f>
        <v>0</v>
      </c>
    </row>
    <row r="245" spans="1:9">
      <c r="A245" s="21">
        <v>44409</v>
      </c>
      <c r="B245" s="12" t="s">
        <v>55</v>
      </c>
      <c r="C245" s="12" t="s">
        <v>56</v>
      </c>
      <c r="D245" s="12" t="s">
        <v>57</v>
      </c>
      <c r="E245" s="12" t="s">
        <v>5</v>
      </c>
      <c r="F245" s="13">
        <v>5532.7999999999993</v>
      </c>
      <c r="G245" s="12" t="s">
        <v>24</v>
      </c>
      <c r="H245" s="13">
        <v>15000</v>
      </c>
      <c r="I245" s="22">
        <f>IF('All Sales'!$F245&gt;='All Sales'!$H245,'All Sales'!$F245*Comission,0)</f>
        <v>0</v>
      </c>
    </row>
    <row r="246" spans="1:9">
      <c r="A246" s="19">
        <v>44409</v>
      </c>
      <c r="B246" s="15" t="s">
        <v>61</v>
      </c>
      <c r="C246" s="15" t="s">
        <v>62</v>
      </c>
      <c r="D246" s="15" t="s">
        <v>63</v>
      </c>
      <c r="E246" s="15" t="s">
        <v>5</v>
      </c>
      <c r="F246" s="16">
        <v>10200</v>
      </c>
      <c r="G246" s="15" t="s">
        <v>30</v>
      </c>
      <c r="H246" s="16">
        <v>15000</v>
      </c>
      <c r="I246" s="20">
        <f>IF('All Sales'!$F246&gt;='All Sales'!$H246,'All Sales'!$F246*Comission,0)</f>
        <v>0</v>
      </c>
    </row>
    <row r="247" spans="1:9">
      <c r="A247" s="21">
        <v>44409</v>
      </c>
      <c r="B247" s="12" t="s">
        <v>55</v>
      </c>
      <c r="C247" s="12" t="s">
        <v>56</v>
      </c>
      <c r="D247" s="12" t="s">
        <v>57</v>
      </c>
      <c r="E247" s="12" t="s">
        <v>5</v>
      </c>
      <c r="F247" s="13">
        <v>13923</v>
      </c>
      <c r="G247" s="12" t="s">
        <v>30</v>
      </c>
      <c r="H247" s="13">
        <v>15000</v>
      </c>
      <c r="I247" s="22">
        <f>IF('All Sales'!$F247&gt;='All Sales'!$H247,'All Sales'!$F247*Comission,0)</f>
        <v>0</v>
      </c>
    </row>
    <row r="248" spans="1:9">
      <c r="A248" s="19">
        <v>44409</v>
      </c>
      <c r="B248" s="15" t="s">
        <v>64</v>
      </c>
      <c r="C248" s="15" t="s">
        <v>65</v>
      </c>
      <c r="D248" s="15" t="s">
        <v>66</v>
      </c>
      <c r="E248" s="15" t="s">
        <v>5</v>
      </c>
      <c r="F248" s="16">
        <v>17593.399999999998</v>
      </c>
      <c r="G248" s="15" t="s">
        <v>24</v>
      </c>
      <c r="H248" s="16">
        <v>15000</v>
      </c>
      <c r="I248" s="20">
        <f>IF('All Sales'!$F248&gt;='All Sales'!$H248,'All Sales'!$F248*Comission,0)</f>
        <v>1759.34</v>
      </c>
    </row>
    <row r="249" spans="1:9">
      <c r="A249" s="21">
        <v>44409</v>
      </c>
      <c r="B249" s="12" t="s">
        <v>67</v>
      </c>
      <c r="C249" s="12" t="s">
        <v>68</v>
      </c>
      <c r="D249" s="12" t="s">
        <v>69</v>
      </c>
      <c r="E249" s="12" t="s">
        <v>5</v>
      </c>
      <c r="F249" s="13">
        <v>17666</v>
      </c>
      <c r="G249" s="12" t="s">
        <v>29</v>
      </c>
      <c r="H249" s="13">
        <v>15000</v>
      </c>
      <c r="I249" s="22">
        <f>IF('All Sales'!$F249&gt;='All Sales'!$H249,'All Sales'!$F249*Comission,0)</f>
        <v>1766.6000000000001</v>
      </c>
    </row>
    <row r="250" spans="1:9">
      <c r="A250" s="19">
        <v>44409</v>
      </c>
      <c r="B250" s="15" t="s">
        <v>61</v>
      </c>
      <c r="C250" s="15" t="s">
        <v>62</v>
      </c>
      <c r="D250" s="15" t="s">
        <v>63</v>
      </c>
      <c r="E250" s="15" t="s">
        <v>5</v>
      </c>
      <c r="F250" s="16">
        <v>21420</v>
      </c>
      <c r="G250" s="15" t="s">
        <v>30</v>
      </c>
      <c r="H250" s="16">
        <v>15000</v>
      </c>
      <c r="I250" s="20">
        <f>IF('All Sales'!$F250&gt;='All Sales'!$H250,'All Sales'!$F250*Comission,0)</f>
        <v>2142</v>
      </c>
    </row>
    <row r="251" spans="1:9">
      <c r="A251" s="21">
        <v>44409</v>
      </c>
      <c r="B251" s="12" t="s">
        <v>55</v>
      </c>
      <c r="C251" s="12" t="s">
        <v>56</v>
      </c>
      <c r="D251" s="12" t="s">
        <v>57</v>
      </c>
      <c r="E251" s="12" t="s">
        <v>5</v>
      </c>
      <c r="F251" s="13">
        <v>24080</v>
      </c>
      <c r="G251" s="12" t="s">
        <v>29</v>
      </c>
      <c r="H251" s="13">
        <v>15000</v>
      </c>
      <c r="I251" s="22">
        <f>IF('All Sales'!$F251&gt;='All Sales'!$H251,'All Sales'!$F251*Comission,0)</f>
        <v>2408</v>
      </c>
    </row>
    <row r="252" spans="1:9">
      <c r="A252" s="19">
        <v>44409</v>
      </c>
      <c r="B252" s="15" t="s">
        <v>64</v>
      </c>
      <c r="C252" s="15" t="s">
        <v>65</v>
      </c>
      <c r="D252" s="15" t="s">
        <v>66</v>
      </c>
      <c r="E252" s="15" t="s">
        <v>5</v>
      </c>
      <c r="F252" s="16">
        <v>27531</v>
      </c>
      <c r="G252" s="15" t="s">
        <v>30</v>
      </c>
      <c r="H252" s="16">
        <v>15000</v>
      </c>
      <c r="I252" s="20">
        <f>IF('All Sales'!$F252&gt;='All Sales'!$H252,'All Sales'!$F252*Comission,0)</f>
        <v>2753.1000000000004</v>
      </c>
    </row>
    <row r="253" spans="1:9">
      <c r="A253" s="21">
        <v>44409</v>
      </c>
      <c r="B253" s="12" t="s">
        <v>67</v>
      </c>
      <c r="C253" s="12" t="s">
        <v>68</v>
      </c>
      <c r="D253" s="12" t="s">
        <v>69</v>
      </c>
      <c r="E253" s="12" t="s">
        <v>5</v>
      </c>
      <c r="F253" s="13">
        <v>32795.700000000004</v>
      </c>
      <c r="G253" s="12" t="s">
        <v>24</v>
      </c>
      <c r="H253" s="13">
        <v>15000</v>
      </c>
      <c r="I253" s="22">
        <f>IF('All Sales'!$F253&gt;='All Sales'!$H253,'All Sales'!$F253*Comission,0)</f>
        <v>3279.5700000000006</v>
      </c>
    </row>
    <row r="254" spans="1:9">
      <c r="A254" s="19">
        <v>44440</v>
      </c>
      <c r="B254" s="15" t="s">
        <v>64</v>
      </c>
      <c r="C254" s="15" t="s">
        <v>65</v>
      </c>
      <c r="D254" s="15" t="s">
        <v>66</v>
      </c>
      <c r="E254" s="15" t="s">
        <v>5</v>
      </c>
      <c r="F254" s="16">
        <v>7008</v>
      </c>
      <c r="G254" s="15" t="s">
        <v>30</v>
      </c>
      <c r="H254" s="16">
        <v>15000</v>
      </c>
      <c r="I254" s="20">
        <f>IF('All Sales'!$F254&gt;='All Sales'!$H254,'All Sales'!$F254*Comission,0)</f>
        <v>0</v>
      </c>
    </row>
    <row r="255" spans="1:9">
      <c r="A255" s="21">
        <v>44440</v>
      </c>
      <c r="B255" s="12" t="s">
        <v>55</v>
      </c>
      <c r="C255" s="12" t="s">
        <v>56</v>
      </c>
      <c r="D255" s="12" t="s">
        <v>57</v>
      </c>
      <c r="E255" s="12" t="s">
        <v>5</v>
      </c>
      <c r="F255" s="13">
        <v>8099.6999999999989</v>
      </c>
      <c r="G255" s="12" t="s">
        <v>29</v>
      </c>
      <c r="H255" s="13">
        <v>15000</v>
      </c>
      <c r="I255" s="22">
        <f>IF('All Sales'!$F255&gt;='All Sales'!$H255,'All Sales'!$F255*Comission,0)</f>
        <v>0</v>
      </c>
    </row>
    <row r="256" spans="1:9">
      <c r="A256" s="19">
        <v>44440</v>
      </c>
      <c r="B256" s="15" t="s">
        <v>61</v>
      </c>
      <c r="C256" s="15" t="s">
        <v>62</v>
      </c>
      <c r="D256" s="15" t="s">
        <v>63</v>
      </c>
      <c r="E256" s="15" t="s">
        <v>5</v>
      </c>
      <c r="F256" s="16">
        <v>9840</v>
      </c>
      <c r="G256" s="15" t="s">
        <v>24</v>
      </c>
      <c r="H256" s="16">
        <v>15000</v>
      </c>
      <c r="I256" s="20">
        <f>IF('All Sales'!$F256&gt;='All Sales'!$H256,'All Sales'!$F256*Comission,0)</f>
        <v>0</v>
      </c>
    </row>
    <row r="257" spans="1:9">
      <c r="A257" s="21">
        <v>44440</v>
      </c>
      <c r="B257" s="12" t="s">
        <v>58</v>
      </c>
      <c r="C257" s="12" t="s">
        <v>59</v>
      </c>
      <c r="D257" s="12" t="s">
        <v>60</v>
      </c>
      <c r="E257" s="12" t="s">
        <v>5</v>
      </c>
      <c r="F257" s="13">
        <v>10218</v>
      </c>
      <c r="G257" s="12" t="s">
        <v>24</v>
      </c>
      <c r="H257" s="13">
        <v>15000</v>
      </c>
      <c r="I257" s="22">
        <f>IF('All Sales'!$F257&gt;='All Sales'!$H257,'All Sales'!$F257*Comission,0)</f>
        <v>0</v>
      </c>
    </row>
    <row r="258" spans="1:9">
      <c r="A258" s="19">
        <v>44440</v>
      </c>
      <c r="B258" s="15" t="s">
        <v>61</v>
      </c>
      <c r="C258" s="15" t="s">
        <v>62</v>
      </c>
      <c r="D258" s="15" t="s">
        <v>63</v>
      </c>
      <c r="E258" s="15" t="s">
        <v>5</v>
      </c>
      <c r="F258" s="16">
        <v>14311.2</v>
      </c>
      <c r="G258" s="15" t="s">
        <v>29</v>
      </c>
      <c r="H258" s="16">
        <v>15000</v>
      </c>
      <c r="I258" s="20">
        <f>IF('All Sales'!$F258&gt;='All Sales'!$H258,'All Sales'!$F258*Comission,0)</f>
        <v>0</v>
      </c>
    </row>
    <row r="259" spans="1:9">
      <c r="A259" s="21">
        <v>44440</v>
      </c>
      <c r="B259" s="12" t="s">
        <v>61</v>
      </c>
      <c r="C259" s="12" t="s">
        <v>62</v>
      </c>
      <c r="D259" s="12" t="s">
        <v>63</v>
      </c>
      <c r="E259" s="12" t="s">
        <v>5</v>
      </c>
      <c r="F259" s="13">
        <v>14715.2</v>
      </c>
      <c r="G259" s="12" t="s">
        <v>24</v>
      </c>
      <c r="H259" s="13">
        <v>15000</v>
      </c>
      <c r="I259" s="22">
        <f>IF('All Sales'!$F259&gt;='All Sales'!$H259,'All Sales'!$F259*Comission,0)</f>
        <v>0</v>
      </c>
    </row>
    <row r="260" spans="1:9">
      <c r="A260" s="19">
        <v>44440</v>
      </c>
      <c r="B260" s="15" t="s">
        <v>67</v>
      </c>
      <c r="C260" s="15" t="s">
        <v>68</v>
      </c>
      <c r="D260" s="15" t="s">
        <v>69</v>
      </c>
      <c r="E260" s="15" t="s">
        <v>5</v>
      </c>
      <c r="F260" s="16">
        <v>19147.8</v>
      </c>
      <c r="G260" s="15" t="s">
        <v>24</v>
      </c>
      <c r="H260" s="16">
        <v>15000</v>
      </c>
      <c r="I260" s="20">
        <f>IF('All Sales'!$F260&gt;='All Sales'!$H260,'All Sales'!$F260*Comission,0)</f>
        <v>1914.78</v>
      </c>
    </row>
    <row r="261" spans="1:9">
      <c r="A261" s="21">
        <v>44440</v>
      </c>
      <c r="B261" s="12" t="s">
        <v>61</v>
      </c>
      <c r="C261" s="12" t="s">
        <v>62</v>
      </c>
      <c r="D261" s="12" t="s">
        <v>63</v>
      </c>
      <c r="E261" s="12" t="s">
        <v>5</v>
      </c>
      <c r="F261" s="13">
        <v>20760.300000000003</v>
      </c>
      <c r="G261" s="12" t="s">
        <v>24</v>
      </c>
      <c r="H261" s="13">
        <v>15000</v>
      </c>
      <c r="I261" s="22">
        <f>IF('All Sales'!$F261&gt;='All Sales'!$H261,'All Sales'!$F261*Comission,0)</f>
        <v>2076.0300000000002</v>
      </c>
    </row>
    <row r="262" spans="1:9">
      <c r="A262" s="19">
        <v>44440</v>
      </c>
      <c r="B262" s="15" t="s">
        <v>67</v>
      </c>
      <c r="C262" s="15" t="s">
        <v>68</v>
      </c>
      <c r="D262" s="15" t="s">
        <v>69</v>
      </c>
      <c r="E262" s="15" t="s">
        <v>5</v>
      </c>
      <c r="F262" s="16">
        <v>24579.8</v>
      </c>
      <c r="G262" s="15" t="s">
        <v>29</v>
      </c>
      <c r="H262" s="16">
        <v>15000</v>
      </c>
      <c r="I262" s="20">
        <f>IF('All Sales'!$F262&gt;='All Sales'!$H262,'All Sales'!$F262*Comission,0)</f>
        <v>2457.98</v>
      </c>
    </row>
    <row r="263" spans="1:9">
      <c r="A263" s="21">
        <v>44440</v>
      </c>
      <c r="B263" s="12" t="s">
        <v>67</v>
      </c>
      <c r="C263" s="12" t="s">
        <v>68</v>
      </c>
      <c r="D263" s="12" t="s">
        <v>69</v>
      </c>
      <c r="E263" s="12" t="s">
        <v>5</v>
      </c>
      <c r="F263" s="13">
        <v>25946.300000000003</v>
      </c>
      <c r="G263" s="12" t="s">
        <v>30</v>
      </c>
      <c r="H263" s="13">
        <v>15000</v>
      </c>
      <c r="I263" s="22">
        <f>IF('All Sales'!$F263&gt;='All Sales'!$H263,'All Sales'!$F263*Comission,0)</f>
        <v>2594.6300000000006</v>
      </c>
    </row>
    <row r="264" spans="1:9">
      <c r="A264" s="19">
        <v>44440</v>
      </c>
      <c r="B264" s="15" t="s">
        <v>55</v>
      </c>
      <c r="C264" s="15" t="s">
        <v>56</v>
      </c>
      <c r="D264" s="15" t="s">
        <v>57</v>
      </c>
      <c r="E264" s="15" t="s">
        <v>5</v>
      </c>
      <c r="F264" s="16">
        <v>30367.999999999996</v>
      </c>
      <c r="G264" s="15" t="s">
        <v>24</v>
      </c>
      <c r="H264" s="16">
        <v>15000</v>
      </c>
      <c r="I264" s="20">
        <f>IF('All Sales'!$F264&gt;='All Sales'!$H264,'All Sales'!$F264*Comission,0)</f>
        <v>3036.7999999999997</v>
      </c>
    </row>
    <row r="265" spans="1:9">
      <c r="A265" s="21">
        <v>44440</v>
      </c>
      <c r="B265" s="12" t="s">
        <v>64</v>
      </c>
      <c r="C265" s="12" t="s">
        <v>65</v>
      </c>
      <c r="D265" s="12" t="s">
        <v>66</v>
      </c>
      <c r="E265" s="12" t="s">
        <v>5</v>
      </c>
      <c r="F265" s="13">
        <v>35640</v>
      </c>
      <c r="G265" s="12" t="s">
        <v>29</v>
      </c>
      <c r="H265" s="13">
        <v>15000</v>
      </c>
      <c r="I265" s="22">
        <f>IF('All Sales'!$F265&gt;='All Sales'!$H265,'All Sales'!$F265*Comission,0)</f>
        <v>3564</v>
      </c>
    </row>
    <row r="266" spans="1:9">
      <c r="A266" s="19">
        <v>44470</v>
      </c>
      <c r="B266" s="15" t="s">
        <v>58</v>
      </c>
      <c r="C266" s="15" t="s">
        <v>59</v>
      </c>
      <c r="D266" s="15" t="s">
        <v>60</v>
      </c>
      <c r="E266" s="15" t="s">
        <v>5</v>
      </c>
      <c r="F266" s="16">
        <v>4201.6000000000004</v>
      </c>
      <c r="G266" s="15" t="s">
        <v>24</v>
      </c>
      <c r="H266" s="16">
        <v>15000</v>
      </c>
      <c r="I266" s="20">
        <f>IF('All Sales'!$F266&gt;='All Sales'!$H266,'All Sales'!$F266*Comission,0)</f>
        <v>0</v>
      </c>
    </row>
    <row r="267" spans="1:9">
      <c r="A267" s="21">
        <v>44470</v>
      </c>
      <c r="B267" s="12" t="s">
        <v>55</v>
      </c>
      <c r="C267" s="12" t="s">
        <v>56</v>
      </c>
      <c r="D267" s="12" t="s">
        <v>57</v>
      </c>
      <c r="E267" s="12" t="s">
        <v>5</v>
      </c>
      <c r="F267" s="13">
        <v>15262.8</v>
      </c>
      <c r="G267" s="12" t="s">
        <v>30</v>
      </c>
      <c r="H267" s="13">
        <v>15000</v>
      </c>
      <c r="I267" s="22">
        <f>IF('All Sales'!$F267&gt;='All Sales'!$H267,'All Sales'!$F267*Comission,0)</f>
        <v>1526.28</v>
      </c>
    </row>
    <row r="268" spans="1:9">
      <c r="A268" s="19">
        <v>44470</v>
      </c>
      <c r="B268" s="15" t="s">
        <v>67</v>
      </c>
      <c r="C268" s="15" t="s">
        <v>68</v>
      </c>
      <c r="D268" s="15" t="s">
        <v>69</v>
      </c>
      <c r="E268" s="15" t="s">
        <v>5</v>
      </c>
      <c r="F268" s="16">
        <v>20790</v>
      </c>
      <c r="G268" s="15" t="s">
        <v>24</v>
      </c>
      <c r="H268" s="16">
        <v>15000</v>
      </c>
      <c r="I268" s="20">
        <f>IF('All Sales'!$F268&gt;='All Sales'!$H268,'All Sales'!$F268*Comission,0)</f>
        <v>2079</v>
      </c>
    </row>
    <row r="269" spans="1:9">
      <c r="A269" s="21">
        <v>44470</v>
      </c>
      <c r="B269" s="12" t="s">
        <v>58</v>
      </c>
      <c r="C269" s="12" t="s">
        <v>59</v>
      </c>
      <c r="D269" s="12" t="s">
        <v>60</v>
      </c>
      <c r="E269" s="12" t="s">
        <v>5</v>
      </c>
      <c r="F269" s="13">
        <v>21878.5</v>
      </c>
      <c r="G269" s="12" t="s">
        <v>29</v>
      </c>
      <c r="H269" s="13">
        <v>15000</v>
      </c>
      <c r="I269" s="22">
        <f>IF('All Sales'!$F269&gt;='All Sales'!$H269,'All Sales'!$F269*Comission,0)</f>
        <v>2187.85</v>
      </c>
    </row>
    <row r="270" spans="1:9">
      <c r="A270" s="19">
        <v>44470</v>
      </c>
      <c r="B270" s="15" t="s">
        <v>67</v>
      </c>
      <c r="C270" s="15" t="s">
        <v>68</v>
      </c>
      <c r="D270" s="15" t="s">
        <v>69</v>
      </c>
      <c r="E270" s="15" t="s">
        <v>5</v>
      </c>
      <c r="F270" s="16">
        <v>22136.800000000003</v>
      </c>
      <c r="G270" s="15" t="s">
        <v>29</v>
      </c>
      <c r="H270" s="16">
        <v>15000</v>
      </c>
      <c r="I270" s="20">
        <f>IF('All Sales'!$F270&gt;='All Sales'!$H270,'All Sales'!$F270*Comission,0)</f>
        <v>2213.6800000000003</v>
      </c>
    </row>
    <row r="271" spans="1:9">
      <c r="A271" s="21">
        <v>44470</v>
      </c>
      <c r="B271" s="12" t="s">
        <v>67</v>
      </c>
      <c r="C271" s="12" t="s">
        <v>68</v>
      </c>
      <c r="D271" s="12" t="s">
        <v>69</v>
      </c>
      <c r="E271" s="12" t="s">
        <v>5</v>
      </c>
      <c r="F271" s="13">
        <v>23240.400000000001</v>
      </c>
      <c r="G271" s="12" t="s">
        <v>24</v>
      </c>
      <c r="H271" s="13">
        <v>15000</v>
      </c>
      <c r="I271" s="22">
        <f>IF('All Sales'!$F271&gt;='All Sales'!$H271,'All Sales'!$F271*Comission,0)</f>
        <v>2324.0400000000004</v>
      </c>
    </row>
    <row r="272" spans="1:9">
      <c r="A272" s="19">
        <v>44470</v>
      </c>
      <c r="B272" s="15" t="s">
        <v>58</v>
      </c>
      <c r="C272" s="15" t="s">
        <v>59</v>
      </c>
      <c r="D272" s="15" t="s">
        <v>60</v>
      </c>
      <c r="E272" s="15" t="s">
        <v>5</v>
      </c>
      <c r="F272" s="16">
        <v>41989.599999999999</v>
      </c>
      <c r="G272" s="15" t="s">
        <v>29</v>
      </c>
      <c r="H272" s="16">
        <v>15000</v>
      </c>
      <c r="I272" s="20">
        <f>IF('All Sales'!$F272&gt;='All Sales'!$H272,'All Sales'!$F272*Comission,0)</f>
        <v>4198.96</v>
      </c>
    </row>
    <row r="273" spans="1:9">
      <c r="A273" s="21">
        <v>44501</v>
      </c>
      <c r="B273" s="12" t="s">
        <v>61</v>
      </c>
      <c r="C273" s="12" t="s">
        <v>62</v>
      </c>
      <c r="D273" s="12" t="s">
        <v>63</v>
      </c>
      <c r="E273" s="12" t="s">
        <v>5</v>
      </c>
      <c r="F273" s="13">
        <v>9006</v>
      </c>
      <c r="G273" s="12" t="s">
        <v>30</v>
      </c>
      <c r="H273" s="13">
        <v>15000</v>
      </c>
      <c r="I273" s="22">
        <f>IF('All Sales'!$F273&gt;='All Sales'!$H273,'All Sales'!$F273*Comission,0)</f>
        <v>0</v>
      </c>
    </row>
    <row r="274" spans="1:9">
      <c r="A274" s="19">
        <v>44501</v>
      </c>
      <c r="B274" s="15" t="s">
        <v>58</v>
      </c>
      <c r="C274" s="15" t="s">
        <v>59</v>
      </c>
      <c r="D274" s="15" t="s">
        <v>60</v>
      </c>
      <c r="E274" s="15" t="s">
        <v>5</v>
      </c>
      <c r="F274" s="16">
        <v>10573.5</v>
      </c>
      <c r="G274" s="15" t="s">
        <v>29</v>
      </c>
      <c r="H274" s="16">
        <v>15000</v>
      </c>
      <c r="I274" s="20">
        <f>IF('All Sales'!$F274&gt;='All Sales'!$H274,'All Sales'!$F274*Comission,0)</f>
        <v>0</v>
      </c>
    </row>
    <row r="275" spans="1:9">
      <c r="A275" s="21">
        <v>44501</v>
      </c>
      <c r="B275" s="12" t="s">
        <v>64</v>
      </c>
      <c r="C275" s="12" t="s">
        <v>65</v>
      </c>
      <c r="D275" s="12" t="s">
        <v>66</v>
      </c>
      <c r="E275" s="12" t="s">
        <v>5</v>
      </c>
      <c r="F275" s="13">
        <v>13230</v>
      </c>
      <c r="G275" s="12" t="s">
        <v>24</v>
      </c>
      <c r="H275" s="13">
        <v>15000</v>
      </c>
      <c r="I275" s="22">
        <f>IF('All Sales'!$F275&gt;='All Sales'!$H275,'All Sales'!$F275*Comission,0)</f>
        <v>0</v>
      </c>
    </row>
    <row r="276" spans="1:9">
      <c r="A276" s="19">
        <v>44501</v>
      </c>
      <c r="B276" s="15" t="s">
        <v>55</v>
      </c>
      <c r="C276" s="15" t="s">
        <v>56</v>
      </c>
      <c r="D276" s="15" t="s">
        <v>57</v>
      </c>
      <c r="E276" s="15" t="s">
        <v>5</v>
      </c>
      <c r="F276" s="16">
        <v>15403.600000000002</v>
      </c>
      <c r="G276" s="15" t="s">
        <v>24</v>
      </c>
      <c r="H276" s="16">
        <v>15000</v>
      </c>
      <c r="I276" s="20">
        <f>IF('All Sales'!$F276&gt;='All Sales'!$H276,'All Sales'!$F276*Comission,0)</f>
        <v>1540.3600000000004</v>
      </c>
    </row>
    <row r="277" spans="1:9">
      <c r="A277" s="21">
        <v>44501</v>
      </c>
      <c r="B277" s="12" t="s">
        <v>61</v>
      </c>
      <c r="C277" s="12" t="s">
        <v>62</v>
      </c>
      <c r="D277" s="12" t="s">
        <v>63</v>
      </c>
      <c r="E277" s="12" t="s">
        <v>5</v>
      </c>
      <c r="F277" s="13">
        <v>16394.399999999998</v>
      </c>
      <c r="G277" s="12" t="s">
        <v>24</v>
      </c>
      <c r="H277" s="13">
        <v>15000</v>
      </c>
      <c r="I277" s="22">
        <f>IF('All Sales'!$F277&gt;='All Sales'!$H277,'All Sales'!$F277*Comission,0)</f>
        <v>1639.4399999999998</v>
      </c>
    </row>
    <row r="278" spans="1:9">
      <c r="A278" s="19">
        <v>44501</v>
      </c>
      <c r="B278" s="15" t="s">
        <v>61</v>
      </c>
      <c r="C278" s="15" t="s">
        <v>62</v>
      </c>
      <c r="D278" s="15" t="s">
        <v>63</v>
      </c>
      <c r="E278" s="15" t="s">
        <v>5</v>
      </c>
      <c r="F278" s="16">
        <v>16606</v>
      </c>
      <c r="G278" s="15" t="s">
        <v>30</v>
      </c>
      <c r="H278" s="16">
        <v>15000</v>
      </c>
      <c r="I278" s="20">
        <f>IF('All Sales'!$F278&gt;='All Sales'!$H278,'All Sales'!$F278*Comission,0)</f>
        <v>1660.6000000000001</v>
      </c>
    </row>
    <row r="279" spans="1:9">
      <c r="A279" s="21">
        <v>44501</v>
      </c>
      <c r="B279" s="12" t="s">
        <v>55</v>
      </c>
      <c r="C279" s="12" t="s">
        <v>56</v>
      </c>
      <c r="D279" s="12" t="s">
        <v>57</v>
      </c>
      <c r="E279" s="12" t="s">
        <v>5</v>
      </c>
      <c r="F279" s="13">
        <v>18452.599999999999</v>
      </c>
      <c r="G279" s="12" t="s">
        <v>30</v>
      </c>
      <c r="H279" s="13">
        <v>15000</v>
      </c>
      <c r="I279" s="22">
        <f>IF('All Sales'!$F279&gt;='All Sales'!$H279,'All Sales'!$F279*Comission,0)</f>
        <v>1845.26</v>
      </c>
    </row>
    <row r="280" spans="1:9">
      <c r="A280" s="19">
        <v>44501</v>
      </c>
      <c r="B280" s="15" t="s">
        <v>58</v>
      </c>
      <c r="C280" s="15" t="s">
        <v>59</v>
      </c>
      <c r="D280" s="15" t="s">
        <v>60</v>
      </c>
      <c r="E280" s="15" t="s">
        <v>5</v>
      </c>
      <c r="F280" s="16">
        <v>20062.5</v>
      </c>
      <c r="G280" s="15" t="s">
        <v>29</v>
      </c>
      <c r="H280" s="16">
        <v>15000</v>
      </c>
      <c r="I280" s="20">
        <f>IF('All Sales'!$F280&gt;='All Sales'!$H280,'All Sales'!$F280*Comission,0)</f>
        <v>2006.25</v>
      </c>
    </row>
    <row r="281" spans="1:9">
      <c r="A281" s="21">
        <v>44501</v>
      </c>
      <c r="B281" s="12" t="s">
        <v>67</v>
      </c>
      <c r="C281" s="12" t="s">
        <v>68</v>
      </c>
      <c r="D281" s="12" t="s">
        <v>69</v>
      </c>
      <c r="E281" s="12" t="s">
        <v>5</v>
      </c>
      <c r="F281" s="13">
        <v>22900.499999999996</v>
      </c>
      <c r="G281" s="12" t="s">
        <v>29</v>
      </c>
      <c r="H281" s="13">
        <v>15000</v>
      </c>
      <c r="I281" s="22">
        <f>IF('All Sales'!$F281&gt;='All Sales'!$H281,'All Sales'!$F281*Comission,0)</f>
        <v>2290.0499999999997</v>
      </c>
    </row>
    <row r="282" spans="1:9">
      <c r="A282" s="19">
        <v>44501</v>
      </c>
      <c r="B282" s="15" t="s">
        <v>67</v>
      </c>
      <c r="C282" s="15" t="s">
        <v>68</v>
      </c>
      <c r="D282" s="15" t="s">
        <v>69</v>
      </c>
      <c r="E282" s="15" t="s">
        <v>5</v>
      </c>
      <c r="F282" s="16">
        <v>23057.999999999996</v>
      </c>
      <c r="G282" s="15" t="s">
        <v>30</v>
      </c>
      <c r="H282" s="16">
        <v>15000</v>
      </c>
      <c r="I282" s="20">
        <f>IF('All Sales'!$F282&gt;='All Sales'!$H282,'All Sales'!$F282*Comission,0)</f>
        <v>2305.7999999999997</v>
      </c>
    </row>
    <row r="283" spans="1:9">
      <c r="A283" s="21">
        <v>44501</v>
      </c>
      <c r="B283" s="12" t="s">
        <v>61</v>
      </c>
      <c r="C283" s="12" t="s">
        <v>62</v>
      </c>
      <c r="D283" s="12" t="s">
        <v>63</v>
      </c>
      <c r="E283" s="12" t="s">
        <v>5</v>
      </c>
      <c r="F283" s="13">
        <v>37560</v>
      </c>
      <c r="G283" s="12" t="s">
        <v>30</v>
      </c>
      <c r="H283" s="13">
        <v>15000</v>
      </c>
      <c r="I283" s="22">
        <f>IF('All Sales'!$F283&gt;='All Sales'!$H283,'All Sales'!$F283*Comission,0)</f>
        <v>3756</v>
      </c>
    </row>
    <row r="284" spans="1:9">
      <c r="A284" s="19">
        <v>44501</v>
      </c>
      <c r="B284" s="15" t="s">
        <v>58</v>
      </c>
      <c r="C284" s="15" t="s">
        <v>59</v>
      </c>
      <c r="D284" s="15" t="s">
        <v>60</v>
      </c>
      <c r="E284" s="15" t="s">
        <v>5</v>
      </c>
      <c r="F284" s="16">
        <v>38570</v>
      </c>
      <c r="G284" s="15" t="s">
        <v>29</v>
      </c>
      <c r="H284" s="16">
        <v>15000</v>
      </c>
      <c r="I284" s="20">
        <f>IF('All Sales'!$F284&gt;='All Sales'!$H284,'All Sales'!$F284*Comission,0)</f>
        <v>3857</v>
      </c>
    </row>
    <row r="285" spans="1:9">
      <c r="A285" s="21">
        <v>44501</v>
      </c>
      <c r="B285" s="12" t="s">
        <v>55</v>
      </c>
      <c r="C285" s="12" t="s">
        <v>56</v>
      </c>
      <c r="D285" s="12" t="s">
        <v>57</v>
      </c>
      <c r="E285" s="12" t="s">
        <v>5</v>
      </c>
      <c r="F285" s="13">
        <v>39199.599999999999</v>
      </c>
      <c r="G285" s="12" t="s">
        <v>30</v>
      </c>
      <c r="H285" s="13">
        <v>15000</v>
      </c>
      <c r="I285" s="22">
        <f>IF('All Sales'!$F285&gt;='All Sales'!$H285,'All Sales'!$F285*Comission,0)</f>
        <v>3919.96</v>
      </c>
    </row>
    <row r="286" spans="1:9">
      <c r="A286" s="19">
        <v>44531</v>
      </c>
      <c r="B286" s="15" t="s">
        <v>61</v>
      </c>
      <c r="C286" s="15" t="s">
        <v>62</v>
      </c>
      <c r="D286" s="15" t="s">
        <v>63</v>
      </c>
      <c r="E286" s="15" t="s">
        <v>5</v>
      </c>
      <c r="F286" s="16">
        <v>8082.7999999999993</v>
      </c>
      <c r="G286" s="15" t="s">
        <v>29</v>
      </c>
      <c r="H286" s="16">
        <v>15000</v>
      </c>
      <c r="I286" s="20">
        <f>IF('All Sales'!$F286&gt;='All Sales'!$H286,'All Sales'!$F286*Comission,0)</f>
        <v>0</v>
      </c>
    </row>
    <row r="287" spans="1:9">
      <c r="A287" s="21">
        <v>44531</v>
      </c>
      <c r="B287" s="12" t="s">
        <v>58</v>
      </c>
      <c r="C287" s="12" t="s">
        <v>59</v>
      </c>
      <c r="D287" s="12" t="s">
        <v>60</v>
      </c>
      <c r="E287" s="12" t="s">
        <v>5</v>
      </c>
      <c r="F287" s="13">
        <v>9826.4</v>
      </c>
      <c r="G287" s="12" t="s">
        <v>30</v>
      </c>
      <c r="H287" s="13">
        <v>15000</v>
      </c>
      <c r="I287" s="22">
        <f>IF('All Sales'!$F287&gt;='All Sales'!$H287,'All Sales'!$F287*Comission,0)</f>
        <v>0</v>
      </c>
    </row>
    <row r="288" spans="1:9">
      <c r="A288" s="19">
        <v>44531</v>
      </c>
      <c r="B288" s="15" t="s">
        <v>67</v>
      </c>
      <c r="C288" s="15" t="s">
        <v>68</v>
      </c>
      <c r="D288" s="15" t="s">
        <v>69</v>
      </c>
      <c r="E288" s="15" t="s">
        <v>5</v>
      </c>
      <c r="F288" s="16">
        <v>12328</v>
      </c>
      <c r="G288" s="15" t="s">
        <v>24</v>
      </c>
      <c r="H288" s="16">
        <v>15000</v>
      </c>
      <c r="I288" s="20">
        <f>IF('All Sales'!$F288&gt;='All Sales'!$H288,'All Sales'!$F288*Comission,0)</f>
        <v>0</v>
      </c>
    </row>
    <row r="289" spans="1:9">
      <c r="A289" s="21">
        <v>44531</v>
      </c>
      <c r="B289" s="12" t="s">
        <v>61</v>
      </c>
      <c r="C289" s="12" t="s">
        <v>62</v>
      </c>
      <c r="D289" s="12" t="s">
        <v>63</v>
      </c>
      <c r="E289" s="12" t="s">
        <v>5</v>
      </c>
      <c r="F289" s="13">
        <v>24544</v>
      </c>
      <c r="G289" s="12" t="s">
        <v>24</v>
      </c>
      <c r="H289" s="13">
        <v>15000</v>
      </c>
      <c r="I289" s="22">
        <f>IF('All Sales'!$F289&gt;='All Sales'!$H289,'All Sales'!$F289*Comission,0)</f>
        <v>2454.4</v>
      </c>
    </row>
    <row r="290" spans="1:9">
      <c r="A290" s="19">
        <v>44531</v>
      </c>
      <c r="B290" s="15" t="s">
        <v>55</v>
      </c>
      <c r="C290" s="15" t="s">
        <v>56</v>
      </c>
      <c r="D290" s="15" t="s">
        <v>57</v>
      </c>
      <c r="E290" s="15" t="s">
        <v>5</v>
      </c>
      <c r="F290" s="16">
        <v>27350.400000000001</v>
      </c>
      <c r="G290" s="15" t="s">
        <v>30</v>
      </c>
      <c r="H290" s="16">
        <v>15000</v>
      </c>
      <c r="I290" s="20">
        <f>IF('All Sales'!$F290&gt;='All Sales'!$H290,'All Sales'!$F290*Comission,0)</f>
        <v>2735.0400000000004</v>
      </c>
    </row>
    <row r="291" spans="1:9">
      <c r="A291" s="21">
        <v>44531</v>
      </c>
      <c r="B291" s="12" t="s">
        <v>64</v>
      </c>
      <c r="C291" s="12" t="s">
        <v>65</v>
      </c>
      <c r="D291" s="12" t="s">
        <v>66</v>
      </c>
      <c r="E291" s="12" t="s">
        <v>5</v>
      </c>
      <c r="F291" s="13">
        <v>28845</v>
      </c>
      <c r="G291" s="12" t="s">
        <v>24</v>
      </c>
      <c r="H291" s="13">
        <v>15000</v>
      </c>
      <c r="I291" s="22">
        <f>IF('All Sales'!$F291&gt;='All Sales'!$H291,'All Sales'!$F291*Comission,0)</f>
        <v>2884.5</v>
      </c>
    </row>
    <row r="292" spans="1:9">
      <c r="A292" s="19">
        <v>44531</v>
      </c>
      <c r="B292" s="15" t="s">
        <v>55</v>
      </c>
      <c r="C292" s="15" t="s">
        <v>56</v>
      </c>
      <c r="D292" s="15" t="s">
        <v>57</v>
      </c>
      <c r="E292" s="15" t="s">
        <v>5</v>
      </c>
      <c r="F292" s="16">
        <v>43593.599999999999</v>
      </c>
      <c r="G292" s="15" t="s">
        <v>24</v>
      </c>
      <c r="H292" s="16">
        <v>15000</v>
      </c>
      <c r="I292" s="20">
        <f>IF('All Sales'!$F292&gt;='All Sales'!$H292,'All Sales'!$F292*Comission,0)</f>
        <v>4359.3599999999997</v>
      </c>
    </row>
    <row r="293" spans="1:9">
      <c r="A293" s="21">
        <v>44197</v>
      </c>
      <c r="B293" s="12" t="s">
        <v>70</v>
      </c>
      <c r="C293" s="12" t="s">
        <v>71</v>
      </c>
      <c r="D293" s="12" t="s">
        <v>72</v>
      </c>
      <c r="E293" s="12" t="s">
        <v>7</v>
      </c>
      <c r="F293" s="13">
        <v>6945.4</v>
      </c>
      <c r="G293" s="12" t="s">
        <v>30</v>
      </c>
      <c r="H293" s="13">
        <v>15000</v>
      </c>
      <c r="I293" s="22">
        <f>IF('All Sales'!$F293&gt;='All Sales'!$H293,'All Sales'!$F293*Comission,0)</f>
        <v>0</v>
      </c>
    </row>
    <row r="294" spans="1:9">
      <c r="A294" s="19">
        <v>44197</v>
      </c>
      <c r="B294" s="15" t="s">
        <v>70</v>
      </c>
      <c r="C294" s="15" t="s">
        <v>71</v>
      </c>
      <c r="D294" s="15" t="s">
        <v>72</v>
      </c>
      <c r="E294" s="15" t="s">
        <v>7</v>
      </c>
      <c r="F294" s="16">
        <v>7658.2000000000007</v>
      </c>
      <c r="G294" s="15" t="s">
        <v>30</v>
      </c>
      <c r="H294" s="16">
        <v>15000</v>
      </c>
      <c r="I294" s="20">
        <f>IF('All Sales'!$F294&gt;='All Sales'!$H294,'All Sales'!$F294*Comission,0)</f>
        <v>0</v>
      </c>
    </row>
    <row r="295" spans="1:9">
      <c r="A295" s="21">
        <v>44197</v>
      </c>
      <c r="B295" s="12" t="s">
        <v>73</v>
      </c>
      <c r="C295" s="12" t="s">
        <v>74</v>
      </c>
      <c r="D295" s="12" t="s">
        <v>75</v>
      </c>
      <c r="E295" s="12" t="s">
        <v>7</v>
      </c>
      <c r="F295" s="13">
        <v>7658.5999999999985</v>
      </c>
      <c r="G295" s="12" t="s">
        <v>24</v>
      </c>
      <c r="H295" s="13">
        <v>15000</v>
      </c>
      <c r="I295" s="22">
        <f>IF('All Sales'!$F295&gt;='All Sales'!$H295,'All Sales'!$F295*Comission,0)</f>
        <v>0</v>
      </c>
    </row>
    <row r="296" spans="1:9">
      <c r="A296" s="19">
        <v>44197</v>
      </c>
      <c r="B296" s="15" t="s">
        <v>76</v>
      </c>
      <c r="C296" s="15" t="s">
        <v>77</v>
      </c>
      <c r="D296" s="15" t="s">
        <v>78</v>
      </c>
      <c r="E296" s="15" t="s">
        <v>7</v>
      </c>
      <c r="F296" s="16">
        <v>9098.6</v>
      </c>
      <c r="G296" s="15" t="s">
        <v>30</v>
      </c>
      <c r="H296" s="16">
        <v>15000</v>
      </c>
      <c r="I296" s="20">
        <f>IF('All Sales'!$F296&gt;='All Sales'!$H296,'All Sales'!$F296*Comission,0)</f>
        <v>0</v>
      </c>
    </row>
    <row r="297" spans="1:9">
      <c r="A297" s="21">
        <v>44197</v>
      </c>
      <c r="B297" s="12" t="s">
        <v>70</v>
      </c>
      <c r="C297" s="12" t="s">
        <v>71</v>
      </c>
      <c r="D297" s="12" t="s">
        <v>72</v>
      </c>
      <c r="E297" s="12" t="s">
        <v>7</v>
      </c>
      <c r="F297" s="13">
        <v>10019.199999999999</v>
      </c>
      <c r="G297" s="12" t="s">
        <v>30</v>
      </c>
      <c r="H297" s="13">
        <v>15000</v>
      </c>
      <c r="I297" s="22">
        <f>IF('All Sales'!$F297&gt;='All Sales'!$H297,'All Sales'!$F297*Comission,0)</f>
        <v>0</v>
      </c>
    </row>
    <row r="298" spans="1:9">
      <c r="A298" s="19">
        <v>44197</v>
      </c>
      <c r="B298" s="15" t="s">
        <v>73</v>
      </c>
      <c r="C298" s="15" t="s">
        <v>74</v>
      </c>
      <c r="D298" s="15" t="s">
        <v>75</v>
      </c>
      <c r="E298" s="15" t="s">
        <v>7</v>
      </c>
      <c r="F298" s="16">
        <v>10176</v>
      </c>
      <c r="G298" s="15" t="s">
        <v>24</v>
      </c>
      <c r="H298" s="16">
        <v>15000</v>
      </c>
      <c r="I298" s="20">
        <f>IF('All Sales'!$F298&gt;='All Sales'!$H298,'All Sales'!$F298*Comission,0)</f>
        <v>0</v>
      </c>
    </row>
    <row r="299" spans="1:9">
      <c r="A299" s="21">
        <v>44197</v>
      </c>
      <c r="B299" s="12" t="s">
        <v>76</v>
      </c>
      <c r="C299" s="12" t="s">
        <v>77</v>
      </c>
      <c r="D299" s="12" t="s">
        <v>78</v>
      </c>
      <c r="E299" s="12" t="s">
        <v>7</v>
      </c>
      <c r="F299" s="13">
        <v>16385.600000000002</v>
      </c>
      <c r="G299" s="12" t="s">
        <v>29</v>
      </c>
      <c r="H299" s="13">
        <v>15000</v>
      </c>
      <c r="I299" s="22">
        <f>IF('All Sales'!$F299&gt;='All Sales'!$H299,'All Sales'!$F299*Comission,0)</f>
        <v>1638.5600000000004</v>
      </c>
    </row>
    <row r="300" spans="1:9">
      <c r="A300" s="19">
        <v>44197</v>
      </c>
      <c r="B300" s="15" t="s">
        <v>73</v>
      </c>
      <c r="C300" s="15" t="s">
        <v>74</v>
      </c>
      <c r="D300" s="15" t="s">
        <v>75</v>
      </c>
      <c r="E300" s="15" t="s">
        <v>7</v>
      </c>
      <c r="F300" s="16">
        <v>19108</v>
      </c>
      <c r="G300" s="15" t="s">
        <v>24</v>
      </c>
      <c r="H300" s="16">
        <v>15000</v>
      </c>
      <c r="I300" s="20">
        <f>IF('All Sales'!$F300&gt;='All Sales'!$H300,'All Sales'!$F300*Comission,0)</f>
        <v>1910.8000000000002</v>
      </c>
    </row>
    <row r="301" spans="1:9">
      <c r="A301" s="21">
        <v>44197</v>
      </c>
      <c r="B301" s="12" t="s">
        <v>70</v>
      </c>
      <c r="C301" s="12" t="s">
        <v>71</v>
      </c>
      <c r="D301" s="12" t="s">
        <v>72</v>
      </c>
      <c r="E301" s="12" t="s">
        <v>7</v>
      </c>
      <c r="F301" s="13">
        <v>19456</v>
      </c>
      <c r="G301" s="12" t="s">
        <v>29</v>
      </c>
      <c r="H301" s="13">
        <v>15000</v>
      </c>
      <c r="I301" s="22">
        <f>IF('All Sales'!$F301&gt;='All Sales'!$H301,'All Sales'!$F301*Comission,0)</f>
        <v>1945.6000000000001</v>
      </c>
    </row>
    <row r="302" spans="1:9">
      <c r="A302" s="19">
        <v>44197</v>
      </c>
      <c r="B302" s="15" t="s">
        <v>79</v>
      </c>
      <c r="C302" s="15" t="s">
        <v>80</v>
      </c>
      <c r="D302" s="15" t="s">
        <v>81</v>
      </c>
      <c r="E302" s="15" t="s">
        <v>7</v>
      </c>
      <c r="F302" s="16">
        <v>31127.199999999997</v>
      </c>
      <c r="G302" s="15" t="s">
        <v>30</v>
      </c>
      <c r="H302" s="16">
        <v>15000</v>
      </c>
      <c r="I302" s="20">
        <f>IF('All Sales'!$F302&gt;='All Sales'!$H302,'All Sales'!$F302*Comission,0)</f>
        <v>3112.72</v>
      </c>
    </row>
    <row r="303" spans="1:9">
      <c r="A303" s="21">
        <v>44197</v>
      </c>
      <c r="B303" s="12" t="s">
        <v>79</v>
      </c>
      <c r="C303" s="12" t="s">
        <v>80</v>
      </c>
      <c r="D303" s="12" t="s">
        <v>81</v>
      </c>
      <c r="E303" s="12" t="s">
        <v>7</v>
      </c>
      <c r="F303" s="13">
        <v>36372.1</v>
      </c>
      <c r="G303" s="12" t="s">
        <v>29</v>
      </c>
      <c r="H303" s="13">
        <v>15000</v>
      </c>
      <c r="I303" s="22">
        <f>IF('All Sales'!$F303&gt;='All Sales'!$H303,'All Sales'!$F303*Comission,0)</f>
        <v>3637.21</v>
      </c>
    </row>
    <row r="304" spans="1:9">
      <c r="A304" s="19">
        <v>44197</v>
      </c>
      <c r="B304" s="15" t="s">
        <v>73</v>
      </c>
      <c r="C304" s="15" t="s">
        <v>74</v>
      </c>
      <c r="D304" s="15" t="s">
        <v>75</v>
      </c>
      <c r="E304" s="15" t="s">
        <v>7</v>
      </c>
      <c r="F304" s="16">
        <v>39186</v>
      </c>
      <c r="G304" s="15" t="s">
        <v>24</v>
      </c>
      <c r="H304" s="16">
        <v>15000</v>
      </c>
      <c r="I304" s="20">
        <f>IF('All Sales'!$F304&gt;='All Sales'!$H304,'All Sales'!$F304*Comission,0)</f>
        <v>3918.6000000000004</v>
      </c>
    </row>
    <row r="305" spans="1:9">
      <c r="A305" s="21">
        <v>44197</v>
      </c>
      <c r="B305" s="12" t="s">
        <v>79</v>
      </c>
      <c r="C305" s="12" t="s">
        <v>80</v>
      </c>
      <c r="D305" s="12" t="s">
        <v>81</v>
      </c>
      <c r="E305" s="12" t="s">
        <v>7</v>
      </c>
      <c r="F305" s="13">
        <v>46715.999999999993</v>
      </c>
      <c r="G305" s="12" t="s">
        <v>29</v>
      </c>
      <c r="H305" s="13">
        <v>15000</v>
      </c>
      <c r="I305" s="22">
        <f>IF('All Sales'!$F305&gt;='All Sales'!$H305,'All Sales'!$F305*Comission,0)</f>
        <v>4671.5999999999995</v>
      </c>
    </row>
    <row r="306" spans="1:9">
      <c r="A306" s="19">
        <v>44228</v>
      </c>
      <c r="B306" s="15" t="s">
        <v>70</v>
      </c>
      <c r="C306" s="15" t="s">
        <v>71</v>
      </c>
      <c r="D306" s="15" t="s">
        <v>72</v>
      </c>
      <c r="E306" s="15" t="s">
        <v>7</v>
      </c>
      <c r="F306" s="16">
        <v>4531</v>
      </c>
      <c r="G306" s="15" t="s">
        <v>30</v>
      </c>
      <c r="H306" s="16">
        <v>15000</v>
      </c>
      <c r="I306" s="20">
        <f>IF('All Sales'!$F306&gt;='All Sales'!$H306,'All Sales'!$F306*Comission,0)</f>
        <v>0</v>
      </c>
    </row>
    <row r="307" spans="1:9">
      <c r="A307" s="21">
        <v>44228</v>
      </c>
      <c r="B307" s="12" t="s">
        <v>82</v>
      </c>
      <c r="C307" s="12" t="s">
        <v>83</v>
      </c>
      <c r="D307" s="12" t="s">
        <v>84</v>
      </c>
      <c r="E307" s="12" t="s">
        <v>7</v>
      </c>
      <c r="F307" s="13">
        <v>6751.7999999999993</v>
      </c>
      <c r="G307" s="12" t="s">
        <v>24</v>
      </c>
      <c r="H307" s="13">
        <v>15000</v>
      </c>
      <c r="I307" s="22">
        <f>IF('All Sales'!$F307&gt;='All Sales'!$H307,'All Sales'!$F307*Comission,0)</f>
        <v>0</v>
      </c>
    </row>
    <row r="308" spans="1:9">
      <c r="A308" s="19">
        <v>44228</v>
      </c>
      <c r="B308" s="15" t="s">
        <v>70</v>
      </c>
      <c r="C308" s="15" t="s">
        <v>71</v>
      </c>
      <c r="D308" s="15" t="s">
        <v>72</v>
      </c>
      <c r="E308" s="15" t="s">
        <v>7</v>
      </c>
      <c r="F308" s="16">
        <v>7343.2000000000007</v>
      </c>
      <c r="G308" s="15" t="s">
        <v>24</v>
      </c>
      <c r="H308" s="16">
        <v>15000</v>
      </c>
      <c r="I308" s="20">
        <f>IF('All Sales'!$F308&gt;='All Sales'!$H308,'All Sales'!$F308*Comission,0)</f>
        <v>0</v>
      </c>
    </row>
    <row r="309" spans="1:9">
      <c r="A309" s="21">
        <v>44228</v>
      </c>
      <c r="B309" s="12" t="s">
        <v>70</v>
      </c>
      <c r="C309" s="12" t="s">
        <v>71</v>
      </c>
      <c r="D309" s="12" t="s">
        <v>72</v>
      </c>
      <c r="E309" s="12" t="s">
        <v>7</v>
      </c>
      <c r="F309" s="13">
        <v>7356.5999999999995</v>
      </c>
      <c r="G309" s="12" t="s">
        <v>29</v>
      </c>
      <c r="H309" s="13">
        <v>15000</v>
      </c>
      <c r="I309" s="22">
        <f>IF('All Sales'!$F309&gt;='All Sales'!$H309,'All Sales'!$F309*Comission,0)</f>
        <v>0</v>
      </c>
    </row>
    <row r="310" spans="1:9">
      <c r="A310" s="19">
        <v>44228</v>
      </c>
      <c r="B310" s="15" t="s">
        <v>82</v>
      </c>
      <c r="C310" s="15" t="s">
        <v>83</v>
      </c>
      <c r="D310" s="15" t="s">
        <v>84</v>
      </c>
      <c r="E310" s="15" t="s">
        <v>7</v>
      </c>
      <c r="F310" s="16">
        <v>17748</v>
      </c>
      <c r="G310" s="15" t="s">
        <v>29</v>
      </c>
      <c r="H310" s="16">
        <v>15000</v>
      </c>
      <c r="I310" s="20">
        <f>IF('All Sales'!$F310&gt;='All Sales'!$H310,'All Sales'!$F310*Comission,0)</f>
        <v>1774.8000000000002</v>
      </c>
    </row>
    <row r="311" spans="1:9">
      <c r="A311" s="21">
        <v>44228</v>
      </c>
      <c r="B311" s="12" t="s">
        <v>70</v>
      </c>
      <c r="C311" s="12" t="s">
        <v>71</v>
      </c>
      <c r="D311" s="12" t="s">
        <v>72</v>
      </c>
      <c r="E311" s="12" t="s">
        <v>7</v>
      </c>
      <c r="F311" s="13">
        <v>28395.5</v>
      </c>
      <c r="G311" s="12" t="s">
        <v>30</v>
      </c>
      <c r="H311" s="13">
        <v>15000</v>
      </c>
      <c r="I311" s="22">
        <f>IF('All Sales'!$F311&gt;='All Sales'!$H311,'All Sales'!$F311*Comission,0)</f>
        <v>2839.55</v>
      </c>
    </row>
    <row r="312" spans="1:9">
      <c r="A312" s="19">
        <v>44228</v>
      </c>
      <c r="B312" s="15" t="s">
        <v>73</v>
      </c>
      <c r="C312" s="15" t="s">
        <v>74</v>
      </c>
      <c r="D312" s="15" t="s">
        <v>75</v>
      </c>
      <c r="E312" s="15" t="s">
        <v>7</v>
      </c>
      <c r="F312" s="16">
        <v>41429.5</v>
      </c>
      <c r="G312" s="15" t="s">
        <v>24</v>
      </c>
      <c r="H312" s="16">
        <v>15000</v>
      </c>
      <c r="I312" s="20">
        <f>IF('All Sales'!$F312&gt;='All Sales'!$H312,'All Sales'!$F312*Comission,0)</f>
        <v>4142.95</v>
      </c>
    </row>
    <row r="313" spans="1:9">
      <c r="A313" s="21">
        <v>44256</v>
      </c>
      <c r="B313" s="12" t="s">
        <v>79</v>
      </c>
      <c r="C313" s="12" t="s">
        <v>80</v>
      </c>
      <c r="D313" s="12" t="s">
        <v>81</v>
      </c>
      <c r="E313" s="12" t="s">
        <v>7</v>
      </c>
      <c r="F313" s="13">
        <v>6708.9</v>
      </c>
      <c r="G313" s="12" t="s">
        <v>30</v>
      </c>
      <c r="H313" s="13">
        <v>15000</v>
      </c>
      <c r="I313" s="22">
        <f>IF('All Sales'!$F313&gt;='All Sales'!$H313,'All Sales'!$F313*Comission,0)</f>
        <v>0</v>
      </c>
    </row>
    <row r="314" spans="1:9">
      <c r="A314" s="19">
        <v>44256</v>
      </c>
      <c r="B314" s="15" t="s">
        <v>76</v>
      </c>
      <c r="C314" s="15" t="s">
        <v>77</v>
      </c>
      <c r="D314" s="15" t="s">
        <v>78</v>
      </c>
      <c r="E314" s="15" t="s">
        <v>7</v>
      </c>
      <c r="F314" s="16">
        <v>7982.7</v>
      </c>
      <c r="G314" s="15" t="s">
        <v>30</v>
      </c>
      <c r="H314" s="16">
        <v>15000</v>
      </c>
      <c r="I314" s="20">
        <f>IF('All Sales'!$F314&gt;='All Sales'!$H314,'All Sales'!$F314*Comission,0)</f>
        <v>0</v>
      </c>
    </row>
    <row r="315" spans="1:9">
      <c r="A315" s="21">
        <v>44256</v>
      </c>
      <c r="B315" s="12" t="s">
        <v>73</v>
      </c>
      <c r="C315" s="12" t="s">
        <v>74</v>
      </c>
      <c r="D315" s="12" t="s">
        <v>75</v>
      </c>
      <c r="E315" s="12" t="s">
        <v>7</v>
      </c>
      <c r="F315" s="13">
        <v>8694</v>
      </c>
      <c r="G315" s="12" t="s">
        <v>29</v>
      </c>
      <c r="H315" s="13">
        <v>15000</v>
      </c>
      <c r="I315" s="22">
        <f>IF('All Sales'!$F315&gt;='All Sales'!$H315,'All Sales'!$F315*Comission,0)</f>
        <v>0</v>
      </c>
    </row>
    <row r="316" spans="1:9">
      <c r="A316" s="19">
        <v>44256</v>
      </c>
      <c r="B316" s="15" t="s">
        <v>73</v>
      </c>
      <c r="C316" s="15" t="s">
        <v>74</v>
      </c>
      <c r="D316" s="15" t="s">
        <v>75</v>
      </c>
      <c r="E316" s="15" t="s">
        <v>7</v>
      </c>
      <c r="F316" s="16">
        <v>9116</v>
      </c>
      <c r="G316" s="15" t="s">
        <v>29</v>
      </c>
      <c r="H316" s="16">
        <v>15000</v>
      </c>
      <c r="I316" s="20">
        <f>IF('All Sales'!$F316&gt;='All Sales'!$H316,'All Sales'!$F316*Comission,0)</f>
        <v>0</v>
      </c>
    </row>
    <row r="317" spans="1:9">
      <c r="A317" s="21">
        <v>44256</v>
      </c>
      <c r="B317" s="12" t="s">
        <v>76</v>
      </c>
      <c r="C317" s="12" t="s">
        <v>77</v>
      </c>
      <c r="D317" s="12" t="s">
        <v>78</v>
      </c>
      <c r="E317" s="12" t="s">
        <v>7</v>
      </c>
      <c r="F317" s="13">
        <v>10110.299999999999</v>
      </c>
      <c r="G317" s="12" t="s">
        <v>29</v>
      </c>
      <c r="H317" s="13">
        <v>15000</v>
      </c>
      <c r="I317" s="22">
        <f>IF('All Sales'!$F317&gt;='All Sales'!$H317,'All Sales'!$F317*Comission,0)</f>
        <v>0</v>
      </c>
    </row>
    <row r="318" spans="1:9">
      <c r="A318" s="19">
        <v>44256</v>
      </c>
      <c r="B318" s="15" t="s">
        <v>70</v>
      </c>
      <c r="C318" s="15" t="s">
        <v>71</v>
      </c>
      <c r="D318" s="15" t="s">
        <v>72</v>
      </c>
      <c r="E318" s="15" t="s">
        <v>7</v>
      </c>
      <c r="F318" s="16">
        <v>10451.199999999999</v>
      </c>
      <c r="G318" s="15" t="s">
        <v>29</v>
      </c>
      <c r="H318" s="16">
        <v>15000</v>
      </c>
      <c r="I318" s="20">
        <f>IF('All Sales'!$F318&gt;='All Sales'!$H318,'All Sales'!$F318*Comission,0)</f>
        <v>0</v>
      </c>
    </row>
    <row r="319" spans="1:9">
      <c r="A319" s="21">
        <v>44256</v>
      </c>
      <c r="B319" s="12" t="s">
        <v>70</v>
      </c>
      <c r="C319" s="12" t="s">
        <v>71</v>
      </c>
      <c r="D319" s="12" t="s">
        <v>72</v>
      </c>
      <c r="E319" s="12" t="s">
        <v>7</v>
      </c>
      <c r="F319" s="13">
        <v>11580.4</v>
      </c>
      <c r="G319" s="12" t="s">
        <v>24</v>
      </c>
      <c r="H319" s="13">
        <v>15000</v>
      </c>
      <c r="I319" s="22">
        <f>IF('All Sales'!$F319&gt;='All Sales'!$H319,'All Sales'!$F319*Comission,0)</f>
        <v>0</v>
      </c>
    </row>
    <row r="320" spans="1:9">
      <c r="A320" s="19">
        <v>44256</v>
      </c>
      <c r="B320" s="15" t="s">
        <v>73</v>
      </c>
      <c r="C320" s="15" t="s">
        <v>74</v>
      </c>
      <c r="D320" s="15" t="s">
        <v>75</v>
      </c>
      <c r="E320" s="15" t="s">
        <v>7</v>
      </c>
      <c r="F320" s="16">
        <v>14329.5</v>
      </c>
      <c r="G320" s="15" t="s">
        <v>29</v>
      </c>
      <c r="H320" s="16">
        <v>15000</v>
      </c>
      <c r="I320" s="20">
        <f>IF('All Sales'!$F320&gt;='All Sales'!$H320,'All Sales'!$F320*Comission,0)</f>
        <v>0</v>
      </c>
    </row>
    <row r="321" spans="1:9">
      <c r="A321" s="21">
        <v>44256</v>
      </c>
      <c r="B321" s="12" t="s">
        <v>73</v>
      </c>
      <c r="C321" s="12" t="s">
        <v>74</v>
      </c>
      <c r="D321" s="12" t="s">
        <v>75</v>
      </c>
      <c r="E321" s="12" t="s">
        <v>7</v>
      </c>
      <c r="F321" s="13">
        <v>20128</v>
      </c>
      <c r="G321" s="12" t="s">
        <v>30</v>
      </c>
      <c r="H321" s="13">
        <v>15000</v>
      </c>
      <c r="I321" s="22">
        <f>IF('All Sales'!$F321&gt;='All Sales'!$H321,'All Sales'!$F321*Comission,0)</f>
        <v>2012.8000000000002</v>
      </c>
    </row>
    <row r="322" spans="1:9">
      <c r="A322" s="19">
        <v>44256</v>
      </c>
      <c r="B322" s="15" t="s">
        <v>79</v>
      </c>
      <c r="C322" s="15" t="s">
        <v>80</v>
      </c>
      <c r="D322" s="15" t="s">
        <v>81</v>
      </c>
      <c r="E322" s="15" t="s">
        <v>7</v>
      </c>
      <c r="F322" s="16">
        <v>21167.999999999996</v>
      </c>
      <c r="G322" s="15" t="s">
        <v>29</v>
      </c>
      <c r="H322" s="16">
        <v>15000</v>
      </c>
      <c r="I322" s="20">
        <f>IF('All Sales'!$F322&gt;='All Sales'!$H322,'All Sales'!$F322*Comission,0)</f>
        <v>2116.7999999999997</v>
      </c>
    </row>
    <row r="323" spans="1:9">
      <c r="A323" s="21">
        <v>44256</v>
      </c>
      <c r="B323" s="12" t="s">
        <v>82</v>
      </c>
      <c r="C323" s="12" t="s">
        <v>83</v>
      </c>
      <c r="D323" s="12" t="s">
        <v>84</v>
      </c>
      <c r="E323" s="12" t="s">
        <v>7</v>
      </c>
      <c r="F323" s="13">
        <v>25102.399999999998</v>
      </c>
      <c r="G323" s="12" t="s">
        <v>24</v>
      </c>
      <c r="H323" s="13">
        <v>15000</v>
      </c>
      <c r="I323" s="22">
        <f>IF('All Sales'!$F323&gt;='All Sales'!$H323,'All Sales'!$F323*Comission,0)</f>
        <v>2510.2399999999998</v>
      </c>
    </row>
    <row r="324" spans="1:9">
      <c r="A324" s="19">
        <v>44256</v>
      </c>
      <c r="B324" s="15" t="s">
        <v>82</v>
      </c>
      <c r="C324" s="15" t="s">
        <v>83</v>
      </c>
      <c r="D324" s="15" t="s">
        <v>84</v>
      </c>
      <c r="E324" s="15" t="s">
        <v>7</v>
      </c>
      <c r="F324" s="16">
        <v>27670.9</v>
      </c>
      <c r="G324" s="15" t="s">
        <v>30</v>
      </c>
      <c r="H324" s="16">
        <v>15000</v>
      </c>
      <c r="I324" s="20">
        <f>IF('All Sales'!$F324&gt;='All Sales'!$H324,'All Sales'!$F324*Comission,0)</f>
        <v>2767.09</v>
      </c>
    </row>
    <row r="325" spans="1:9">
      <c r="A325" s="21">
        <v>44256</v>
      </c>
      <c r="B325" s="12" t="s">
        <v>82</v>
      </c>
      <c r="C325" s="12" t="s">
        <v>83</v>
      </c>
      <c r="D325" s="12" t="s">
        <v>84</v>
      </c>
      <c r="E325" s="12" t="s">
        <v>7</v>
      </c>
      <c r="F325" s="13">
        <v>27956.799999999999</v>
      </c>
      <c r="G325" s="12" t="s">
        <v>24</v>
      </c>
      <c r="H325" s="13">
        <v>15000</v>
      </c>
      <c r="I325" s="22">
        <f>IF('All Sales'!$F325&gt;='All Sales'!$H325,'All Sales'!$F325*Comission,0)</f>
        <v>2795.6800000000003</v>
      </c>
    </row>
    <row r="326" spans="1:9">
      <c r="A326" s="19">
        <v>44256</v>
      </c>
      <c r="B326" s="15" t="s">
        <v>73</v>
      </c>
      <c r="C326" s="15" t="s">
        <v>74</v>
      </c>
      <c r="D326" s="15" t="s">
        <v>75</v>
      </c>
      <c r="E326" s="15" t="s">
        <v>7</v>
      </c>
      <c r="F326" s="16">
        <v>31407</v>
      </c>
      <c r="G326" s="15" t="s">
        <v>24</v>
      </c>
      <c r="H326" s="16">
        <v>15000</v>
      </c>
      <c r="I326" s="20">
        <f>IF('All Sales'!$F326&gt;='All Sales'!$H326,'All Sales'!$F326*Comission,0)</f>
        <v>3140.7000000000003</v>
      </c>
    </row>
    <row r="327" spans="1:9">
      <c r="A327" s="21">
        <v>44256</v>
      </c>
      <c r="B327" s="12" t="s">
        <v>76</v>
      </c>
      <c r="C327" s="12" t="s">
        <v>77</v>
      </c>
      <c r="D327" s="12" t="s">
        <v>78</v>
      </c>
      <c r="E327" s="12" t="s">
        <v>7</v>
      </c>
      <c r="F327" s="13">
        <v>35647.5</v>
      </c>
      <c r="G327" s="12" t="s">
        <v>30</v>
      </c>
      <c r="H327" s="13">
        <v>15000</v>
      </c>
      <c r="I327" s="22">
        <f>IF('All Sales'!$F327&gt;='All Sales'!$H327,'All Sales'!$F327*Comission,0)</f>
        <v>3564.75</v>
      </c>
    </row>
    <row r="328" spans="1:9">
      <c r="A328" s="19">
        <v>44256</v>
      </c>
      <c r="B328" s="15" t="s">
        <v>76</v>
      </c>
      <c r="C328" s="15" t="s">
        <v>77</v>
      </c>
      <c r="D328" s="15" t="s">
        <v>78</v>
      </c>
      <c r="E328" s="15" t="s">
        <v>7</v>
      </c>
      <c r="F328" s="16">
        <v>36907.200000000004</v>
      </c>
      <c r="G328" s="15" t="s">
        <v>24</v>
      </c>
      <c r="H328" s="16">
        <v>15000</v>
      </c>
      <c r="I328" s="20">
        <f>IF('All Sales'!$F328&gt;='All Sales'!$H328,'All Sales'!$F328*Comission,0)</f>
        <v>3690.7200000000007</v>
      </c>
    </row>
    <row r="329" spans="1:9">
      <c r="A329" s="21">
        <v>44287</v>
      </c>
      <c r="B329" s="12" t="s">
        <v>76</v>
      </c>
      <c r="C329" s="12" t="s">
        <v>77</v>
      </c>
      <c r="D329" s="12" t="s">
        <v>78</v>
      </c>
      <c r="E329" s="12" t="s">
        <v>7</v>
      </c>
      <c r="F329" s="13">
        <v>5696.4</v>
      </c>
      <c r="G329" s="12" t="s">
        <v>29</v>
      </c>
      <c r="H329" s="13">
        <v>15000</v>
      </c>
      <c r="I329" s="22">
        <f>IF('All Sales'!$F329&gt;='All Sales'!$H329,'All Sales'!$F329*Comission,0)</f>
        <v>0</v>
      </c>
    </row>
    <row r="330" spans="1:9">
      <c r="A330" s="19">
        <v>44287</v>
      </c>
      <c r="B330" s="15" t="s">
        <v>70</v>
      </c>
      <c r="C330" s="15" t="s">
        <v>71</v>
      </c>
      <c r="D330" s="15" t="s">
        <v>72</v>
      </c>
      <c r="E330" s="15" t="s">
        <v>7</v>
      </c>
      <c r="F330" s="16">
        <v>11716.5</v>
      </c>
      <c r="G330" s="15" t="s">
        <v>29</v>
      </c>
      <c r="H330" s="16">
        <v>15000</v>
      </c>
      <c r="I330" s="20">
        <f>IF('All Sales'!$F330&gt;='All Sales'!$H330,'All Sales'!$F330*Comission,0)</f>
        <v>0</v>
      </c>
    </row>
    <row r="331" spans="1:9">
      <c r="A331" s="21">
        <v>44287</v>
      </c>
      <c r="B331" s="12" t="s">
        <v>79</v>
      </c>
      <c r="C331" s="12" t="s">
        <v>80</v>
      </c>
      <c r="D331" s="12" t="s">
        <v>81</v>
      </c>
      <c r="E331" s="12" t="s">
        <v>7</v>
      </c>
      <c r="F331" s="13">
        <v>14416</v>
      </c>
      <c r="G331" s="12" t="s">
        <v>30</v>
      </c>
      <c r="H331" s="13">
        <v>15000</v>
      </c>
      <c r="I331" s="22">
        <f>IF('All Sales'!$F331&gt;='All Sales'!$H331,'All Sales'!$F331*Comission,0)</f>
        <v>0</v>
      </c>
    </row>
    <row r="332" spans="1:9">
      <c r="A332" s="19">
        <v>44287</v>
      </c>
      <c r="B332" s="15" t="s">
        <v>70</v>
      </c>
      <c r="C332" s="15" t="s">
        <v>71</v>
      </c>
      <c r="D332" s="15" t="s">
        <v>72</v>
      </c>
      <c r="E332" s="15" t="s">
        <v>7</v>
      </c>
      <c r="F332" s="16">
        <v>16499.400000000001</v>
      </c>
      <c r="G332" s="15" t="s">
        <v>24</v>
      </c>
      <c r="H332" s="16">
        <v>15000</v>
      </c>
      <c r="I332" s="20">
        <f>IF('All Sales'!$F332&gt;='All Sales'!$H332,'All Sales'!$F332*Comission,0)</f>
        <v>1649.9400000000003</v>
      </c>
    </row>
    <row r="333" spans="1:9">
      <c r="A333" s="21">
        <v>44287</v>
      </c>
      <c r="B333" s="12" t="s">
        <v>76</v>
      </c>
      <c r="C333" s="12" t="s">
        <v>77</v>
      </c>
      <c r="D333" s="12" t="s">
        <v>78</v>
      </c>
      <c r="E333" s="12" t="s">
        <v>7</v>
      </c>
      <c r="F333" s="13">
        <v>16968</v>
      </c>
      <c r="G333" s="12" t="s">
        <v>30</v>
      </c>
      <c r="H333" s="13">
        <v>15000</v>
      </c>
      <c r="I333" s="22">
        <f>IF('All Sales'!$F333&gt;='All Sales'!$H333,'All Sales'!$F333*Comission,0)</f>
        <v>1696.8000000000002</v>
      </c>
    </row>
    <row r="334" spans="1:9">
      <c r="A334" s="19">
        <v>44287</v>
      </c>
      <c r="B334" s="15" t="s">
        <v>73</v>
      </c>
      <c r="C334" s="15" t="s">
        <v>74</v>
      </c>
      <c r="D334" s="15" t="s">
        <v>75</v>
      </c>
      <c r="E334" s="15" t="s">
        <v>7</v>
      </c>
      <c r="F334" s="16">
        <v>17993.5</v>
      </c>
      <c r="G334" s="15" t="s">
        <v>29</v>
      </c>
      <c r="H334" s="16">
        <v>15000</v>
      </c>
      <c r="I334" s="20">
        <f>IF('All Sales'!$F334&gt;='All Sales'!$H334,'All Sales'!$F334*Comission,0)</f>
        <v>1799.3500000000001</v>
      </c>
    </row>
    <row r="335" spans="1:9">
      <c r="A335" s="21">
        <v>44287</v>
      </c>
      <c r="B335" s="12" t="s">
        <v>76</v>
      </c>
      <c r="C335" s="12" t="s">
        <v>77</v>
      </c>
      <c r="D335" s="12" t="s">
        <v>78</v>
      </c>
      <c r="E335" s="12" t="s">
        <v>7</v>
      </c>
      <c r="F335" s="13">
        <v>18188.399999999998</v>
      </c>
      <c r="G335" s="12" t="s">
        <v>24</v>
      </c>
      <c r="H335" s="13">
        <v>15000</v>
      </c>
      <c r="I335" s="22">
        <f>IF('All Sales'!$F335&gt;='All Sales'!$H335,'All Sales'!$F335*Comission,0)</f>
        <v>1818.84</v>
      </c>
    </row>
    <row r="336" spans="1:9">
      <c r="A336" s="19">
        <v>44317</v>
      </c>
      <c r="B336" s="15" t="s">
        <v>79</v>
      </c>
      <c r="C336" s="15" t="s">
        <v>80</v>
      </c>
      <c r="D336" s="15" t="s">
        <v>81</v>
      </c>
      <c r="E336" s="15" t="s">
        <v>7</v>
      </c>
      <c r="F336" s="16">
        <v>9004.7999999999993</v>
      </c>
      <c r="G336" s="15" t="s">
        <v>29</v>
      </c>
      <c r="H336" s="16">
        <v>15000</v>
      </c>
      <c r="I336" s="20">
        <f>IF('All Sales'!$F336&gt;='All Sales'!$H336,'All Sales'!$F336*Comission,0)</f>
        <v>0</v>
      </c>
    </row>
    <row r="337" spans="1:9">
      <c r="A337" s="21">
        <v>44317</v>
      </c>
      <c r="B337" s="12" t="s">
        <v>76</v>
      </c>
      <c r="C337" s="12" t="s">
        <v>77</v>
      </c>
      <c r="D337" s="12" t="s">
        <v>78</v>
      </c>
      <c r="E337" s="12" t="s">
        <v>7</v>
      </c>
      <c r="F337" s="13">
        <v>18826.400000000001</v>
      </c>
      <c r="G337" s="12" t="s">
        <v>30</v>
      </c>
      <c r="H337" s="13">
        <v>15000</v>
      </c>
      <c r="I337" s="22">
        <f>IF('All Sales'!$F337&gt;='All Sales'!$H337,'All Sales'!$F337*Comission,0)</f>
        <v>1882.6400000000003</v>
      </c>
    </row>
    <row r="338" spans="1:9">
      <c r="A338" s="19">
        <v>44317</v>
      </c>
      <c r="B338" s="15" t="s">
        <v>76</v>
      </c>
      <c r="C338" s="15" t="s">
        <v>77</v>
      </c>
      <c r="D338" s="15" t="s">
        <v>78</v>
      </c>
      <c r="E338" s="15" t="s">
        <v>7</v>
      </c>
      <c r="F338" s="16">
        <v>19617.5</v>
      </c>
      <c r="G338" s="15" t="s">
        <v>30</v>
      </c>
      <c r="H338" s="16">
        <v>15000</v>
      </c>
      <c r="I338" s="20">
        <f>IF('All Sales'!$F338&gt;='All Sales'!$H338,'All Sales'!$F338*Comission,0)</f>
        <v>1961.75</v>
      </c>
    </row>
    <row r="339" spans="1:9">
      <c r="A339" s="21">
        <v>44317</v>
      </c>
      <c r="B339" s="12" t="s">
        <v>76</v>
      </c>
      <c r="C339" s="12" t="s">
        <v>77</v>
      </c>
      <c r="D339" s="12" t="s">
        <v>78</v>
      </c>
      <c r="E339" s="12" t="s">
        <v>7</v>
      </c>
      <c r="F339" s="13">
        <v>19836.400000000001</v>
      </c>
      <c r="G339" s="12" t="s">
        <v>29</v>
      </c>
      <c r="H339" s="13">
        <v>15000</v>
      </c>
      <c r="I339" s="22">
        <f>IF('All Sales'!$F339&gt;='All Sales'!$H339,'All Sales'!$F339*Comission,0)</f>
        <v>1983.6400000000003</v>
      </c>
    </row>
    <row r="340" spans="1:9">
      <c r="A340" s="19">
        <v>44317</v>
      </c>
      <c r="B340" s="15" t="s">
        <v>73</v>
      </c>
      <c r="C340" s="15" t="s">
        <v>74</v>
      </c>
      <c r="D340" s="15" t="s">
        <v>75</v>
      </c>
      <c r="E340" s="15" t="s">
        <v>7</v>
      </c>
      <c r="F340" s="16">
        <v>20717.599999999999</v>
      </c>
      <c r="G340" s="15" t="s">
        <v>24</v>
      </c>
      <c r="H340" s="16">
        <v>15000</v>
      </c>
      <c r="I340" s="20">
        <f>IF('All Sales'!$F340&gt;='All Sales'!$H340,'All Sales'!$F340*Comission,0)</f>
        <v>2071.7599999999998</v>
      </c>
    </row>
    <row r="341" spans="1:9">
      <c r="A341" s="21">
        <v>44317</v>
      </c>
      <c r="B341" s="12" t="s">
        <v>82</v>
      </c>
      <c r="C341" s="12" t="s">
        <v>83</v>
      </c>
      <c r="D341" s="12" t="s">
        <v>84</v>
      </c>
      <c r="E341" s="12" t="s">
        <v>7</v>
      </c>
      <c r="F341" s="13">
        <v>23364</v>
      </c>
      <c r="G341" s="12" t="s">
        <v>24</v>
      </c>
      <c r="H341" s="13">
        <v>15000</v>
      </c>
      <c r="I341" s="22">
        <f>IF('All Sales'!$F341&gt;='All Sales'!$H341,'All Sales'!$F341*Comission,0)</f>
        <v>2336.4</v>
      </c>
    </row>
    <row r="342" spans="1:9">
      <c r="A342" s="19">
        <v>44317</v>
      </c>
      <c r="B342" s="15" t="s">
        <v>76</v>
      </c>
      <c r="C342" s="15" t="s">
        <v>77</v>
      </c>
      <c r="D342" s="15" t="s">
        <v>78</v>
      </c>
      <c r="E342" s="15" t="s">
        <v>7</v>
      </c>
      <c r="F342" s="16">
        <v>23997.600000000002</v>
      </c>
      <c r="G342" s="15" t="s">
        <v>29</v>
      </c>
      <c r="H342" s="16">
        <v>15000</v>
      </c>
      <c r="I342" s="20">
        <f>IF('All Sales'!$F342&gt;='All Sales'!$H342,'All Sales'!$F342*Comission,0)</f>
        <v>2399.7600000000002</v>
      </c>
    </row>
    <row r="343" spans="1:9">
      <c r="A343" s="21">
        <v>44317</v>
      </c>
      <c r="B343" s="12" t="s">
        <v>79</v>
      </c>
      <c r="C343" s="12" t="s">
        <v>80</v>
      </c>
      <c r="D343" s="12" t="s">
        <v>81</v>
      </c>
      <c r="E343" s="12" t="s">
        <v>7</v>
      </c>
      <c r="F343" s="13">
        <v>27916.399999999998</v>
      </c>
      <c r="G343" s="12" t="s">
        <v>30</v>
      </c>
      <c r="H343" s="13">
        <v>15000</v>
      </c>
      <c r="I343" s="22">
        <f>IF('All Sales'!$F343&gt;='All Sales'!$H343,'All Sales'!$F343*Comission,0)</f>
        <v>2791.64</v>
      </c>
    </row>
    <row r="344" spans="1:9">
      <c r="A344" s="19">
        <v>44317</v>
      </c>
      <c r="B344" s="15" t="s">
        <v>79</v>
      </c>
      <c r="C344" s="15" t="s">
        <v>80</v>
      </c>
      <c r="D344" s="15" t="s">
        <v>81</v>
      </c>
      <c r="E344" s="15" t="s">
        <v>7</v>
      </c>
      <c r="F344" s="16">
        <v>42249.1</v>
      </c>
      <c r="G344" s="15" t="s">
        <v>24</v>
      </c>
      <c r="H344" s="16">
        <v>15000</v>
      </c>
      <c r="I344" s="20">
        <f>IF('All Sales'!$F344&gt;='All Sales'!$H344,'All Sales'!$F344*Comission,0)</f>
        <v>4224.91</v>
      </c>
    </row>
    <row r="345" spans="1:9">
      <c r="A345" s="21">
        <v>44348</v>
      </c>
      <c r="B345" s="12" t="s">
        <v>73</v>
      </c>
      <c r="C345" s="12" t="s">
        <v>74</v>
      </c>
      <c r="D345" s="12" t="s">
        <v>75</v>
      </c>
      <c r="E345" s="12" t="s">
        <v>7</v>
      </c>
      <c r="F345" s="13">
        <v>9574.7999999999993</v>
      </c>
      <c r="G345" s="12" t="s">
        <v>24</v>
      </c>
      <c r="H345" s="13">
        <v>15000</v>
      </c>
      <c r="I345" s="22">
        <f>IF('All Sales'!$F345&gt;='All Sales'!$H345,'All Sales'!$F345*Comission,0)</f>
        <v>0</v>
      </c>
    </row>
    <row r="346" spans="1:9">
      <c r="A346" s="19">
        <v>44348</v>
      </c>
      <c r="B346" s="15" t="s">
        <v>73</v>
      </c>
      <c r="C346" s="15" t="s">
        <v>74</v>
      </c>
      <c r="D346" s="15" t="s">
        <v>75</v>
      </c>
      <c r="E346" s="15" t="s">
        <v>7</v>
      </c>
      <c r="F346" s="16">
        <v>14301.6</v>
      </c>
      <c r="G346" s="15" t="s">
        <v>24</v>
      </c>
      <c r="H346" s="16">
        <v>15000</v>
      </c>
      <c r="I346" s="20">
        <f>IF('All Sales'!$F346&gt;='All Sales'!$H346,'All Sales'!$F346*Comission,0)</f>
        <v>0</v>
      </c>
    </row>
    <row r="347" spans="1:9">
      <c r="A347" s="21">
        <v>44348</v>
      </c>
      <c r="B347" s="12" t="s">
        <v>82</v>
      </c>
      <c r="C347" s="12" t="s">
        <v>83</v>
      </c>
      <c r="D347" s="12" t="s">
        <v>84</v>
      </c>
      <c r="E347" s="12" t="s">
        <v>7</v>
      </c>
      <c r="F347" s="13">
        <v>15061.2</v>
      </c>
      <c r="G347" s="12" t="s">
        <v>24</v>
      </c>
      <c r="H347" s="13">
        <v>15000</v>
      </c>
      <c r="I347" s="22">
        <f>IF('All Sales'!$F347&gt;='All Sales'!$H347,'All Sales'!$F347*Comission,0)</f>
        <v>1506.1200000000001</v>
      </c>
    </row>
    <row r="348" spans="1:9">
      <c r="A348" s="19">
        <v>44348</v>
      </c>
      <c r="B348" s="15" t="s">
        <v>76</v>
      </c>
      <c r="C348" s="15" t="s">
        <v>77</v>
      </c>
      <c r="D348" s="15" t="s">
        <v>78</v>
      </c>
      <c r="E348" s="15" t="s">
        <v>7</v>
      </c>
      <c r="F348" s="16">
        <v>17262</v>
      </c>
      <c r="G348" s="15" t="s">
        <v>24</v>
      </c>
      <c r="H348" s="16">
        <v>15000</v>
      </c>
      <c r="I348" s="20">
        <f>IF('All Sales'!$F348&gt;='All Sales'!$H348,'All Sales'!$F348*Comission,0)</f>
        <v>1726.2</v>
      </c>
    </row>
    <row r="349" spans="1:9">
      <c r="A349" s="21">
        <v>44348</v>
      </c>
      <c r="B349" s="12" t="s">
        <v>79</v>
      </c>
      <c r="C349" s="12" t="s">
        <v>80</v>
      </c>
      <c r="D349" s="12" t="s">
        <v>81</v>
      </c>
      <c r="E349" s="12" t="s">
        <v>7</v>
      </c>
      <c r="F349" s="13">
        <v>37192.5</v>
      </c>
      <c r="G349" s="12" t="s">
        <v>30</v>
      </c>
      <c r="H349" s="13">
        <v>15000</v>
      </c>
      <c r="I349" s="22">
        <f>IF('All Sales'!$F349&gt;='All Sales'!$H349,'All Sales'!$F349*Comission,0)</f>
        <v>3719.25</v>
      </c>
    </row>
    <row r="350" spans="1:9">
      <c r="A350" s="19">
        <v>44348</v>
      </c>
      <c r="B350" s="15" t="s">
        <v>82</v>
      </c>
      <c r="C350" s="15" t="s">
        <v>83</v>
      </c>
      <c r="D350" s="15" t="s">
        <v>84</v>
      </c>
      <c r="E350" s="15" t="s">
        <v>7</v>
      </c>
      <c r="F350" s="16">
        <v>39653.9</v>
      </c>
      <c r="G350" s="15" t="s">
        <v>30</v>
      </c>
      <c r="H350" s="16">
        <v>15000</v>
      </c>
      <c r="I350" s="20">
        <f>IF('All Sales'!$F350&gt;='All Sales'!$H350,'All Sales'!$F350*Comission,0)</f>
        <v>3965.3900000000003</v>
      </c>
    </row>
    <row r="351" spans="1:9">
      <c r="A351" s="21">
        <v>44378</v>
      </c>
      <c r="B351" s="12" t="s">
        <v>82</v>
      </c>
      <c r="C351" s="12" t="s">
        <v>83</v>
      </c>
      <c r="D351" s="12" t="s">
        <v>84</v>
      </c>
      <c r="E351" s="12" t="s">
        <v>7</v>
      </c>
      <c r="F351" s="13">
        <v>3465</v>
      </c>
      <c r="G351" s="12" t="s">
        <v>24</v>
      </c>
      <c r="H351" s="13">
        <v>15000</v>
      </c>
      <c r="I351" s="22">
        <f>IF('All Sales'!$F351&gt;='All Sales'!$H351,'All Sales'!$F351*Comission,0)</f>
        <v>0</v>
      </c>
    </row>
    <row r="352" spans="1:9">
      <c r="A352" s="19">
        <v>44378</v>
      </c>
      <c r="B352" s="15" t="s">
        <v>76</v>
      </c>
      <c r="C352" s="15" t="s">
        <v>77</v>
      </c>
      <c r="D352" s="15" t="s">
        <v>78</v>
      </c>
      <c r="E352" s="15" t="s">
        <v>7</v>
      </c>
      <c r="F352" s="16">
        <v>5332.7999999999993</v>
      </c>
      <c r="G352" s="15" t="s">
        <v>24</v>
      </c>
      <c r="H352" s="16">
        <v>15000</v>
      </c>
      <c r="I352" s="20">
        <f>IF('All Sales'!$F352&gt;='All Sales'!$H352,'All Sales'!$F352*Comission,0)</f>
        <v>0</v>
      </c>
    </row>
    <row r="353" spans="1:9">
      <c r="A353" s="21">
        <v>44378</v>
      </c>
      <c r="B353" s="12" t="s">
        <v>73</v>
      </c>
      <c r="C353" s="12" t="s">
        <v>74</v>
      </c>
      <c r="D353" s="12" t="s">
        <v>75</v>
      </c>
      <c r="E353" s="12" t="s">
        <v>7</v>
      </c>
      <c r="F353" s="13">
        <v>8065.5999999999995</v>
      </c>
      <c r="G353" s="12" t="s">
        <v>30</v>
      </c>
      <c r="H353" s="13">
        <v>15000</v>
      </c>
      <c r="I353" s="22">
        <f>IF('All Sales'!$F353&gt;='All Sales'!$H353,'All Sales'!$F353*Comission,0)</f>
        <v>0</v>
      </c>
    </row>
    <row r="354" spans="1:9">
      <c r="A354" s="19">
        <v>44378</v>
      </c>
      <c r="B354" s="15" t="s">
        <v>73</v>
      </c>
      <c r="C354" s="15" t="s">
        <v>74</v>
      </c>
      <c r="D354" s="15" t="s">
        <v>75</v>
      </c>
      <c r="E354" s="15" t="s">
        <v>7</v>
      </c>
      <c r="F354" s="16">
        <v>10067.200000000001</v>
      </c>
      <c r="G354" s="15" t="s">
        <v>30</v>
      </c>
      <c r="H354" s="16">
        <v>15000</v>
      </c>
      <c r="I354" s="20">
        <f>IF('All Sales'!$F354&gt;='All Sales'!$H354,'All Sales'!$F354*Comission,0)</f>
        <v>0</v>
      </c>
    </row>
    <row r="355" spans="1:9">
      <c r="A355" s="21">
        <v>44378</v>
      </c>
      <c r="B355" s="12" t="s">
        <v>73</v>
      </c>
      <c r="C355" s="12" t="s">
        <v>74</v>
      </c>
      <c r="D355" s="12" t="s">
        <v>75</v>
      </c>
      <c r="E355" s="12" t="s">
        <v>7</v>
      </c>
      <c r="F355" s="13">
        <v>10648.999999999998</v>
      </c>
      <c r="G355" s="12" t="s">
        <v>30</v>
      </c>
      <c r="H355" s="13">
        <v>15000</v>
      </c>
      <c r="I355" s="22">
        <f>IF('All Sales'!$F355&gt;='All Sales'!$H355,'All Sales'!$F355*Comission,0)</f>
        <v>0</v>
      </c>
    </row>
    <row r="356" spans="1:9">
      <c r="A356" s="19">
        <v>44378</v>
      </c>
      <c r="B356" s="15" t="s">
        <v>76</v>
      </c>
      <c r="C356" s="15" t="s">
        <v>77</v>
      </c>
      <c r="D356" s="15" t="s">
        <v>78</v>
      </c>
      <c r="E356" s="15" t="s">
        <v>7</v>
      </c>
      <c r="F356" s="16">
        <v>10679.400000000001</v>
      </c>
      <c r="G356" s="15" t="s">
        <v>30</v>
      </c>
      <c r="H356" s="16">
        <v>15000</v>
      </c>
      <c r="I356" s="20">
        <f>IF('All Sales'!$F356&gt;='All Sales'!$H356,'All Sales'!$F356*Comission,0)</f>
        <v>0</v>
      </c>
    </row>
    <row r="357" spans="1:9">
      <c r="A357" s="21">
        <v>44378</v>
      </c>
      <c r="B357" s="12" t="s">
        <v>79</v>
      </c>
      <c r="C357" s="12" t="s">
        <v>80</v>
      </c>
      <c r="D357" s="12" t="s">
        <v>81</v>
      </c>
      <c r="E357" s="12" t="s">
        <v>7</v>
      </c>
      <c r="F357" s="13">
        <v>11155.5</v>
      </c>
      <c r="G357" s="12" t="s">
        <v>29</v>
      </c>
      <c r="H357" s="13">
        <v>15000</v>
      </c>
      <c r="I357" s="22">
        <f>IF('All Sales'!$F357&gt;='All Sales'!$H357,'All Sales'!$F357*Comission,0)</f>
        <v>0</v>
      </c>
    </row>
    <row r="358" spans="1:9">
      <c r="A358" s="19">
        <v>44378</v>
      </c>
      <c r="B358" s="15" t="s">
        <v>73</v>
      </c>
      <c r="C358" s="15" t="s">
        <v>74</v>
      </c>
      <c r="D358" s="15" t="s">
        <v>75</v>
      </c>
      <c r="E358" s="15" t="s">
        <v>7</v>
      </c>
      <c r="F358" s="16">
        <v>11543</v>
      </c>
      <c r="G358" s="15" t="s">
        <v>29</v>
      </c>
      <c r="H358" s="16">
        <v>15000</v>
      </c>
      <c r="I358" s="20">
        <f>IF('All Sales'!$F358&gt;='All Sales'!$H358,'All Sales'!$F358*Comission,0)</f>
        <v>0</v>
      </c>
    </row>
    <row r="359" spans="1:9">
      <c r="A359" s="21">
        <v>44378</v>
      </c>
      <c r="B359" s="12" t="s">
        <v>73</v>
      </c>
      <c r="C359" s="12" t="s">
        <v>74</v>
      </c>
      <c r="D359" s="12" t="s">
        <v>75</v>
      </c>
      <c r="E359" s="12" t="s">
        <v>7</v>
      </c>
      <c r="F359" s="13">
        <v>15633.199999999999</v>
      </c>
      <c r="G359" s="12" t="s">
        <v>24</v>
      </c>
      <c r="H359" s="13">
        <v>15000</v>
      </c>
      <c r="I359" s="22">
        <f>IF('All Sales'!$F359&gt;='All Sales'!$H359,'All Sales'!$F359*Comission,0)</f>
        <v>1563.32</v>
      </c>
    </row>
    <row r="360" spans="1:9">
      <c r="A360" s="19">
        <v>44378</v>
      </c>
      <c r="B360" s="15" t="s">
        <v>73</v>
      </c>
      <c r="C360" s="15" t="s">
        <v>74</v>
      </c>
      <c r="D360" s="15" t="s">
        <v>75</v>
      </c>
      <c r="E360" s="15" t="s">
        <v>7</v>
      </c>
      <c r="F360" s="16">
        <v>20868.399999999998</v>
      </c>
      <c r="G360" s="15" t="s">
        <v>24</v>
      </c>
      <c r="H360" s="16">
        <v>15000</v>
      </c>
      <c r="I360" s="20">
        <f>IF('All Sales'!$F360&gt;='All Sales'!$H360,'All Sales'!$F360*Comission,0)</f>
        <v>2086.8399999999997</v>
      </c>
    </row>
    <row r="361" spans="1:9">
      <c r="A361" s="21">
        <v>44378</v>
      </c>
      <c r="B361" s="12" t="s">
        <v>73</v>
      </c>
      <c r="C361" s="12" t="s">
        <v>74</v>
      </c>
      <c r="D361" s="12" t="s">
        <v>75</v>
      </c>
      <c r="E361" s="12" t="s">
        <v>7</v>
      </c>
      <c r="F361" s="13">
        <v>24395.100000000002</v>
      </c>
      <c r="G361" s="12" t="s">
        <v>29</v>
      </c>
      <c r="H361" s="13">
        <v>15000</v>
      </c>
      <c r="I361" s="22">
        <f>IF('All Sales'!$F361&gt;='All Sales'!$H361,'All Sales'!$F361*Comission,0)</f>
        <v>2439.5100000000002</v>
      </c>
    </row>
    <row r="362" spans="1:9">
      <c r="A362" s="19">
        <v>44409</v>
      </c>
      <c r="B362" s="15" t="s">
        <v>73</v>
      </c>
      <c r="C362" s="15" t="s">
        <v>74</v>
      </c>
      <c r="D362" s="15" t="s">
        <v>75</v>
      </c>
      <c r="E362" s="15" t="s">
        <v>7</v>
      </c>
      <c r="F362" s="16">
        <v>3760.5</v>
      </c>
      <c r="G362" s="15" t="s">
        <v>29</v>
      </c>
      <c r="H362" s="16">
        <v>15000</v>
      </c>
      <c r="I362" s="20">
        <f>IF('All Sales'!$F362&gt;='All Sales'!$H362,'All Sales'!$F362*Comission,0)</f>
        <v>0</v>
      </c>
    </row>
    <row r="363" spans="1:9">
      <c r="A363" s="21">
        <v>44409</v>
      </c>
      <c r="B363" s="12" t="s">
        <v>73</v>
      </c>
      <c r="C363" s="12" t="s">
        <v>74</v>
      </c>
      <c r="D363" s="12" t="s">
        <v>75</v>
      </c>
      <c r="E363" s="12" t="s">
        <v>7</v>
      </c>
      <c r="F363" s="13">
        <v>4322.8</v>
      </c>
      <c r="G363" s="12" t="s">
        <v>30</v>
      </c>
      <c r="H363" s="13">
        <v>15000</v>
      </c>
      <c r="I363" s="22">
        <f>IF('All Sales'!$F363&gt;='All Sales'!$H363,'All Sales'!$F363*Comission,0)</f>
        <v>0</v>
      </c>
    </row>
    <row r="364" spans="1:9">
      <c r="A364" s="19">
        <v>44409</v>
      </c>
      <c r="B364" s="15" t="s">
        <v>73</v>
      </c>
      <c r="C364" s="15" t="s">
        <v>74</v>
      </c>
      <c r="D364" s="15" t="s">
        <v>75</v>
      </c>
      <c r="E364" s="15" t="s">
        <v>7</v>
      </c>
      <c r="F364" s="16">
        <v>9697.6</v>
      </c>
      <c r="G364" s="15" t="s">
        <v>24</v>
      </c>
      <c r="H364" s="16">
        <v>15000</v>
      </c>
      <c r="I364" s="20">
        <f>IF('All Sales'!$F364&gt;='All Sales'!$H364,'All Sales'!$F364*Comission,0)</f>
        <v>0</v>
      </c>
    </row>
    <row r="365" spans="1:9">
      <c r="A365" s="21">
        <v>44409</v>
      </c>
      <c r="B365" s="12" t="s">
        <v>73</v>
      </c>
      <c r="C365" s="12" t="s">
        <v>74</v>
      </c>
      <c r="D365" s="12" t="s">
        <v>75</v>
      </c>
      <c r="E365" s="12" t="s">
        <v>7</v>
      </c>
      <c r="F365" s="13">
        <v>10391.699999999999</v>
      </c>
      <c r="G365" s="12" t="s">
        <v>30</v>
      </c>
      <c r="H365" s="13">
        <v>15000</v>
      </c>
      <c r="I365" s="22">
        <f>IF('All Sales'!$F365&gt;='All Sales'!$H365,'All Sales'!$F365*Comission,0)</f>
        <v>0</v>
      </c>
    </row>
    <row r="366" spans="1:9">
      <c r="A366" s="19">
        <v>44409</v>
      </c>
      <c r="B366" s="15" t="s">
        <v>79</v>
      </c>
      <c r="C366" s="15" t="s">
        <v>80</v>
      </c>
      <c r="D366" s="15" t="s">
        <v>81</v>
      </c>
      <c r="E366" s="15" t="s">
        <v>7</v>
      </c>
      <c r="F366" s="16">
        <v>15670.2</v>
      </c>
      <c r="G366" s="15" t="s">
        <v>30</v>
      </c>
      <c r="H366" s="16">
        <v>15000</v>
      </c>
      <c r="I366" s="20">
        <f>IF('All Sales'!$F366&gt;='All Sales'!$H366,'All Sales'!$F366*Comission,0)</f>
        <v>1567.0200000000002</v>
      </c>
    </row>
    <row r="367" spans="1:9">
      <c r="A367" s="21">
        <v>44409</v>
      </c>
      <c r="B367" s="12" t="s">
        <v>76</v>
      </c>
      <c r="C367" s="12" t="s">
        <v>77</v>
      </c>
      <c r="D367" s="12" t="s">
        <v>78</v>
      </c>
      <c r="E367" s="12" t="s">
        <v>7</v>
      </c>
      <c r="F367" s="13">
        <v>22477.9</v>
      </c>
      <c r="G367" s="12" t="s">
        <v>24</v>
      </c>
      <c r="H367" s="13">
        <v>15000</v>
      </c>
      <c r="I367" s="22">
        <f>IF('All Sales'!$F367&gt;='All Sales'!$H367,'All Sales'!$F367*Comission,0)</f>
        <v>2247.7900000000004</v>
      </c>
    </row>
    <row r="368" spans="1:9">
      <c r="A368" s="19">
        <v>44409</v>
      </c>
      <c r="B368" s="15" t="s">
        <v>76</v>
      </c>
      <c r="C368" s="15" t="s">
        <v>77</v>
      </c>
      <c r="D368" s="15" t="s">
        <v>78</v>
      </c>
      <c r="E368" s="15" t="s">
        <v>7</v>
      </c>
      <c r="F368" s="16">
        <v>36088.1</v>
      </c>
      <c r="G368" s="15" t="s">
        <v>30</v>
      </c>
      <c r="H368" s="16">
        <v>15000</v>
      </c>
      <c r="I368" s="20">
        <f>IF('All Sales'!$F368&gt;='All Sales'!$H368,'All Sales'!$F368*Comission,0)</f>
        <v>3608.81</v>
      </c>
    </row>
    <row r="369" spans="1:9">
      <c r="A369" s="21">
        <v>44409</v>
      </c>
      <c r="B369" s="12" t="s">
        <v>70</v>
      </c>
      <c r="C369" s="12" t="s">
        <v>71</v>
      </c>
      <c r="D369" s="12" t="s">
        <v>72</v>
      </c>
      <c r="E369" s="12" t="s">
        <v>7</v>
      </c>
      <c r="F369" s="13">
        <v>43388.100000000006</v>
      </c>
      <c r="G369" s="12" t="s">
        <v>24</v>
      </c>
      <c r="H369" s="13">
        <v>15000</v>
      </c>
      <c r="I369" s="22">
        <f>IF('All Sales'!$F369&gt;='All Sales'!$H369,'All Sales'!$F369*Comission,0)</f>
        <v>4338.8100000000004</v>
      </c>
    </row>
    <row r="370" spans="1:9">
      <c r="A370" s="19">
        <v>44440</v>
      </c>
      <c r="B370" s="15" t="s">
        <v>82</v>
      </c>
      <c r="C370" s="15" t="s">
        <v>83</v>
      </c>
      <c r="D370" s="15" t="s">
        <v>84</v>
      </c>
      <c r="E370" s="15" t="s">
        <v>7</v>
      </c>
      <c r="F370" s="16">
        <v>7714</v>
      </c>
      <c r="G370" s="15" t="s">
        <v>29</v>
      </c>
      <c r="H370" s="16">
        <v>15000</v>
      </c>
      <c r="I370" s="20">
        <f>IF('All Sales'!$F370&gt;='All Sales'!$H370,'All Sales'!$F370*Comission,0)</f>
        <v>0</v>
      </c>
    </row>
    <row r="371" spans="1:9">
      <c r="A371" s="21">
        <v>44440</v>
      </c>
      <c r="B371" s="12" t="s">
        <v>70</v>
      </c>
      <c r="C371" s="12" t="s">
        <v>71</v>
      </c>
      <c r="D371" s="12" t="s">
        <v>72</v>
      </c>
      <c r="E371" s="12" t="s">
        <v>7</v>
      </c>
      <c r="F371" s="13">
        <v>15152.399999999998</v>
      </c>
      <c r="G371" s="12" t="s">
        <v>30</v>
      </c>
      <c r="H371" s="13">
        <v>15000</v>
      </c>
      <c r="I371" s="22">
        <f>IF('All Sales'!$F371&gt;='All Sales'!$H371,'All Sales'!$F371*Comission,0)</f>
        <v>1515.2399999999998</v>
      </c>
    </row>
    <row r="372" spans="1:9">
      <c r="A372" s="19">
        <v>44440</v>
      </c>
      <c r="B372" s="15" t="s">
        <v>73</v>
      </c>
      <c r="C372" s="15" t="s">
        <v>74</v>
      </c>
      <c r="D372" s="15" t="s">
        <v>75</v>
      </c>
      <c r="E372" s="15" t="s">
        <v>7</v>
      </c>
      <c r="F372" s="16">
        <v>16363.900000000001</v>
      </c>
      <c r="G372" s="15" t="s">
        <v>29</v>
      </c>
      <c r="H372" s="16">
        <v>15000</v>
      </c>
      <c r="I372" s="20">
        <f>IF('All Sales'!$F372&gt;='All Sales'!$H372,'All Sales'!$F372*Comission,0)</f>
        <v>1636.3900000000003</v>
      </c>
    </row>
    <row r="373" spans="1:9">
      <c r="A373" s="21">
        <v>44470</v>
      </c>
      <c r="B373" s="12" t="s">
        <v>70</v>
      </c>
      <c r="C373" s="12" t="s">
        <v>71</v>
      </c>
      <c r="D373" s="12" t="s">
        <v>72</v>
      </c>
      <c r="E373" s="12" t="s">
        <v>7</v>
      </c>
      <c r="F373" s="13">
        <v>2997.2</v>
      </c>
      <c r="G373" s="12" t="s">
        <v>29</v>
      </c>
      <c r="H373" s="13">
        <v>15000</v>
      </c>
      <c r="I373" s="22">
        <f>IF('All Sales'!$F373&gt;='All Sales'!$H373,'All Sales'!$F373*Comission,0)</f>
        <v>0</v>
      </c>
    </row>
    <row r="374" spans="1:9">
      <c r="A374" s="19">
        <v>44470</v>
      </c>
      <c r="B374" s="15" t="s">
        <v>82</v>
      </c>
      <c r="C374" s="15" t="s">
        <v>83</v>
      </c>
      <c r="D374" s="15" t="s">
        <v>84</v>
      </c>
      <c r="E374" s="15" t="s">
        <v>7</v>
      </c>
      <c r="F374" s="16">
        <v>7195.9999999999991</v>
      </c>
      <c r="G374" s="15" t="s">
        <v>24</v>
      </c>
      <c r="H374" s="16">
        <v>15000</v>
      </c>
      <c r="I374" s="20">
        <f>IF('All Sales'!$F374&gt;='All Sales'!$H374,'All Sales'!$F374*Comission,0)</f>
        <v>0</v>
      </c>
    </row>
    <row r="375" spans="1:9">
      <c r="A375" s="21">
        <v>44470</v>
      </c>
      <c r="B375" s="12" t="s">
        <v>76</v>
      </c>
      <c r="C375" s="12" t="s">
        <v>77</v>
      </c>
      <c r="D375" s="12" t="s">
        <v>78</v>
      </c>
      <c r="E375" s="12" t="s">
        <v>7</v>
      </c>
      <c r="F375" s="13">
        <v>10595.2</v>
      </c>
      <c r="G375" s="12" t="s">
        <v>30</v>
      </c>
      <c r="H375" s="13">
        <v>15000</v>
      </c>
      <c r="I375" s="22">
        <f>IF('All Sales'!$F375&gt;='All Sales'!$H375,'All Sales'!$F375*Comission,0)</f>
        <v>0</v>
      </c>
    </row>
    <row r="376" spans="1:9">
      <c r="A376" s="19">
        <v>44470</v>
      </c>
      <c r="B376" s="15" t="s">
        <v>82</v>
      </c>
      <c r="C376" s="15" t="s">
        <v>83</v>
      </c>
      <c r="D376" s="15" t="s">
        <v>84</v>
      </c>
      <c r="E376" s="15" t="s">
        <v>7</v>
      </c>
      <c r="F376" s="16">
        <v>10694.7</v>
      </c>
      <c r="G376" s="15" t="s">
        <v>30</v>
      </c>
      <c r="H376" s="16">
        <v>15000</v>
      </c>
      <c r="I376" s="20">
        <f>IF('All Sales'!$F376&gt;='All Sales'!$H376,'All Sales'!$F376*Comission,0)</f>
        <v>0</v>
      </c>
    </row>
    <row r="377" spans="1:9">
      <c r="A377" s="21">
        <v>44470</v>
      </c>
      <c r="B377" s="12" t="s">
        <v>76</v>
      </c>
      <c r="C377" s="12" t="s">
        <v>77</v>
      </c>
      <c r="D377" s="12" t="s">
        <v>78</v>
      </c>
      <c r="E377" s="12" t="s">
        <v>7</v>
      </c>
      <c r="F377" s="13">
        <v>14235.4</v>
      </c>
      <c r="G377" s="12" t="s">
        <v>30</v>
      </c>
      <c r="H377" s="13">
        <v>15000</v>
      </c>
      <c r="I377" s="22">
        <f>IF('All Sales'!$F377&gt;='All Sales'!$H377,'All Sales'!$F377*Comission,0)</f>
        <v>0</v>
      </c>
    </row>
    <row r="378" spans="1:9">
      <c r="A378" s="19">
        <v>44470</v>
      </c>
      <c r="B378" s="15" t="s">
        <v>76</v>
      </c>
      <c r="C378" s="15" t="s">
        <v>77</v>
      </c>
      <c r="D378" s="15" t="s">
        <v>78</v>
      </c>
      <c r="E378" s="15" t="s">
        <v>7</v>
      </c>
      <c r="F378" s="16">
        <v>36530.199999999997</v>
      </c>
      <c r="G378" s="15" t="s">
        <v>24</v>
      </c>
      <c r="H378" s="16">
        <v>15000</v>
      </c>
      <c r="I378" s="20">
        <f>IF('All Sales'!$F378&gt;='All Sales'!$H378,'All Sales'!$F378*Comission,0)</f>
        <v>3653.02</v>
      </c>
    </row>
    <row r="379" spans="1:9">
      <c r="A379" s="21">
        <v>44470</v>
      </c>
      <c r="B379" s="12" t="s">
        <v>79</v>
      </c>
      <c r="C379" s="12" t="s">
        <v>80</v>
      </c>
      <c r="D379" s="12" t="s">
        <v>81</v>
      </c>
      <c r="E379" s="12" t="s">
        <v>7</v>
      </c>
      <c r="F379" s="13">
        <v>36896.199999999997</v>
      </c>
      <c r="G379" s="12" t="s">
        <v>30</v>
      </c>
      <c r="H379" s="13">
        <v>15000</v>
      </c>
      <c r="I379" s="22">
        <f>IF('All Sales'!$F379&gt;='All Sales'!$H379,'All Sales'!$F379*Comission,0)</f>
        <v>3689.62</v>
      </c>
    </row>
    <row r="380" spans="1:9">
      <c r="A380" s="19">
        <v>44470</v>
      </c>
      <c r="B380" s="15" t="s">
        <v>70</v>
      </c>
      <c r="C380" s="15" t="s">
        <v>71</v>
      </c>
      <c r="D380" s="15" t="s">
        <v>72</v>
      </c>
      <c r="E380" s="15" t="s">
        <v>7</v>
      </c>
      <c r="F380" s="16">
        <v>41420.699999999997</v>
      </c>
      <c r="G380" s="15" t="s">
        <v>29</v>
      </c>
      <c r="H380" s="16">
        <v>15000</v>
      </c>
      <c r="I380" s="20">
        <f>IF('All Sales'!$F380&gt;='All Sales'!$H380,'All Sales'!$F380*Comission,0)</f>
        <v>4142.07</v>
      </c>
    </row>
    <row r="381" spans="1:9">
      <c r="A381" s="21">
        <v>44501</v>
      </c>
      <c r="B381" s="12" t="s">
        <v>76</v>
      </c>
      <c r="C381" s="12" t="s">
        <v>77</v>
      </c>
      <c r="D381" s="12" t="s">
        <v>78</v>
      </c>
      <c r="E381" s="12" t="s">
        <v>7</v>
      </c>
      <c r="F381" s="13">
        <v>6900</v>
      </c>
      <c r="G381" s="12" t="s">
        <v>24</v>
      </c>
      <c r="H381" s="13">
        <v>15000</v>
      </c>
      <c r="I381" s="22">
        <f>IF('All Sales'!$F381&gt;='All Sales'!$H381,'All Sales'!$F381*Comission,0)</f>
        <v>0</v>
      </c>
    </row>
    <row r="382" spans="1:9">
      <c r="A382" s="19">
        <v>44501</v>
      </c>
      <c r="B382" s="15" t="s">
        <v>79</v>
      </c>
      <c r="C382" s="15" t="s">
        <v>80</v>
      </c>
      <c r="D382" s="15" t="s">
        <v>81</v>
      </c>
      <c r="E382" s="15" t="s">
        <v>7</v>
      </c>
      <c r="F382" s="16">
        <v>9683</v>
      </c>
      <c r="G382" s="15" t="s">
        <v>30</v>
      </c>
      <c r="H382" s="16">
        <v>15000</v>
      </c>
      <c r="I382" s="20">
        <f>IF('All Sales'!$F382&gt;='All Sales'!$H382,'All Sales'!$F382*Comission,0)</f>
        <v>0</v>
      </c>
    </row>
    <row r="383" spans="1:9">
      <c r="A383" s="21">
        <v>44501</v>
      </c>
      <c r="B383" s="12" t="s">
        <v>73</v>
      </c>
      <c r="C383" s="12" t="s">
        <v>74</v>
      </c>
      <c r="D383" s="12" t="s">
        <v>75</v>
      </c>
      <c r="E383" s="12" t="s">
        <v>7</v>
      </c>
      <c r="F383" s="13">
        <v>14302.9</v>
      </c>
      <c r="G383" s="12" t="s">
        <v>29</v>
      </c>
      <c r="H383" s="13">
        <v>15000</v>
      </c>
      <c r="I383" s="22">
        <f>IF('All Sales'!$F383&gt;='All Sales'!$H383,'All Sales'!$F383*Comission,0)</f>
        <v>0</v>
      </c>
    </row>
    <row r="384" spans="1:9">
      <c r="A384" s="19">
        <v>44501</v>
      </c>
      <c r="B384" s="15" t="s">
        <v>70</v>
      </c>
      <c r="C384" s="15" t="s">
        <v>71</v>
      </c>
      <c r="D384" s="15" t="s">
        <v>72</v>
      </c>
      <c r="E384" s="15" t="s">
        <v>7</v>
      </c>
      <c r="F384" s="16">
        <v>16806.400000000001</v>
      </c>
      <c r="G384" s="15" t="s">
        <v>29</v>
      </c>
      <c r="H384" s="16">
        <v>15000</v>
      </c>
      <c r="I384" s="20">
        <f>IF('All Sales'!$F384&gt;='All Sales'!$H384,'All Sales'!$F384*Comission,0)</f>
        <v>1680.6400000000003</v>
      </c>
    </row>
    <row r="385" spans="1:9">
      <c r="A385" s="21">
        <v>44501</v>
      </c>
      <c r="B385" s="12" t="s">
        <v>82</v>
      </c>
      <c r="C385" s="12" t="s">
        <v>83</v>
      </c>
      <c r="D385" s="12" t="s">
        <v>84</v>
      </c>
      <c r="E385" s="12" t="s">
        <v>7</v>
      </c>
      <c r="F385" s="13">
        <v>20797.200000000004</v>
      </c>
      <c r="G385" s="12" t="s">
        <v>24</v>
      </c>
      <c r="H385" s="13">
        <v>15000</v>
      </c>
      <c r="I385" s="22">
        <f>IF('All Sales'!$F385&gt;='All Sales'!$H385,'All Sales'!$F385*Comission,0)</f>
        <v>2079.7200000000007</v>
      </c>
    </row>
    <row r="386" spans="1:9">
      <c r="A386" s="19">
        <v>44501</v>
      </c>
      <c r="B386" s="15" t="s">
        <v>79</v>
      </c>
      <c r="C386" s="15" t="s">
        <v>80</v>
      </c>
      <c r="D386" s="15" t="s">
        <v>81</v>
      </c>
      <c r="E386" s="15" t="s">
        <v>7</v>
      </c>
      <c r="F386" s="16">
        <v>26866</v>
      </c>
      <c r="G386" s="15" t="s">
        <v>30</v>
      </c>
      <c r="H386" s="16">
        <v>15000</v>
      </c>
      <c r="I386" s="20">
        <f>IF('All Sales'!$F386&gt;='All Sales'!$H386,'All Sales'!$F386*Comission,0)</f>
        <v>2686.6000000000004</v>
      </c>
    </row>
    <row r="387" spans="1:9">
      <c r="A387" s="21">
        <v>44531</v>
      </c>
      <c r="B387" s="12" t="s">
        <v>79</v>
      </c>
      <c r="C387" s="12" t="s">
        <v>80</v>
      </c>
      <c r="D387" s="12" t="s">
        <v>81</v>
      </c>
      <c r="E387" s="12" t="s">
        <v>7</v>
      </c>
      <c r="F387" s="13">
        <v>7009.2000000000007</v>
      </c>
      <c r="G387" s="12" t="s">
        <v>24</v>
      </c>
      <c r="H387" s="13">
        <v>15000</v>
      </c>
      <c r="I387" s="22">
        <f>IF('All Sales'!$F387&gt;='All Sales'!$H387,'All Sales'!$F387*Comission,0)</f>
        <v>0</v>
      </c>
    </row>
    <row r="388" spans="1:9">
      <c r="A388" s="19">
        <v>44531</v>
      </c>
      <c r="B388" s="15" t="s">
        <v>76</v>
      </c>
      <c r="C388" s="15" t="s">
        <v>77</v>
      </c>
      <c r="D388" s="15" t="s">
        <v>78</v>
      </c>
      <c r="E388" s="15" t="s">
        <v>7</v>
      </c>
      <c r="F388" s="16">
        <v>7088.9</v>
      </c>
      <c r="G388" s="15" t="s">
        <v>29</v>
      </c>
      <c r="H388" s="16">
        <v>15000</v>
      </c>
      <c r="I388" s="20">
        <f>IF('All Sales'!$F388&gt;='All Sales'!$H388,'All Sales'!$F388*Comission,0)</f>
        <v>0</v>
      </c>
    </row>
    <row r="389" spans="1:9">
      <c r="A389" s="21">
        <v>44531</v>
      </c>
      <c r="B389" s="12" t="s">
        <v>79</v>
      </c>
      <c r="C389" s="12" t="s">
        <v>80</v>
      </c>
      <c r="D389" s="12" t="s">
        <v>81</v>
      </c>
      <c r="E389" s="12" t="s">
        <v>7</v>
      </c>
      <c r="F389" s="13">
        <v>8095.5</v>
      </c>
      <c r="G389" s="12" t="s">
        <v>29</v>
      </c>
      <c r="H389" s="13">
        <v>15000</v>
      </c>
      <c r="I389" s="22">
        <f>IF('All Sales'!$F389&gt;='All Sales'!$H389,'All Sales'!$F389*Comission,0)</f>
        <v>0</v>
      </c>
    </row>
    <row r="390" spans="1:9">
      <c r="A390" s="5">
        <v>44531</v>
      </c>
      <c r="B390" s="2" t="s">
        <v>70</v>
      </c>
      <c r="C390" s="2" t="s">
        <v>71</v>
      </c>
      <c r="D390" s="2" t="s">
        <v>72</v>
      </c>
      <c r="E390" s="2" t="s">
        <v>7</v>
      </c>
      <c r="F390" s="6">
        <v>8914.5</v>
      </c>
      <c r="G390" s="2" t="s">
        <v>29</v>
      </c>
      <c r="H390" s="6">
        <v>15000</v>
      </c>
      <c r="I390" s="7">
        <f>IF('All Sales'!$F390&gt;='All Sales'!$H390,'All Sales'!$F390*Comission,0)</f>
        <v>0</v>
      </c>
    </row>
    <row r="653" spans="1:7">
      <c r="A653" s="1" t="s">
        <v>85</v>
      </c>
      <c r="B653" t="s">
        <v>80</v>
      </c>
      <c r="E653" t="s">
        <v>7</v>
      </c>
      <c r="F653" s="4">
        <v>3637.21</v>
      </c>
      <c r="G653" t="s">
        <v>29</v>
      </c>
    </row>
    <row r="654" spans="1:7">
      <c r="A654" s="1" t="s">
        <v>85</v>
      </c>
      <c r="B654" t="s">
        <v>74</v>
      </c>
      <c r="E654" t="s">
        <v>7</v>
      </c>
      <c r="F654" s="4">
        <v>3918.6</v>
      </c>
      <c r="G654" t="s">
        <v>24</v>
      </c>
    </row>
    <row r="655" spans="1:7">
      <c r="A655" s="1" t="s">
        <v>85</v>
      </c>
      <c r="B655" t="s">
        <v>71</v>
      </c>
      <c r="E655" t="s">
        <v>7</v>
      </c>
      <c r="F655" s="4">
        <v>694.54</v>
      </c>
      <c r="G655" t="s">
        <v>30</v>
      </c>
    </row>
    <row r="656" spans="1:7">
      <c r="A656" s="1" t="s">
        <v>85</v>
      </c>
      <c r="B656" t="s">
        <v>80</v>
      </c>
      <c r="E656" t="s">
        <v>7</v>
      </c>
      <c r="F656" s="4">
        <v>3112.72</v>
      </c>
      <c r="G656" t="s">
        <v>30</v>
      </c>
    </row>
    <row r="657" spans="1:7">
      <c r="A657" s="1" t="s">
        <v>85</v>
      </c>
      <c r="B657" t="s">
        <v>71</v>
      </c>
      <c r="E657" t="s">
        <v>7</v>
      </c>
      <c r="F657" s="4">
        <v>1001.92</v>
      </c>
      <c r="G657" t="s">
        <v>30</v>
      </c>
    </row>
    <row r="658" spans="1:7">
      <c r="A658" s="1" t="s">
        <v>85</v>
      </c>
      <c r="B658" t="s">
        <v>77</v>
      </c>
      <c r="E658" t="s">
        <v>7</v>
      </c>
      <c r="F658" s="4">
        <v>1638.5600000000002</v>
      </c>
      <c r="G658" t="s">
        <v>29</v>
      </c>
    </row>
    <row r="659" spans="1:7">
      <c r="A659" s="1" t="s">
        <v>85</v>
      </c>
      <c r="B659" t="s">
        <v>74</v>
      </c>
      <c r="E659" t="s">
        <v>7</v>
      </c>
      <c r="F659" s="4">
        <v>1910.8</v>
      </c>
      <c r="G659" t="s">
        <v>24</v>
      </c>
    </row>
    <row r="660" spans="1:7">
      <c r="A660" s="1" t="s">
        <v>85</v>
      </c>
      <c r="B660" t="s">
        <v>71</v>
      </c>
      <c r="E660" t="s">
        <v>7</v>
      </c>
      <c r="F660" s="4">
        <v>765.82</v>
      </c>
      <c r="G660" t="s">
        <v>30</v>
      </c>
    </row>
    <row r="661" spans="1:7">
      <c r="A661" s="1" t="s">
        <v>85</v>
      </c>
      <c r="B661" t="s">
        <v>74</v>
      </c>
      <c r="E661" t="s">
        <v>7</v>
      </c>
      <c r="F661" s="4">
        <v>765.8599999999999</v>
      </c>
      <c r="G661" t="s">
        <v>24</v>
      </c>
    </row>
    <row r="662" spans="1:7">
      <c r="A662" s="1" t="s">
        <v>85</v>
      </c>
      <c r="B662" t="s">
        <v>80</v>
      </c>
      <c r="E662" t="s">
        <v>7</v>
      </c>
      <c r="F662" s="4">
        <v>4671.5999999999995</v>
      </c>
      <c r="G662" t="s">
        <v>29</v>
      </c>
    </row>
    <row r="663" spans="1:7">
      <c r="A663" s="1" t="s">
        <v>85</v>
      </c>
      <c r="B663" t="s">
        <v>71</v>
      </c>
      <c r="E663" t="s">
        <v>7</v>
      </c>
      <c r="F663" s="4">
        <v>1945.6</v>
      </c>
      <c r="G663" t="s">
        <v>29</v>
      </c>
    </row>
    <row r="664" spans="1:7">
      <c r="A664" s="1" t="s">
        <v>85</v>
      </c>
      <c r="B664" t="s">
        <v>74</v>
      </c>
      <c r="E664" t="s">
        <v>7</v>
      </c>
      <c r="F664" s="4">
        <v>1017.6</v>
      </c>
      <c r="G664" t="s">
        <v>24</v>
      </c>
    </row>
    <row r="665" spans="1:7">
      <c r="A665" s="1" t="s">
        <v>85</v>
      </c>
      <c r="B665" t="s">
        <v>77</v>
      </c>
      <c r="E665" t="s">
        <v>7</v>
      </c>
      <c r="F665" s="4">
        <v>909.86</v>
      </c>
      <c r="G665" t="s">
        <v>30</v>
      </c>
    </row>
    <row r="666" spans="1:7">
      <c r="A666" s="1" t="s">
        <v>86</v>
      </c>
      <c r="B666" t="s">
        <v>71</v>
      </c>
      <c r="E666" t="s">
        <v>7</v>
      </c>
      <c r="F666" s="4">
        <v>734.32</v>
      </c>
      <c r="G666" t="s">
        <v>24</v>
      </c>
    </row>
    <row r="667" spans="1:7">
      <c r="A667" s="1" t="s">
        <v>86</v>
      </c>
      <c r="B667" t="s">
        <v>71</v>
      </c>
      <c r="E667" t="s">
        <v>7</v>
      </c>
      <c r="F667" s="4">
        <v>2839.55</v>
      </c>
      <c r="G667" t="s">
        <v>30</v>
      </c>
    </row>
    <row r="668" spans="1:7">
      <c r="A668" s="1" t="s">
        <v>86</v>
      </c>
      <c r="B668" t="s">
        <v>71</v>
      </c>
      <c r="E668" t="s">
        <v>7</v>
      </c>
      <c r="F668" s="4">
        <v>453.09999999999997</v>
      </c>
      <c r="G668" t="s">
        <v>30</v>
      </c>
    </row>
    <row r="669" spans="1:7">
      <c r="A669" s="1" t="s">
        <v>86</v>
      </c>
      <c r="B669" t="s">
        <v>83</v>
      </c>
      <c r="E669" t="s">
        <v>7</v>
      </c>
      <c r="F669" s="4">
        <v>1774.8</v>
      </c>
      <c r="G669" t="s">
        <v>29</v>
      </c>
    </row>
    <row r="670" spans="1:7">
      <c r="A670" s="1" t="s">
        <v>86</v>
      </c>
      <c r="B670" t="s">
        <v>71</v>
      </c>
      <c r="E670" t="s">
        <v>7</v>
      </c>
      <c r="F670" s="4">
        <v>735.66</v>
      </c>
      <c r="G670" t="s">
        <v>29</v>
      </c>
    </row>
    <row r="671" spans="1:7">
      <c r="A671" s="1" t="s">
        <v>86</v>
      </c>
      <c r="B671" t="s">
        <v>83</v>
      </c>
      <c r="E671" t="s">
        <v>7</v>
      </c>
      <c r="F671" s="4">
        <v>675.18</v>
      </c>
      <c r="G671" t="s">
        <v>24</v>
      </c>
    </row>
    <row r="672" spans="1:7">
      <c r="A672" s="1" t="s">
        <v>86</v>
      </c>
      <c r="B672" t="s">
        <v>74</v>
      </c>
      <c r="E672" t="s">
        <v>7</v>
      </c>
      <c r="F672" s="4">
        <v>4142.95</v>
      </c>
      <c r="G672" t="s">
        <v>24</v>
      </c>
    </row>
    <row r="673" spans="1:7">
      <c r="A673" s="1" t="s">
        <v>87</v>
      </c>
      <c r="B673" t="s">
        <v>71</v>
      </c>
      <c r="E673" t="s">
        <v>7</v>
      </c>
      <c r="F673" s="4">
        <v>1045.1199999999999</v>
      </c>
      <c r="G673" t="s">
        <v>29</v>
      </c>
    </row>
    <row r="674" spans="1:7">
      <c r="A674" s="1" t="s">
        <v>87</v>
      </c>
      <c r="B674" t="s">
        <v>74</v>
      </c>
      <c r="E674" t="s">
        <v>7</v>
      </c>
      <c r="F674" s="4">
        <v>1432.95</v>
      </c>
      <c r="G674" t="s">
        <v>29</v>
      </c>
    </row>
    <row r="675" spans="1:7">
      <c r="A675" s="1" t="s">
        <v>87</v>
      </c>
      <c r="B675" t="s">
        <v>74</v>
      </c>
      <c r="E675" t="s">
        <v>7</v>
      </c>
      <c r="F675" s="4">
        <v>3140.7</v>
      </c>
      <c r="G675" t="s">
        <v>24</v>
      </c>
    </row>
    <row r="676" spans="1:7">
      <c r="A676" s="1" t="s">
        <v>87</v>
      </c>
      <c r="B676" t="s">
        <v>74</v>
      </c>
      <c r="E676" t="s">
        <v>7</v>
      </c>
      <c r="F676" s="4">
        <v>869.4</v>
      </c>
      <c r="G676" t="s">
        <v>29</v>
      </c>
    </row>
    <row r="677" spans="1:7">
      <c r="A677" s="1" t="s">
        <v>87</v>
      </c>
      <c r="B677" t="s">
        <v>77</v>
      </c>
      <c r="E677" t="s">
        <v>7</v>
      </c>
      <c r="F677" s="4">
        <v>3564.75</v>
      </c>
      <c r="G677" t="s">
        <v>30</v>
      </c>
    </row>
    <row r="678" spans="1:7">
      <c r="A678" s="1" t="s">
        <v>87</v>
      </c>
      <c r="B678" t="s">
        <v>74</v>
      </c>
      <c r="E678" t="s">
        <v>7</v>
      </c>
      <c r="F678" s="4">
        <v>911.6</v>
      </c>
      <c r="G678" t="s">
        <v>29</v>
      </c>
    </row>
    <row r="679" spans="1:7">
      <c r="A679" s="1" t="s">
        <v>87</v>
      </c>
      <c r="B679" t="s">
        <v>77</v>
      </c>
      <c r="E679" t="s">
        <v>7</v>
      </c>
      <c r="F679" s="4">
        <v>1011.0299999999999</v>
      </c>
      <c r="G679" t="s">
        <v>29</v>
      </c>
    </row>
    <row r="680" spans="1:7">
      <c r="A680" s="1" t="s">
        <v>87</v>
      </c>
      <c r="B680" t="s">
        <v>83</v>
      </c>
      <c r="E680" t="s">
        <v>7</v>
      </c>
      <c r="F680" s="4">
        <v>2795.68</v>
      </c>
      <c r="G680" t="s">
        <v>24</v>
      </c>
    </row>
    <row r="681" spans="1:7">
      <c r="A681" s="1" t="s">
        <v>87</v>
      </c>
      <c r="B681" t="s">
        <v>83</v>
      </c>
      <c r="E681" t="s">
        <v>7</v>
      </c>
      <c r="F681" s="4">
        <v>2767.09</v>
      </c>
      <c r="G681" t="s">
        <v>30</v>
      </c>
    </row>
    <row r="682" spans="1:7">
      <c r="A682" s="1" t="s">
        <v>87</v>
      </c>
      <c r="B682" t="s">
        <v>77</v>
      </c>
      <c r="E682" t="s">
        <v>7</v>
      </c>
      <c r="F682" s="4">
        <v>798.27</v>
      </c>
      <c r="G682" t="s">
        <v>30</v>
      </c>
    </row>
    <row r="683" spans="1:7">
      <c r="A683" s="1" t="s">
        <v>87</v>
      </c>
      <c r="B683" t="s">
        <v>83</v>
      </c>
      <c r="E683" t="s">
        <v>7</v>
      </c>
      <c r="F683" s="4">
        <v>2510.2399999999998</v>
      </c>
      <c r="G683" t="s">
        <v>24</v>
      </c>
    </row>
    <row r="684" spans="1:7">
      <c r="A684" s="1" t="s">
        <v>87</v>
      </c>
      <c r="B684" t="s">
        <v>77</v>
      </c>
      <c r="E684" t="s">
        <v>7</v>
      </c>
      <c r="F684" s="4">
        <v>3690.7200000000003</v>
      </c>
      <c r="G684" t="s">
        <v>24</v>
      </c>
    </row>
    <row r="685" spans="1:7">
      <c r="A685" s="1" t="s">
        <v>87</v>
      </c>
      <c r="B685" t="s">
        <v>80</v>
      </c>
      <c r="E685" t="s">
        <v>7</v>
      </c>
      <c r="F685" s="4">
        <v>670.89</v>
      </c>
      <c r="G685" t="s">
        <v>30</v>
      </c>
    </row>
    <row r="686" spans="1:7">
      <c r="A686" s="1" t="s">
        <v>87</v>
      </c>
      <c r="B686" t="s">
        <v>74</v>
      </c>
      <c r="E686" t="s">
        <v>7</v>
      </c>
      <c r="F686" s="4">
        <v>2012.8</v>
      </c>
      <c r="G686" t="s">
        <v>30</v>
      </c>
    </row>
    <row r="687" spans="1:7">
      <c r="A687" s="1" t="s">
        <v>87</v>
      </c>
      <c r="B687" t="s">
        <v>80</v>
      </c>
      <c r="E687" t="s">
        <v>7</v>
      </c>
      <c r="F687" s="4">
        <v>2116.7999999999997</v>
      </c>
      <c r="G687" t="s">
        <v>29</v>
      </c>
    </row>
    <row r="688" spans="1:7">
      <c r="A688" s="1" t="s">
        <v>87</v>
      </c>
      <c r="B688" t="s">
        <v>71</v>
      </c>
      <c r="E688" t="s">
        <v>7</v>
      </c>
      <c r="F688" s="4">
        <v>1158.04</v>
      </c>
      <c r="G688" t="s">
        <v>24</v>
      </c>
    </row>
    <row r="689" spans="1:7">
      <c r="A689" s="1" t="s">
        <v>88</v>
      </c>
      <c r="B689" t="s">
        <v>71</v>
      </c>
      <c r="E689" t="s">
        <v>7</v>
      </c>
      <c r="F689" s="4">
        <v>1171.6500000000001</v>
      </c>
      <c r="G689" t="s">
        <v>29</v>
      </c>
    </row>
    <row r="690" spans="1:7">
      <c r="A690" s="1" t="s">
        <v>88</v>
      </c>
      <c r="B690" t="s">
        <v>77</v>
      </c>
      <c r="E690" t="s">
        <v>7</v>
      </c>
      <c r="F690" s="4">
        <v>1696.8</v>
      </c>
      <c r="G690" t="s">
        <v>30</v>
      </c>
    </row>
    <row r="691" spans="1:7">
      <c r="A691" s="1" t="s">
        <v>88</v>
      </c>
      <c r="B691" t="s">
        <v>77</v>
      </c>
      <c r="E691" t="s">
        <v>7</v>
      </c>
      <c r="F691" s="4">
        <v>569.64</v>
      </c>
      <c r="G691" t="s">
        <v>29</v>
      </c>
    </row>
    <row r="692" spans="1:7">
      <c r="A692" s="1" t="s">
        <v>88</v>
      </c>
      <c r="B692" t="s">
        <v>77</v>
      </c>
      <c r="E692" t="s">
        <v>7</v>
      </c>
      <c r="F692" s="4">
        <v>1818.84</v>
      </c>
      <c r="G692" t="s">
        <v>24</v>
      </c>
    </row>
    <row r="693" spans="1:7">
      <c r="A693" s="1" t="s">
        <v>88</v>
      </c>
      <c r="B693" t="s">
        <v>74</v>
      </c>
      <c r="E693" t="s">
        <v>7</v>
      </c>
      <c r="F693" s="4">
        <v>1799.35</v>
      </c>
      <c r="G693" t="s">
        <v>29</v>
      </c>
    </row>
    <row r="694" spans="1:7">
      <c r="A694" s="1" t="s">
        <v>88</v>
      </c>
      <c r="B694" t="s">
        <v>71</v>
      </c>
      <c r="E694" t="s">
        <v>7</v>
      </c>
      <c r="F694" s="4">
        <v>1649.94</v>
      </c>
      <c r="G694" t="s">
        <v>24</v>
      </c>
    </row>
    <row r="695" spans="1:7">
      <c r="A695" s="1" t="s">
        <v>88</v>
      </c>
      <c r="B695" t="s">
        <v>80</v>
      </c>
      <c r="E695" t="s">
        <v>7</v>
      </c>
      <c r="F695" s="4">
        <v>1441.6</v>
      </c>
      <c r="G695" t="s">
        <v>30</v>
      </c>
    </row>
    <row r="696" spans="1:7">
      <c r="A696" s="1" t="s">
        <v>89</v>
      </c>
      <c r="B696" t="s">
        <v>80</v>
      </c>
      <c r="E696" t="s">
        <v>7</v>
      </c>
      <c r="F696" s="4">
        <v>900.48</v>
      </c>
      <c r="G696" t="s">
        <v>29</v>
      </c>
    </row>
    <row r="697" spans="1:7">
      <c r="A697" s="1" t="s">
        <v>89</v>
      </c>
      <c r="B697" t="s">
        <v>80</v>
      </c>
      <c r="E697" t="s">
        <v>7</v>
      </c>
      <c r="F697" s="4">
        <v>4224.91</v>
      </c>
      <c r="G697" t="s">
        <v>24</v>
      </c>
    </row>
    <row r="698" spans="1:7">
      <c r="A698" s="1" t="s">
        <v>89</v>
      </c>
      <c r="B698" t="s">
        <v>77</v>
      </c>
      <c r="E698" t="s">
        <v>7</v>
      </c>
      <c r="F698" s="4">
        <v>2399.7600000000002</v>
      </c>
      <c r="G698" t="s">
        <v>29</v>
      </c>
    </row>
    <row r="699" spans="1:7">
      <c r="A699" s="1" t="s">
        <v>89</v>
      </c>
      <c r="B699" t="s">
        <v>80</v>
      </c>
      <c r="E699" t="s">
        <v>7</v>
      </c>
      <c r="F699" s="4">
        <v>2791.64</v>
      </c>
      <c r="G699" t="s">
        <v>30</v>
      </c>
    </row>
    <row r="700" spans="1:7">
      <c r="A700" s="1" t="s">
        <v>89</v>
      </c>
      <c r="B700" t="s">
        <v>74</v>
      </c>
      <c r="E700" t="s">
        <v>7</v>
      </c>
      <c r="F700" s="4">
        <v>2071.7599999999998</v>
      </c>
      <c r="G700" t="s">
        <v>24</v>
      </c>
    </row>
    <row r="701" spans="1:7">
      <c r="A701" s="1" t="s">
        <v>89</v>
      </c>
      <c r="B701" t="s">
        <v>77</v>
      </c>
      <c r="E701" t="s">
        <v>7</v>
      </c>
      <c r="F701" s="4">
        <v>1983.64</v>
      </c>
      <c r="G701" t="s">
        <v>29</v>
      </c>
    </row>
    <row r="702" spans="1:7">
      <c r="A702" s="1" t="s">
        <v>89</v>
      </c>
      <c r="B702" t="s">
        <v>77</v>
      </c>
      <c r="E702" t="s">
        <v>7</v>
      </c>
      <c r="F702" s="4">
        <v>1961.75</v>
      </c>
      <c r="G702" t="s">
        <v>30</v>
      </c>
    </row>
    <row r="703" spans="1:7">
      <c r="A703" s="1" t="s">
        <v>89</v>
      </c>
      <c r="B703" t="s">
        <v>77</v>
      </c>
      <c r="E703" t="s">
        <v>7</v>
      </c>
      <c r="F703" s="4">
        <v>1882.64</v>
      </c>
      <c r="G703" t="s">
        <v>30</v>
      </c>
    </row>
    <row r="704" spans="1:7">
      <c r="A704" s="1" t="s">
        <v>89</v>
      </c>
      <c r="B704" t="s">
        <v>83</v>
      </c>
      <c r="E704" t="s">
        <v>7</v>
      </c>
      <c r="F704" s="4">
        <v>2336.4</v>
      </c>
      <c r="G704" t="s">
        <v>24</v>
      </c>
    </row>
    <row r="705" spans="1:7">
      <c r="A705" s="1" t="s">
        <v>90</v>
      </c>
      <c r="B705" t="s">
        <v>74</v>
      </c>
      <c r="E705" t="s">
        <v>7</v>
      </c>
      <c r="F705" s="4">
        <v>957.48</v>
      </c>
      <c r="G705" t="s">
        <v>24</v>
      </c>
    </row>
    <row r="706" spans="1:7">
      <c r="A706" s="1" t="s">
        <v>90</v>
      </c>
      <c r="B706" t="s">
        <v>83</v>
      </c>
      <c r="E706" t="s">
        <v>7</v>
      </c>
      <c r="F706" s="4">
        <v>1506.1200000000001</v>
      </c>
      <c r="G706" t="s">
        <v>24</v>
      </c>
    </row>
    <row r="707" spans="1:7">
      <c r="A707" s="1" t="s">
        <v>90</v>
      </c>
      <c r="B707" t="s">
        <v>83</v>
      </c>
      <c r="E707" t="s">
        <v>7</v>
      </c>
      <c r="F707" s="4">
        <v>3965.3900000000003</v>
      </c>
      <c r="G707" t="s">
        <v>30</v>
      </c>
    </row>
    <row r="708" spans="1:7">
      <c r="A708" s="1" t="s">
        <v>90</v>
      </c>
      <c r="B708" t="s">
        <v>80</v>
      </c>
      <c r="E708" t="s">
        <v>7</v>
      </c>
      <c r="F708" s="4">
        <v>3719.25</v>
      </c>
      <c r="G708" t="s">
        <v>30</v>
      </c>
    </row>
    <row r="709" spans="1:7">
      <c r="A709" s="1" t="s">
        <v>90</v>
      </c>
      <c r="B709" t="s">
        <v>74</v>
      </c>
      <c r="E709" t="s">
        <v>7</v>
      </c>
      <c r="F709" s="4">
        <v>1430.16</v>
      </c>
      <c r="G709" t="s">
        <v>24</v>
      </c>
    </row>
    <row r="710" spans="1:7">
      <c r="A710" s="1" t="s">
        <v>90</v>
      </c>
      <c r="B710" t="s">
        <v>77</v>
      </c>
      <c r="E710" t="s">
        <v>7</v>
      </c>
      <c r="F710" s="4">
        <v>1726.2</v>
      </c>
      <c r="G710" t="s">
        <v>24</v>
      </c>
    </row>
    <row r="711" spans="1:7">
      <c r="A711" s="1" t="s">
        <v>91</v>
      </c>
      <c r="B711" t="s">
        <v>77</v>
      </c>
      <c r="E711" t="s">
        <v>7</v>
      </c>
      <c r="F711" s="4">
        <v>533.28</v>
      </c>
      <c r="G711" t="s">
        <v>24</v>
      </c>
    </row>
    <row r="712" spans="1:7">
      <c r="A712" s="1" t="s">
        <v>91</v>
      </c>
      <c r="B712" t="s">
        <v>83</v>
      </c>
      <c r="E712" t="s">
        <v>7</v>
      </c>
      <c r="F712" s="4">
        <v>346.5</v>
      </c>
      <c r="G712" t="s">
        <v>24</v>
      </c>
    </row>
    <row r="713" spans="1:7">
      <c r="A713" s="1" t="s">
        <v>91</v>
      </c>
      <c r="B713" t="s">
        <v>74</v>
      </c>
      <c r="E713" t="s">
        <v>7</v>
      </c>
      <c r="F713" s="4">
        <v>806.56</v>
      </c>
      <c r="G713" t="s">
        <v>30</v>
      </c>
    </row>
    <row r="714" spans="1:7">
      <c r="A714" s="1" t="s">
        <v>91</v>
      </c>
      <c r="B714" t="s">
        <v>74</v>
      </c>
      <c r="E714" t="s">
        <v>7</v>
      </c>
      <c r="F714" s="4">
        <v>1154.3</v>
      </c>
      <c r="G714" t="s">
        <v>29</v>
      </c>
    </row>
    <row r="715" spans="1:7">
      <c r="A715" s="1" t="s">
        <v>91</v>
      </c>
      <c r="B715" t="s">
        <v>80</v>
      </c>
      <c r="E715" t="s">
        <v>7</v>
      </c>
      <c r="F715" s="4">
        <v>1115.55</v>
      </c>
      <c r="G715" t="s">
        <v>29</v>
      </c>
    </row>
    <row r="716" spans="1:7">
      <c r="A716" s="1" t="s">
        <v>91</v>
      </c>
      <c r="B716" t="s">
        <v>74</v>
      </c>
      <c r="E716" t="s">
        <v>7</v>
      </c>
      <c r="F716" s="4">
        <v>1064.8999999999999</v>
      </c>
      <c r="G716" t="s">
        <v>30</v>
      </c>
    </row>
    <row r="717" spans="1:7">
      <c r="A717" s="1" t="s">
        <v>91</v>
      </c>
      <c r="B717" t="s">
        <v>74</v>
      </c>
      <c r="E717" t="s">
        <v>7</v>
      </c>
      <c r="F717" s="4">
        <v>2439.5100000000002</v>
      </c>
      <c r="G717" t="s">
        <v>29</v>
      </c>
    </row>
    <row r="718" spans="1:7">
      <c r="A718" s="1" t="s">
        <v>91</v>
      </c>
      <c r="B718" t="s">
        <v>74</v>
      </c>
      <c r="E718" t="s">
        <v>7</v>
      </c>
      <c r="F718" s="4">
        <v>1563.32</v>
      </c>
      <c r="G718" t="s">
        <v>24</v>
      </c>
    </row>
    <row r="719" spans="1:7">
      <c r="A719" s="1" t="s">
        <v>91</v>
      </c>
      <c r="B719" t="s">
        <v>77</v>
      </c>
      <c r="E719" t="s">
        <v>7</v>
      </c>
      <c r="F719" s="4">
        <v>1067.94</v>
      </c>
      <c r="G719" t="s">
        <v>30</v>
      </c>
    </row>
    <row r="720" spans="1:7">
      <c r="A720" s="1" t="s">
        <v>91</v>
      </c>
      <c r="B720" t="s">
        <v>74</v>
      </c>
      <c r="E720" t="s">
        <v>7</v>
      </c>
      <c r="F720" s="4">
        <v>2086.8399999999997</v>
      </c>
      <c r="G720" t="s">
        <v>24</v>
      </c>
    </row>
    <row r="721" spans="1:7">
      <c r="A721" s="1" t="s">
        <v>91</v>
      </c>
      <c r="B721" t="s">
        <v>74</v>
      </c>
      <c r="E721" t="s">
        <v>7</v>
      </c>
      <c r="F721" s="4">
        <v>1006.72</v>
      </c>
      <c r="G721" t="s">
        <v>30</v>
      </c>
    </row>
    <row r="722" spans="1:7">
      <c r="A722" s="1" t="s">
        <v>92</v>
      </c>
      <c r="B722" t="s">
        <v>74</v>
      </c>
      <c r="E722" t="s">
        <v>7</v>
      </c>
      <c r="F722" s="4">
        <v>376.05</v>
      </c>
      <c r="G722" t="s">
        <v>29</v>
      </c>
    </row>
    <row r="723" spans="1:7">
      <c r="A723" s="1" t="s">
        <v>92</v>
      </c>
      <c r="B723" t="s">
        <v>77</v>
      </c>
      <c r="E723" t="s">
        <v>7</v>
      </c>
      <c r="F723" s="4">
        <v>3608.81</v>
      </c>
      <c r="G723" t="s">
        <v>30</v>
      </c>
    </row>
    <row r="724" spans="1:7">
      <c r="A724" s="1" t="s">
        <v>92</v>
      </c>
      <c r="B724" t="s">
        <v>74</v>
      </c>
      <c r="E724" t="s">
        <v>7</v>
      </c>
      <c r="F724" s="4">
        <v>969.76</v>
      </c>
      <c r="G724" t="s">
        <v>24</v>
      </c>
    </row>
    <row r="725" spans="1:7">
      <c r="A725" s="1" t="s">
        <v>92</v>
      </c>
      <c r="B725" t="s">
        <v>77</v>
      </c>
      <c r="E725" t="s">
        <v>7</v>
      </c>
      <c r="F725" s="4">
        <v>2247.79</v>
      </c>
      <c r="G725" t="s">
        <v>24</v>
      </c>
    </row>
    <row r="726" spans="1:7">
      <c r="A726" s="1" t="s">
        <v>92</v>
      </c>
      <c r="B726" t="s">
        <v>74</v>
      </c>
      <c r="E726" t="s">
        <v>7</v>
      </c>
      <c r="F726" s="4">
        <v>432.28000000000003</v>
      </c>
      <c r="G726" t="s">
        <v>30</v>
      </c>
    </row>
    <row r="727" spans="1:7">
      <c r="A727" s="1" t="s">
        <v>92</v>
      </c>
      <c r="B727" t="s">
        <v>71</v>
      </c>
      <c r="E727" t="s">
        <v>7</v>
      </c>
      <c r="F727" s="4">
        <v>4338.8100000000004</v>
      </c>
      <c r="G727" t="s">
        <v>24</v>
      </c>
    </row>
    <row r="728" spans="1:7">
      <c r="A728" s="1" t="s">
        <v>92</v>
      </c>
      <c r="B728" t="s">
        <v>80</v>
      </c>
      <c r="E728" t="s">
        <v>7</v>
      </c>
      <c r="F728" s="4">
        <v>1567.02</v>
      </c>
      <c r="G728" t="s">
        <v>30</v>
      </c>
    </row>
    <row r="729" spans="1:7">
      <c r="A729" s="1" t="s">
        <v>92</v>
      </c>
      <c r="B729" t="s">
        <v>74</v>
      </c>
      <c r="E729" t="s">
        <v>7</v>
      </c>
      <c r="F729" s="4">
        <v>1039.1699999999998</v>
      </c>
      <c r="G729" t="s">
        <v>30</v>
      </c>
    </row>
    <row r="730" spans="1:7">
      <c r="A730" s="1" t="s">
        <v>93</v>
      </c>
      <c r="B730" t="s">
        <v>83</v>
      </c>
      <c r="E730" t="s">
        <v>7</v>
      </c>
      <c r="F730" s="4">
        <v>771.4</v>
      </c>
      <c r="G730" t="s">
        <v>29</v>
      </c>
    </row>
    <row r="731" spans="1:7">
      <c r="A731" s="1" t="s">
        <v>93</v>
      </c>
      <c r="B731" t="s">
        <v>74</v>
      </c>
      <c r="E731" t="s">
        <v>7</v>
      </c>
      <c r="F731" s="4">
        <v>1636.39</v>
      </c>
      <c r="G731" t="s">
        <v>29</v>
      </c>
    </row>
    <row r="732" spans="1:7">
      <c r="A732" s="1" t="s">
        <v>93</v>
      </c>
      <c r="B732" t="s">
        <v>71</v>
      </c>
      <c r="E732" t="s">
        <v>7</v>
      </c>
      <c r="F732" s="4">
        <v>1515.2399999999998</v>
      </c>
      <c r="G732" t="s">
        <v>30</v>
      </c>
    </row>
    <row r="733" spans="1:7">
      <c r="A733" s="1" t="s">
        <v>94</v>
      </c>
      <c r="B733" t="s">
        <v>71</v>
      </c>
      <c r="E733" t="s">
        <v>7</v>
      </c>
      <c r="F733" s="4">
        <v>4142.07</v>
      </c>
      <c r="G733" t="s">
        <v>29</v>
      </c>
    </row>
    <row r="734" spans="1:7">
      <c r="A734" s="1" t="s">
        <v>94</v>
      </c>
      <c r="B734" t="s">
        <v>83</v>
      </c>
      <c r="E734" t="s">
        <v>7</v>
      </c>
      <c r="F734" s="4">
        <v>1069.47</v>
      </c>
      <c r="G734" t="s">
        <v>30</v>
      </c>
    </row>
    <row r="735" spans="1:7">
      <c r="A735" s="1" t="s">
        <v>94</v>
      </c>
      <c r="B735" t="s">
        <v>77</v>
      </c>
      <c r="E735" t="s">
        <v>7</v>
      </c>
      <c r="F735" s="4">
        <v>1059.52</v>
      </c>
      <c r="G735" t="s">
        <v>30</v>
      </c>
    </row>
    <row r="736" spans="1:7">
      <c r="A736" s="1" t="s">
        <v>94</v>
      </c>
      <c r="B736" t="s">
        <v>77</v>
      </c>
      <c r="E736" t="s">
        <v>7</v>
      </c>
      <c r="F736" s="4">
        <v>1423.54</v>
      </c>
      <c r="G736" t="s">
        <v>30</v>
      </c>
    </row>
    <row r="737" spans="1:7">
      <c r="A737" s="1" t="s">
        <v>94</v>
      </c>
      <c r="B737" t="s">
        <v>77</v>
      </c>
      <c r="E737" t="s">
        <v>7</v>
      </c>
      <c r="F737" s="4">
        <v>3653.02</v>
      </c>
      <c r="G737" t="s">
        <v>24</v>
      </c>
    </row>
    <row r="738" spans="1:7">
      <c r="A738" s="1" t="s">
        <v>94</v>
      </c>
      <c r="B738" t="s">
        <v>83</v>
      </c>
      <c r="E738" t="s">
        <v>7</v>
      </c>
      <c r="F738" s="4">
        <v>719.59999999999991</v>
      </c>
      <c r="G738" t="s">
        <v>24</v>
      </c>
    </row>
    <row r="739" spans="1:7">
      <c r="A739" s="1" t="s">
        <v>94</v>
      </c>
      <c r="B739" t="s">
        <v>71</v>
      </c>
      <c r="E739" t="s">
        <v>7</v>
      </c>
      <c r="F739" s="4">
        <v>299.71999999999997</v>
      </c>
      <c r="G739" t="s">
        <v>29</v>
      </c>
    </row>
    <row r="740" spans="1:7">
      <c r="A740" s="1" t="s">
        <v>94</v>
      </c>
      <c r="B740" t="s">
        <v>80</v>
      </c>
      <c r="E740" t="s">
        <v>7</v>
      </c>
      <c r="F740" s="4">
        <v>3689.62</v>
      </c>
      <c r="G740" t="s">
        <v>30</v>
      </c>
    </row>
    <row r="741" spans="1:7">
      <c r="A741" s="1" t="s">
        <v>95</v>
      </c>
      <c r="B741" t="s">
        <v>71</v>
      </c>
      <c r="E741" t="s">
        <v>7</v>
      </c>
      <c r="F741" s="4">
        <v>1680.64</v>
      </c>
      <c r="G741" t="s">
        <v>29</v>
      </c>
    </row>
    <row r="742" spans="1:7">
      <c r="A742" s="1" t="s">
        <v>95</v>
      </c>
      <c r="B742" t="s">
        <v>77</v>
      </c>
      <c r="E742" t="s">
        <v>7</v>
      </c>
      <c r="F742" s="4">
        <v>690</v>
      </c>
      <c r="G742" t="s">
        <v>24</v>
      </c>
    </row>
    <row r="743" spans="1:7">
      <c r="A743" s="1" t="s">
        <v>95</v>
      </c>
      <c r="B743" t="s">
        <v>74</v>
      </c>
      <c r="E743" t="s">
        <v>7</v>
      </c>
      <c r="F743" s="4">
        <v>1430.29</v>
      </c>
      <c r="G743" t="s">
        <v>29</v>
      </c>
    </row>
    <row r="744" spans="1:7">
      <c r="A744" s="1" t="s">
        <v>95</v>
      </c>
      <c r="B744" t="s">
        <v>83</v>
      </c>
      <c r="E744" t="s">
        <v>7</v>
      </c>
      <c r="F744" s="4">
        <v>2079.7200000000003</v>
      </c>
      <c r="G744" t="s">
        <v>24</v>
      </c>
    </row>
    <row r="745" spans="1:7">
      <c r="A745" s="1" t="s">
        <v>95</v>
      </c>
      <c r="B745" t="s">
        <v>80</v>
      </c>
      <c r="E745" t="s">
        <v>7</v>
      </c>
      <c r="F745" s="4">
        <v>2686.6</v>
      </c>
      <c r="G745" t="s">
        <v>30</v>
      </c>
    </row>
    <row r="746" spans="1:7">
      <c r="A746" s="1" t="s">
        <v>95</v>
      </c>
      <c r="B746" t="s">
        <v>80</v>
      </c>
      <c r="E746" t="s">
        <v>7</v>
      </c>
      <c r="F746" s="4">
        <v>968.3</v>
      </c>
      <c r="G746" t="s">
        <v>30</v>
      </c>
    </row>
    <row r="747" spans="1:7">
      <c r="A747" s="1" t="s">
        <v>96</v>
      </c>
      <c r="B747" t="s">
        <v>80</v>
      </c>
      <c r="E747" t="s">
        <v>7</v>
      </c>
      <c r="F747" s="4">
        <v>700.92000000000007</v>
      </c>
      <c r="G747" t="s">
        <v>24</v>
      </c>
    </row>
    <row r="748" spans="1:7">
      <c r="A748" s="1" t="s">
        <v>96</v>
      </c>
      <c r="B748" t="s">
        <v>71</v>
      </c>
      <c r="E748" t="s">
        <v>7</v>
      </c>
      <c r="F748" s="4">
        <v>891.44999999999993</v>
      </c>
      <c r="G748" t="s">
        <v>29</v>
      </c>
    </row>
    <row r="749" spans="1:7">
      <c r="A749" s="1" t="s">
        <v>96</v>
      </c>
      <c r="B749" t="s">
        <v>77</v>
      </c>
      <c r="E749" t="s">
        <v>7</v>
      </c>
      <c r="F749" s="4">
        <v>708.89</v>
      </c>
      <c r="G749" t="s">
        <v>29</v>
      </c>
    </row>
    <row r="750" spans="1:7">
      <c r="A750" s="1" t="s">
        <v>96</v>
      </c>
      <c r="B750" t="s">
        <v>80</v>
      </c>
      <c r="E750" t="s">
        <v>7</v>
      </c>
      <c r="F750" s="4">
        <v>809.55</v>
      </c>
      <c r="G750" t="s">
        <v>29</v>
      </c>
    </row>
  </sheetData>
  <sortState xmlns:xlrd2="http://schemas.microsoft.com/office/spreadsheetml/2017/richdata2" ref="A2:G390">
    <sortCondition ref="F16:F390"/>
  </sortState>
  <mergeCells count="1">
    <mergeCell ref="R2:T3"/>
  </mergeCells>
  <hyperlinks>
    <hyperlink ref="R2:T3" location="'Cover Sheet'!A1" display="Back to Cover Page" xr:uid="{33289A15-77AA-4A91-AE5B-AFD213D95F1E}"/>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AE330-E5F5-406E-86B6-16EE1A3FAAD7}">
  <dimension ref="A1:T101"/>
  <sheetViews>
    <sheetView workbookViewId="0">
      <selection activeCell="E28" sqref="E28"/>
    </sheetView>
  </sheetViews>
  <sheetFormatPr defaultRowHeight="14.45"/>
  <cols>
    <col min="2" max="2" width="16.28515625" bestFit="1" customWidth="1"/>
    <col min="3" max="3" width="11.85546875" customWidth="1"/>
    <col min="4" max="4" width="11.5703125" customWidth="1"/>
    <col min="5" max="5" width="11.42578125" customWidth="1"/>
    <col min="6" max="6" width="14.28515625" customWidth="1"/>
    <col min="7" max="7" width="14.7109375" customWidth="1"/>
    <col min="8" max="8" width="11.42578125" bestFit="1" customWidth="1"/>
    <col min="9" max="9" width="11.85546875" customWidth="1"/>
    <col min="11" max="15" width="12.42578125" bestFit="1" customWidth="1"/>
  </cols>
  <sheetData>
    <row r="1" spans="1:20">
      <c r="A1" s="60" t="s">
        <v>97</v>
      </c>
      <c r="B1" s="60"/>
      <c r="C1" s="60"/>
      <c r="D1" s="60"/>
      <c r="E1" s="60"/>
      <c r="F1" s="60"/>
      <c r="G1" s="60"/>
      <c r="H1" s="60"/>
      <c r="I1" s="60"/>
      <c r="K1" s="18" t="s">
        <v>41</v>
      </c>
      <c r="L1" s="18" t="s">
        <v>44</v>
      </c>
      <c r="M1" s="18" t="s">
        <v>47</v>
      </c>
      <c r="N1" s="18" t="s">
        <v>50</v>
      </c>
      <c r="O1" s="18" t="s">
        <v>53</v>
      </c>
      <c r="R1" s="58" t="s">
        <v>25</v>
      </c>
      <c r="S1" s="58"/>
      <c r="T1" s="58"/>
    </row>
    <row r="2" spans="1:20">
      <c r="A2" s="60"/>
      <c r="B2" s="60"/>
      <c r="C2" s="60"/>
      <c r="D2" s="60"/>
      <c r="E2" s="60"/>
      <c r="F2" s="60"/>
      <c r="G2" s="60"/>
      <c r="H2" s="60"/>
      <c r="I2" s="60"/>
      <c r="K2" s="59">
        <f>SUMIF(North!$C$6:$C$101,K1,North!$F$6:$F$101)</f>
        <v>517004.59999999992</v>
      </c>
      <c r="L2" s="59">
        <f>SUMIF(North!$C$6:$C$101,L1,North!$F$6:$F$101)</f>
        <v>289580.79999999999</v>
      </c>
      <c r="M2" s="59">
        <f>SUMIF(North!$C$6:$C$101,M1,North!$F$6:$F$101)</f>
        <v>364649</v>
      </c>
      <c r="N2" s="59">
        <f>SUMIF(North!$C$6:$C$101,N1,North!$F$6:$F$101)</f>
        <v>335128.89999999997</v>
      </c>
      <c r="O2" s="59">
        <f>SUMIF(North!$C$6:$C$101,O1,North!$F$6:$F$101)</f>
        <v>439469.89999999997</v>
      </c>
      <c r="R2" s="58"/>
      <c r="S2" s="58"/>
      <c r="T2" s="58"/>
    </row>
    <row r="3" spans="1:20">
      <c r="A3" s="60"/>
      <c r="B3" s="60"/>
      <c r="C3" s="60"/>
      <c r="D3" s="60"/>
      <c r="E3" s="60"/>
      <c r="F3" s="60"/>
      <c r="G3" s="60"/>
      <c r="H3" s="60"/>
      <c r="I3" s="60"/>
      <c r="K3" s="59"/>
      <c r="L3" s="59"/>
      <c r="M3" s="59"/>
      <c r="N3" s="59"/>
      <c r="O3" s="59"/>
    </row>
    <row r="4" spans="1:20">
      <c r="A4" s="61"/>
      <c r="B4" s="61"/>
      <c r="C4" s="61"/>
      <c r="D4" s="61"/>
      <c r="E4" s="61"/>
      <c r="F4" s="61"/>
      <c r="G4" s="61"/>
      <c r="H4" s="61"/>
      <c r="I4" s="61"/>
    </row>
    <row r="5" spans="1:20" ht="36.950000000000003">
      <c r="A5" s="23" t="s">
        <v>11</v>
      </c>
      <c r="B5" s="24" t="s">
        <v>12</v>
      </c>
      <c r="C5" s="24" t="s">
        <v>13</v>
      </c>
      <c r="D5" s="24" t="s">
        <v>14</v>
      </c>
      <c r="E5" s="24" t="s">
        <v>15</v>
      </c>
      <c r="F5" s="25" t="s">
        <v>16</v>
      </c>
      <c r="G5" s="24" t="s">
        <v>17</v>
      </c>
      <c r="H5" s="25" t="s">
        <v>18</v>
      </c>
      <c r="I5" s="26" t="s">
        <v>19</v>
      </c>
    </row>
    <row r="6" spans="1:20">
      <c r="A6" s="19">
        <v>44197</v>
      </c>
      <c r="B6" s="15" t="s">
        <v>40</v>
      </c>
      <c r="C6" s="15" t="s">
        <v>41</v>
      </c>
      <c r="D6" s="15" t="s">
        <v>42</v>
      </c>
      <c r="E6" s="15" t="s">
        <v>4</v>
      </c>
      <c r="F6" s="16">
        <v>13310.4</v>
      </c>
      <c r="G6" s="15" t="s">
        <v>29</v>
      </c>
      <c r="H6" s="16">
        <v>15000</v>
      </c>
      <c r="I6" s="20">
        <v>0</v>
      </c>
    </row>
    <row r="7" spans="1:20">
      <c r="A7" s="21">
        <v>44197</v>
      </c>
      <c r="B7" s="12" t="s">
        <v>43</v>
      </c>
      <c r="C7" s="12" t="s">
        <v>44</v>
      </c>
      <c r="D7" s="12" t="s">
        <v>45</v>
      </c>
      <c r="E7" s="12" t="s">
        <v>4</v>
      </c>
      <c r="F7" s="13">
        <v>20366.100000000002</v>
      </c>
      <c r="G7" s="12" t="s">
        <v>30</v>
      </c>
      <c r="H7" s="13">
        <v>15000</v>
      </c>
      <c r="I7" s="22">
        <v>2036.6100000000004</v>
      </c>
    </row>
    <row r="8" spans="1:20">
      <c r="A8" s="19">
        <v>44197</v>
      </c>
      <c r="B8" s="15" t="s">
        <v>43</v>
      </c>
      <c r="C8" s="15" t="s">
        <v>44</v>
      </c>
      <c r="D8" s="15" t="s">
        <v>45</v>
      </c>
      <c r="E8" s="15" t="s">
        <v>4</v>
      </c>
      <c r="F8" s="16">
        <v>20880</v>
      </c>
      <c r="G8" s="15" t="s">
        <v>29</v>
      </c>
      <c r="H8" s="16">
        <v>15000</v>
      </c>
      <c r="I8" s="20">
        <v>2088</v>
      </c>
    </row>
    <row r="9" spans="1:20">
      <c r="A9" s="21">
        <v>44197</v>
      </c>
      <c r="B9" s="12" t="s">
        <v>40</v>
      </c>
      <c r="C9" s="12" t="s">
        <v>41</v>
      </c>
      <c r="D9" s="12" t="s">
        <v>42</v>
      </c>
      <c r="E9" s="12" t="s">
        <v>4</v>
      </c>
      <c r="F9" s="13">
        <v>23076.199999999997</v>
      </c>
      <c r="G9" s="12" t="s">
        <v>29</v>
      </c>
      <c r="H9" s="13">
        <v>15000</v>
      </c>
      <c r="I9" s="22">
        <v>2307.62</v>
      </c>
    </row>
    <row r="10" spans="1:20">
      <c r="A10" s="19">
        <v>44197</v>
      </c>
      <c r="B10" s="15" t="s">
        <v>40</v>
      </c>
      <c r="C10" s="15" t="s">
        <v>41</v>
      </c>
      <c r="D10" s="15" t="s">
        <v>42</v>
      </c>
      <c r="E10" s="15" t="s">
        <v>4</v>
      </c>
      <c r="F10" s="16">
        <v>25560</v>
      </c>
      <c r="G10" s="15" t="s">
        <v>29</v>
      </c>
      <c r="H10" s="16">
        <v>15000</v>
      </c>
      <c r="I10" s="20">
        <v>2556</v>
      </c>
    </row>
    <row r="11" spans="1:20">
      <c r="A11" s="21">
        <v>44228</v>
      </c>
      <c r="B11" s="12" t="s">
        <v>43</v>
      </c>
      <c r="C11" s="12" t="s">
        <v>44</v>
      </c>
      <c r="D11" s="12" t="s">
        <v>45</v>
      </c>
      <c r="E11" s="12" t="s">
        <v>4</v>
      </c>
      <c r="F11" s="13">
        <v>13479.400000000001</v>
      </c>
      <c r="G11" s="12" t="s">
        <v>30</v>
      </c>
      <c r="H11" s="13">
        <v>15000</v>
      </c>
      <c r="I11" s="22">
        <v>0</v>
      </c>
    </row>
    <row r="12" spans="1:20">
      <c r="A12" s="19">
        <v>44228</v>
      </c>
      <c r="B12" s="15" t="s">
        <v>40</v>
      </c>
      <c r="C12" s="15" t="s">
        <v>41</v>
      </c>
      <c r="D12" s="15" t="s">
        <v>42</v>
      </c>
      <c r="E12" s="15" t="s">
        <v>4</v>
      </c>
      <c r="F12" s="16">
        <v>16604.400000000001</v>
      </c>
      <c r="G12" s="15" t="s">
        <v>24</v>
      </c>
      <c r="H12" s="16">
        <v>15000</v>
      </c>
      <c r="I12" s="20">
        <v>1660.4400000000003</v>
      </c>
    </row>
    <row r="13" spans="1:20">
      <c r="A13" s="21">
        <v>44228</v>
      </c>
      <c r="B13" s="12" t="s">
        <v>46</v>
      </c>
      <c r="C13" s="12" t="s">
        <v>47</v>
      </c>
      <c r="D13" s="12" t="s">
        <v>48</v>
      </c>
      <c r="E13" s="12" t="s">
        <v>4</v>
      </c>
      <c r="F13" s="13">
        <v>22176</v>
      </c>
      <c r="G13" s="12" t="s">
        <v>24</v>
      </c>
      <c r="H13" s="13">
        <v>15000</v>
      </c>
      <c r="I13" s="22">
        <v>2217.6</v>
      </c>
    </row>
    <row r="14" spans="1:20">
      <c r="A14" s="19">
        <v>44228</v>
      </c>
      <c r="B14" s="15" t="s">
        <v>43</v>
      </c>
      <c r="C14" s="15" t="s">
        <v>44</v>
      </c>
      <c r="D14" s="15" t="s">
        <v>45</v>
      </c>
      <c r="E14" s="15" t="s">
        <v>4</v>
      </c>
      <c r="F14" s="16">
        <v>24131.000000000004</v>
      </c>
      <c r="G14" s="15" t="s">
        <v>24</v>
      </c>
      <c r="H14" s="16">
        <v>15000</v>
      </c>
      <c r="I14" s="20">
        <v>2413.1000000000004</v>
      </c>
    </row>
    <row r="15" spans="1:20">
      <c r="A15" s="21">
        <v>44228</v>
      </c>
      <c r="B15" s="12" t="s">
        <v>40</v>
      </c>
      <c r="C15" s="12" t="s">
        <v>41</v>
      </c>
      <c r="D15" s="12" t="s">
        <v>42</v>
      </c>
      <c r="E15" s="12" t="s">
        <v>4</v>
      </c>
      <c r="F15" s="13">
        <v>34353.5</v>
      </c>
      <c r="G15" s="12" t="s">
        <v>24</v>
      </c>
      <c r="H15" s="13">
        <v>15000</v>
      </c>
      <c r="I15" s="22">
        <v>3435.3500000000004</v>
      </c>
    </row>
    <row r="16" spans="1:20">
      <c r="A16" s="19">
        <v>44256</v>
      </c>
      <c r="B16" s="15" t="s">
        <v>49</v>
      </c>
      <c r="C16" s="15" t="s">
        <v>50</v>
      </c>
      <c r="D16" s="15" t="s">
        <v>51</v>
      </c>
      <c r="E16" s="15" t="s">
        <v>4</v>
      </c>
      <c r="F16" s="16">
        <v>7416.9</v>
      </c>
      <c r="G16" s="15" t="s">
        <v>30</v>
      </c>
      <c r="H16" s="16">
        <v>15000</v>
      </c>
      <c r="I16" s="20">
        <v>0</v>
      </c>
    </row>
    <row r="17" spans="1:9">
      <c r="A17" s="21">
        <v>44256</v>
      </c>
      <c r="B17" s="12" t="s">
        <v>52</v>
      </c>
      <c r="C17" s="12" t="s">
        <v>53</v>
      </c>
      <c r="D17" s="12" t="s">
        <v>54</v>
      </c>
      <c r="E17" s="12" t="s">
        <v>4</v>
      </c>
      <c r="F17" s="13">
        <v>8284.5</v>
      </c>
      <c r="G17" s="12" t="s">
        <v>24</v>
      </c>
      <c r="H17" s="13">
        <v>15000</v>
      </c>
      <c r="I17" s="22">
        <v>0</v>
      </c>
    </row>
    <row r="18" spans="1:9">
      <c r="A18" s="19">
        <v>44256</v>
      </c>
      <c r="B18" s="15" t="s">
        <v>40</v>
      </c>
      <c r="C18" s="15" t="s">
        <v>41</v>
      </c>
      <c r="D18" s="15" t="s">
        <v>42</v>
      </c>
      <c r="E18" s="15" t="s">
        <v>4</v>
      </c>
      <c r="F18" s="16">
        <v>10758.7</v>
      </c>
      <c r="G18" s="15" t="s">
        <v>24</v>
      </c>
      <c r="H18" s="16">
        <v>15000</v>
      </c>
      <c r="I18" s="20">
        <v>0</v>
      </c>
    </row>
    <row r="19" spans="1:9">
      <c r="A19" s="21">
        <v>44256</v>
      </c>
      <c r="B19" s="12" t="s">
        <v>43</v>
      </c>
      <c r="C19" s="12" t="s">
        <v>44</v>
      </c>
      <c r="D19" s="12" t="s">
        <v>45</v>
      </c>
      <c r="E19" s="12" t="s">
        <v>4</v>
      </c>
      <c r="F19" s="13">
        <v>12124.2</v>
      </c>
      <c r="G19" s="12" t="s">
        <v>30</v>
      </c>
      <c r="H19" s="13">
        <v>15000</v>
      </c>
      <c r="I19" s="22">
        <v>0</v>
      </c>
    </row>
    <row r="20" spans="1:9">
      <c r="A20" s="19">
        <v>44256</v>
      </c>
      <c r="B20" s="15" t="s">
        <v>49</v>
      </c>
      <c r="C20" s="15" t="s">
        <v>50</v>
      </c>
      <c r="D20" s="15" t="s">
        <v>51</v>
      </c>
      <c r="E20" s="15" t="s">
        <v>4</v>
      </c>
      <c r="F20" s="16">
        <v>14391.999999999998</v>
      </c>
      <c r="G20" s="15" t="s">
        <v>29</v>
      </c>
      <c r="H20" s="16">
        <v>15000</v>
      </c>
      <c r="I20" s="20">
        <v>0</v>
      </c>
    </row>
    <row r="21" spans="1:9">
      <c r="A21" s="21">
        <v>44256</v>
      </c>
      <c r="B21" s="12" t="s">
        <v>52</v>
      </c>
      <c r="C21" s="12" t="s">
        <v>53</v>
      </c>
      <c r="D21" s="12" t="s">
        <v>54</v>
      </c>
      <c r="E21" s="12" t="s">
        <v>4</v>
      </c>
      <c r="F21" s="13">
        <v>15246</v>
      </c>
      <c r="G21" s="12" t="s">
        <v>29</v>
      </c>
      <c r="H21" s="13">
        <v>15000</v>
      </c>
      <c r="I21" s="22">
        <v>1524.6000000000001</v>
      </c>
    </row>
    <row r="22" spans="1:9">
      <c r="A22" s="19">
        <v>44256</v>
      </c>
      <c r="B22" s="15" t="s">
        <v>49</v>
      </c>
      <c r="C22" s="15" t="s">
        <v>50</v>
      </c>
      <c r="D22" s="15" t="s">
        <v>51</v>
      </c>
      <c r="E22" s="15" t="s">
        <v>4</v>
      </c>
      <c r="F22" s="16">
        <v>17335.2</v>
      </c>
      <c r="G22" s="15" t="s">
        <v>30</v>
      </c>
      <c r="H22" s="16">
        <v>15000</v>
      </c>
      <c r="I22" s="20">
        <v>1733.5200000000002</v>
      </c>
    </row>
    <row r="23" spans="1:9">
      <c r="A23" s="21">
        <v>44256</v>
      </c>
      <c r="B23" s="12" t="s">
        <v>52</v>
      </c>
      <c r="C23" s="12" t="s">
        <v>53</v>
      </c>
      <c r="D23" s="12" t="s">
        <v>54</v>
      </c>
      <c r="E23" s="12" t="s">
        <v>4</v>
      </c>
      <c r="F23" s="13">
        <v>40831</v>
      </c>
      <c r="G23" s="12" t="s">
        <v>29</v>
      </c>
      <c r="H23" s="13">
        <v>15000</v>
      </c>
      <c r="I23" s="22">
        <v>4083.1000000000004</v>
      </c>
    </row>
    <row r="24" spans="1:9">
      <c r="A24" s="19">
        <v>44287</v>
      </c>
      <c r="B24" s="15" t="s">
        <v>40</v>
      </c>
      <c r="C24" s="15" t="s">
        <v>41</v>
      </c>
      <c r="D24" s="15" t="s">
        <v>42</v>
      </c>
      <c r="E24" s="15" t="s">
        <v>4</v>
      </c>
      <c r="F24" s="16">
        <v>8520</v>
      </c>
      <c r="G24" s="15" t="s">
        <v>30</v>
      </c>
      <c r="H24" s="16">
        <v>15000</v>
      </c>
      <c r="I24" s="20">
        <v>0</v>
      </c>
    </row>
    <row r="25" spans="1:9">
      <c r="A25" s="21">
        <v>44287</v>
      </c>
      <c r="B25" s="12" t="s">
        <v>49</v>
      </c>
      <c r="C25" s="12" t="s">
        <v>50</v>
      </c>
      <c r="D25" s="12" t="s">
        <v>51</v>
      </c>
      <c r="E25" s="12" t="s">
        <v>4</v>
      </c>
      <c r="F25" s="13">
        <v>14301.599999999999</v>
      </c>
      <c r="G25" s="12" t="s">
        <v>30</v>
      </c>
      <c r="H25" s="13">
        <v>15000</v>
      </c>
      <c r="I25" s="22">
        <v>0</v>
      </c>
    </row>
    <row r="26" spans="1:9">
      <c r="A26" s="19">
        <v>44287</v>
      </c>
      <c r="B26" s="15" t="s">
        <v>49</v>
      </c>
      <c r="C26" s="15" t="s">
        <v>50</v>
      </c>
      <c r="D26" s="15" t="s">
        <v>51</v>
      </c>
      <c r="E26" s="15" t="s">
        <v>4</v>
      </c>
      <c r="F26" s="16">
        <v>17204.399999999998</v>
      </c>
      <c r="G26" s="15" t="s">
        <v>29</v>
      </c>
      <c r="H26" s="16">
        <v>15000</v>
      </c>
      <c r="I26" s="20">
        <v>1720.4399999999998</v>
      </c>
    </row>
    <row r="27" spans="1:9">
      <c r="A27" s="21">
        <v>44287</v>
      </c>
      <c r="B27" s="12" t="s">
        <v>52</v>
      </c>
      <c r="C27" s="12" t="s">
        <v>53</v>
      </c>
      <c r="D27" s="12" t="s">
        <v>54</v>
      </c>
      <c r="E27" s="12" t="s">
        <v>4</v>
      </c>
      <c r="F27" s="13">
        <v>19080</v>
      </c>
      <c r="G27" s="12" t="s">
        <v>24</v>
      </c>
      <c r="H27" s="13">
        <v>15000</v>
      </c>
      <c r="I27" s="22">
        <v>1908</v>
      </c>
    </row>
    <row r="28" spans="1:9">
      <c r="A28" s="19">
        <v>44287</v>
      </c>
      <c r="B28" s="15" t="s">
        <v>40</v>
      </c>
      <c r="C28" s="15" t="s">
        <v>41</v>
      </c>
      <c r="D28" s="15" t="s">
        <v>42</v>
      </c>
      <c r="E28" s="15" t="s">
        <v>4</v>
      </c>
      <c r="F28" s="16">
        <v>19210.400000000001</v>
      </c>
      <c r="G28" s="15" t="s">
        <v>29</v>
      </c>
      <c r="H28" s="16">
        <v>15000</v>
      </c>
      <c r="I28" s="20">
        <v>1921.0400000000002</v>
      </c>
    </row>
    <row r="29" spans="1:9">
      <c r="A29" s="21">
        <v>44287</v>
      </c>
      <c r="B29" s="12" t="s">
        <v>40</v>
      </c>
      <c r="C29" s="12" t="s">
        <v>41</v>
      </c>
      <c r="D29" s="12" t="s">
        <v>42</v>
      </c>
      <c r="E29" s="12" t="s">
        <v>4</v>
      </c>
      <c r="F29" s="13">
        <v>32282.799999999996</v>
      </c>
      <c r="G29" s="12" t="s">
        <v>24</v>
      </c>
      <c r="H29" s="13">
        <v>15000</v>
      </c>
      <c r="I29" s="22">
        <v>3228.2799999999997</v>
      </c>
    </row>
    <row r="30" spans="1:9">
      <c r="A30" s="19">
        <v>44287</v>
      </c>
      <c r="B30" s="15" t="s">
        <v>46</v>
      </c>
      <c r="C30" s="15" t="s">
        <v>47</v>
      </c>
      <c r="D30" s="15" t="s">
        <v>48</v>
      </c>
      <c r="E30" s="15" t="s">
        <v>4</v>
      </c>
      <c r="F30" s="16">
        <v>32524.1</v>
      </c>
      <c r="G30" s="15" t="s">
        <v>29</v>
      </c>
      <c r="H30" s="16">
        <v>15000</v>
      </c>
      <c r="I30" s="20">
        <v>3252.41</v>
      </c>
    </row>
    <row r="31" spans="1:9">
      <c r="A31" s="21">
        <v>44287</v>
      </c>
      <c r="B31" s="12" t="s">
        <v>40</v>
      </c>
      <c r="C31" s="12" t="s">
        <v>41</v>
      </c>
      <c r="D31" s="12" t="s">
        <v>42</v>
      </c>
      <c r="E31" s="12" t="s">
        <v>4</v>
      </c>
      <c r="F31" s="13">
        <v>35153.799999999996</v>
      </c>
      <c r="G31" s="12" t="s">
        <v>29</v>
      </c>
      <c r="H31" s="13">
        <v>15000</v>
      </c>
      <c r="I31" s="22">
        <v>3515.3799999999997</v>
      </c>
    </row>
    <row r="32" spans="1:9">
      <c r="A32" s="19">
        <v>44287</v>
      </c>
      <c r="B32" s="15" t="s">
        <v>40</v>
      </c>
      <c r="C32" s="15" t="s">
        <v>41</v>
      </c>
      <c r="D32" s="15" t="s">
        <v>42</v>
      </c>
      <c r="E32" s="15" t="s">
        <v>4</v>
      </c>
      <c r="F32" s="16">
        <v>35820</v>
      </c>
      <c r="G32" s="15" t="s">
        <v>30</v>
      </c>
      <c r="H32" s="16">
        <v>15000</v>
      </c>
      <c r="I32" s="20">
        <v>3582</v>
      </c>
    </row>
    <row r="33" spans="1:9">
      <c r="A33" s="21">
        <v>44287</v>
      </c>
      <c r="B33" s="12" t="s">
        <v>43</v>
      </c>
      <c r="C33" s="12" t="s">
        <v>44</v>
      </c>
      <c r="D33" s="12" t="s">
        <v>45</v>
      </c>
      <c r="E33" s="12" t="s">
        <v>4</v>
      </c>
      <c r="F33" s="13">
        <v>42690.400000000001</v>
      </c>
      <c r="G33" s="12" t="s">
        <v>30</v>
      </c>
      <c r="H33" s="13">
        <v>15000</v>
      </c>
      <c r="I33" s="22">
        <v>4269.04</v>
      </c>
    </row>
    <row r="34" spans="1:9">
      <c r="A34" s="19">
        <v>44317</v>
      </c>
      <c r="B34" s="15" t="s">
        <v>43</v>
      </c>
      <c r="C34" s="15" t="s">
        <v>44</v>
      </c>
      <c r="D34" s="15" t="s">
        <v>45</v>
      </c>
      <c r="E34" s="15" t="s">
        <v>4</v>
      </c>
      <c r="F34" s="16">
        <v>9270.1</v>
      </c>
      <c r="G34" s="15" t="s">
        <v>29</v>
      </c>
      <c r="H34" s="16">
        <v>15000</v>
      </c>
      <c r="I34" s="20">
        <v>0</v>
      </c>
    </row>
    <row r="35" spans="1:9">
      <c r="A35" s="21">
        <v>44317</v>
      </c>
      <c r="B35" s="12" t="s">
        <v>43</v>
      </c>
      <c r="C35" s="12" t="s">
        <v>44</v>
      </c>
      <c r="D35" s="12" t="s">
        <v>45</v>
      </c>
      <c r="E35" s="12" t="s">
        <v>4</v>
      </c>
      <c r="F35" s="13">
        <v>11235</v>
      </c>
      <c r="G35" s="12" t="s">
        <v>30</v>
      </c>
      <c r="H35" s="13">
        <v>15000</v>
      </c>
      <c r="I35" s="22">
        <v>0</v>
      </c>
    </row>
    <row r="36" spans="1:9">
      <c r="A36" s="19">
        <v>44317</v>
      </c>
      <c r="B36" s="15" t="s">
        <v>46</v>
      </c>
      <c r="C36" s="15" t="s">
        <v>47</v>
      </c>
      <c r="D36" s="15" t="s">
        <v>48</v>
      </c>
      <c r="E36" s="15" t="s">
        <v>4</v>
      </c>
      <c r="F36" s="16">
        <v>12019.799999999997</v>
      </c>
      <c r="G36" s="15" t="s">
        <v>29</v>
      </c>
      <c r="H36" s="16">
        <v>15000</v>
      </c>
      <c r="I36" s="20">
        <v>0</v>
      </c>
    </row>
    <row r="37" spans="1:9">
      <c r="A37" s="21">
        <v>44317</v>
      </c>
      <c r="B37" s="12" t="s">
        <v>40</v>
      </c>
      <c r="C37" s="12" t="s">
        <v>41</v>
      </c>
      <c r="D37" s="12" t="s">
        <v>42</v>
      </c>
      <c r="E37" s="12" t="s">
        <v>4</v>
      </c>
      <c r="F37" s="13">
        <v>27930</v>
      </c>
      <c r="G37" s="12" t="s">
        <v>24</v>
      </c>
      <c r="H37" s="13">
        <v>15000</v>
      </c>
      <c r="I37" s="22">
        <v>2793</v>
      </c>
    </row>
    <row r="38" spans="1:9">
      <c r="A38" s="19">
        <v>44348</v>
      </c>
      <c r="B38" s="15" t="s">
        <v>52</v>
      </c>
      <c r="C38" s="15" t="s">
        <v>53</v>
      </c>
      <c r="D38" s="15" t="s">
        <v>54</v>
      </c>
      <c r="E38" s="15" t="s">
        <v>4</v>
      </c>
      <c r="F38" s="16">
        <v>7581.9999999999991</v>
      </c>
      <c r="G38" s="15" t="s">
        <v>29</v>
      </c>
      <c r="H38" s="16">
        <v>15000</v>
      </c>
      <c r="I38" s="20">
        <v>0</v>
      </c>
    </row>
    <row r="39" spans="1:9">
      <c r="A39" s="21">
        <v>44348</v>
      </c>
      <c r="B39" s="12" t="s">
        <v>40</v>
      </c>
      <c r="C39" s="12" t="s">
        <v>41</v>
      </c>
      <c r="D39" s="12" t="s">
        <v>42</v>
      </c>
      <c r="E39" s="12" t="s">
        <v>4</v>
      </c>
      <c r="F39" s="13">
        <v>8721.6</v>
      </c>
      <c r="G39" s="12" t="s">
        <v>30</v>
      </c>
      <c r="H39" s="13">
        <v>15000</v>
      </c>
      <c r="I39" s="22">
        <v>0</v>
      </c>
    </row>
    <row r="40" spans="1:9">
      <c r="A40" s="19">
        <v>44348</v>
      </c>
      <c r="B40" s="15" t="s">
        <v>52</v>
      </c>
      <c r="C40" s="15" t="s">
        <v>53</v>
      </c>
      <c r="D40" s="15" t="s">
        <v>54</v>
      </c>
      <c r="E40" s="15" t="s">
        <v>4</v>
      </c>
      <c r="F40" s="16">
        <v>10500</v>
      </c>
      <c r="G40" s="15" t="s">
        <v>24</v>
      </c>
      <c r="H40" s="16">
        <v>15000</v>
      </c>
      <c r="I40" s="20">
        <v>0</v>
      </c>
    </row>
    <row r="41" spans="1:9">
      <c r="A41" s="21">
        <v>44348</v>
      </c>
      <c r="B41" s="12" t="s">
        <v>43</v>
      </c>
      <c r="C41" s="12" t="s">
        <v>44</v>
      </c>
      <c r="D41" s="12" t="s">
        <v>45</v>
      </c>
      <c r="E41" s="12" t="s">
        <v>4</v>
      </c>
      <c r="F41" s="13">
        <v>13466.999999999998</v>
      </c>
      <c r="G41" s="12" t="s">
        <v>30</v>
      </c>
      <c r="H41" s="13">
        <v>15000</v>
      </c>
      <c r="I41" s="22">
        <v>0</v>
      </c>
    </row>
    <row r="42" spans="1:9">
      <c r="A42" s="19">
        <v>44348</v>
      </c>
      <c r="B42" s="15" t="s">
        <v>52</v>
      </c>
      <c r="C42" s="15" t="s">
        <v>53</v>
      </c>
      <c r="D42" s="15" t="s">
        <v>54</v>
      </c>
      <c r="E42" s="15" t="s">
        <v>4</v>
      </c>
      <c r="F42" s="16">
        <v>16036.8</v>
      </c>
      <c r="G42" s="15" t="s">
        <v>24</v>
      </c>
      <c r="H42" s="16">
        <v>15000</v>
      </c>
      <c r="I42" s="20">
        <v>1603.68</v>
      </c>
    </row>
    <row r="43" spans="1:9">
      <c r="A43" s="21">
        <v>44348</v>
      </c>
      <c r="B43" s="12" t="s">
        <v>49</v>
      </c>
      <c r="C43" s="12" t="s">
        <v>50</v>
      </c>
      <c r="D43" s="12" t="s">
        <v>51</v>
      </c>
      <c r="E43" s="12" t="s">
        <v>4</v>
      </c>
      <c r="F43" s="13">
        <v>16846.8</v>
      </c>
      <c r="G43" s="12" t="s">
        <v>24</v>
      </c>
      <c r="H43" s="13">
        <v>15000</v>
      </c>
      <c r="I43" s="22">
        <v>1684.68</v>
      </c>
    </row>
    <row r="44" spans="1:9">
      <c r="A44" s="19">
        <v>44378</v>
      </c>
      <c r="B44" s="15" t="s">
        <v>43</v>
      </c>
      <c r="C44" s="15" t="s">
        <v>44</v>
      </c>
      <c r="D44" s="15" t="s">
        <v>45</v>
      </c>
      <c r="E44" s="15" t="s">
        <v>4</v>
      </c>
      <c r="F44" s="16">
        <v>15957.2</v>
      </c>
      <c r="G44" s="15" t="s">
        <v>30</v>
      </c>
      <c r="H44" s="16">
        <v>15000</v>
      </c>
      <c r="I44" s="20">
        <v>1595.7200000000003</v>
      </c>
    </row>
    <row r="45" spans="1:9">
      <c r="A45" s="21">
        <v>44378</v>
      </c>
      <c r="B45" s="12" t="s">
        <v>46</v>
      </c>
      <c r="C45" s="12" t="s">
        <v>47</v>
      </c>
      <c r="D45" s="12" t="s">
        <v>48</v>
      </c>
      <c r="E45" s="12" t="s">
        <v>4</v>
      </c>
      <c r="F45" s="13">
        <v>16492</v>
      </c>
      <c r="G45" s="12" t="s">
        <v>29</v>
      </c>
      <c r="H45" s="13">
        <v>15000</v>
      </c>
      <c r="I45" s="22">
        <v>1649.2</v>
      </c>
    </row>
    <row r="46" spans="1:9">
      <c r="A46" s="19">
        <v>44378</v>
      </c>
      <c r="B46" s="15" t="s">
        <v>49</v>
      </c>
      <c r="C46" s="15" t="s">
        <v>50</v>
      </c>
      <c r="D46" s="15" t="s">
        <v>51</v>
      </c>
      <c r="E46" s="15" t="s">
        <v>4</v>
      </c>
      <c r="F46" s="16">
        <v>21295.4</v>
      </c>
      <c r="G46" s="15" t="s">
        <v>29</v>
      </c>
      <c r="H46" s="16">
        <v>15000</v>
      </c>
      <c r="I46" s="20">
        <v>2129.5400000000004</v>
      </c>
    </row>
    <row r="47" spans="1:9">
      <c r="A47" s="21">
        <v>44378</v>
      </c>
      <c r="B47" s="12" t="s">
        <v>40</v>
      </c>
      <c r="C47" s="12" t="s">
        <v>41</v>
      </c>
      <c r="D47" s="12" t="s">
        <v>42</v>
      </c>
      <c r="E47" s="12" t="s">
        <v>4</v>
      </c>
      <c r="F47" s="13">
        <v>25518.800000000003</v>
      </c>
      <c r="G47" s="12" t="s">
        <v>29</v>
      </c>
      <c r="H47" s="13">
        <v>15000</v>
      </c>
      <c r="I47" s="22">
        <v>2551.8800000000006</v>
      </c>
    </row>
    <row r="48" spans="1:9">
      <c r="A48" s="19">
        <v>44378</v>
      </c>
      <c r="B48" s="15" t="s">
        <v>40</v>
      </c>
      <c r="C48" s="15" t="s">
        <v>41</v>
      </c>
      <c r="D48" s="15" t="s">
        <v>42</v>
      </c>
      <c r="E48" s="15" t="s">
        <v>4</v>
      </c>
      <c r="F48" s="16">
        <v>27676.6</v>
      </c>
      <c r="G48" s="15" t="s">
        <v>24</v>
      </c>
      <c r="H48" s="16">
        <v>15000</v>
      </c>
      <c r="I48" s="20">
        <v>2767.66</v>
      </c>
    </row>
    <row r="49" spans="1:9">
      <c r="A49" s="21">
        <v>44378</v>
      </c>
      <c r="B49" s="12" t="s">
        <v>49</v>
      </c>
      <c r="C49" s="12" t="s">
        <v>50</v>
      </c>
      <c r="D49" s="12" t="s">
        <v>51</v>
      </c>
      <c r="E49" s="12" t="s">
        <v>4</v>
      </c>
      <c r="F49" s="13">
        <v>28395</v>
      </c>
      <c r="G49" s="12" t="s">
        <v>30</v>
      </c>
      <c r="H49" s="13">
        <v>15000</v>
      </c>
      <c r="I49" s="22">
        <v>2839.5</v>
      </c>
    </row>
    <row r="50" spans="1:9">
      <c r="A50" s="19">
        <v>44378</v>
      </c>
      <c r="B50" s="15" t="s">
        <v>46</v>
      </c>
      <c r="C50" s="15" t="s">
        <v>47</v>
      </c>
      <c r="D50" s="15" t="s">
        <v>48</v>
      </c>
      <c r="E50" s="15" t="s">
        <v>4</v>
      </c>
      <c r="F50" s="16">
        <v>41826.400000000001</v>
      </c>
      <c r="G50" s="15" t="s">
        <v>30</v>
      </c>
      <c r="H50" s="16">
        <v>15000</v>
      </c>
      <c r="I50" s="20">
        <v>4182.6400000000003</v>
      </c>
    </row>
    <row r="51" spans="1:9">
      <c r="A51" s="21">
        <v>44378</v>
      </c>
      <c r="B51" s="12" t="s">
        <v>46</v>
      </c>
      <c r="C51" s="12" t="s">
        <v>47</v>
      </c>
      <c r="D51" s="12" t="s">
        <v>48</v>
      </c>
      <c r="E51" s="12" t="s">
        <v>4</v>
      </c>
      <c r="F51" s="13">
        <v>49055.999999999993</v>
      </c>
      <c r="G51" s="12" t="s">
        <v>29</v>
      </c>
      <c r="H51" s="13">
        <v>15000</v>
      </c>
      <c r="I51" s="22">
        <v>4905.5999999999995</v>
      </c>
    </row>
    <row r="52" spans="1:9">
      <c r="A52" s="19">
        <v>44409</v>
      </c>
      <c r="B52" s="15" t="s">
        <v>40</v>
      </c>
      <c r="C52" s="15" t="s">
        <v>41</v>
      </c>
      <c r="D52" s="15" t="s">
        <v>42</v>
      </c>
      <c r="E52" s="15" t="s">
        <v>4</v>
      </c>
      <c r="F52" s="16">
        <v>6201</v>
      </c>
      <c r="G52" s="15" t="s">
        <v>30</v>
      </c>
      <c r="H52" s="16">
        <v>15000</v>
      </c>
      <c r="I52" s="20">
        <v>0</v>
      </c>
    </row>
    <row r="53" spans="1:9">
      <c r="A53" s="21">
        <v>44409</v>
      </c>
      <c r="B53" s="12" t="s">
        <v>43</v>
      </c>
      <c r="C53" s="12" t="s">
        <v>44</v>
      </c>
      <c r="D53" s="12" t="s">
        <v>45</v>
      </c>
      <c r="E53" s="12" t="s">
        <v>4</v>
      </c>
      <c r="F53" s="13">
        <v>6311.4</v>
      </c>
      <c r="G53" s="12" t="s">
        <v>30</v>
      </c>
      <c r="H53" s="13">
        <v>15000</v>
      </c>
      <c r="I53" s="22">
        <v>0</v>
      </c>
    </row>
    <row r="54" spans="1:9">
      <c r="A54" s="19">
        <v>44409</v>
      </c>
      <c r="B54" s="15" t="s">
        <v>52</v>
      </c>
      <c r="C54" s="15" t="s">
        <v>53</v>
      </c>
      <c r="D54" s="15" t="s">
        <v>54</v>
      </c>
      <c r="E54" s="15" t="s">
        <v>4</v>
      </c>
      <c r="F54" s="16">
        <v>7289.6</v>
      </c>
      <c r="G54" s="15" t="s">
        <v>29</v>
      </c>
      <c r="H54" s="16">
        <v>15000</v>
      </c>
      <c r="I54" s="20">
        <v>0</v>
      </c>
    </row>
    <row r="55" spans="1:9">
      <c r="A55" s="21">
        <v>44409</v>
      </c>
      <c r="B55" s="12" t="s">
        <v>52</v>
      </c>
      <c r="C55" s="12" t="s">
        <v>53</v>
      </c>
      <c r="D55" s="12" t="s">
        <v>54</v>
      </c>
      <c r="E55" s="12" t="s">
        <v>4</v>
      </c>
      <c r="F55" s="13">
        <v>8322.4</v>
      </c>
      <c r="G55" s="12" t="s">
        <v>29</v>
      </c>
      <c r="H55" s="13">
        <v>15000</v>
      </c>
      <c r="I55" s="22">
        <v>0</v>
      </c>
    </row>
    <row r="56" spans="1:9">
      <c r="A56" s="19">
        <v>44409</v>
      </c>
      <c r="B56" s="15" t="s">
        <v>49</v>
      </c>
      <c r="C56" s="15" t="s">
        <v>50</v>
      </c>
      <c r="D56" s="15" t="s">
        <v>51</v>
      </c>
      <c r="E56" s="15" t="s">
        <v>4</v>
      </c>
      <c r="F56" s="16">
        <v>8501.9000000000015</v>
      </c>
      <c r="G56" s="15" t="s">
        <v>24</v>
      </c>
      <c r="H56" s="16">
        <v>15000</v>
      </c>
      <c r="I56" s="20">
        <v>0</v>
      </c>
    </row>
    <row r="57" spans="1:9">
      <c r="A57" s="21">
        <v>44409</v>
      </c>
      <c r="B57" s="12" t="s">
        <v>40</v>
      </c>
      <c r="C57" s="12" t="s">
        <v>41</v>
      </c>
      <c r="D57" s="12" t="s">
        <v>42</v>
      </c>
      <c r="E57" s="12" t="s">
        <v>4</v>
      </c>
      <c r="F57" s="13">
        <v>9708.2999999999993</v>
      </c>
      <c r="G57" s="12" t="s">
        <v>24</v>
      </c>
      <c r="H57" s="13">
        <v>15000</v>
      </c>
      <c r="I57" s="22">
        <v>0</v>
      </c>
    </row>
    <row r="58" spans="1:9">
      <c r="A58" s="19">
        <v>44409</v>
      </c>
      <c r="B58" s="15" t="s">
        <v>52</v>
      </c>
      <c r="C58" s="15" t="s">
        <v>53</v>
      </c>
      <c r="D58" s="15" t="s">
        <v>54</v>
      </c>
      <c r="E58" s="15" t="s">
        <v>4</v>
      </c>
      <c r="F58" s="16">
        <v>12944.399999999998</v>
      </c>
      <c r="G58" s="15" t="s">
        <v>24</v>
      </c>
      <c r="H58" s="16">
        <v>15000</v>
      </c>
      <c r="I58" s="20">
        <v>0</v>
      </c>
    </row>
    <row r="59" spans="1:9">
      <c r="A59" s="21">
        <v>44409</v>
      </c>
      <c r="B59" s="12" t="s">
        <v>40</v>
      </c>
      <c r="C59" s="12" t="s">
        <v>41</v>
      </c>
      <c r="D59" s="12" t="s">
        <v>42</v>
      </c>
      <c r="E59" s="12" t="s">
        <v>4</v>
      </c>
      <c r="F59" s="13">
        <v>14248</v>
      </c>
      <c r="G59" s="12" t="s">
        <v>24</v>
      </c>
      <c r="H59" s="13">
        <v>15000</v>
      </c>
      <c r="I59" s="22">
        <v>0</v>
      </c>
    </row>
    <row r="60" spans="1:9">
      <c r="A60" s="19">
        <v>44409</v>
      </c>
      <c r="B60" s="15" t="s">
        <v>52</v>
      </c>
      <c r="C60" s="15" t="s">
        <v>53</v>
      </c>
      <c r="D60" s="15" t="s">
        <v>54</v>
      </c>
      <c r="E60" s="15" t="s">
        <v>4</v>
      </c>
      <c r="F60" s="16">
        <v>18298.399999999998</v>
      </c>
      <c r="G60" s="15" t="s">
        <v>30</v>
      </c>
      <c r="H60" s="16">
        <v>15000</v>
      </c>
      <c r="I60" s="20">
        <v>1829.84</v>
      </c>
    </row>
    <row r="61" spans="1:9">
      <c r="A61" s="21">
        <v>44409</v>
      </c>
      <c r="B61" s="12" t="s">
        <v>52</v>
      </c>
      <c r="C61" s="12" t="s">
        <v>53</v>
      </c>
      <c r="D61" s="12" t="s">
        <v>54</v>
      </c>
      <c r="E61" s="12" t="s">
        <v>4</v>
      </c>
      <c r="F61" s="13">
        <v>18838.399999999998</v>
      </c>
      <c r="G61" s="12" t="s">
        <v>30</v>
      </c>
      <c r="H61" s="13">
        <v>15000</v>
      </c>
      <c r="I61" s="22">
        <v>1883.84</v>
      </c>
    </row>
    <row r="62" spans="1:9">
      <c r="A62" s="19">
        <v>44409</v>
      </c>
      <c r="B62" s="15" t="s">
        <v>46</v>
      </c>
      <c r="C62" s="15" t="s">
        <v>47</v>
      </c>
      <c r="D62" s="15" t="s">
        <v>48</v>
      </c>
      <c r="E62" s="15" t="s">
        <v>4</v>
      </c>
      <c r="F62" s="16">
        <v>24469.599999999999</v>
      </c>
      <c r="G62" s="15" t="s">
        <v>24</v>
      </c>
      <c r="H62" s="16">
        <v>15000</v>
      </c>
      <c r="I62" s="20">
        <v>2446.96</v>
      </c>
    </row>
    <row r="63" spans="1:9">
      <c r="A63" s="21">
        <v>44409</v>
      </c>
      <c r="B63" s="12" t="s">
        <v>46</v>
      </c>
      <c r="C63" s="12" t="s">
        <v>47</v>
      </c>
      <c r="D63" s="12" t="s">
        <v>48</v>
      </c>
      <c r="E63" s="12" t="s">
        <v>4</v>
      </c>
      <c r="F63" s="13">
        <v>31053.4</v>
      </c>
      <c r="G63" s="12" t="s">
        <v>29</v>
      </c>
      <c r="H63" s="13">
        <v>15000</v>
      </c>
      <c r="I63" s="22">
        <v>3105.34</v>
      </c>
    </row>
    <row r="64" spans="1:9">
      <c r="A64" s="19">
        <v>44440</v>
      </c>
      <c r="B64" s="15" t="s">
        <v>52</v>
      </c>
      <c r="C64" s="15" t="s">
        <v>53</v>
      </c>
      <c r="D64" s="15" t="s">
        <v>54</v>
      </c>
      <c r="E64" s="15" t="s">
        <v>4</v>
      </c>
      <c r="F64" s="16">
        <v>3710</v>
      </c>
      <c r="G64" s="15" t="s">
        <v>30</v>
      </c>
      <c r="H64" s="16">
        <v>15000</v>
      </c>
      <c r="I64" s="20">
        <v>0</v>
      </c>
    </row>
    <row r="65" spans="1:9">
      <c r="A65" s="21">
        <v>44440</v>
      </c>
      <c r="B65" s="12" t="s">
        <v>49</v>
      </c>
      <c r="C65" s="12" t="s">
        <v>50</v>
      </c>
      <c r="D65" s="12" t="s">
        <v>51</v>
      </c>
      <c r="E65" s="12" t="s">
        <v>4</v>
      </c>
      <c r="F65" s="13">
        <v>6600</v>
      </c>
      <c r="G65" s="12" t="s">
        <v>29</v>
      </c>
      <c r="H65" s="13">
        <v>15000</v>
      </c>
      <c r="I65" s="22">
        <v>0</v>
      </c>
    </row>
    <row r="66" spans="1:9">
      <c r="A66" s="19">
        <v>44440</v>
      </c>
      <c r="B66" s="15" t="s">
        <v>46</v>
      </c>
      <c r="C66" s="15" t="s">
        <v>47</v>
      </c>
      <c r="D66" s="15" t="s">
        <v>48</v>
      </c>
      <c r="E66" s="15" t="s">
        <v>4</v>
      </c>
      <c r="F66" s="16">
        <v>8001</v>
      </c>
      <c r="G66" s="15" t="s">
        <v>29</v>
      </c>
      <c r="H66" s="16">
        <v>15000</v>
      </c>
      <c r="I66" s="20">
        <v>0</v>
      </c>
    </row>
    <row r="67" spans="1:9">
      <c r="A67" s="21">
        <v>44440</v>
      </c>
      <c r="B67" s="12" t="s">
        <v>52</v>
      </c>
      <c r="C67" s="12" t="s">
        <v>53</v>
      </c>
      <c r="D67" s="12" t="s">
        <v>54</v>
      </c>
      <c r="E67" s="12" t="s">
        <v>4</v>
      </c>
      <c r="F67" s="13">
        <v>8772</v>
      </c>
      <c r="G67" s="12" t="s">
        <v>24</v>
      </c>
      <c r="H67" s="13">
        <v>15000</v>
      </c>
      <c r="I67" s="22">
        <v>0</v>
      </c>
    </row>
    <row r="68" spans="1:9">
      <c r="A68" s="19">
        <v>44440</v>
      </c>
      <c r="B68" s="15" t="s">
        <v>52</v>
      </c>
      <c r="C68" s="15" t="s">
        <v>53</v>
      </c>
      <c r="D68" s="15" t="s">
        <v>54</v>
      </c>
      <c r="E68" s="15" t="s">
        <v>4</v>
      </c>
      <c r="F68" s="16">
        <v>14089.199999999999</v>
      </c>
      <c r="G68" s="15" t="s">
        <v>24</v>
      </c>
      <c r="H68" s="16">
        <v>15000</v>
      </c>
      <c r="I68" s="20">
        <v>0</v>
      </c>
    </row>
    <row r="69" spans="1:9">
      <c r="A69" s="21">
        <v>44440</v>
      </c>
      <c r="B69" s="12" t="s">
        <v>40</v>
      </c>
      <c r="C69" s="12" t="s">
        <v>41</v>
      </c>
      <c r="D69" s="12" t="s">
        <v>42</v>
      </c>
      <c r="E69" s="12" t="s">
        <v>4</v>
      </c>
      <c r="F69" s="13">
        <v>16702.400000000001</v>
      </c>
      <c r="G69" s="12" t="s">
        <v>24</v>
      </c>
      <c r="H69" s="13">
        <v>15000</v>
      </c>
      <c r="I69" s="22">
        <v>1670.2400000000002</v>
      </c>
    </row>
    <row r="70" spans="1:9">
      <c r="A70" s="19">
        <v>44440</v>
      </c>
      <c r="B70" s="15" t="s">
        <v>40</v>
      </c>
      <c r="C70" s="15" t="s">
        <v>41</v>
      </c>
      <c r="D70" s="15" t="s">
        <v>42</v>
      </c>
      <c r="E70" s="15" t="s">
        <v>4</v>
      </c>
      <c r="F70" s="16">
        <v>21216</v>
      </c>
      <c r="G70" s="15" t="s">
        <v>24</v>
      </c>
      <c r="H70" s="16">
        <v>15000</v>
      </c>
      <c r="I70" s="20">
        <v>2121.6</v>
      </c>
    </row>
    <row r="71" spans="1:9">
      <c r="A71" s="21">
        <v>44440</v>
      </c>
      <c r="B71" s="12" t="s">
        <v>49</v>
      </c>
      <c r="C71" s="12" t="s">
        <v>50</v>
      </c>
      <c r="D71" s="12" t="s">
        <v>51</v>
      </c>
      <c r="E71" s="12" t="s">
        <v>4</v>
      </c>
      <c r="F71" s="13">
        <v>21546</v>
      </c>
      <c r="G71" s="12" t="s">
        <v>29</v>
      </c>
      <c r="H71" s="13">
        <v>15000</v>
      </c>
      <c r="I71" s="22">
        <v>2154.6</v>
      </c>
    </row>
    <row r="72" spans="1:9">
      <c r="A72" s="19">
        <v>44440</v>
      </c>
      <c r="B72" s="15" t="s">
        <v>49</v>
      </c>
      <c r="C72" s="15" t="s">
        <v>50</v>
      </c>
      <c r="D72" s="15" t="s">
        <v>51</v>
      </c>
      <c r="E72" s="15" t="s">
        <v>4</v>
      </c>
      <c r="F72" s="16">
        <v>31186.6</v>
      </c>
      <c r="G72" s="15" t="s">
        <v>29</v>
      </c>
      <c r="H72" s="16">
        <v>15000</v>
      </c>
      <c r="I72" s="20">
        <v>3118.66</v>
      </c>
    </row>
    <row r="73" spans="1:9">
      <c r="A73" s="21">
        <v>44440</v>
      </c>
      <c r="B73" s="12" t="s">
        <v>40</v>
      </c>
      <c r="C73" s="12" t="s">
        <v>41</v>
      </c>
      <c r="D73" s="12" t="s">
        <v>42</v>
      </c>
      <c r="E73" s="12" t="s">
        <v>4</v>
      </c>
      <c r="F73" s="13">
        <v>31999.200000000001</v>
      </c>
      <c r="G73" s="12" t="s">
        <v>24</v>
      </c>
      <c r="H73" s="13">
        <v>15000</v>
      </c>
      <c r="I73" s="22">
        <v>3199.92</v>
      </c>
    </row>
    <row r="74" spans="1:9">
      <c r="A74" s="19">
        <v>44440</v>
      </c>
      <c r="B74" s="15" t="s">
        <v>49</v>
      </c>
      <c r="C74" s="15" t="s">
        <v>50</v>
      </c>
      <c r="D74" s="15" t="s">
        <v>51</v>
      </c>
      <c r="E74" s="15" t="s">
        <v>4</v>
      </c>
      <c r="F74" s="16">
        <v>37520</v>
      </c>
      <c r="G74" s="15" t="s">
        <v>24</v>
      </c>
      <c r="H74" s="16">
        <v>15000</v>
      </c>
      <c r="I74" s="20">
        <v>3752</v>
      </c>
    </row>
    <row r="75" spans="1:9">
      <c r="A75" s="21">
        <v>44440</v>
      </c>
      <c r="B75" s="12" t="s">
        <v>49</v>
      </c>
      <c r="C75" s="12" t="s">
        <v>50</v>
      </c>
      <c r="D75" s="12" t="s">
        <v>51</v>
      </c>
      <c r="E75" s="12" t="s">
        <v>4</v>
      </c>
      <c r="F75" s="13">
        <v>41215.299999999996</v>
      </c>
      <c r="G75" s="12" t="s">
        <v>30</v>
      </c>
      <c r="H75" s="13">
        <v>15000</v>
      </c>
      <c r="I75" s="22">
        <v>4121.53</v>
      </c>
    </row>
    <row r="76" spans="1:9">
      <c r="A76" s="19">
        <v>44470</v>
      </c>
      <c r="B76" s="15" t="s">
        <v>40</v>
      </c>
      <c r="C76" s="15" t="s">
        <v>41</v>
      </c>
      <c r="D76" s="15" t="s">
        <v>42</v>
      </c>
      <c r="E76" s="15" t="s">
        <v>4</v>
      </c>
      <c r="F76" s="16">
        <v>3035.1</v>
      </c>
      <c r="G76" s="15" t="s">
        <v>24</v>
      </c>
      <c r="H76" s="16">
        <v>15000</v>
      </c>
      <c r="I76" s="20">
        <v>0</v>
      </c>
    </row>
    <row r="77" spans="1:9">
      <c r="A77" s="21">
        <v>44470</v>
      </c>
      <c r="B77" s="12" t="s">
        <v>49</v>
      </c>
      <c r="C77" s="12" t="s">
        <v>50</v>
      </c>
      <c r="D77" s="12" t="s">
        <v>51</v>
      </c>
      <c r="E77" s="12" t="s">
        <v>4</v>
      </c>
      <c r="F77" s="13">
        <v>6688</v>
      </c>
      <c r="G77" s="12" t="s">
        <v>24</v>
      </c>
      <c r="H77" s="13">
        <v>15000</v>
      </c>
      <c r="I77" s="22">
        <v>0</v>
      </c>
    </row>
    <row r="78" spans="1:9">
      <c r="A78" s="19">
        <v>44470</v>
      </c>
      <c r="B78" s="15" t="s">
        <v>40</v>
      </c>
      <c r="C78" s="15" t="s">
        <v>41</v>
      </c>
      <c r="D78" s="15" t="s">
        <v>42</v>
      </c>
      <c r="E78" s="15" t="s">
        <v>4</v>
      </c>
      <c r="F78" s="16">
        <v>7024.2</v>
      </c>
      <c r="G78" s="15" t="s">
        <v>30</v>
      </c>
      <c r="H78" s="16">
        <v>15000</v>
      </c>
      <c r="I78" s="20">
        <v>0</v>
      </c>
    </row>
    <row r="79" spans="1:9">
      <c r="A79" s="21">
        <v>44470</v>
      </c>
      <c r="B79" s="12" t="s">
        <v>49</v>
      </c>
      <c r="C79" s="12" t="s">
        <v>50</v>
      </c>
      <c r="D79" s="12" t="s">
        <v>51</v>
      </c>
      <c r="E79" s="12" t="s">
        <v>4</v>
      </c>
      <c r="F79" s="13">
        <v>7139.0000000000009</v>
      </c>
      <c r="G79" s="12" t="s">
        <v>29</v>
      </c>
      <c r="H79" s="13">
        <v>15000</v>
      </c>
      <c r="I79" s="22">
        <v>0</v>
      </c>
    </row>
    <row r="80" spans="1:9">
      <c r="A80" s="19">
        <v>44470</v>
      </c>
      <c r="B80" s="15" t="s">
        <v>52</v>
      </c>
      <c r="C80" s="15" t="s">
        <v>53</v>
      </c>
      <c r="D80" s="15" t="s">
        <v>54</v>
      </c>
      <c r="E80" s="15" t="s">
        <v>4</v>
      </c>
      <c r="F80" s="16">
        <v>10948</v>
      </c>
      <c r="G80" s="15" t="s">
        <v>24</v>
      </c>
      <c r="H80" s="16">
        <v>15000</v>
      </c>
      <c r="I80" s="20">
        <v>0</v>
      </c>
    </row>
    <row r="81" spans="1:9">
      <c r="A81" s="21">
        <v>44470</v>
      </c>
      <c r="B81" s="12" t="s">
        <v>52</v>
      </c>
      <c r="C81" s="12" t="s">
        <v>53</v>
      </c>
      <c r="D81" s="12" t="s">
        <v>54</v>
      </c>
      <c r="E81" s="12" t="s">
        <v>4</v>
      </c>
      <c r="F81" s="13">
        <v>10988.800000000001</v>
      </c>
      <c r="G81" s="12" t="s">
        <v>29</v>
      </c>
      <c r="H81" s="13">
        <v>15000</v>
      </c>
      <c r="I81" s="22">
        <v>0</v>
      </c>
    </row>
    <row r="82" spans="1:9">
      <c r="A82" s="19">
        <v>44470</v>
      </c>
      <c r="B82" s="15" t="s">
        <v>52</v>
      </c>
      <c r="C82" s="15" t="s">
        <v>53</v>
      </c>
      <c r="D82" s="15" t="s">
        <v>54</v>
      </c>
      <c r="E82" s="15" t="s">
        <v>4</v>
      </c>
      <c r="F82" s="16">
        <v>12306.6</v>
      </c>
      <c r="G82" s="15" t="s">
        <v>24</v>
      </c>
      <c r="H82" s="16">
        <v>15000</v>
      </c>
      <c r="I82" s="20">
        <v>0</v>
      </c>
    </row>
    <row r="83" spans="1:9">
      <c r="A83" s="21">
        <v>44470</v>
      </c>
      <c r="B83" s="12" t="s">
        <v>52</v>
      </c>
      <c r="C83" s="12" t="s">
        <v>53</v>
      </c>
      <c r="D83" s="12" t="s">
        <v>54</v>
      </c>
      <c r="E83" s="12" t="s">
        <v>4</v>
      </c>
      <c r="F83" s="13">
        <v>16077</v>
      </c>
      <c r="G83" s="12" t="s">
        <v>24</v>
      </c>
      <c r="H83" s="13">
        <v>15000</v>
      </c>
      <c r="I83" s="22">
        <v>1607.7</v>
      </c>
    </row>
    <row r="84" spans="1:9">
      <c r="A84" s="19">
        <v>44470</v>
      </c>
      <c r="B84" s="15" t="s">
        <v>43</v>
      </c>
      <c r="C84" s="15" t="s">
        <v>44</v>
      </c>
      <c r="D84" s="15" t="s">
        <v>45</v>
      </c>
      <c r="E84" s="15" t="s">
        <v>4</v>
      </c>
      <c r="F84" s="16">
        <v>19594</v>
      </c>
      <c r="G84" s="15" t="s">
        <v>24</v>
      </c>
      <c r="H84" s="16">
        <v>15000</v>
      </c>
      <c r="I84" s="20">
        <v>1959.4</v>
      </c>
    </row>
    <row r="85" spans="1:9">
      <c r="A85" s="21">
        <v>44470</v>
      </c>
      <c r="B85" s="12" t="s">
        <v>40</v>
      </c>
      <c r="C85" s="12" t="s">
        <v>41</v>
      </c>
      <c r="D85" s="12" t="s">
        <v>42</v>
      </c>
      <c r="E85" s="12" t="s">
        <v>4</v>
      </c>
      <c r="F85" s="13">
        <v>19946.199999999997</v>
      </c>
      <c r="G85" s="12" t="s">
        <v>30</v>
      </c>
      <c r="H85" s="13">
        <v>15000</v>
      </c>
      <c r="I85" s="22">
        <v>1994.62</v>
      </c>
    </row>
    <row r="86" spans="1:9">
      <c r="A86" s="19">
        <v>44470</v>
      </c>
      <c r="B86" s="15" t="s">
        <v>46</v>
      </c>
      <c r="C86" s="15" t="s">
        <v>47</v>
      </c>
      <c r="D86" s="15" t="s">
        <v>48</v>
      </c>
      <c r="E86" s="15" t="s">
        <v>4</v>
      </c>
      <c r="F86" s="16">
        <v>26773.4</v>
      </c>
      <c r="G86" s="15" t="s">
        <v>30</v>
      </c>
      <c r="H86" s="16">
        <v>15000</v>
      </c>
      <c r="I86" s="20">
        <v>2677.34</v>
      </c>
    </row>
    <row r="87" spans="1:9">
      <c r="A87" s="21">
        <v>44470</v>
      </c>
      <c r="B87" s="12" t="s">
        <v>52</v>
      </c>
      <c r="C87" s="12" t="s">
        <v>53</v>
      </c>
      <c r="D87" s="12" t="s">
        <v>54</v>
      </c>
      <c r="E87" s="12" t="s">
        <v>4</v>
      </c>
      <c r="F87" s="13">
        <v>28464.9</v>
      </c>
      <c r="G87" s="12" t="s">
        <v>30</v>
      </c>
      <c r="H87" s="13">
        <v>15000</v>
      </c>
      <c r="I87" s="22">
        <v>2846.4900000000002</v>
      </c>
    </row>
    <row r="88" spans="1:9">
      <c r="A88" s="19">
        <v>44470</v>
      </c>
      <c r="B88" s="15" t="s">
        <v>49</v>
      </c>
      <c r="C88" s="15" t="s">
        <v>50</v>
      </c>
      <c r="D88" s="15" t="s">
        <v>51</v>
      </c>
      <c r="E88" s="15" t="s">
        <v>4</v>
      </c>
      <c r="F88" s="16">
        <v>37544.800000000003</v>
      </c>
      <c r="G88" s="15" t="s">
        <v>29</v>
      </c>
      <c r="H88" s="16">
        <v>15000</v>
      </c>
      <c r="I88" s="20">
        <v>3754.4800000000005</v>
      </c>
    </row>
    <row r="89" spans="1:9">
      <c r="A89" s="21">
        <v>44470</v>
      </c>
      <c r="B89" s="12" t="s">
        <v>52</v>
      </c>
      <c r="C89" s="12" t="s">
        <v>53</v>
      </c>
      <c r="D89" s="12" t="s">
        <v>54</v>
      </c>
      <c r="E89" s="12" t="s">
        <v>4</v>
      </c>
      <c r="F89" s="13">
        <v>40224.800000000003</v>
      </c>
      <c r="G89" s="12" t="s">
        <v>29</v>
      </c>
      <c r="H89" s="13">
        <v>15000</v>
      </c>
      <c r="I89" s="22">
        <v>4022.4800000000005</v>
      </c>
    </row>
    <row r="90" spans="1:9">
      <c r="A90" s="19">
        <v>44470</v>
      </c>
      <c r="B90" s="15" t="s">
        <v>43</v>
      </c>
      <c r="C90" s="15" t="s">
        <v>44</v>
      </c>
      <c r="D90" s="15" t="s">
        <v>45</v>
      </c>
      <c r="E90" s="15" t="s">
        <v>4</v>
      </c>
      <c r="F90" s="16">
        <v>43591.8</v>
      </c>
      <c r="G90" s="15" t="s">
        <v>29</v>
      </c>
      <c r="H90" s="16">
        <v>15000</v>
      </c>
      <c r="I90" s="20">
        <v>4359.18</v>
      </c>
    </row>
    <row r="91" spans="1:9">
      <c r="A91" s="21">
        <v>44501</v>
      </c>
      <c r="B91" s="12" t="s">
        <v>46</v>
      </c>
      <c r="C91" s="12" t="s">
        <v>47</v>
      </c>
      <c r="D91" s="12" t="s">
        <v>48</v>
      </c>
      <c r="E91" s="12" t="s">
        <v>4</v>
      </c>
      <c r="F91" s="13">
        <v>9292.5</v>
      </c>
      <c r="G91" s="12" t="s">
        <v>24</v>
      </c>
      <c r="H91" s="13">
        <v>15000</v>
      </c>
      <c r="I91" s="22">
        <v>0</v>
      </c>
    </row>
    <row r="92" spans="1:9">
      <c r="A92" s="19">
        <v>44501</v>
      </c>
      <c r="B92" s="15" t="s">
        <v>43</v>
      </c>
      <c r="C92" s="15" t="s">
        <v>44</v>
      </c>
      <c r="D92" s="15" t="s">
        <v>45</v>
      </c>
      <c r="E92" s="15" t="s">
        <v>4</v>
      </c>
      <c r="F92" s="16">
        <v>28761.599999999999</v>
      </c>
      <c r="G92" s="15" t="s">
        <v>30</v>
      </c>
      <c r="H92" s="16">
        <v>15000</v>
      </c>
      <c r="I92" s="20">
        <v>2876.16</v>
      </c>
    </row>
    <row r="93" spans="1:9">
      <c r="A93" s="21">
        <v>44501</v>
      </c>
      <c r="B93" s="12" t="s">
        <v>52</v>
      </c>
      <c r="C93" s="12" t="s">
        <v>53</v>
      </c>
      <c r="D93" s="12" t="s">
        <v>54</v>
      </c>
      <c r="E93" s="12" t="s">
        <v>4</v>
      </c>
      <c r="F93" s="13">
        <v>41932.799999999996</v>
      </c>
      <c r="G93" s="12" t="s">
        <v>29</v>
      </c>
      <c r="H93" s="13">
        <v>15000</v>
      </c>
      <c r="I93" s="22">
        <v>4193.28</v>
      </c>
    </row>
    <row r="94" spans="1:9">
      <c r="A94" s="19">
        <v>44501</v>
      </c>
      <c r="B94" s="15" t="s">
        <v>40</v>
      </c>
      <c r="C94" s="15" t="s">
        <v>41</v>
      </c>
      <c r="D94" s="15" t="s">
        <v>42</v>
      </c>
      <c r="E94" s="15" t="s">
        <v>4</v>
      </c>
      <c r="F94" s="16">
        <v>42427</v>
      </c>
      <c r="G94" s="15" t="s">
        <v>24</v>
      </c>
      <c r="H94" s="16">
        <v>15000</v>
      </c>
      <c r="I94" s="20">
        <v>4242.7</v>
      </c>
    </row>
    <row r="95" spans="1:9">
      <c r="A95" s="21">
        <v>44501</v>
      </c>
      <c r="B95" s="12" t="s">
        <v>46</v>
      </c>
      <c r="C95" s="12" t="s">
        <v>47</v>
      </c>
      <c r="D95" s="12" t="s">
        <v>48</v>
      </c>
      <c r="E95" s="12" t="s">
        <v>4</v>
      </c>
      <c r="F95" s="13">
        <v>47510.400000000001</v>
      </c>
      <c r="G95" s="12" t="s">
        <v>24</v>
      </c>
      <c r="H95" s="13">
        <v>15000</v>
      </c>
      <c r="I95" s="22">
        <v>4751.04</v>
      </c>
    </row>
    <row r="96" spans="1:9">
      <c r="A96" s="19">
        <v>44531</v>
      </c>
      <c r="B96" s="15" t="s">
        <v>43</v>
      </c>
      <c r="C96" s="15" t="s">
        <v>44</v>
      </c>
      <c r="D96" s="15" t="s">
        <v>45</v>
      </c>
      <c r="E96" s="15" t="s">
        <v>4</v>
      </c>
      <c r="F96" s="16">
        <v>7721.5999999999995</v>
      </c>
      <c r="G96" s="15" t="s">
        <v>29</v>
      </c>
      <c r="H96" s="16">
        <v>15000</v>
      </c>
      <c r="I96" s="20">
        <v>0</v>
      </c>
    </row>
    <row r="97" spans="1:9">
      <c r="A97" s="21">
        <v>44531</v>
      </c>
      <c r="B97" s="12" t="s">
        <v>52</v>
      </c>
      <c r="C97" s="12" t="s">
        <v>53</v>
      </c>
      <c r="D97" s="12" t="s">
        <v>54</v>
      </c>
      <c r="E97" s="12" t="s">
        <v>4</v>
      </c>
      <c r="F97" s="13">
        <v>8925.7000000000007</v>
      </c>
      <c r="G97" s="12" t="s">
        <v>29</v>
      </c>
      <c r="H97" s="13">
        <v>15000</v>
      </c>
      <c r="I97" s="22">
        <v>0</v>
      </c>
    </row>
    <row r="98" spans="1:9">
      <c r="A98" s="19">
        <v>44531</v>
      </c>
      <c r="B98" s="15" t="s">
        <v>52</v>
      </c>
      <c r="C98" s="15" t="s">
        <v>53</v>
      </c>
      <c r="D98" s="15" t="s">
        <v>54</v>
      </c>
      <c r="E98" s="15" t="s">
        <v>4</v>
      </c>
      <c r="F98" s="16">
        <v>15802.6</v>
      </c>
      <c r="G98" s="15" t="s">
        <v>30</v>
      </c>
      <c r="H98" s="16">
        <v>15000</v>
      </c>
      <c r="I98" s="20">
        <v>1580.2600000000002</v>
      </c>
    </row>
    <row r="99" spans="1:9">
      <c r="A99" s="21">
        <v>44531</v>
      </c>
      <c r="B99" s="12" t="s">
        <v>46</v>
      </c>
      <c r="C99" s="12" t="s">
        <v>47</v>
      </c>
      <c r="D99" s="12" t="s">
        <v>48</v>
      </c>
      <c r="E99" s="12" t="s">
        <v>4</v>
      </c>
      <c r="F99" s="13">
        <v>21103.3</v>
      </c>
      <c r="G99" s="12" t="s">
        <v>30</v>
      </c>
      <c r="H99" s="13">
        <v>15000</v>
      </c>
      <c r="I99" s="22">
        <v>2110.33</v>
      </c>
    </row>
    <row r="100" spans="1:9">
      <c r="A100" s="19">
        <v>44531</v>
      </c>
      <c r="B100" s="15" t="s">
        <v>46</v>
      </c>
      <c r="C100" s="15" t="s">
        <v>47</v>
      </c>
      <c r="D100" s="15" t="s">
        <v>48</v>
      </c>
      <c r="E100" s="15" t="s">
        <v>4</v>
      </c>
      <c r="F100" s="16">
        <v>22351.100000000002</v>
      </c>
      <c r="G100" s="15" t="s">
        <v>30</v>
      </c>
      <c r="H100" s="16">
        <v>15000</v>
      </c>
      <c r="I100" s="20">
        <v>2235.11</v>
      </c>
    </row>
    <row r="101" spans="1:9">
      <c r="A101" s="8">
        <v>44531</v>
      </c>
      <c r="B101" s="3" t="s">
        <v>52</v>
      </c>
      <c r="C101" s="3" t="s">
        <v>53</v>
      </c>
      <c r="D101" s="3" t="s">
        <v>54</v>
      </c>
      <c r="E101" s="3" t="s">
        <v>4</v>
      </c>
      <c r="F101" s="9">
        <v>43974</v>
      </c>
      <c r="G101" s="3" t="s">
        <v>29</v>
      </c>
      <c r="H101" s="9">
        <v>15000</v>
      </c>
      <c r="I101" s="10">
        <v>4397.4000000000005</v>
      </c>
    </row>
  </sheetData>
  <mergeCells count="8">
    <mergeCell ref="N2:N3"/>
    <mergeCell ref="O2:O3"/>
    <mergeCell ref="R1:T2"/>
    <mergeCell ref="A1:I3"/>
    <mergeCell ref="A4:I4"/>
    <mergeCell ref="K2:K3"/>
    <mergeCell ref="L2:L3"/>
    <mergeCell ref="M2:M3"/>
  </mergeCells>
  <conditionalFormatting sqref="F5:F1048576">
    <cfRule type="top10" dxfId="26" priority="1" rank="5"/>
  </conditionalFormatting>
  <hyperlinks>
    <hyperlink ref="R1:T2" location="'Cover Sheet'!A1" display="Back to Cover Page" xr:uid="{10C05B90-731A-4C83-BE56-95546E2288D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4D1A5-3568-4849-AEED-B3FC41C94501}">
  <dimension ref="A1:T104"/>
  <sheetViews>
    <sheetView workbookViewId="0">
      <selection activeCell="R1" sqref="R1:T2"/>
    </sheetView>
  </sheetViews>
  <sheetFormatPr defaultRowHeight="14.45"/>
  <cols>
    <col min="2" max="2" width="14.42578125" bestFit="1" customWidth="1"/>
    <col min="3" max="3" width="11.85546875" customWidth="1"/>
    <col min="4" max="4" width="11.5703125" customWidth="1"/>
    <col min="5" max="5" width="11.42578125" customWidth="1"/>
    <col min="6" max="6" width="14.28515625" customWidth="1"/>
    <col min="7" max="7" width="14.7109375" customWidth="1"/>
    <col min="8" max="8" width="11.42578125" bestFit="1" customWidth="1"/>
    <col min="9" max="9" width="12.140625" customWidth="1"/>
    <col min="11" max="15" width="12.42578125" bestFit="1" customWidth="1"/>
  </cols>
  <sheetData>
    <row r="1" spans="1:20">
      <c r="A1" s="60" t="s">
        <v>98</v>
      </c>
      <c r="B1" s="60"/>
      <c r="C1" s="60"/>
      <c r="D1" s="60"/>
      <c r="E1" s="60"/>
      <c r="F1" s="60"/>
      <c r="G1" s="60"/>
      <c r="H1" s="60"/>
      <c r="I1" s="60"/>
      <c r="K1" s="18" t="s">
        <v>56</v>
      </c>
      <c r="L1" s="18" t="s">
        <v>59</v>
      </c>
      <c r="M1" s="18" t="s">
        <v>62</v>
      </c>
      <c r="N1" s="18" t="s">
        <v>65</v>
      </c>
      <c r="O1" s="18" t="s">
        <v>68</v>
      </c>
      <c r="R1" s="58" t="s">
        <v>25</v>
      </c>
      <c r="S1" s="58"/>
      <c r="T1" s="58"/>
    </row>
    <row r="2" spans="1:20">
      <c r="A2" s="60"/>
      <c r="B2" s="60"/>
      <c r="C2" s="60"/>
      <c r="D2" s="60"/>
      <c r="E2" s="60"/>
      <c r="F2" s="60"/>
      <c r="G2" s="60"/>
      <c r="H2" s="60"/>
      <c r="I2" s="60"/>
      <c r="K2" s="59">
        <f>SUMIF(South!$C$6:$C$104,K1,South!$F$6:$F$104)</f>
        <v>390105.1</v>
      </c>
      <c r="L2" s="59">
        <f>SUMIF(South!$C$6:$C$104,L1,South!$F$6:$F$104)</f>
        <v>285253.10000000003</v>
      </c>
      <c r="M2" s="59">
        <f>SUMIF(South!$C$6:$C$104,M1,South!$F$6:$F$104)</f>
        <v>482889</v>
      </c>
      <c r="N2" s="59">
        <f>SUMIF(South!$C$6:$C$104,N1,South!$F$6:$F$104)</f>
        <v>331096.8</v>
      </c>
      <c r="O2" s="59">
        <f>SUMIF(South!$C$6:$C$104,O1,South!$F$6:$F$104)</f>
        <v>323152.3</v>
      </c>
      <c r="R2" s="58"/>
      <c r="S2" s="58"/>
      <c r="T2" s="58"/>
    </row>
    <row r="3" spans="1:20">
      <c r="A3" s="60"/>
      <c r="B3" s="60"/>
      <c r="C3" s="60"/>
      <c r="D3" s="60"/>
      <c r="E3" s="60"/>
      <c r="F3" s="60"/>
      <c r="G3" s="60"/>
      <c r="H3" s="60"/>
      <c r="I3" s="60"/>
      <c r="K3" s="59"/>
      <c r="L3" s="59"/>
      <c r="M3" s="59"/>
      <c r="N3" s="59"/>
      <c r="O3" s="59"/>
    </row>
    <row r="5" spans="1:20" ht="36.950000000000003">
      <c r="A5" s="23" t="s">
        <v>11</v>
      </c>
      <c r="B5" s="24" t="s">
        <v>12</v>
      </c>
      <c r="C5" s="24" t="s">
        <v>13</v>
      </c>
      <c r="D5" s="24" t="s">
        <v>14</v>
      </c>
      <c r="E5" s="24" t="s">
        <v>15</v>
      </c>
      <c r="F5" s="25" t="s">
        <v>16</v>
      </c>
      <c r="G5" s="24" t="s">
        <v>17</v>
      </c>
      <c r="H5" s="25" t="s">
        <v>18</v>
      </c>
      <c r="I5" s="26" t="s">
        <v>19</v>
      </c>
    </row>
    <row r="6" spans="1:20">
      <c r="A6" s="19">
        <v>44197</v>
      </c>
      <c r="B6" s="15" t="s">
        <v>55</v>
      </c>
      <c r="C6" s="15" t="s">
        <v>56</v>
      </c>
      <c r="D6" s="15" t="s">
        <v>57</v>
      </c>
      <c r="E6" s="15" t="s">
        <v>5</v>
      </c>
      <c r="F6" s="16">
        <v>3008.3999999999996</v>
      </c>
      <c r="G6" s="15" t="s">
        <v>24</v>
      </c>
      <c r="H6" s="16">
        <v>15000</v>
      </c>
      <c r="I6" s="20">
        <v>0</v>
      </c>
    </row>
    <row r="7" spans="1:20">
      <c r="A7" s="21">
        <v>44197</v>
      </c>
      <c r="B7" s="12" t="s">
        <v>58</v>
      </c>
      <c r="C7" s="12" t="s">
        <v>59</v>
      </c>
      <c r="D7" s="12" t="s">
        <v>60</v>
      </c>
      <c r="E7" s="12" t="s">
        <v>5</v>
      </c>
      <c r="F7" s="13">
        <v>7221.5999999999995</v>
      </c>
      <c r="G7" s="12" t="s">
        <v>30</v>
      </c>
      <c r="H7" s="13">
        <v>15000</v>
      </c>
      <c r="I7" s="22">
        <v>0</v>
      </c>
    </row>
    <row r="8" spans="1:20">
      <c r="A8" s="19">
        <v>44197</v>
      </c>
      <c r="B8" s="15" t="s">
        <v>55</v>
      </c>
      <c r="C8" s="15" t="s">
        <v>56</v>
      </c>
      <c r="D8" s="15" t="s">
        <v>57</v>
      </c>
      <c r="E8" s="15" t="s">
        <v>5</v>
      </c>
      <c r="F8" s="16">
        <v>10903.199999999999</v>
      </c>
      <c r="G8" s="15" t="s">
        <v>24</v>
      </c>
      <c r="H8" s="16">
        <v>15000</v>
      </c>
      <c r="I8" s="20">
        <v>0</v>
      </c>
    </row>
    <row r="9" spans="1:20">
      <c r="A9" s="21">
        <v>44197</v>
      </c>
      <c r="B9" s="12" t="s">
        <v>61</v>
      </c>
      <c r="C9" s="12" t="s">
        <v>62</v>
      </c>
      <c r="D9" s="12" t="s">
        <v>63</v>
      </c>
      <c r="E9" s="12" t="s">
        <v>5</v>
      </c>
      <c r="F9" s="13">
        <v>14616</v>
      </c>
      <c r="G9" s="12" t="s">
        <v>24</v>
      </c>
      <c r="H9" s="13">
        <v>15000</v>
      </c>
      <c r="I9" s="22">
        <v>0</v>
      </c>
    </row>
    <row r="10" spans="1:20">
      <c r="A10" s="19">
        <v>44197</v>
      </c>
      <c r="B10" s="15" t="s">
        <v>64</v>
      </c>
      <c r="C10" s="15" t="s">
        <v>65</v>
      </c>
      <c r="D10" s="15" t="s">
        <v>66</v>
      </c>
      <c r="E10" s="15" t="s">
        <v>5</v>
      </c>
      <c r="F10" s="16">
        <v>18885.900000000001</v>
      </c>
      <c r="G10" s="15" t="s">
        <v>30</v>
      </c>
      <c r="H10" s="16">
        <v>15000</v>
      </c>
      <c r="I10" s="20">
        <v>1888.5900000000001</v>
      </c>
    </row>
    <row r="11" spans="1:20">
      <c r="A11" s="21">
        <v>44197</v>
      </c>
      <c r="B11" s="12" t="s">
        <v>64</v>
      </c>
      <c r="C11" s="12" t="s">
        <v>65</v>
      </c>
      <c r="D11" s="12" t="s">
        <v>66</v>
      </c>
      <c r="E11" s="12" t="s">
        <v>5</v>
      </c>
      <c r="F11" s="13">
        <v>24236</v>
      </c>
      <c r="G11" s="12" t="s">
        <v>29</v>
      </c>
      <c r="H11" s="13">
        <v>15000</v>
      </c>
      <c r="I11" s="22">
        <v>2423.6</v>
      </c>
    </row>
    <row r="12" spans="1:20">
      <c r="A12" s="19">
        <v>44228</v>
      </c>
      <c r="B12" s="15" t="s">
        <v>61</v>
      </c>
      <c r="C12" s="15" t="s">
        <v>62</v>
      </c>
      <c r="D12" s="15" t="s">
        <v>63</v>
      </c>
      <c r="E12" s="15" t="s">
        <v>5</v>
      </c>
      <c r="F12" s="16">
        <v>3596</v>
      </c>
      <c r="G12" s="15" t="s">
        <v>24</v>
      </c>
      <c r="H12" s="16">
        <v>15000</v>
      </c>
      <c r="I12" s="20">
        <v>0</v>
      </c>
    </row>
    <row r="13" spans="1:20">
      <c r="A13" s="21">
        <v>44228</v>
      </c>
      <c r="B13" s="12" t="s">
        <v>67</v>
      </c>
      <c r="C13" s="12" t="s">
        <v>68</v>
      </c>
      <c r="D13" s="12" t="s">
        <v>69</v>
      </c>
      <c r="E13" s="12" t="s">
        <v>5</v>
      </c>
      <c r="F13" s="13">
        <v>6300</v>
      </c>
      <c r="G13" s="12" t="s">
        <v>30</v>
      </c>
      <c r="H13" s="13">
        <v>15000</v>
      </c>
      <c r="I13" s="22">
        <v>0</v>
      </c>
    </row>
    <row r="14" spans="1:20">
      <c r="A14" s="19">
        <v>44228</v>
      </c>
      <c r="B14" s="15" t="s">
        <v>61</v>
      </c>
      <c r="C14" s="15" t="s">
        <v>62</v>
      </c>
      <c r="D14" s="15" t="s">
        <v>63</v>
      </c>
      <c r="E14" s="15" t="s">
        <v>5</v>
      </c>
      <c r="F14" s="16">
        <v>6804</v>
      </c>
      <c r="G14" s="15" t="s">
        <v>29</v>
      </c>
      <c r="H14" s="16">
        <v>15000</v>
      </c>
      <c r="I14" s="20">
        <v>0</v>
      </c>
    </row>
    <row r="15" spans="1:20">
      <c r="A15" s="21">
        <v>44228</v>
      </c>
      <c r="B15" s="12" t="s">
        <v>58</v>
      </c>
      <c r="C15" s="12" t="s">
        <v>59</v>
      </c>
      <c r="D15" s="12" t="s">
        <v>60</v>
      </c>
      <c r="E15" s="12" t="s">
        <v>5</v>
      </c>
      <c r="F15" s="13">
        <v>8524.4000000000015</v>
      </c>
      <c r="G15" s="12" t="s">
        <v>30</v>
      </c>
      <c r="H15" s="13">
        <v>15000</v>
      </c>
      <c r="I15" s="22">
        <v>0</v>
      </c>
    </row>
    <row r="16" spans="1:20">
      <c r="A16" s="19">
        <v>44228</v>
      </c>
      <c r="B16" s="15" t="s">
        <v>61</v>
      </c>
      <c r="C16" s="15" t="s">
        <v>62</v>
      </c>
      <c r="D16" s="15" t="s">
        <v>63</v>
      </c>
      <c r="E16" s="15" t="s">
        <v>5</v>
      </c>
      <c r="F16" s="16">
        <v>8772</v>
      </c>
      <c r="G16" s="15" t="s">
        <v>30</v>
      </c>
      <c r="H16" s="16">
        <v>15000</v>
      </c>
      <c r="I16" s="20">
        <v>0</v>
      </c>
    </row>
    <row r="17" spans="1:9">
      <c r="A17" s="21">
        <v>44228</v>
      </c>
      <c r="B17" s="12" t="s">
        <v>61</v>
      </c>
      <c r="C17" s="12" t="s">
        <v>62</v>
      </c>
      <c r="D17" s="12" t="s">
        <v>63</v>
      </c>
      <c r="E17" s="12" t="s">
        <v>5</v>
      </c>
      <c r="F17" s="13">
        <v>17328.300000000003</v>
      </c>
      <c r="G17" s="12" t="s">
        <v>30</v>
      </c>
      <c r="H17" s="13">
        <v>15000</v>
      </c>
      <c r="I17" s="22">
        <v>1732.8300000000004</v>
      </c>
    </row>
    <row r="18" spans="1:9">
      <c r="A18" s="19">
        <v>44228</v>
      </c>
      <c r="B18" s="15" t="s">
        <v>67</v>
      </c>
      <c r="C18" s="15" t="s">
        <v>68</v>
      </c>
      <c r="D18" s="15" t="s">
        <v>69</v>
      </c>
      <c r="E18" s="15" t="s">
        <v>5</v>
      </c>
      <c r="F18" s="16">
        <v>21438.899999999998</v>
      </c>
      <c r="G18" s="15" t="s">
        <v>29</v>
      </c>
      <c r="H18" s="16">
        <v>15000</v>
      </c>
      <c r="I18" s="20">
        <v>2143.89</v>
      </c>
    </row>
    <row r="19" spans="1:9">
      <c r="A19" s="21">
        <v>44228</v>
      </c>
      <c r="B19" s="12" t="s">
        <v>58</v>
      </c>
      <c r="C19" s="12" t="s">
        <v>59</v>
      </c>
      <c r="D19" s="12" t="s">
        <v>60</v>
      </c>
      <c r="E19" s="12" t="s">
        <v>5</v>
      </c>
      <c r="F19" s="13">
        <v>26556.799999999999</v>
      </c>
      <c r="G19" s="12" t="s">
        <v>24</v>
      </c>
      <c r="H19" s="13">
        <v>15000</v>
      </c>
      <c r="I19" s="22">
        <v>2655.6800000000003</v>
      </c>
    </row>
    <row r="20" spans="1:9">
      <c r="A20" s="19">
        <v>44228</v>
      </c>
      <c r="B20" s="15" t="s">
        <v>58</v>
      </c>
      <c r="C20" s="15" t="s">
        <v>59</v>
      </c>
      <c r="D20" s="15" t="s">
        <v>60</v>
      </c>
      <c r="E20" s="15" t="s">
        <v>5</v>
      </c>
      <c r="F20" s="16">
        <v>33132.600000000006</v>
      </c>
      <c r="G20" s="15" t="s">
        <v>30</v>
      </c>
      <c r="H20" s="16">
        <v>15000</v>
      </c>
      <c r="I20" s="20">
        <v>3313.2600000000007</v>
      </c>
    </row>
    <row r="21" spans="1:9">
      <c r="A21" s="21">
        <v>44256</v>
      </c>
      <c r="B21" s="12" t="s">
        <v>61</v>
      </c>
      <c r="C21" s="12" t="s">
        <v>62</v>
      </c>
      <c r="D21" s="12" t="s">
        <v>63</v>
      </c>
      <c r="E21" s="12" t="s">
        <v>5</v>
      </c>
      <c r="F21" s="13">
        <v>6544.8</v>
      </c>
      <c r="G21" s="12" t="s">
        <v>29</v>
      </c>
      <c r="H21" s="13">
        <v>15000</v>
      </c>
      <c r="I21" s="22">
        <v>0</v>
      </c>
    </row>
    <row r="22" spans="1:9">
      <c r="A22" s="19">
        <v>44256</v>
      </c>
      <c r="B22" s="15" t="s">
        <v>58</v>
      </c>
      <c r="C22" s="15" t="s">
        <v>59</v>
      </c>
      <c r="D22" s="15" t="s">
        <v>60</v>
      </c>
      <c r="E22" s="15" t="s">
        <v>5</v>
      </c>
      <c r="F22" s="16">
        <v>11166.300000000001</v>
      </c>
      <c r="G22" s="15" t="s">
        <v>24</v>
      </c>
      <c r="H22" s="16">
        <v>15000</v>
      </c>
      <c r="I22" s="20">
        <v>0</v>
      </c>
    </row>
    <row r="23" spans="1:9">
      <c r="A23" s="21">
        <v>44256</v>
      </c>
      <c r="B23" s="12" t="s">
        <v>61</v>
      </c>
      <c r="C23" s="12" t="s">
        <v>62</v>
      </c>
      <c r="D23" s="12" t="s">
        <v>63</v>
      </c>
      <c r="E23" s="12" t="s">
        <v>5</v>
      </c>
      <c r="F23" s="13">
        <v>11403</v>
      </c>
      <c r="G23" s="12" t="s">
        <v>24</v>
      </c>
      <c r="H23" s="13">
        <v>15000</v>
      </c>
      <c r="I23" s="22">
        <v>0</v>
      </c>
    </row>
    <row r="24" spans="1:9">
      <c r="A24" s="19">
        <v>44256</v>
      </c>
      <c r="B24" s="15" t="s">
        <v>61</v>
      </c>
      <c r="C24" s="15" t="s">
        <v>62</v>
      </c>
      <c r="D24" s="15" t="s">
        <v>63</v>
      </c>
      <c r="E24" s="15" t="s">
        <v>5</v>
      </c>
      <c r="F24" s="16">
        <v>11554.400000000001</v>
      </c>
      <c r="G24" s="15" t="s">
        <v>24</v>
      </c>
      <c r="H24" s="16">
        <v>15000</v>
      </c>
      <c r="I24" s="20">
        <v>0</v>
      </c>
    </row>
    <row r="25" spans="1:9">
      <c r="A25" s="21">
        <v>44256</v>
      </c>
      <c r="B25" s="12" t="s">
        <v>55</v>
      </c>
      <c r="C25" s="12" t="s">
        <v>56</v>
      </c>
      <c r="D25" s="12" t="s">
        <v>57</v>
      </c>
      <c r="E25" s="12" t="s">
        <v>5</v>
      </c>
      <c r="F25" s="13">
        <v>12143.999999999998</v>
      </c>
      <c r="G25" s="12" t="s">
        <v>24</v>
      </c>
      <c r="H25" s="13">
        <v>15000</v>
      </c>
      <c r="I25" s="22">
        <v>0</v>
      </c>
    </row>
    <row r="26" spans="1:9">
      <c r="A26" s="19">
        <v>44256</v>
      </c>
      <c r="B26" s="15" t="s">
        <v>55</v>
      </c>
      <c r="C26" s="15" t="s">
        <v>56</v>
      </c>
      <c r="D26" s="15" t="s">
        <v>57</v>
      </c>
      <c r="E26" s="15" t="s">
        <v>5</v>
      </c>
      <c r="F26" s="16">
        <v>13244.7</v>
      </c>
      <c r="G26" s="15" t="s">
        <v>29</v>
      </c>
      <c r="H26" s="16">
        <v>15000</v>
      </c>
      <c r="I26" s="20">
        <v>0</v>
      </c>
    </row>
    <row r="27" spans="1:9">
      <c r="A27" s="21">
        <v>44256</v>
      </c>
      <c r="B27" s="12" t="s">
        <v>64</v>
      </c>
      <c r="C27" s="12" t="s">
        <v>65</v>
      </c>
      <c r="D27" s="12" t="s">
        <v>66</v>
      </c>
      <c r="E27" s="12" t="s">
        <v>5</v>
      </c>
      <c r="F27" s="13">
        <v>23014.400000000001</v>
      </c>
      <c r="G27" s="12" t="s">
        <v>29</v>
      </c>
      <c r="H27" s="13">
        <v>15000</v>
      </c>
      <c r="I27" s="22">
        <v>2301.44</v>
      </c>
    </row>
    <row r="28" spans="1:9">
      <c r="A28" s="19">
        <v>44256</v>
      </c>
      <c r="B28" s="15" t="s">
        <v>55</v>
      </c>
      <c r="C28" s="15" t="s">
        <v>56</v>
      </c>
      <c r="D28" s="15" t="s">
        <v>57</v>
      </c>
      <c r="E28" s="15" t="s">
        <v>5</v>
      </c>
      <c r="F28" s="16">
        <v>26200</v>
      </c>
      <c r="G28" s="15" t="s">
        <v>24</v>
      </c>
      <c r="H28" s="16">
        <v>15000</v>
      </c>
      <c r="I28" s="20">
        <v>2620</v>
      </c>
    </row>
    <row r="29" spans="1:9">
      <c r="A29" s="21">
        <v>44256</v>
      </c>
      <c r="B29" s="12" t="s">
        <v>58</v>
      </c>
      <c r="C29" s="12" t="s">
        <v>59</v>
      </c>
      <c r="D29" s="12" t="s">
        <v>60</v>
      </c>
      <c r="E29" s="12" t="s">
        <v>5</v>
      </c>
      <c r="F29" s="13">
        <v>28286.399999999998</v>
      </c>
      <c r="G29" s="12" t="s">
        <v>29</v>
      </c>
      <c r="H29" s="13">
        <v>15000</v>
      </c>
      <c r="I29" s="22">
        <v>2828.64</v>
      </c>
    </row>
    <row r="30" spans="1:9">
      <c r="A30" s="19">
        <v>44256</v>
      </c>
      <c r="B30" s="15" t="s">
        <v>55</v>
      </c>
      <c r="C30" s="15" t="s">
        <v>56</v>
      </c>
      <c r="D30" s="15" t="s">
        <v>57</v>
      </c>
      <c r="E30" s="15" t="s">
        <v>5</v>
      </c>
      <c r="F30" s="16">
        <v>35715.4</v>
      </c>
      <c r="G30" s="15" t="s">
        <v>24</v>
      </c>
      <c r="H30" s="16">
        <v>15000</v>
      </c>
      <c r="I30" s="20">
        <v>3571.5400000000004</v>
      </c>
    </row>
    <row r="31" spans="1:9">
      <c r="A31" s="21">
        <v>44287</v>
      </c>
      <c r="B31" s="12" t="s">
        <v>67</v>
      </c>
      <c r="C31" s="12" t="s">
        <v>68</v>
      </c>
      <c r="D31" s="12" t="s">
        <v>69</v>
      </c>
      <c r="E31" s="12" t="s">
        <v>5</v>
      </c>
      <c r="F31" s="13">
        <v>6960</v>
      </c>
      <c r="G31" s="12" t="s">
        <v>30</v>
      </c>
      <c r="H31" s="13">
        <v>15000</v>
      </c>
      <c r="I31" s="22">
        <v>0</v>
      </c>
    </row>
    <row r="32" spans="1:9">
      <c r="A32" s="19">
        <v>44287</v>
      </c>
      <c r="B32" s="15" t="s">
        <v>64</v>
      </c>
      <c r="C32" s="15" t="s">
        <v>65</v>
      </c>
      <c r="D32" s="15" t="s">
        <v>66</v>
      </c>
      <c r="E32" s="15" t="s">
        <v>5</v>
      </c>
      <c r="F32" s="16">
        <v>9627.8999999999978</v>
      </c>
      <c r="G32" s="15" t="s">
        <v>29</v>
      </c>
      <c r="H32" s="16">
        <v>15000</v>
      </c>
      <c r="I32" s="20">
        <v>0</v>
      </c>
    </row>
    <row r="33" spans="1:9">
      <c r="A33" s="21">
        <v>44287</v>
      </c>
      <c r="B33" s="12" t="s">
        <v>61</v>
      </c>
      <c r="C33" s="12" t="s">
        <v>62</v>
      </c>
      <c r="D33" s="12" t="s">
        <v>63</v>
      </c>
      <c r="E33" s="12" t="s">
        <v>5</v>
      </c>
      <c r="F33" s="13">
        <v>13725.600000000002</v>
      </c>
      <c r="G33" s="12" t="s">
        <v>30</v>
      </c>
      <c r="H33" s="13">
        <v>15000</v>
      </c>
      <c r="I33" s="22">
        <v>0</v>
      </c>
    </row>
    <row r="34" spans="1:9">
      <c r="A34" s="19">
        <v>44287</v>
      </c>
      <c r="B34" s="15" t="s">
        <v>64</v>
      </c>
      <c r="C34" s="15" t="s">
        <v>65</v>
      </c>
      <c r="D34" s="15" t="s">
        <v>66</v>
      </c>
      <c r="E34" s="15" t="s">
        <v>5</v>
      </c>
      <c r="F34" s="16">
        <v>15353.2</v>
      </c>
      <c r="G34" s="15" t="s">
        <v>29</v>
      </c>
      <c r="H34" s="16">
        <v>15000</v>
      </c>
      <c r="I34" s="20">
        <v>1535.3200000000002</v>
      </c>
    </row>
    <row r="35" spans="1:9">
      <c r="A35" s="21">
        <v>44287</v>
      </c>
      <c r="B35" s="12" t="s">
        <v>55</v>
      </c>
      <c r="C35" s="12" t="s">
        <v>56</v>
      </c>
      <c r="D35" s="12" t="s">
        <v>57</v>
      </c>
      <c r="E35" s="12" t="s">
        <v>5</v>
      </c>
      <c r="F35" s="13">
        <v>18994.5</v>
      </c>
      <c r="G35" s="12" t="s">
        <v>24</v>
      </c>
      <c r="H35" s="13">
        <v>15000</v>
      </c>
      <c r="I35" s="22">
        <v>1899.45</v>
      </c>
    </row>
    <row r="36" spans="1:9">
      <c r="A36" s="19">
        <v>44287</v>
      </c>
      <c r="B36" s="15" t="s">
        <v>55</v>
      </c>
      <c r="C36" s="15" t="s">
        <v>56</v>
      </c>
      <c r="D36" s="15" t="s">
        <v>57</v>
      </c>
      <c r="E36" s="15" t="s">
        <v>5</v>
      </c>
      <c r="F36" s="16">
        <v>28628.799999999996</v>
      </c>
      <c r="G36" s="15" t="s">
        <v>30</v>
      </c>
      <c r="H36" s="16">
        <v>15000</v>
      </c>
      <c r="I36" s="20">
        <v>2862.8799999999997</v>
      </c>
    </row>
    <row r="37" spans="1:9">
      <c r="A37" s="21">
        <v>44317</v>
      </c>
      <c r="B37" s="12" t="s">
        <v>67</v>
      </c>
      <c r="C37" s="12" t="s">
        <v>68</v>
      </c>
      <c r="D37" s="12" t="s">
        <v>69</v>
      </c>
      <c r="E37" s="12" t="s">
        <v>5</v>
      </c>
      <c r="F37" s="13">
        <v>10948</v>
      </c>
      <c r="G37" s="12" t="s">
        <v>29</v>
      </c>
      <c r="H37" s="13">
        <v>15000</v>
      </c>
      <c r="I37" s="22">
        <v>0</v>
      </c>
    </row>
    <row r="38" spans="1:9">
      <c r="A38" s="19">
        <v>44317</v>
      </c>
      <c r="B38" s="15" t="s">
        <v>58</v>
      </c>
      <c r="C38" s="15" t="s">
        <v>59</v>
      </c>
      <c r="D38" s="15" t="s">
        <v>60</v>
      </c>
      <c r="E38" s="15" t="s">
        <v>5</v>
      </c>
      <c r="F38" s="16">
        <v>13044.899999999998</v>
      </c>
      <c r="G38" s="15" t="s">
        <v>29</v>
      </c>
      <c r="H38" s="16">
        <v>15000</v>
      </c>
      <c r="I38" s="20">
        <v>0</v>
      </c>
    </row>
    <row r="39" spans="1:9">
      <c r="A39" s="21">
        <v>44317</v>
      </c>
      <c r="B39" s="12" t="s">
        <v>64</v>
      </c>
      <c r="C39" s="12" t="s">
        <v>65</v>
      </c>
      <c r="D39" s="12" t="s">
        <v>66</v>
      </c>
      <c r="E39" s="12" t="s">
        <v>5</v>
      </c>
      <c r="F39" s="13">
        <v>28616</v>
      </c>
      <c r="G39" s="12" t="s">
        <v>30</v>
      </c>
      <c r="H39" s="13">
        <v>15000</v>
      </c>
      <c r="I39" s="22">
        <v>2861.6000000000004</v>
      </c>
    </row>
    <row r="40" spans="1:9">
      <c r="A40" s="19">
        <v>44317</v>
      </c>
      <c r="B40" s="15" t="s">
        <v>61</v>
      </c>
      <c r="C40" s="15" t="s">
        <v>62</v>
      </c>
      <c r="D40" s="15" t="s">
        <v>63</v>
      </c>
      <c r="E40" s="15" t="s">
        <v>5</v>
      </c>
      <c r="F40" s="16">
        <v>30377.399999999998</v>
      </c>
      <c r="G40" s="15" t="s">
        <v>30</v>
      </c>
      <c r="H40" s="16">
        <v>15000</v>
      </c>
      <c r="I40" s="20">
        <v>3037.74</v>
      </c>
    </row>
    <row r="41" spans="1:9">
      <c r="A41" s="21">
        <v>44317</v>
      </c>
      <c r="B41" s="12" t="s">
        <v>64</v>
      </c>
      <c r="C41" s="12" t="s">
        <v>65</v>
      </c>
      <c r="D41" s="12" t="s">
        <v>66</v>
      </c>
      <c r="E41" s="12" t="s">
        <v>5</v>
      </c>
      <c r="F41" s="13">
        <v>35351</v>
      </c>
      <c r="G41" s="12" t="s">
        <v>24</v>
      </c>
      <c r="H41" s="13">
        <v>15000</v>
      </c>
      <c r="I41" s="22">
        <v>3535.1000000000004</v>
      </c>
    </row>
    <row r="42" spans="1:9">
      <c r="A42" s="19">
        <v>44348</v>
      </c>
      <c r="B42" s="15" t="s">
        <v>64</v>
      </c>
      <c r="C42" s="15" t="s">
        <v>65</v>
      </c>
      <c r="D42" s="15" t="s">
        <v>66</v>
      </c>
      <c r="E42" s="15" t="s">
        <v>5</v>
      </c>
      <c r="F42" s="16">
        <v>6872.7999999999993</v>
      </c>
      <c r="G42" s="15" t="s">
        <v>29</v>
      </c>
      <c r="H42" s="16">
        <v>15000</v>
      </c>
      <c r="I42" s="20">
        <v>0</v>
      </c>
    </row>
    <row r="43" spans="1:9">
      <c r="A43" s="21">
        <v>44348</v>
      </c>
      <c r="B43" s="12" t="s">
        <v>61</v>
      </c>
      <c r="C43" s="12" t="s">
        <v>62</v>
      </c>
      <c r="D43" s="12" t="s">
        <v>63</v>
      </c>
      <c r="E43" s="12" t="s">
        <v>5</v>
      </c>
      <c r="F43" s="13">
        <v>8827</v>
      </c>
      <c r="G43" s="12" t="s">
        <v>30</v>
      </c>
      <c r="H43" s="13">
        <v>15000</v>
      </c>
      <c r="I43" s="22">
        <v>0</v>
      </c>
    </row>
    <row r="44" spans="1:9">
      <c r="A44" s="19">
        <v>44348</v>
      </c>
      <c r="B44" s="15" t="s">
        <v>67</v>
      </c>
      <c r="C44" s="15" t="s">
        <v>68</v>
      </c>
      <c r="D44" s="15" t="s">
        <v>69</v>
      </c>
      <c r="E44" s="15" t="s">
        <v>5</v>
      </c>
      <c r="F44" s="16">
        <v>9836.8000000000011</v>
      </c>
      <c r="G44" s="15" t="s">
        <v>29</v>
      </c>
      <c r="H44" s="16">
        <v>15000</v>
      </c>
      <c r="I44" s="20">
        <v>0</v>
      </c>
    </row>
    <row r="45" spans="1:9">
      <c r="A45" s="21">
        <v>44348</v>
      </c>
      <c r="B45" s="12" t="s">
        <v>61</v>
      </c>
      <c r="C45" s="12" t="s">
        <v>62</v>
      </c>
      <c r="D45" s="12" t="s">
        <v>63</v>
      </c>
      <c r="E45" s="12" t="s">
        <v>5</v>
      </c>
      <c r="F45" s="13">
        <v>10032</v>
      </c>
      <c r="G45" s="12" t="s">
        <v>29</v>
      </c>
      <c r="H45" s="13">
        <v>15000</v>
      </c>
      <c r="I45" s="22">
        <v>0</v>
      </c>
    </row>
    <row r="46" spans="1:9">
      <c r="A46" s="19">
        <v>44348</v>
      </c>
      <c r="B46" s="15" t="s">
        <v>61</v>
      </c>
      <c r="C46" s="15" t="s">
        <v>62</v>
      </c>
      <c r="D46" s="15" t="s">
        <v>63</v>
      </c>
      <c r="E46" s="15" t="s">
        <v>5</v>
      </c>
      <c r="F46" s="16">
        <v>15953.599999999999</v>
      </c>
      <c r="G46" s="15" t="s">
        <v>24</v>
      </c>
      <c r="H46" s="16">
        <v>15000</v>
      </c>
      <c r="I46" s="20">
        <v>1595.36</v>
      </c>
    </row>
    <row r="47" spans="1:9">
      <c r="A47" s="21">
        <v>44348</v>
      </c>
      <c r="B47" s="12" t="s">
        <v>64</v>
      </c>
      <c r="C47" s="12" t="s">
        <v>65</v>
      </c>
      <c r="D47" s="12" t="s">
        <v>66</v>
      </c>
      <c r="E47" s="12" t="s">
        <v>5</v>
      </c>
      <c r="F47" s="13">
        <v>25560</v>
      </c>
      <c r="G47" s="12" t="s">
        <v>29</v>
      </c>
      <c r="H47" s="13">
        <v>15000</v>
      </c>
      <c r="I47" s="22">
        <v>2556</v>
      </c>
    </row>
    <row r="48" spans="1:9">
      <c r="A48" s="19">
        <v>44348</v>
      </c>
      <c r="B48" s="15" t="s">
        <v>61</v>
      </c>
      <c r="C48" s="15" t="s">
        <v>62</v>
      </c>
      <c r="D48" s="15" t="s">
        <v>63</v>
      </c>
      <c r="E48" s="15" t="s">
        <v>5</v>
      </c>
      <c r="F48" s="16">
        <v>35695</v>
      </c>
      <c r="G48" s="15" t="s">
        <v>24</v>
      </c>
      <c r="H48" s="16">
        <v>15000</v>
      </c>
      <c r="I48" s="20">
        <v>3569.5</v>
      </c>
    </row>
    <row r="49" spans="1:9">
      <c r="A49" s="21">
        <v>44378</v>
      </c>
      <c r="B49" s="12" t="s">
        <v>67</v>
      </c>
      <c r="C49" s="12" t="s">
        <v>68</v>
      </c>
      <c r="D49" s="12" t="s">
        <v>69</v>
      </c>
      <c r="E49" s="12" t="s">
        <v>5</v>
      </c>
      <c r="F49" s="13">
        <v>9405.2999999999993</v>
      </c>
      <c r="G49" s="12" t="s">
        <v>24</v>
      </c>
      <c r="H49" s="13">
        <v>15000</v>
      </c>
      <c r="I49" s="22">
        <v>0</v>
      </c>
    </row>
    <row r="50" spans="1:9">
      <c r="A50" s="19">
        <v>44378</v>
      </c>
      <c r="B50" s="15" t="s">
        <v>64</v>
      </c>
      <c r="C50" s="15" t="s">
        <v>65</v>
      </c>
      <c r="D50" s="15" t="s">
        <v>66</v>
      </c>
      <c r="E50" s="15" t="s">
        <v>5</v>
      </c>
      <c r="F50" s="16">
        <v>9704.1999999999989</v>
      </c>
      <c r="G50" s="15" t="s">
        <v>30</v>
      </c>
      <c r="H50" s="16">
        <v>15000</v>
      </c>
      <c r="I50" s="20">
        <v>0</v>
      </c>
    </row>
    <row r="51" spans="1:9">
      <c r="A51" s="21">
        <v>44378</v>
      </c>
      <c r="B51" s="12" t="s">
        <v>67</v>
      </c>
      <c r="C51" s="12" t="s">
        <v>68</v>
      </c>
      <c r="D51" s="12" t="s">
        <v>69</v>
      </c>
      <c r="E51" s="12" t="s">
        <v>5</v>
      </c>
      <c r="F51" s="13">
        <v>13674</v>
      </c>
      <c r="G51" s="12" t="s">
        <v>24</v>
      </c>
      <c r="H51" s="13">
        <v>15000</v>
      </c>
      <c r="I51" s="22">
        <v>0</v>
      </c>
    </row>
    <row r="52" spans="1:9">
      <c r="A52" s="19">
        <v>44378</v>
      </c>
      <c r="B52" s="15" t="s">
        <v>61</v>
      </c>
      <c r="C52" s="15" t="s">
        <v>62</v>
      </c>
      <c r="D52" s="15" t="s">
        <v>63</v>
      </c>
      <c r="E52" s="15" t="s">
        <v>5</v>
      </c>
      <c r="F52" s="16">
        <v>21120.400000000001</v>
      </c>
      <c r="G52" s="15" t="s">
        <v>24</v>
      </c>
      <c r="H52" s="16">
        <v>15000</v>
      </c>
      <c r="I52" s="20">
        <v>2112.0400000000004</v>
      </c>
    </row>
    <row r="53" spans="1:9">
      <c r="A53" s="21">
        <v>44378</v>
      </c>
      <c r="B53" s="12" t="s">
        <v>61</v>
      </c>
      <c r="C53" s="12" t="s">
        <v>62</v>
      </c>
      <c r="D53" s="12" t="s">
        <v>63</v>
      </c>
      <c r="E53" s="12" t="s">
        <v>5</v>
      </c>
      <c r="F53" s="13">
        <v>23997.600000000002</v>
      </c>
      <c r="G53" s="12" t="s">
        <v>29</v>
      </c>
      <c r="H53" s="13">
        <v>15000</v>
      </c>
      <c r="I53" s="22">
        <v>2399.7600000000002</v>
      </c>
    </row>
    <row r="54" spans="1:9">
      <c r="A54" s="19">
        <v>44378</v>
      </c>
      <c r="B54" s="15" t="s">
        <v>61</v>
      </c>
      <c r="C54" s="15" t="s">
        <v>62</v>
      </c>
      <c r="D54" s="15" t="s">
        <v>63</v>
      </c>
      <c r="E54" s="15" t="s">
        <v>5</v>
      </c>
      <c r="F54" s="16">
        <v>35715.4</v>
      </c>
      <c r="G54" s="15" t="s">
        <v>30</v>
      </c>
      <c r="H54" s="16">
        <v>15000</v>
      </c>
      <c r="I54" s="20">
        <v>3571.5400000000004</v>
      </c>
    </row>
    <row r="55" spans="1:9">
      <c r="A55" s="21">
        <v>44409</v>
      </c>
      <c r="B55" s="12" t="s">
        <v>61</v>
      </c>
      <c r="C55" s="12" t="s">
        <v>62</v>
      </c>
      <c r="D55" s="12" t="s">
        <v>63</v>
      </c>
      <c r="E55" s="12" t="s">
        <v>5</v>
      </c>
      <c r="F55" s="13">
        <v>3386.6000000000004</v>
      </c>
      <c r="G55" s="12" t="s">
        <v>24</v>
      </c>
      <c r="H55" s="13">
        <v>15000</v>
      </c>
      <c r="I55" s="22">
        <v>0</v>
      </c>
    </row>
    <row r="56" spans="1:9">
      <c r="A56" s="19">
        <v>44409</v>
      </c>
      <c r="B56" s="15" t="s">
        <v>64</v>
      </c>
      <c r="C56" s="15" t="s">
        <v>65</v>
      </c>
      <c r="D56" s="15" t="s">
        <v>66</v>
      </c>
      <c r="E56" s="15" t="s">
        <v>5</v>
      </c>
      <c r="F56" s="16">
        <v>4028</v>
      </c>
      <c r="G56" s="15" t="s">
        <v>29</v>
      </c>
      <c r="H56" s="16">
        <v>15000</v>
      </c>
      <c r="I56" s="20">
        <v>0</v>
      </c>
    </row>
    <row r="57" spans="1:9">
      <c r="A57" s="21">
        <v>44409</v>
      </c>
      <c r="B57" s="12" t="s">
        <v>55</v>
      </c>
      <c r="C57" s="12" t="s">
        <v>56</v>
      </c>
      <c r="D57" s="12" t="s">
        <v>57</v>
      </c>
      <c r="E57" s="12" t="s">
        <v>5</v>
      </c>
      <c r="F57" s="13">
        <v>5532.7999999999993</v>
      </c>
      <c r="G57" s="12" t="s">
        <v>24</v>
      </c>
      <c r="H57" s="13">
        <v>15000</v>
      </c>
      <c r="I57" s="22">
        <v>0</v>
      </c>
    </row>
    <row r="58" spans="1:9">
      <c r="A58" s="19">
        <v>44409</v>
      </c>
      <c r="B58" s="15" t="s">
        <v>61</v>
      </c>
      <c r="C58" s="15" t="s">
        <v>62</v>
      </c>
      <c r="D58" s="15" t="s">
        <v>63</v>
      </c>
      <c r="E58" s="15" t="s">
        <v>5</v>
      </c>
      <c r="F58" s="16">
        <v>10200</v>
      </c>
      <c r="G58" s="15" t="s">
        <v>30</v>
      </c>
      <c r="H58" s="16">
        <v>15000</v>
      </c>
      <c r="I58" s="20">
        <v>0</v>
      </c>
    </row>
    <row r="59" spans="1:9">
      <c r="A59" s="21">
        <v>44409</v>
      </c>
      <c r="B59" s="12" t="s">
        <v>55</v>
      </c>
      <c r="C59" s="12" t="s">
        <v>56</v>
      </c>
      <c r="D59" s="12" t="s">
        <v>57</v>
      </c>
      <c r="E59" s="12" t="s">
        <v>5</v>
      </c>
      <c r="F59" s="13">
        <v>13923</v>
      </c>
      <c r="G59" s="12" t="s">
        <v>30</v>
      </c>
      <c r="H59" s="13">
        <v>15000</v>
      </c>
      <c r="I59" s="22">
        <v>0</v>
      </c>
    </row>
    <row r="60" spans="1:9">
      <c r="A60" s="19">
        <v>44409</v>
      </c>
      <c r="B60" s="15" t="s">
        <v>64</v>
      </c>
      <c r="C60" s="15" t="s">
        <v>65</v>
      </c>
      <c r="D60" s="15" t="s">
        <v>66</v>
      </c>
      <c r="E60" s="15" t="s">
        <v>5</v>
      </c>
      <c r="F60" s="16">
        <v>17593.399999999998</v>
      </c>
      <c r="G60" s="15" t="s">
        <v>24</v>
      </c>
      <c r="H60" s="16">
        <v>15000</v>
      </c>
      <c r="I60" s="20">
        <v>1759.34</v>
      </c>
    </row>
    <row r="61" spans="1:9">
      <c r="A61" s="21">
        <v>44409</v>
      </c>
      <c r="B61" s="12" t="s">
        <v>67</v>
      </c>
      <c r="C61" s="12" t="s">
        <v>68</v>
      </c>
      <c r="D61" s="12" t="s">
        <v>69</v>
      </c>
      <c r="E61" s="12" t="s">
        <v>5</v>
      </c>
      <c r="F61" s="13">
        <v>17666</v>
      </c>
      <c r="G61" s="12" t="s">
        <v>29</v>
      </c>
      <c r="H61" s="13">
        <v>15000</v>
      </c>
      <c r="I61" s="22">
        <v>1766.6000000000001</v>
      </c>
    </row>
    <row r="62" spans="1:9">
      <c r="A62" s="19">
        <v>44409</v>
      </c>
      <c r="B62" s="15" t="s">
        <v>61</v>
      </c>
      <c r="C62" s="15" t="s">
        <v>62</v>
      </c>
      <c r="D62" s="15" t="s">
        <v>63</v>
      </c>
      <c r="E62" s="15" t="s">
        <v>5</v>
      </c>
      <c r="F62" s="16">
        <v>21420</v>
      </c>
      <c r="G62" s="15" t="s">
        <v>30</v>
      </c>
      <c r="H62" s="16">
        <v>15000</v>
      </c>
      <c r="I62" s="20">
        <v>2142</v>
      </c>
    </row>
    <row r="63" spans="1:9">
      <c r="A63" s="21">
        <v>44409</v>
      </c>
      <c r="B63" s="12" t="s">
        <v>55</v>
      </c>
      <c r="C63" s="12" t="s">
        <v>56</v>
      </c>
      <c r="D63" s="12" t="s">
        <v>57</v>
      </c>
      <c r="E63" s="12" t="s">
        <v>5</v>
      </c>
      <c r="F63" s="13">
        <v>24080</v>
      </c>
      <c r="G63" s="12" t="s">
        <v>29</v>
      </c>
      <c r="H63" s="13">
        <v>15000</v>
      </c>
      <c r="I63" s="22">
        <v>2408</v>
      </c>
    </row>
    <row r="64" spans="1:9">
      <c r="A64" s="19">
        <v>44409</v>
      </c>
      <c r="B64" s="15" t="s">
        <v>64</v>
      </c>
      <c r="C64" s="15" t="s">
        <v>65</v>
      </c>
      <c r="D64" s="15" t="s">
        <v>66</v>
      </c>
      <c r="E64" s="15" t="s">
        <v>5</v>
      </c>
      <c r="F64" s="16">
        <v>27531</v>
      </c>
      <c r="G64" s="15" t="s">
        <v>30</v>
      </c>
      <c r="H64" s="16">
        <v>15000</v>
      </c>
      <c r="I64" s="20">
        <v>2753.1000000000004</v>
      </c>
    </row>
    <row r="65" spans="1:9">
      <c r="A65" s="21">
        <v>44409</v>
      </c>
      <c r="B65" s="12" t="s">
        <v>67</v>
      </c>
      <c r="C65" s="12" t="s">
        <v>68</v>
      </c>
      <c r="D65" s="12" t="s">
        <v>69</v>
      </c>
      <c r="E65" s="12" t="s">
        <v>5</v>
      </c>
      <c r="F65" s="13">
        <v>32795.700000000004</v>
      </c>
      <c r="G65" s="12" t="s">
        <v>24</v>
      </c>
      <c r="H65" s="13">
        <v>15000</v>
      </c>
      <c r="I65" s="22">
        <v>3279.5700000000006</v>
      </c>
    </row>
    <row r="66" spans="1:9">
      <c r="A66" s="19">
        <v>44440</v>
      </c>
      <c r="B66" s="15" t="s">
        <v>64</v>
      </c>
      <c r="C66" s="15" t="s">
        <v>65</v>
      </c>
      <c r="D66" s="15" t="s">
        <v>66</v>
      </c>
      <c r="E66" s="15" t="s">
        <v>5</v>
      </c>
      <c r="F66" s="16">
        <v>7008</v>
      </c>
      <c r="G66" s="15" t="s">
        <v>30</v>
      </c>
      <c r="H66" s="16">
        <v>15000</v>
      </c>
      <c r="I66" s="20">
        <v>0</v>
      </c>
    </row>
    <row r="67" spans="1:9">
      <c r="A67" s="21">
        <v>44440</v>
      </c>
      <c r="B67" s="12" t="s">
        <v>55</v>
      </c>
      <c r="C67" s="12" t="s">
        <v>56</v>
      </c>
      <c r="D67" s="12" t="s">
        <v>57</v>
      </c>
      <c r="E67" s="12" t="s">
        <v>5</v>
      </c>
      <c r="F67" s="13">
        <v>8099.6999999999989</v>
      </c>
      <c r="G67" s="12" t="s">
        <v>29</v>
      </c>
      <c r="H67" s="13">
        <v>15000</v>
      </c>
      <c r="I67" s="22">
        <v>0</v>
      </c>
    </row>
    <row r="68" spans="1:9">
      <c r="A68" s="19">
        <v>44440</v>
      </c>
      <c r="B68" s="15" t="s">
        <v>61</v>
      </c>
      <c r="C68" s="15" t="s">
        <v>62</v>
      </c>
      <c r="D68" s="15" t="s">
        <v>63</v>
      </c>
      <c r="E68" s="15" t="s">
        <v>5</v>
      </c>
      <c r="F68" s="16">
        <v>9840</v>
      </c>
      <c r="G68" s="15" t="s">
        <v>24</v>
      </c>
      <c r="H68" s="16">
        <v>15000</v>
      </c>
      <c r="I68" s="20">
        <v>0</v>
      </c>
    </row>
    <row r="69" spans="1:9">
      <c r="A69" s="21">
        <v>44440</v>
      </c>
      <c r="B69" s="12" t="s">
        <v>58</v>
      </c>
      <c r="C69" s="12" t="s">
        <v>59</v>
      </c>
      <c r="D69" s="12" t="s">
        <v>60</v>
      </c>
      <c r="E69" s="12" t="s">
        <v>5</v>
      </c>
      <c r="F69" s="13">
        <v>10218</v>
      </c>
      <c r="G69" s="12" t="s">
        <v>24</v>
      </c>
      <c r="H69" s="13">
        <v>15000</v>
      </c>
      <c r="I69" s="22">
        <v>0</v>
      </c>
    </row>
    <row r="70" spans="1:9">
      <c r="A70" s="19">
        <v>44440</v>
      </c>
      <c r="B70" s="15" t="s">
        <v>61</v>
      </c>
      <c r="C70" s="15" t="s">
        <v>62</v>
      </c>
      <c r="D70" s="15" t="s">
        <v>63</v>
      </c>
      <c r="E70" s="15" t="s">
        <v>5</v>
      </c>
      <c r="F70" s="16">
        <v>14311.2</v>
      </c>
      <c r="G70" s="15" t="s">
        <v>29</v>
      </c>
      <c r="H70" s="16">
        <v>15000</v>
      </c>
      <c r="I70" s="20">
        <v>0</v>
      </c>
    </row>
    <row r="71" spans="1:9">
      <c r="A71" s="21">
        <v>44440</v>
      </c>
      <c r="B71" s="12" t="s">
        <v>61</v>
      </c>
      <c r="C71" s="12" t="s">
        <v>62</v>
      </c>
      <c r="D71" s="12" t="s">
        <v>63</v>
      </c>
      <c r="E71" s="12" t="s">
        <v>5</v>
      </c>
      <c r="F71" s="13">
        <v>14715.2</v>
      </c>
      <c r="G71" s="12" t="s">
        <v>24</v>
      </c>
      <c r="H71" s="13">
        <v>15000</v>
      </c>
      <c r="I71" s="22">
        <v>0</v>
      </c>
    </row>
    <row r="72" spans="1:9">
      <c r="A72" s="19">
        <v>44440</v>
      </c>
      <c r="B72" s="15" t="s">
        <v>67</v>
      </c>
      <c r="C72" s="15" t="s">
        <v>68</v>
      </c>
      <c r="D72" s="15" t="s">
        <v>69</v>
      </c>
      <c r="E72" s="15" t="s">
        <v>5</v>
      </c>
      <c r="F72" s="16">
        <v>19147.8</v>
      </c>
      <c r="G72" s="15" t="s">
        <v>24</v>
      </c>
      <c r="H72" s="16">
        <v>15000</v>
      </c>
      <c r="I72" s="20">
        <v>1914.78</v>
      </c>
    </row>
    <row r="73" spans="1:9">
      <c r="A73" s="21">
        <v>44440</v>
      </c>
      <c r="B73" s="12" t="s">
        <v>61</v>
      </c>
      <c r="C73" s="12" t="s">
        <v>62</v>
      </c>
      <c r="D73" s="12" t="s">
        <v>63</v>
      </c>
      <c r="E73" s="12" t="s">
        <v>5</v>
      </c>
      <c r="F73" s="13">
        <v>20760.300000000003</v>
      </c>
      <c r="G73" s="12" t="s">
        <v>24</v>
      </c>
      <c r="H73" s="13">
        <v>15000</v>
      </c>
      <c r="I73" s="22">
        <v>2076.0300000000002</v>
      </c>
    </row>
    <row r="74" spans="1:9">
      <c r="A74" s="19">
        <v>44440</v>
      </c>
      <c r="B74" s="15" t="s">
        <v>67</v>
      </c>
      <c r="C74" s="15" t="s">
        <v>68</v>
      </c>
      <c r="D74" s="15" t="s">
        <v>69</v>
      </c>
      <c r="E74" s="15" t="s">
        <v>5</v>
      </c>
      <c r="F74" s="16">
        <v>24579.8</v>
      </c>
      <c r="G74" s="15" t="s">
        <v>29</v>
      </c>
      <c r="H74" s="16">
        <v>15000</v>
      </c>
      <c r="I74" s="20">
        <v>2457.98</v>
      </c>
    </row>
    <row r="75" spans="1:9">
      <c r="A75" s="21">
        <v>44440</v>
      </c>
      <c r="B75" s="12" t="s">
        <v>67</v>
      </c>
      <c r="C75" s="12" t="s">
        <v>68</v>
      </c>
      <c r="D75" s="12" t="s">
        <v>69</v>
      </c>
      <c r="E75" s="12" t="s">
        <v>5</v>
      </c>
      <c r="F75" s="13">
        <v>25946.300000000003</v>
      </c>
      <c r="G75" s="12" t="s">
        <v>30</v>
      </c>
      <c r="H75" s="13">
        <v>15000</v>
      </c>
      <c r="I75" s="22">
        <v>2594.6300000000006</v>
      </c>
    </row>
    <row r="76" spans="1:9">
      <c r="A76" s="19">
        <v>44440</v>
      </c>
      <c r="B76" s="15" t="s">
        <v>55</v>
      </c>
      <c r="C76" s="15" t="s">
        <v>56</v>
      </c>
      <c r="D76" s="15" t="s">
        <v>57</v>
      </c>
      <c r="E76" s="15" t="s">
        <v>5</v>
      </c>
      <c r="F76" s="16">
        <v>30367.999999999996</v>
      </c>
      <c r="G76" s="15" t="s">
        <v>24</v>
      </c>
      <c r="H76" s="16">
        <v>15000</v>
      </c>
      <c r="I76" s="20">
        <v>3036.7999999999997</v>
      </c>
    </row>
    <row r="77" spans="1:9">
      <c r="A77" s="21">
        <v>44440</v>
      </c>
      <c r="B77" s="12" t="s">
        <v>64</v>
      </c>
      <c r="C77" s="12" t="s">
        <v>65</v>
      </c>
      <c r="D77" s="12" t="s">
        <v>66</v>
      </c>
      <c r="E77" s="12" t="s">
        <v>5</v>
      </c>
      <c r="F77" s="13">
        <v>35640</v>
      </c>
      <c r="G77" s="12" t="s">
        <v>29</v>
      </c>
      <c r="H77" s="13">
        <v>15000</v>
      </c>
      <c r="I77" s="22">
        <v>3564</v>
      </c>
    </row>
    <row r="78" spans="1:9">
      <c r="A78" s="19">
        <v>44470</v>
      </c>
      <c r="B78" s="15" t="s">
        <v>58</v>
      </c>
      <c r="C78" s="15" t="s">
        <v>59</v>
      </c>
      <c r="D78" s="15" t="s">
        <v>60</v>
      </c>
      <c r="E78" s="15" t="s">
        <v>5</v>
      </c>
      <c r="F78" s="16">
        <v>4201.6000000000004</v>
      </c>
      <c r="G78" s="15" t="s">
        <v>24</v>
      </c>
      <c r="H78" s="16">
        <v>15000</v>
      </c>
      <c r="I78" s="20">
        <v>0</v>
      </c>
    </row>
    <row r="79" spans="1:9">
      <c r="A79" s="21">
        <v>44470</v>
      </c>
      <c r="B79" s="12" t="s">
        <v>55</v>
      </c>
      <c r="C79" s="12" t="s">
        <v>56</v>
      </c>
      <c r="D79" s="12" t="s">
        <v>57</v>
      </c>
      <c r="E79" s="12" t="s">
        <v>5</v>
      </c>
      <c r="F79" s="13">
        <v>15262.8</v>
      </c>
      <c r="G79" s="12" t="s">
        <v>30</v>
      </c>
      <c r="H79" s="13">
        <v>15000</v>
      </c>
      <c r="I79" s="22">
        <v>1526.28</v>
      </c>
    </row>
    <row r="80" spans="1:9">
      <c r="A80" s="19">
        <v>44470</v>
      </c>
      <c r="B80" s="15" t="s">
        <v>67</v>
      </c>
      <c r="C80" s="15" t="s">
        <v>68</v>
      </c>
      <c r="D80" s="15" t="s">
        <v>69</v>
      </c>
      <c r="E80" s="15" t="s">
        <v>5</v>
      </c>
      <c r="F80" s="16">
        <v>20790</v>
      </c>
      <c r="G80" s="15" t="s">
        <v>24</v>
      </c>
      <c r="H80" s="16">
        <v>15000</v>
      </c>
      <c r="I80" s="20">
        <v>2079</v>
      </c>
    </row>
    <row r="81" spans="1:9">
      <c r="A81" s="21">
        <v>44470</v>
      </c>
      <c r="B81" s="12" t="s">
        <v>58</v>
      </c>
      <c r="C81" s="12" t="s">
        <v>59</v>
      </c>
      <c r="D81" s="12" t="s">
        <v>60</v>
      </c>
      <c r="E81" s="12" t="s">
        <v>5</v>
      </c>
      <c r="F81" s="13">
        <v>21878.5</v>
      </c>
      <c r="G81" s="12" t="s">
        <v>29</v>
      </c>
      <c r="H81" s="13">
        <v>15000</v>
      </c>
      <c r="I81" s="22">
        <v>2187.85</v>
      </c>
    </row>
    <row r="82" spans="1:9">
      <c r="A82" s="19">
        <v>44470</v>
      </c>
      <c r="B82" s="15" t="s">
        <v>67</v>
      </c>
      <c r="C82" s="15" t="s">
        <v>68</v>
      </c>
      <c r="D82" s="15" t="s">
        <v>69</v>
      </c>
      <c r="E82" s="15" t="s">
        <v>5</v>
      </c>
      <c r="F82" s="16">
        <v>22136.800000000003</v>
      </c>
      <c r="G82" s="15" t="s">
        <v>29</v>
      </c>
      <c r="H82" s="16">
        <v>15000</v>
      </c>
      <c r="I82" s="20">
        <v>2213.6800000000003</v>
      </c>
    </row>
    <row r="83" spans="1:9">
      <c r="A83" s="21">
        <v>44470</v>
      </c>
      <c r="B83" s="12" t="s">
        <v>67</v>
      </c>
      <c r="C83" s="12" t="s">
        <v>68</v>
      </c>
      <c r="D83" s="12" t="s">
        <v>69</v>
      </c>
      <c r="E83" s="12" t="s">
        <v>5</v>
      </c>
      <c r="F83" s="13">
        <v>23240.400000000001</v>
      </c>
      <c r="G83" s="12" t="s">
        <v>24</v>
      </c>
      <c r="H83" s="13">
        <v>15000</v>
      </c>
      <c r="I83" s="22">
        <v>2324.0400000000004</v>
      </c>
    </row>
    <row r="84" spans="1:9">
      <c r="A84" s="19">
        <v>44470</v>
      </c>
      <c r="B84" s="15" t="s">
        <v>58</v>
      </c>
      <c r="C84" s="15" t="s">
        <v>59</v>
      </c>
      <c r="D84" s="15" t="s">
        <v>60</v>
      </c>
      <c r="E84" s="15" t="s">
        <v>5</v>
      </c>
      <c r="F84" s="16">
        <v>41989.599999999999</v>
      </c>
      <c r="G84" s="15" t="s">
        <v>29</v>
      </c>
      <c r="H84" s="16">
        <v>15000</v>
      </c>
      <c r="I84" s="20">
        <v>4198.96</v>
      </c>
    </row>
    <row r="85" spans="1:9">
      <c r="A85" s="21">
        <v>44501</v>
      </c>
      <c r="B85" s="12" t="s">
        <v>61</v>
      </c>
      <c r="C85" s="12" t="s">
        <v>62</v>
      </c>
      <c r="D85" s="12" t="s">
        <v>63</v>
      </c>
      <c r="E85" s="12" t="s">
        <v>5</v>
      </c>
      <c r="F85" s="13">
        <v>9006</v>
      </c>
      <c r="G85" s="12" t="s">
        <v>30</v>
      </c>
      <c r="H85" s="13">
        <v>15000</v>
      </c>
      <c r="I85" s="22">
        <v>0</v>
      </c>
    </row>
    <row r="86" spans="1:9">
      <c r="A86" s="19">
        <v>44501</v>
      </c>
      <c r="B86" s="15" t="s">
        <v>58</v>
      </c>
      <c r="C86" s="15" t="s">
        <v>59</v>
      </c>
      <c r="D86" s="15" t="s">
        <v>60</v>
      </c>
      <c r="E86" s="15" t="s">
        <v>5</v>
      </c>
      <c r="F86" s="16">
        <v>10573.5</v>
      </c>
      <c r="G86" s="15" t="s">
        <v>29</v>
      </c>
      <c r="H86" s="16">
        <v>15000</v>
      </c>
      <c r="I86" s="20">
        <v>0</v>
      </c>
    </row>
    <row r="87" spans="1:9">
      <c r="A87" s="21">
        <v>44501</v>
      </c>
      <c r="B87" s="12" t="s">
        <v>64</v>
      </c>
      <c r="C87" s="12" t="s">
        <v>65</v>
      </c>
      <c r="D87" s="12" t="s">
        <v>66</v>
      </c>
      <c r="E87" s="12" t="s">
        <v>5</v>
      </c>
      <c r="F87" s="13">
        <v>13230</v>
      </c>
      <c r="G87" s="12" t="s">
        <v>24</v>
      </c>
      <c r="H87" s="13">
        <v>15000</v>
      </c>
      <c r="I87" s="22">
        <v>0</v>
      </c>
    </row>
    <row r="88" spans="1:9">
      <c r="A88" s="19">
        <v>44501</v>
      </c>
      <c r="B88" s="15" t="s">
        <v>55</v>
      </c>
      <c r="C88" s="15" t="s">
        <v>56</v>
      </c>
      <c r="D88" s="15" t="s">
        <v>57</v>
      </c>
      <c r="E88" s="15" t="s">
        <v>5</v>
      </c>
      <c r="F88" s="16">
        <v>15403.600000000002</v>
      </c>
      <c r="G88" s="15" t="s">
        <v>24</v>
      </c>
      <c r="H88" s="16">
        <v>15000</v>
      </c>
      <c r="I88" s="20">
        <v>1540.3600000000004</v>
      </c>
    </row>
    <row r="89" spans="1:9">
      <c r="A89" s="21">
        <v>44501</v>
      </c>
      <c r="B89" s="12" t="s">
        <v>61</v>
      </c>
      <c r="C89" s="12" t="s">
        <v>62</v>
      </c>
      <c r="D89" s="12" t="s">
        <v>63</v>
      </c>
      <c r="E89" s="12" t="s">
        <v>5</v>
      </c>
      <c r="F89" s="13">
        <v>16394.399999999998</v>
      </c>
      <c r="G89" s="12" t="s">
        <v>24</v>
      </c>
      <c r="H89" s="13">
        <v>15000</v>
      </c>
      <c r="I89" s="22">
        <v>1639.4399999999998</v>
      </c>
    </row>
    <row r="90" spans="1:9">
      <c r="A90" s="19">
        <v>44501</v>
      </c>
      <c r="B90" s="15" t="s">
        <v>61</v>
      </c>
      <c r="C90" s="15" t="s">
        <v>62</v>
      </c>
      <c r="D90" s="15" t="s">
        <v>63</v>
      </c>
      <c r="E90" s="15" t="s">
        <v>5</v>
      </c>
      <c r="F90" s="16">
        <v>16606</v>
      </c>
      <c r="G90" s="15" t="s">
        <v>30</v>
      </c>
      <c r="H90" s="16">
        <v>15000</v>
      </c>
      <c r="I90" s="20">
        <v>1660.6000000000001</v>
      </c>
    </row>
    <row r="91" spans="1:9">
      <c r="A91" s="21">
        <v>44501</v>
      </c>
      <c r="B91" s="12" t="s">
        <v>55</v>
      </c>
      <c r="C91" s="12" t="s">
        <v>56</v>
      </c>
      <c r="D91" s="12" t="s">
        <v>57</v>
      </c>
      <c r="E91" s="12" t="s">
        <v>5</v>
      </c>
      <c r="F91" s="13">
        <v>18452.599999999999</v>
      </c>
      <c r="G91" s="12" t="s">
        <v>30</v>
      </c>
      <c r="H91" s="13">
        <v>15000</v>
      </c>
      <c r="I91" s="22">
        <v>1845.26</v>
      </c>
    </row>
    <row r="92" spans="1:9">
      <c r="A92" s="19">
        <v>44501</v>
      </c>
      <c r="B92" s="15" t="s">
        <v>58</v>
      </c>
      <c r="C92" s="15" t="s">
        <v>59</v>
      </c>
      <c r="D92" s="15" t="s">
        <v>60</v>
      </c>
      <c r="E92" s="15" t="s">
        <v>5</v>
      </c>
      <c r="F92" s="16">
        <v>20062.5</v>
      </c>
      <c r="G92" s="15" t="s">
        <v>29</v>
      </c>
      <c r="H92" s="16">
        <v>15000</v>
      </c>
      <c r="I92" s="20">
        <v>2006.25</v>
      </c>
    </row>
    <row r="93" spans="1:9">
      <c r="A93" s="21">
        <v>44501</v>
      </c>
      <c r="B93" s="12" t="s">
        <v>67</v>
      </c>
      <c r="C93" s="12" t="s">
        <v>68</v>
      </c>
      <c r="D93" s="12" t="s">
        <v>69</v>
      </c>
      <c r="E93" s="12" t="s">
        <v>5</v>
      </c>
      <c r="F93" s="13">
        <v>22900.499999999996</v>
      </c>
      <c r="G93" s="12" t="s">
        <v>29</v>
      </c>
      <c r="H93" s="13">
        <v>15000</v>
      </c>
      <c r="I93" s="22">
        <v>2290.0499999999997</v>
      </c>
    </row>
    <row r="94" spans="1:9">
      <c r="A94" s="19">
        <v>44501</v>
      </c>
      <c r="B94" s="15" t="s">
        <v>67</v>
      </c>
      <c r="C94" s="15" t="s">
        <v>68</v>
      </c>
      <c r="D94" s="15" t="s">
        <v>69</v>
      </c>
      <c r="E94" s="15" t="s">
        <v>5</v>
      </c>
      <c r="F94" s="16">
        <v>23057.999999999996</v>
      </c>
      <c r="G94" s="15" t="s">
        <v>30</v>
      </c>
      <c r="H94" s="16">
        <v>15000</v>
      </c>
      <c r="I94" s="20">
        <v>2305.7999999999997</v>
      </c>
    </row>
    <row r="95" spans="1:9">
      <c r="A95" s="21">
        <v>44501</v>
      </c>
      <c r="B95" s="12" t="s">
        <v>61</v>
      </c>
      <c r="C95" s="12" t="s">
        <v>62</v>
      </c>
      <c r="D95" s="12" t="s">
        <v>63</v>
      </c>
      <c r="E95" s="12" t="s">
        <v>5</v>
      </c>
      <c r="F95" s="13">
        <v>37560</v>
      </c>
      <c r="G95" s="12" t="s">
        <v>30</v>
      </c>
      <c r="H95" s="13">
        <v>15000</v>
      </c>
      <c r="I95" s="22">
        <v>3756</v>
      </c>
    </row>
    <row r="96" spans="1:9">
      <c r="A96" s="19">
        <v>44501</v>
      </c>
      <c r="B96" s="15" t="s">
        <v>58</v>
      </c>
      <c r="C96" s="15" t="s">
        <v>59</v>
      </c>
      <c r="D96" s="15" t="s">
        <v>60</v>
      </c>
      <c r="E96" s="15" t="s">
        <v>5</v>
      </c>
      <c r="F96" s="16">
        <v>38570</v>
      </c>
      <c r="G96" s="15" t="s">
        <v>29</v>
      </c>
      <c r="H96" s="16">
        <v>15000</v>
      </c>
      <c r="I96" s="20">
        <v>3857</v>
      </c>
    </row>
    <row r="97" spans="1:9">
      <c r="A97" s="21">
        <v>44501</v>
      </c>
      <c r="B97" s="12" t="s">
        <v>55</v>
      </c>
      <c r="C97" s="12" t="s">
        <v>56</v>
      </c>
      <c r="D97" s="12" t="s">
        <v>57</v>
      </c>
      <c r="E97" s="12" t="s">
        <v>5</v>
      </c>
      <c r="F97" s="13">
        <v>39199.599999999999</v>
      </c>
      <c r="G97" s="12" t="s">
        <v>30</v>
      </c>
      <c r="H97" s="13">
        <v>15000</v>
      </c>
      <c r="I97" s="22">
        <v>3919.96</v>
      </c>
    </row>
    <row r="98" spans="1:9">
      <c r="A98" s="19">
        <v>44531</v>
      </c>
      <c r="B98" s="15" t="s">
        <v>61</v>
      </c>
      <c r="C98" s="15" t="s">
        <v>62</v>
      </c>
      <c r="D98" s="15" t="s">
        <v>63</v>
      </c>
      <c r="E98" s="15" t="s">
        <v>5</v>
      </c>
      <c r="F98" s="16">
        <v>8082.7999999999993</v>
      </c>
      <c r="G98" s="15" t="s">
        <v>29</v>
      </c>
      <c r="H98" s="16">
        <v>15000</v>
      </c>
      <c r="I98" s="20">
        <v>0</v>
      </c>
    </row>
    <row r="99" spans="1:9">
      <c r="A99" s="21">
        <v>44531</v>
      </c>
      <c r="B99" s="12" t="s">
        <v>58</v>
      </c>
      <c r="C99" s="12" t="s">
        <v>59</v>
      </c>
      <c r="D99" s="12" t="s">
        <v>60</v>
      </c>
      <c r="E99" s="12" t="s">
        <v>5</v>
      </c>
      <c r="F99" s="13">
        <v>9826.4</v>
      </c>
      <c r="G99" s="12" t="s">
        <v>30</v>
      </c>
      <c r="H99" s="13">
        <v>15000</v>
      </c>
      <c r="I99" s="22">
        <v>0</v>
      </c>
    </row>
    <row r="100" spans="1:9">
      <c r="A100" s="19">
        <v>44531</v>
      </c>
      <c r="B100" s="15" t="s">
        <v>67</v>
      </c>
      <c r="C100" s="15" t="s">
        <v>68</v>
      </c>
      <c r="D100" s="15" t="s">
        <v>69</v>
      </c>
      <c r="E100" s="15" t="s">
        <v>5</v>
      </c>
      <c r="F100" s="16">
        <v>12328</v>
      </c>
      <c r="G100" s="15" t="s">
        <v>24</v>
      </c>
      <c r="H100" s="16">
        <v>15000</v>
      </c>
      <c r="I100" s="20">
        <v>0</v>
      </c>
    </row>
    <row r="101" spans="1:9">
      <c r="A101" s="21">
        <v>44531</v>
      </c>
      <c r="B101" s="12" t="s">
        <v>61</v>
      </c>
      <c r="C101" s="12" t="s">
        <v>62</v>
      </c>
      <c r="D101" s="12" t="s">
        <v>63</v>
      </c>
      <c r="E101" s="12" t="s">
        <v>5</v>
      </c>
      <c r="F101" s="13">
        <v>24544</v>
      </c>
      <c r="G101" s="12" t="s">
        <v>24</v>
      </c>
      <c r="H101" s="13">
        <v>15000</v>
      </c>
      <c r="I101" s="22">
        <v>2454.4</v>
      </c>
    </row>
    <row r="102" spans="1:9">
      <c r="A102" s="19">
        <v>44531</v>
      </c>
      <c r="B102" s="15" t="s">
        <v>55</v>
      </c>
      <c r="C102" s="15" t="s">
        <v>56</v>
      </c>
      <c r="D102" s="15" t="s">
        <v>57</v>
      </c>
      <c r="E102" s="15" t="s">
        <v>5</v>
      </c>
      <c r="F102" s="16">
        <v>27350.400000000001</v>
      </c>
      <c r="G102" s="15" t="s">
        <v>30</v>
      </c>
      <c r="H102" s="16">
        <v>15000</v>
      </c>
      <c r="I102" s="20">
        <v>2735.0400000000004</v>
      </c>
    </row>
    <row r="103" spans="1:9">
      <c r="A103" s="21">
        <v>44531</v>
      </c>
      <c r="B103" s="12" t="s">
        <v>64</v>
      </c>
      <c r="C103" s="12" t="s">
        <v>65</v>
      </c>
      <c r="D103" s="12" t="s">
        <v>66</v>
      </c>
      <c r="E103" s="12" t="s">
        <v>5</v>
      </c>
      <c r="F103" s="13">
        <v>28845</v>
      </c>
      <c r="G103" s="12" t="s">
        <v>24</v>
      </c>
      <c r="H103" s="13">
        <v>15000</v>
      </c>
      <c r="I103" s="22">
        <v>2884.5</v>
      </c>
    </row>
    <row r="104" spans="1:9">
      <c r="A104" s="5">
        <v>44531</v>
      </c>
      <c r="B104" s="2" t="s">
        <v>55</v>
      </c>
      <c r="C104" s="2" t="s">
        <v>56</v>
      </c>
      <c r="D104" s="2" t="s">
        <v>57</v>
      </c>
      <c r="E104" s="2" t="s">
        <v>5</v>
      </c>
      <c r="F104" s="6">
        <v>43593.599999999999</v>
      </c>
      <c r="G104" s="2" t="s">
        <v>24</v>
      </c>
      <c r="H104" s="6">
        <v>15000</v>
      </c>
      <c r="I104" s="7">
        <v>4359.3599999999997</v>
      </c>
    </row>
  </sheetData>
  <mergeCells count="7">
    <mergeCell ref="R1:T2"/>
    <mergeCell ref="A1:I3"/>
    <mergeCell ref="K2:K3"/>
    <mergeCell ref="L2:L3"/>
    <mergeCell ref="M2:M3"/>
    <mergeCell ref="N2:N3"/>
    <mergeCell ref="O2:O3"/>
  </mergeCells>
  <conditionalFormatting sqref="F1:F1048576">
    <cfRule type="top10" dxfId="25" priority="1" rank="5"/>
  </conditionalFormatting>
  <hyperlinks>
    <hyperlink ref="R1:T2" location="'Cover Sheet'!A1" display="Back to Cover Page" xr:uid="{B27DBC1F-BF5E-4C49-9AE5-DE82747DB73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4F707-A91C-4A09-A586-06B2DC539E7E}">
  <dimension ref="A1:T101"/>
  <sheetViews>
    <sheetView workbookViewId="0">
      <selection activeCell="R1" sqref="R1:T2"/>
    </sheetView>
  </sheetViews>
  <sheetFormatPr defaultRowHeight="14.45"/>
  <cols>
    <col min="2" max="2" width="15.85546875" bestFit="1" customWidth="1"/>
    <col min="3" max="3" width="11.85546875" customWidth="1"/>
    <col min="4" max="4" width="11.5703125" customWidth="1"/>
    <col min="5" max="5" width="11.42578125" customWidth="1"/>
    <col min="6" max="6" width="14.28515625" customWidth="1"/>
    <col min="7" max="7" width="14.7109375" customWidth="1"/>
    <col min="8" max="8" width="11.42578125" bestFit="1" customWidth="1"/>
    <col min="9" max="9" width="12" customWidth="1"/>
    <col min="11" max="15" width="12.42578125" bestFit="1" customWidth="1"/>
  </cols>
  <sheetData>
    <row r="1" spans="1:20">
      <c r="A1" s="60" t="s">
        <v>99</v>
      </c>
      <c r="B1" s="60"/>
      <c r="C1" s="60"/>
      <c r="D1" s="60"/>
      <c r="E1" s="60"/>
      <c r="F1" s="60"/>
      <c r="G1" s="60"/>
      <c r="H1" s="60"/>
      <c r="I1" s="60"/>
      <c r="K1" s="18" t="s">
        <v>22</v>
      </c>
      <c r="L1" s="18" t="s">
        <v>27</v>
      </c>
      <c r="M1" s="18" t="s">
        <v>32</v>
      </c>
      <c r="N1" s="18" t="s">
        <v>35</v>
      </c>
      <c r="O1" s="18" t="s">
        <v>38</v>
      </c>
      <c r="R1" s="58" t="s">
        <v>25</v>
      </c>
      <c r="S1" s="58"/>
      <c r="T1" s="58"/>
    </row>
    <row r="2" spans="1:20">
      <c r="A2" s="60"/>
      <c r="B2" s="60"/>
      <c r="C2" s="60"/>
      <c r="D2" s="60"/>
      <c r="E2" s="60"/>
      <c r="F2" s="60"/>
      <c r="G2" s="60"/>
      <c r="H2" s="60"/>
      <c r="I2" s="60"/>
      <c r="K2" s="59">
        <f>SUMIF(East!$C$6:$C$101,K1,East!$F$6:$F$101)</f>
        <v>526806.6</v>
      </c>
      <c r="L2" s="59">
        <f>SUMIF(East!$C$6:$C$101,L1,East!$F$6:$F$101)</f>
        <v>227895.80000000002</v>
      </c>
      <c r="M2" s="59">
        <f>SUMIF(East!$C$6:$C$101,M1,East!$F$6:$F$101)</f>
        <v>368364.79999999999</v>
      </c>
      <c r="N2" s="59">
        <f>SUMIF(East!$C$6:$C$101,N1,East!$F$6:$F$101)</f>
        <v>371911.9</v>
      </c>
      <c r="O2" s="59">
        <f>SUMIF(East!$C$6:$C$101,O1,East!$F$6:$F$101)</f>
        <v>310854.5</v>
      </c>
      <c r="R2" s="58"/>
      <c r="S2" s="58"/>
      <c r="T2" s="58"/>
    </row>
    <row r="3" spans="1:20">
      <c r="A3" s="60"/>
      <c r="B3" s="60"/>
      <c r="C3" s="60"/>
      <c r="D3" s="60"/>
      <c r="E3" s="60"/>
      <c r="F3" s="60"/>
      <c r="G3" s="60"/>
      <c r="H3" s="60"/>
      <c r="I3" s="60"/>
      <c r="K3" s="59"/>
      <c r="L3" s="59"/>
      <c r="M3" s="59"/>
      <c r="N3" s="59"/>
      <c r="O3" s="59"/>
    </row>
    <row r="5" spans="1:20" ht="36.950000000000003">
      <c r="A5" s="23" t="s">
        <v>11</v>
      </c>
      <c r="B5" s="24" t="s">
        <v>12</v>
      </c>
      <c r="C5" s="24" t="s">
        <v>13</v>
      </c>
      <c r="D5" s="24" t="s">
        <v>14</v>
      </c>
      <c r="E5" s="24" t="s">
        <v>15</v>
      </c>
      <c r="F5" s="25" t="s">
        <v>16</v>
      </c>
      <c r="G5" s="24" t="s">
        <v>17</v>
      </c>
      <c r="H5" s="25" t="s">
        <v>18</v>
      </c>
      <c r="I5" s="26" t="s">
        <v>19</v>
      </c>
    </row>
    <row r="6" spans="1:20">
      <c r="A6" s="19">
        <v>44197</v>
      </c>
      <c r="B6" s="15" t="s">
        <v>21</v>
      </c>
      <c r="C6" s="15" t="s">
        <v>22</v>
      </c>
      <c r="D6" s="15" t="s">
        <v>23</v>
      </c>
      <c r="E6" s="15" t="s">
        <v>6</v>
      </c>
      <c r="F6" s="16">
        <v>2954.7</v>
      </c>
      <c r="G6" s="15" t="s">
        <v>24</v>
      </c>
      <c r="H6" s="16">
        <v>15000</v>
      </c>
      <c r="I6" s="20">
        <f>IF('All Sales'!$F6&gt;='All Sales'!$H6,'All Sales'!$F6*Comission,0)</f>
        <v>0</v>
      </c>
    </row>
    <row r="7" spans="1:20">
      <c r="A7" s="21">
        <v>44197</v>
      </c>
      <c r="B7" s="12" t="s">
        <v>26</v>
      </c>
      <c r="C7" s="12" t="s">
        <v>27</v>
      </c>
      <c r="D7" s="12" t="s">
        <v>28</v>
      </c>
      <c r="E7" s="12" t="s">
        <v>6</v>
      </c>
      <c r="F7" s="13">
        <v>6796.7999999999993</v>
      </c>
      <c r="G7" s="12" t="s">
        <v>29</v>
      </c>
      <c r="H7" s="13">
        <v>15000</v>
      </c>
      <c r="I7" s="22">
        <f>IF('All Sales'!$F7&gt;='All Sales'!$H7,'All Sales'!$F7*Comission,0)</f>
        <v>1502.9</v>
      </c>
    </row>
    <row r="8" spans="1:20">
      <c r="A8" s="19">
        <v>44197</v>
      </c>
      <c r="B8" s="15" t="s">
        <v>26</v>
      </c>
      <c r="C8" s="15" t="s">
        <v>27</v>
      </c>
      <c r="D8" s="15" t="s">
        <v>28</v>
      </c>
      <c r="E8" s="15" t="s">
        <v>6</v>
      </c>
      <c r="F8" s="16">
        <v>8188</v>
      </c>
      <c r="G8" s="15" t="s">
        <v>30</v>
      </c>
      <c r="H8" s="16">
        <v>15000</v>
      </c>
      <c r="I8" s="20">
        <f>IF('All Sales'!$F8&gt;='All Sales'!$H8,'All Sales'!$F8*Comission,0)</f>
        <v>1526.4</v>
      </c>
    </row>
    <row r="9" spans="1:20">
      <c r="A9" s="21">
        <v>44197</v>
      </c>
      <c r="B9" s="12" t="s">
        <v>21</v>
      </c>
      <c r="C9" s="12" t="s">
        <v>22</v>
      </c>
      <c r="D9" s="12" t="s">
        <v>23</v>
      </c>
      <c r="E9" s="12" t="s">
        <v>6</v>
      </c>
      <c r="F9" s="13">
        <v>9058.4</v>
      </c>
      <c r="G9" s="12" t="s">
        <v>29</v>
      </c>
      <c r="H9" s="13">
        <v>15000</v>
      </c>
      <c r="I9" s="22">
        <f>IF('All Sales'!$F9&gt;='All Sales'!$H9,'All Sales'!$F9*Comission,0)</f>
        <v>1735.36</v>
      </c>
    </row>
    <row r="10" spans="1:20">
      <c r="A10" s="19">
        <v>44197</v>
      </c>
      <c r="B10" s="15" t="s">
        <v>26</v>
      </c>
      <c r="C10" s="15" t="s">
        <v>27</v>
      </c>
      <c r="D10" s="15" t="s">
        <v>28</v>
      </c>
      <c r="E10" s="15" t="s">
        <v>6</v>
      </c>
      <c r="F10" s="16">
        <v>12096</v>
      </c>
      <c r="G10" s="15" t="s">
        <v>30</v>
      </c>
      <c r="H10" s="16">
        <v>15000</v>
      </c>
      <c r="I10" s="20">
        <f>IF('All Sales'!$F10&gt;='All Sales'!$H10,'All Sales'!$F10*Comission,0)</f>
        <v>2014</v>
      </c>
    </row>
    <row r="11" spans="1:20">
      <c r="A11" s="21">
        <v>44197</v>
      </c>
      <c r="B11" s="12" t="s">
        <v>31</v>
      </c>
      <c r="C11" s="12" t="s">
        <v>32</v>
      </c>
      <c r="D11" s="12" t="s">
        <v>33</v>
      </c>
      <c r="E11" s="12" t="s">
        <v>6</v>
      </c>
      <c r="F11" s="13">
        <v>15029</v>
      </c>
      <c r="G11" s="12" t="s">
        <v>24</v>
      </c>
      <c r="H11" s="13">
        <v>15000</v>
      </c>
      <c r="I11" s="22">
        <f>IF('All Sales'!$F11&gt;='All Sales'!$H11,'All Sales'!$F11*Comission,0)</f>
        <v>3564.9</v>
      </c>
    </row>
    <row r="12" spans="1:20">
      <c r="A12" s="19">
        <v>44197</v>
      </c>
      <c r="B12" s="15" t="s">
        <v>31</v>
      </c>
      <c r="C12" s="15" t="s">
        <v>32</v>
      </c>
      <c r="D12" s="15" t="s">
        <v>33</v>
      </c>
      <c r="E12" s="15" t="s">
        <v>6</v>
      </c>
      <c r="F12" s="16">
        <v>15264</v>
      </c>
      <c r="G12" s="15" t="s">
        <v>24</v>
      </c>
      <c r="H12" s="16">
        <v>15000</v>
      </c>
      <c r="I12" s="20">
        <f>IF('All Sales'!$F12&gt;='All Sales'!$H12,'All Sales'!$F12*Comission,0)</f>
        <v>0</v>
      </c>
    </row>
    <row r="13" spans="1:20">
      <c r="A13" s="21">
        <v>44197</v>
      </c>
      <c r="B13" s="12" t="s">
        <v>31</v>
      </c>
      <c r="C13" s="12" t="s">
        <v>32</v>
      </c>
      <c r="D13" s="12" t="s">
        <v>33</v>
      </c>
      <c r="E13" s="12" t="s">
        <v>6</v>
      </c>
      <c r="F13" s="13">
        <v>17353.599999999999</v>
      </c>
      <c r="G13" s="12" t="s">
        <v>29</v>
      </c>
      <c r="H13" s="13">
        <v>15000</v>
      </c>
      <c r="I13" s="22">
        <f>IF('All Sales'!$F13&gt;='All Sales'!$H13,'All Sales'!$F13*Comission,0)</f>
        <v>0</v>
      </c>
    </row>
    <row r="14" spans="1:20">
      <c r="A14" s="19">
        <v>44197</v>
      </c>
      <c r="B14" s="15" t="s">
        <v>34</v>
      </c>
      <c r="C14" s="15" t="s">
        <v>35</v>
      </c>
      <c r="D14" s="15" t="s">
        <v>36</v>
      </c>
      <c r="E14" s="15" t="s">
        <v>6</v>
      </c>
      <c r="F14" s="16">
        <v>20140</v>
      </c>
      <c r="G14" s="15" t="s">
        <v>30</v>
      </c>
      <c r="H14" s="16">
        <v>15000</v>
      </c>
      <c r="I14" s="20">
        <f>IF('All Sales'!$F14&gt;='All Sales'!$H14,'All Sales'!$F14*Comission,0)</f>
        <v>1943.1000000000001</v>
      </c>
    </row>
    <row r="15" spans="1:20">
      <c r="A15" s="21">
        <v>44197</v>
      </c>
      <c r="B15" s="12" t="s">
        <v>34</v>
      </c>
      <c r="C15" s="12" t="s">
        <v>35</v>
      </c>
      <c r="D15" s="12" t="s">
        <v>36</v>
      </c>
      <c r="E15" s="12" t="s">
        <v>6</v>
      </c>
      <c r="F15" s="13">
        <v>35649</v>
      </c>
      <c r="G15" s="12" t="s">
        <v>29</v>
      </c>
      <c r="H15" s="13">
        <v>15000</v>
      </c>
      <c r="I15" s="22">
        <f>IF('All Sales'!$F15&gt;='All Sales'!$H15,'All Sales'!$F15*Comission,0)</f>
        <v>2116.96</v>
      </c>
    </row>
    <row r="16" spans="1:20">
      <c r="A16" s="19">
        <v>44228</v>
      </c>
      <c r="B16" s="15" t="s">
        <v>37</v>
      </c>
      <c r="C16" s="15" t="s">
        <v>38</v>
      </c>
      <c r="D16" s="15" t="s">
        <v>39</v>
      </c>
      <c r="E16" s="15" t="s">
        <v>6</v>
      </c>
      <c r="F16" s="16">
        <v>7717.5</v>
      </c>
      <c r="G16" s="15" t="s">
        <v>30</v>
      </c>
      <c r="H16" s="16">
        <v>15000</v>
      </c>
      <c r="I16" s="20">
        <f>IF('All Sales'!$F16&gt;='All Sales'!$H16,'All Sales'!$F16*Comission,0)</f>
        <v>2915.84</v>
      </c>
    </row>
    <row r="17" spans="1:9">
      <c r="A17" s="21">
        <v>44228</v>
      </c>
      <c r="B17" s="12" t="s">
        <v>37</v>
      </c>
      <c r="C17" s="12" t="s">
        <v>38</v>
      </c>
      <c r="D17" s="12" t="s">
        <v>39</v>
      </c>
      <c r="E17" s="12" t="s">
        <v>6</v>
      </c>
      <c r="F17" s="13">
        <v>11617.6</v>
      </c>
      <c r="G17" s="12" t="s">
        <v>24</v>
      </c>
      <c r="H17" s="13">
        <v>15000</v>
      </c>
      <c r="I17" s="22">
        <f>IF('All Sales'!$F17&gt;='All Sales'!$H17,'All Sales'!$F17*Comission,0)</f>
        <v>3030.5</v>
      </c>
    </row>
    <row r="18" spans="1:9">
      <c r="A18" s="19">
        <v>44228</v>
      </c>
      <c r="B18" s="15" t="s">
        <v>34</v>
      </c>
      <c r="C18" s="15" t="s">
        <v>35</v>
      </c>
      <c r="D18" s="15" t="s">
        <v>36</v>
      </c>
      <c r="E18" s="15" t="s">
        <v>6</v>
      </c>
      <c r="F18" s="16">
        <v>19431</v>
      </c>
      <c r="G18" s="15" t="s">
        <v>24</v>
      </c>
      <c r="H18" s="16">
        <v>15000</v>
      </c>
      <c r="I18" s="20">
        <f>IF('All Sales'!$F18&gt;='All Sales'!$H18,'All Sales'!$F18*Comission,0)</f>
        <v>4318.4399999999996</v>
      </c>
    </row>
    <row r="19" spans="1:9">
      <c r="A19" s="21">
        <v>44228</v>
      </c>
      <c r="B19" s="12" t="s">
        <v>31</v>
      </c>
      <c r="C19" s="12" t="s">
        <v>32</v>
      </c>
      <c r="D19" s="12" t="s">
        <v>33</v>
      </c>
      <c r="E19" s="12" t="s">
        <v>6</v>
      </c>
      <c r="F19" s="13">
        <v>21169.599999999999</v>
      </c>
      <c r="G19" s="12" t="s">
        <v>24</v>
      </c>
      <c r="H19" s="13">
        <v>15000</v>
      </c>
      <c r="I19" s="22">
        <f>IF('All Sales'!$F19&gt;='All Sales'!$H19,'All Sales'!$F19*Comission,0)</f>
        <v>0</v>
      </c>
    </row>
    <row r="20" spans="1:9">
      <c r="A20" s="19">
        <v>44228</v>
      </c>
      <c r="B20" s="15" t="s">
        <v>21</v>
      </c>
      <c r="C20" s="15" t="s">
        <v>22</v>
      </c>
      <c r="D20" s="15" t="s">
        <v>23</v>
      </c>
      <c r="E20" s="15" t="s">
        <v>6</v>
      </c>
      <c r="F20" s="16">
        <v>29158.400000000001</v>
      </c>
      <c r="G20" s="15" t="s">
        <v>24</v>
      </c>
      <c r="H20" s="16">
        <v>15000</v>
      </c>
      <c r="I20" s="20">
        <f>IF('All Sales'!$F20&gt;='All Sales'!$H20,'All Sales'!$F20*Comission,0)</f>
        <v>0</v>
      </c>
    </row>
    <row r="21" spans="1:9">
      <c r="A21" s="21">
        <v>44228</v>
      </c>
      <c r="B21" s="12" t="s">
        <v>34</v>
      </c>
      <c r="C21" s="12" t="s">
        <v>35</v>
      </c>
      <c r="D21" s="12" t="s">
        <v>36</v>
      </c>
      <c r="E21" s="12" t="s">
        <v>6</v>
      </c>
      <c r="F21" s="13">
        <v>30305</v>
      </c>
      <c r="G21" s="12" t="s">
        <v>29</v>
      </c>
      <c r="H21" s="13">
        <v>15000</v>
      </c>
      <c r="I21" s="22">
        <f>IF('All Sales'!$F21&gt;='All Sales'!$H21,'All Sales'!$F21*Comission,0)</f>
        <v>0</v>
      </c>
    </row>
    <row r="22" spans="1:9">
      <c r="A22" s="19">
        <v>44228</v>
      </c>
      <c r="B22" s="15" t="s">
        <v>37</v>
      </c>
      <c r="C22" s="15" t="s">
        <v>38</v>
      </c>
      <c r="D22" s="15" t="s">
        <v>39</v>
      </c>
      <c r="E22" s="15" t="s">
        <v>6</v>
      </c>
      <c r="F22" s="16">
        <v>43184.399999999994</v>
      </c>
      <c r="G22" s="15" t="s">
        <v>30</v>
      </c>
      <c r="H22" s="16">
        <v>15000</v>
      </c>
      <c r="I22" s="20">
        <f>IF('All Sales'!$F22&gt;='All Sales'!$H22,'All Sales'!$F22*Comission,0)</f>
        <v>0</v>
      </c>
    </row>
    <row r="23" spans="1:9">
      <c r="A23" s="21">
        <v>44256</v>
      </c>
      <c r="B23" s="12" t="s">
        <v>34</v>
      </c>
      <c r="C23" s="12" t="s">
        <v>35</v>
      </c>
      <c r="D23" s="12" t="s">
        <v>36</v>
      </c>
      <c r="E23" s="12" t="s">
        <v>6</v>
      </c>
      <c r="F23" s="13">
        <v>2311.5</v>
      </c>
      <c r="G23" s="12" t="s">
        <v>24</v>
      </c>
      <c r="H23" s="13">
        <v>15000</v>
      </c>
      <c r="I23" s="22">
        <f>IF('All Sales'!$F23&gt;='All Sales'!$H23,'All Sales'!$F23*Comission,0)</f>
        <v>0</v>
      </c>
    </row>
    <row r="24" spans="1:9">
      <c r="A24" s="19">
        <v>44256</v>
      </c>
      <c r="B24" s="15" t="s">
        <v>37</v>
      </c>
      <c r="C24" s="15" t="s">
        <v>38</v>
      </c>
      <c r="D24" s="15" t="s">
        <v>39</v>
      </c>
      <c r="E24" s="15" t="s">
        <v>6</v>
      </c>
      <c r="F24" s="16">
        <v>3013.5</v>
      </c>
      <c r="G24" s="15" t="s">
        <v>24</v>
      </c>
      <c r="H24" s="16">
        <v>15000</v>
      </c>
      <c r="I24" s="20">
        <f>IF('All Sales'!$F24&gt;='All Sales'!$H24,'All Sales'!$F24*Comission,0)</f>
        <v>0</v>
      </c>
    </row>
    <row r="25" spans="1:9">
      <c r="A25" s="21">
        <v>44256</v>
      </c>
      <c r="B25" s="12" t="s">
        <v>37</v>
      </c>
      <c r="C25" s="12" t="s">
        <v>38</v>
      </c>
      <c r="D25" s="12" t="s">
        <v>39</v>
      </c>
      <c r="E25" s="12" t="s">
        <v>6</v>
      </c>
      <c r="F25" s="13">
        <v>5287.5</v>
      </c>
      <c r="G25" s="12" t="s">
        <v>24</v>
      </c>
      <c r="H25" s="13">
        <v>15000</v>
      </c>
      <c r="I25" s="22">
        <f>IF('All Sales'!$F25&gt;='All Sales'!$H25,'All Sales'!$F25*Comission,0)</f>
        <v>1606.32</v>
      </c>
    </row>
    <row r="26" spans="1:9">
      <c r="A26" s="19">
        <v>44256</v>
      </c>
      <c r="B26" s="15" t="s">
        <v>21</v>
      </c>
      <c r="C26" s="15" t="s">
        <v>22</v>
      </c>
      <c r="D26" s="15" t="s">
        <v>23</v>
      </c>
      <c r="E26" s="15" t="s">
        <v>6</v>
      </c>
      <c r="F26" s="16">
        <v>13797</v>
      </c>
      <c r="G26" s="15" t="s">
        <v>29</v>
      </c>
      <c r="H26" s="16">
        <v>15000</v>
      </c>
      <c r="I26" s="20">
        <f>IF('All Sales'!$F26&gt;='All Sales'!$H26,'All Sales'!$F26*Comission,0)</f>
        <v>1683.6000000000001</v>
      </c>
    </row>
    <row r="27" spans="1:9">
      <c r="A27" s="21">
        <v>44256</v>
      </c>
      <c r="B27" s="12" t="s">
        <v>26</v>
      </c>
      <c r="C27" s="12" t="s">
        <v>27</v>
      </c>
      <c r="D27" s="12" t="s">
        <v>28</v>
      </c>
      <c r="E27" s="12" t="s">
        <v>6</v>
      </c>
      <c r="F27" s="13">
        <v>14063</v>
      </c>
      <c r="G27" s="12" t="s">
        <v>24</v>
      </c>
      <c r="H27" s="13">
        <v>15000</v>
      </c>
      <c r="I27" s="22">
        <f>IF('All Sales'!$F27&gt;='All Sales'!$H27,'All Sales'!$F27*Comission,0)</f>
        <v>1959.4</v>
      </c>
    </row>
    <row r="28" spans="1:9">
      <c r="A28" s="19">
        <v>44256</v>
      </c>
      <c r="B28" s="15" t="s">
        <v>21</v>
      </c>
      <c r="C28" s="15" t="s">
        <v>22</v>
      </c>
      <c r="D28" s="15" t="s">
        <v>23</v>
      </c>
      <c r="E28" s="15" t="s">
        <v>6</v>
      </c>
      <c r="F28" s="16">
        <v>14608.300000000001</v>
      </c>
      <c r="G28" s="15" t="s">
        <v>29</v>
      </c>
      <c r="H28" s="16">
        <v>15000</v>
      </c>
      <c r="I28" s="20">
        <f>IF('All Sales'!$F28&gt;='All Sales'!$H28,'All Sales'!$F28*Comission,0)</f>
        <v>2165.44</v>
      </c>
    </row>
    <row r="29" spans="1:9">
      <c r="A29" s="21">
        <v>44256</v>
      </c>
      <c r="B29" s="12" t="s">
        <v>37</v>
      </c>
      <c r="C29" s="12" t="s">
        <v>38</v>
      </c>
      <c r="D29" s="12" t="s">
        <v>39</v>
      </c>
      <c r="E29" s="12" t="s">
        <v>6</v>
      </c>
      <c r="F29" s="13">
        <v>16063.199999999999</v>
      </c>
      <c r="G29" s="12" t="s">
        <v>24</v>
      </c>
      <c r="H29" s="13">
        <v>15000</v>
      </c>
      <c r="I29" s="22">
        <f>IF('All Sales'!$F29&gt;='All Sales'!$H29,'All Sales'!$F29*Comission,0)</f>
        <v>2793</v>
      </c>
    </row>
    <row r="30" spans="1:9">
      <c r="A30" s="19">
        <v>44256</v>
      </c>
      <c r="B30" s="15" t="s">
        <v>34</v>
      </c>
      <c r="C30" s="15" t="s">
        <v>35</v>
      </c>
      <c r="D30" s="15" t="s">
        <v>36</v>
      </c>
      <c r="E30" s="15" t="s">
        <v>6</v>
      </c>
      <c r="F30" s="16">
        <v>16836</v>
      </c>
      <c r="G30" s="15" t="s">
        <v>29</v>
      </c>
      <c r="H30" s="16">
        <v>15000</v>
      </c>
      <c r="I30" s="20">
        <f>IF('All Sales'!$F30&gt;='All Sales'!$H30,'All Sales'!$F30*Comission,0)</f>
        <v>3906.5899999999997</v>
      </c>
    </row>
    <row r="31" spans="1:9">
      <c r="A31" s="21">
        <v>44256</v>
      </c>
      <c r="B31" s="12" t="s">
        <v>37</v>
      </c>
      <c r="C31" s="12" t="s">
        <v>38</v>
      </c>
      <c r="D31" s="12" t="s">
        <v>39</v>
      </c>
      <c r="E31" s="12" t="s">
        <v>6</v>
      </c>
      <c r="F31" s="13">
        <v>19594</v>
      </c>
      <c r="G31" s="12" t="s">
        <v>30</v>
      </c>
      <c r="H31" s="13">
        <v>15000</v>
      </c>
      <c r="I31" s="22">
        <f>IF('All Sales'!$F31&gt;='All Sales'!$H31,'All Sales'!$F31*Comission,0)</f>
        <v>4442.2</v>
      </c>
    </row>
    <row r="32" spans="1:9">
      <c r="A32" s="19">
        <v>44256</v>
      </c>
      <c r="B32" s="15" t="s">
        <v>34</v>
      </c>
      <c r="C32" s="15" t="s">
        <v>35</v>
      </c>
      <c r="D32" s="15" t="s">
        <v>36</v>
      </c>
      <c r="E32" s="15" t="s">
        <v>6</v>
      </c>
      <c r="F32" s="16">
        <v>21654.400000000001</v>
      </c>
      <c r="G32" s="15" t="s">
        <v>24</v>
      </c>
      <c r="H32" s="16">
        <v>15000</v>
      </c>
      <c r="I32" s="20">
        <f>IF('All Sales'!$F32&gt;='All Sales'!$H32,'All Sales'!$F32*Comission,0)</f>
        <v>0</v>
      </c>
    </row>
    <row r="33" spans="1:9">
      <c r="A33" s="21">
        <v>44256</v>
      </c>
      <c r="B33" s="12" t="s">
        <v>26</v>
      </c>
      <c r="C33" s="12" t="s">
        <v>27</v>
      </c>
      <c r="D33" s="12" t="s">
        <v>28</v>
      </c>
      <c r="E33" s="12" t="s">
        <v>6</v>
      </c>
      <c r="F33" s="13">
        <v>27930</v>
      </c>
      <c r="G33" s="12" t="s">
        <v>29</v>
      </c>
      <c r="H33" s="13">
        <v>15000</v>
      </c>
      <c r="I33" s="22">
        <f>IF('All Sales'!$F33&gt;='All Sales'!$H33,'All Sales'!$F33*Comission,0)</f>
        <v>0</v>
      </c>
    </row>
    <row r="34" spans="1:9">
      <c r="A34" s="19">
        <v>44256</v>
      </c>
      <c r="B34" s="15" t="s">
        <v>31</v>
      </c>
      <c r="C34" s="15" t="s">
        <v>32</v>
      </c>
      <c r="D34" s="15" t="s">
        <v>33</v>
      </c>
      <c r="E34" s="15" t="s">
        <v>6</v>
      </c>
      <c r="F34" s="16">
        <v>39065.899999999994</v>
      </c>
      <c r="G34" s="15" t="s">
        <v>24</v>
      </c>
      <c r="H34" s="16">
        <v>15000</v>
      </c>
      <c r="I34" s="20">
        <f>IF('All Sales'!$F34&gt;='All Sales'!$H34,'All Sales'!$F34*Comission,0)</f>
        <v>1591.9700000000003</v>
      </c>
    </row>
    <row r="35" spans="1:9">
      <c r="A35" s="21">
        <v>44256</v>
      </c>
      <c r="B35" s="12" t="s">
        <v>37</v>
      </c>
      <c r="C35" s="12" t="s">
        <v>38</v>
      </c>
      <c r="D35" s="12" t="s">
        <v>39</v>
      </c>
      <c r="E35" s="12" t="s">
        <v>6</v>
      </c>
      <c r="F35" s="13">
        <v>44422</v>
      </c>
      <c r="G35" s="12" t="s">
        <v>30</v>
      </c>
      <c r="H35" s="13">
        <v>15000</v>
      </c>
      <c r="I35" s="22">
        <f>IF('All Sales'!$F35&gt;='All Sales'!$H35,'All Sales'!$F35*Comission,0)</f>
        <v>1777.6000000000001</v>
      </c>
    </row>
    <row r="36" spans="1:9">
      <c r="A36" s="19">
        <v>44287</v>
      </c>
      <c r="B36" s="15" t="s">
        <v>26</v>
      </c>
      <c r="C36" s="15" t="s">
        <v>27</v>
      </c>
      <c r="D36" s="15" t="s">
        <v>28</v>
      </c>
      <c r="E36" s="15" t="s">
        <v>6</v>
      </c>
      <c r="F36" s="16">
        <v>7029.9</v>
      </c>
      <c r="G36" s="15" t="s">
        <v>30</v>
      </c>
      <c r="H36" s="16">
        <v>15000</v>
      </c>
      <c r="I36" s="20">
        <f>IF('All Sales'!$F36&gt;='All Sales'!$H36,'All Sales'!$F36*Comission,0)</f>
        <v>3666.6000000000004</v>
      </c>
    </row>
    <row r="37" spans="1:9">
      <c r="A37" s="21">
        <v>44287</v>
      </c>
      <c r="B37" s="12" t="s">
        <v>26</v>
      </c>
      <c r="C37" s="12" t="s">
        <v>27</v>
      </c>
      <c r="D37" s="12" t="s">
        <v>28</v>
      </c>
      <c r="E37" s="12" t="s">
        <v>6</v>
      </c>
      <c r="F37" s="13">
        <v>11914.400000000001</v>
      </c>
      <c r="G37" s="12" t="s">
        <v>24</v>
      </c>
      <c r="H37" s="13">
        <v>15000</v>
      </c>
      <c r="I37" s="22">
        <f>IF('All Sales'!$F37&gt;='All Sales'!$H37,'All Sales'!$F37*Comission,0)</f>
        <v>3822.77</v>
      </c>
    </row>
    <row r="38" spans="1:9">
      <c r="A38" s="19">
        <v>44287</v>
      </c>
      <c r="B38" s="15" t="s">
        <v>31</v>
      </c>
      <c r="C38" s="15" t="s">
        <v>32</v>
      </c>
      <c r="D38" s="15" t="s">
        <v>33</v>
      </c>
      <c r="E38" s="15" t="s">
        <v>6</v>
      </c>
      <c r="F38" s="16">
        <v>15919.7</v>
      </c>
      <c r="G38" s="15" t="s">
        <v>29</v>
      </c>
      <c r="H38" s="16">
        <v>15000</v>
      </c>
      <c r="I38" s="20">
        <f>IF('All Sales'!$F38&gt;='All Sales'!$H38,'All Sales'!$F38*Comission,0)</f>
        <v>5153.12</v>
      </c>
    </row>
    <row r="39" spans="1:9">
      <c r="A39" s="21">
        <v>44287</v>
      </c>
      <c r="B39" s="12" t="s">
        <v>21</v>
      </c>
      <c r="C39" s="12" t="s">
        <v>22</v>
      </c>
      <c r="D39" s="12" t="s">
        <v>23</v>
      </c>
      <c r="E39" s="12" t="s">
        <v>6</v>
      </c>
      <c r="F39" s="13">
        <v>17776</v>
      </c>
      <c r="G39" s="12" t="s">
        <v>30</v>
      </c>
      <c r="H39" s="13">
        <v>15000</v>
      </c>
      <c r="I39" s="22">
        <f>IF('All Sales'!$F39&gt;='All Sales'!$H39,'All Sales'!$F39*Comission,0)</f>
        <v>0</v>
      </c>
    </row>
    <row r="40" spans="1:9">
      <c r="A40" s="19">
        <v>44287</v>
      </c>
      <c r="B40" s="15" t="s">
        <v>37</v>
      </c>
      <c r="C40" s="15" t="s">
        <v>38</v>
      </c>
      <c r="D40" s="15" t="s">
        <v>39</v>
      </c>
      <c r="E40" s="15" t="s">
        <v>6</v>
      </c>
      <c r="F40" s="16">
        <v>36666</v>
      </c>
      <c r="G40" s="15" t="s">
        <v>24</v>
      </c>
      <c r="H40" s="16">
        <v>15000</v>
      </c>
      <c r="I40" s="20">
        <f>IF('All Sales'!$F40&gt;='All Sales'!$H40,'All Sales'!$F40*Comission,0)</f>
        <v>0</v>
      </c>
    </row>
    <row r="41" spans="1:9">
      <c r="A41" s="21">
        <v>44287</v>
      </c>
      <c r="B41" s="12" t="s">
        <v>21</v>
      </c>
      <c r="C41" s="12" t="s">
        <v>22</v>
      </c>
      <c r="D41" s="12" t="s">
        <v>23</v>
      </c>
      <c r="E41" s="12" t="s">
        <v>6</v>
      </c>
      <c r="F41" s="13">
        <v>38227.699999999997</v>
      </c>
      <c r="G41" s="12" t="s">
        <v>29</v>
      </c>
      <c r="H41" s="13">
        <v>15000</v>
      </c>
      <c r="I41" s="22">
        <f>IF('All Sales'!$F41&gt;='All Sales'!$H41,'All Sales'!$F41*Comission,0)</f>
        <v>1512</v>
      </c>
    </row>
    <row r="42" spans="1:9">
      <c r="A42" s="19">
        <v>44287</v>
      </c>
      <c r="B42" s="15" t="s">
        <v>21</v>
      </c>
      <c r="C42" s="15" t="s">
        <v>22</v>
      </c>
      <c r="D42" s="15" t="s">
        <v>23</v>
      </c>
      <c r="E42" s="15" t="s">
        <v>6</v>
      </c>
      <c r="F42" s="16">
        <v>51531.199999999997</v>
      </c>
      <c r="G42" s="15" t="s">
        <v>30</v>
      </c>
      <c r="H42" s="16">
        <v>15000</v>
      </c>
      <c r="I42" s="20">
        <f>IF('All Sales'!$F42&gt;='All Sales'!$H42,'All Sales'!$F42*Comission,0)</f>
        <v>1660.4400000000003</v>
      </c>
    </row>
    <row r="43" spans="1:9">
      <c r="A43" s="21">
        <v>44317</v>
      </c>
      <c r="B43" s="12" t="s">
        <v>34</v>
      </c>
      <c r="C43" s="12" t="s">
        <v>35</v>
      </c>
      <c r="D43" s="12" t="s">
        <v>36</v>
      </c>
      <c r="E43" s="12" t="s">
        <v>6</v>
      </c>
      <c r="F43" s="13">
        <v>8686.6</v>
      </c>
      <c r="G43" s="12" t="s">
        <v>24</v>
      </c>
      <c r="H43" s="13">
        <v>15000</v>
      </c>
      <c r="I43" s="22">
        <f>IF('All Sales'!$F43&gt;='All Sales'!$H43,'All Sales'!$F43*Comission,0)</f>
        <v>1958.4</v>
      </c>
    </row>
    <row r="44" spans="1:9">
      <c r="A44" s="19">
        <v>44317</v>
      </c>
      <c r="B44" s="15" t="s">
        <v>21</v>
      </c>
      <c r="C44" s="15" t="s">
        <v>22</v>
      </c>
      <c r="D44" s="15" t="s">
        <v>23</v>
      </c>
      <c r="E44" s="15" t="s">
        <v>6</v>
      </c>
      <c r="F44" s="16">
        <v>12422.2</v>
      </c>
      <c r="G44" s="15" t="s">
        <v>30</v>
      </c>
      <c r="H44" s="16">
        <v>15000</v>
      </c>
      <c r="I44" s="20">
        <f>IF('All Sales'!$F44&gt;='All Sales'!$H44,'All Sales'!$F44*Comission,0)</f>
        <v>2654.66</v>
      </c>
    </row>
    <row r="45" spans="1:9">
      <c r="A45" s="21">
        <v>44317</v>
      </c>
      <c r="B45" s="12" t="s">
        <v>37</v>
      </c>
      <c r="C45" s="12" t="s">
        <v>38</v>
      </c>
      <c r="D45" s="12" t="s">
        <v>39</v>
      </c>
      <c r="E45" s="12" t="s">
        <v>6</v>
      </c>
      <c r="F45" s="13">
        <v>15120</v>
      </c>
      <c r="G45" s="12" t="s">
        <v>24</v>
      </c>
      <c r="H45" s="13">
        <v>15000</v>
      </c>
      <c r="I45" s="22">
        <f>IF('All Sales'!$F45&gt;='All Sales'!$H45,'All Sales'!$F45*Comission,0)</f>
        <v>3120</v>
      </c>
    </row>
    <row r="46" spans="1:9">
      <c r="A46" s="19">
        <v>44317</v>
      </c>
      <c r="B46" s="15" t="s">
        <v>34</v>
      </c>
      <c r="C46" s="15" t="s">
        <v>35</v>
      </c>
      <c r="D46" s="15" t="s">
        <v>36</v>
      </c>
      <c r="E46" s="15" t="s">
        <v>6</v>
      </c>
      <c r="F46" s="16">
        <v>16604.400000000001</v>
      </c>
      <c r="G46" s="15" t="s">
        <v>30</v>
      </c>
      <c r="H46" s="16">
        <v>15000</v>
      </c>
      <c r="I46" s="20">
        <f>IF('All Sales'!$F46&gt;='All Sales'!$H46,'All Sales'!$F46*Comission,0)</f>
        <v>0</v>
      </c>
    </row>
    <row r="47" spans="1:9">
      <c r="A47" s="21">
        <v>44317</v>
      </c>
      <c r="B47" s="12" t="s">
        <v>21</v>
      </c>
      <c r="C47" s="12" t="s">
        <v>22</v>
      </c>
      <c r="D47" s="12" t="s">
        <v>23</v>
      </c>
      <c r="E47" s="12" t="s">
        <v>6</v>
      </c>
      <c r="F47" s="13">
        <v>19584</v>
      </c>
      <c r="G47" s="12" t="s">
        <v>24</v>
      </c>
      <c r="H47" s="13">
        <v>15000</v>
      </c>
      <c r="I47" s="22">
        <f>IF('All Sales'!$F47&gt;='All Sales'!$H47,'All Sales'!$F47*Comission,0)</f>
        <v>0</v>
      </c>
    </row>
    <row r="48" spans="1:9">
      <c r="A48" s="19">
        <v>44317</v>
      </c>
      <c r="B48" s="15" t="s">
        <v>31</v>
      </c>
      <c r="C48" s="15" t="s">
        <v>32</v>
      </c>
      <c r="D48" s="15" t="s">
        <v>33</v>
      </c>
      <c r="E48" s="15" t="s">
        <v>6</v>
      </c>
      <c r="F48" s="16">
        <v>26546.6</v>
      </c>
      <c r="G48" s="15" t="s">
        <v>24</v>
      </c>
      <c r="H48" s="16">
        <v>15000</v>
      </c>
      <c r="I48" s="20">
        <f>IF('All Sales'!$F48&gt;='All Sales'!$H48,'All Sales'!$F48*Comission,0)</f>
        <v>1790.4700000000003</v>
      </c>
    </row>
    <row r="49" spans="1:9">
      <c r="A49" s="21">
        <v>44317</v>
      </c>
      <c r="B49" s="12" t="s">
        <v>31</v>
      </c>
      <c r="C49" s="12" t="s">
        <v>32</v>
      </c>
      <c r="D49" s="12" t="s">
        <v>33</v>
      </c>
      <c r="E49" s="12" t="s">
        <v>6</v>
      </c>
      <c r="F49" s="13">
        <v>31200</v>
      </c>
      <c r="G49" s="12" t="s">
        <v>24</v>
      </c>
      <c r="H49" s="13">
        <v>15000</v>
      </c>
      <c r="I49" s="22">
        <f>IF('All Sales'!$F49&gt;='All Sales'!$H49,'All Sales'!$F49*Comission,0)</f>
        <v>1887.84</v>
      </c>
    </row>
    <row r="50" spans="1:9">
      <c r="A50" s="19">
        <v>44348</v>
      </c>
      <c r="B50" s="15" t="s">
        <v>31</v>
      </c>
      <c r="C50" s="15" t="s">
        <v>32</v>
      </c>
      <c r="D50" s="15" t="s">
        <v>33</v>
      </c>
      <c r="E50" s="15" t="s">
        <v>6</v>
      </c>
      <c r="F50" s="16">
        <v>2070.2999999999997</v>
      </c>
      <c r="G50" s="15" t="s">
        <v>29</v>
      </c>
      <c r="H50" s="16">
        <v>15000</v>
      </c>
      <c r="I50" s="20">
        <f>IF('All Sales'!$F50&gt;='All Sales'!$H50,'All Sales'!$F50*Comission,0)</f>
        <v>2344.5</v>
      </c>
    </row>
    <row r="51" spans="1:9">
      <c r="A51" s="21">
        <v>44348</v>
      </c>
      <c r="B51" s="12" t="s">
        <v>21</v>
      </c>
      <c r="C51" s="12" t="s">
        <v>22</v>
      </c>
      <c r="D51" s="12" t="s">
        <v>23</v>
      </c>
      <c r="E51" s="12" t="s">
        <v>6</v>
      </c>
      <c r="F51" s="13">
        <v>9499</v>
      </c>
      <c r="G51" s="12" t="s">
        <v>24</v>
      </c>
      <c r="H51" s="13">
        <v>15000</v>
      </c>
      <c r="I51" s="22">
        <f>IF('All Sales'!$F51&gt;='All Sales'!$H51,'All Sales'!$F51*Comission,0)</f>
        <v>3416.2000000000003</v>
      </c>
    </row>
    <row r="52" spans="1:9">
      <c r="A52" s="19">
        <v>44348</v>
      </c>
      <c r="B52" s="15" t="s">
        <v>21</v>
      </c>
      <c r="C52" s="15" t="s">
        <v>22</v>
      </c>
      <c r="D52" s="15" t="s">
        <v>23</v>
      </c>
      <c r="E52" s="15" t="s">
        <v>6</v>
      </c>
      <c r="F52" s="16">
        <v>17904.7</v>
      </c>
      <c r="G52" s="15" t="s">
        <v>30</v>
      </c>
      <c r="H52" s="16">
        <v>15000</v>
      </c>
      <c r="I52" s="20">
        <f>IF('All Sales'!$F52&gt;='All Sales'!$H52,'All Sales'!$F52*Comission,0)</f>
        <v>0</v>
      </c>
    </row>
    <row r="53" spans="1:9">
      <c r="A53" s="21">
        <v>44348</v>
      </c>
      <c r="B53" s="12" t="s">
        <v>21</v>
      </c>
      <c r="C53" s="12" t="s">
        <v>22</v>
      </c>
      <c r="D53" s="12" t="s">
        <v>23</v>
      </c>
      <c r="E53" s="12" t="s">
        <v>6</v>
      </c>
      <c r="F53" s="13">
        <v>18878.399999999998</v>
      </c>
      <c r="G53" s="12" t="s">
        <v>24</v>
      </c>
      <c r="H53" s="13">
        <v>15000</v>
      </c>
      <c r="I53" s="22">
        <f>IF('All Sales'!$F53&gt;='All Sales'!$H53,'All Sales'!$F53*Comission,0)</f>
        <v>0</v>
      </c>
    </row>
    <row r="54" spans="1:9">
      <c r="A54" s="19">
        <v>44348</v>
      </c>
      <c r="B54" s="15" t="s">
        <v>21</v>
      </c>
      <c r="C54" s="15" t="s">
        <v>22</v>
      </c>
      <c r="D54" s="15" t="s">
        <v>23</v>
      </c>
      <c r="E54" s="15" t="s">
        <v>6</v>
      </c>
      <c r="F54" s="16">
        <v>23445</v>
      </c>
      <c r="G54" s="15" t="s">
        <v>24</v>
      </c>
      <c r="H54" s="16">
        <v>15000</v>
      </c>
      <c r="I54" s="20">
        <f>IF('All Sales'!$F54&gt;='All Sales'!$H54,'All Sales'!$F54*Comission,0)</f>
        <v>0</v>
      </c>
    </row>
    <row r="55" spans="1:9">
      <c r="A55" s="21">
        <v>44348</v>
      </c>
      <c r="B55" s="12" t="s">
        <v>21</v>
      </c>
      <c r="C55" s="12" t="s">
        <v>22</v>
      </c>
      <c r="D55" s="12" t="s">
        <v>23</v>
      </c>
      <c r="E55" s="12" t="s">
        <v>6</v>
      </c>
      <c r="F55" s="13">
        <v>34162</v>
      </c>
      <c r="G55" s="12" t="s">
        <v>24</v>
      </c>
      <c r="H55" s="13">
        <v>15000</v>
      </c>
      <c r="I55" s="22">
        <f>IF('All Sales'!$F55&gt;='All Sales'!$H55,'All Sales'!$F55*Comission,0)</f>
        <v>0</v>
      </c>
    </row>
    <row r="56" spans="1:9">
      <c r="A56" s="19">
        <v>44378</v>
      </c>
      <c r="B56" s="15" t="s">
        <v>21</v>
      </c>
      <c r="C56" s="15" t="s">
        <v>22</v>
      </c>
      <c r="D56" s="15" t="s">
        <v>23</v>
      </c>
      <c r="E56" s="15" t="s">
        <v>6</v>
      </c>
      <c r="F56" s="16">
        <v>3055.2</v>
      </c>
      <c r="G56" s="15" t="s">
        <v>29</v>
      </c>
      <c r="H56" s="16">
        <v>15000</v>
      </c>
      <c r="I56" s="20">
        <f>IF('All Sales'!$F56&gt;='All Sales'!$H56,'All Sales'!$F56*Comission,0)</f>
        <v>0</v>
      </c>
    </row>
    <row r="57" spans="1:9">
      <c r="A57" s="21">
        <v>44378</v>
      </c>
      <c r="B57" s="12" t="s">
        <v>31</v>
      </c>
      <c r="C57" s="12" t="s">
        <v>32</v>
      </c>
      <c r="D57" s="12" t="s">
        <v>33</v>
      </c>
      <c r="E57" s="12" t="s">
        <v>6</v>
      </c>
      <c r="F57" s="13">
        <v>4843.4000000000005</v>
      </c>
      <c r="G57" s="12" t="s">
        <v>30</v>
      </c>
      <c r="H57" s="13">
        <v>15000</v>
      </c>
      <c r="I57" s="22">
        <f>IF('All Sales'!$F57&gt;='All Sales'!$H57,'All Sales'!$F57*Comission,0)</f>
        <v>1661.4400000000003</v>
      </c>
    </row>
    <row r="58" spans="1:9">
      <c r="A58" s="19">
        <v>44378</v>
      </c>
      <c r="B58" s="15" t="s">
        <v>34</v>
      </c>
      <c r="C58" s="15" t="s">
        <v>35</v>
      </c>
      <c r="D58" s="15" t="s">
        <v>36</v>
      </c>
      <c r="E58" s="15" t="s">
        <v>6</v>
      </c>
      <c r="F58" s="16">
        <v>5215.2</v>
      </c>
      <c r="G58" s="15" t="s">
        <v>30</v>
      </c>
      <c r="H58" s="16">
        <v>15000</v>
      </c>
      <c r="I58" s="20">
        <f>IF('All Sales'!$F58&gt;='All Sales'!$H58,'All Sales'!$F58*Comission,0)</f>
        <v>2007.67</v>
      </c>
    </row>
    <row r="59" spans="1:9">
      <c r="A59" s="21">
        <v>44378</v>
      </c>
      <c r="B59" s="12" t="s">
        <v>21</v>
      </c>
      <c r="C59" s="12" t="s">
        <v>22</v>
      </c>
      <c r="D59" s="12" t="s">
        <v>23</v>
      </c>
      <c r="E59" s="12" t="s">
        <v>6</v>
      </c>
      <c r="F59" s="13">
        <v>7199.7000000000007</v>
      </c>
      <c r="G59" s="12" t="s">
        <v>30</v>
      </c>
      <c r="H59" s="13">
        <v>15000</v>
      </c>
      <c r="I59" s="22">
        <f>IF('All Sales'!$F59&gt;='All Sales'!$H59,'All Sales'!$F59*Comission,0)</f>
        <v>2148.2999999999997</v>
      </c>
    </row>
    <row r="60" spans="1:9">
      <c r="A60" s="19">
        <v>44378</v>
      </c>
      <c r="B60" s="15" t="s">
        <v>26</v>
      </c>
      <c r="C60" s="15" t="s">
        <v>27</v>
      </c>
      <c r="D60" s="15" t="s">
        <v>28</v>
      </c>
      <c r="E60" s="15" t="s">
        <v>6</v>
      </c>
      <c r="F60" s="16">
        <v>14670</v>
      </c>
      <c r="G60" s="15" t="s">
        <v>29</v>
      </c>
      <c r="H60" s="16">
        <v>15000</v>
      </c>
      <c r="I60" s="20">
        <f>IF('All Sales'!$F60&gt;='All Sales'!$H60,'All Sales'!$F60*Comission,0)</f>
        <v>3077.6800000000003</v>
      </c>
    </row>
    <row r="61" spans="1:9">
      <c r="A61" s="21">
        <v>44378</v>
      </c>
      <c r="B61" s="12" t="s">
        <v>31</v>
      </c>
      <c r="C61" s="12" t="s">
        <v>32</v>
      </c>
      <c r="D61" s="12" t="s">
        <v>33</v>
      </c>
      <c r="E61" s="12" t="s">
        <v>6</v>
      </c>
      <c r="F61" s="13">
        <v>16614.400000000001</v>
      </c>
      <c r="G61" s="12" t="s">
        <v>29</v>
      </c>
      <c r="H61" s="13">
        <v>15000</v>
      </c>
      <c r="I61" s="22">
        <f>IF('All Sales'!$F61&gt;='All Sales'!$H61,'All Sales'!$F61*Comission,0)</f>
        <v>0</v>
      </c>
    </row>
    <row r="62" spans="1:9">
      <c r="A62" s="19">
        <v>44378</v>
      </c>
      <c r="B62" s="15" t="s">
        <v>26</v>
      </c>
      <c r="C62" s="15" t="s">
        <v>27</v>
      </c>
      <c r="D62" s="15" t="s">
        <v>28</v>
      </c>
      <c r="E62" s="15" t="s">
        <v>6</v>
      </c>
      <c r="F62" s="16">
        <v>20076.7</v>
      </c>
      <c r="G62" s="15" t="s">
        <v>30</v>
      </c>
      <c r="H62" s="16">
        <v>15000</v>
      </c>
      <c r="I62" s="20">
        <f>IF('All Sales'!$F62&gt;='All Sales'!$H62,'All Sales'!$F62*Comission,0)</f>
        <v>0</v>
      </c>
    </row>
    <row r="63" spans="1:9">
      <c r="A63" s="21">
        <v>44378</v>
      </c>
      <c r="B63" s="12" t="s">
        <v>21</v>
      </c>
      <c r="C63" s="12" t="s">
        <v>22</v>
      </c>
      <c r="D63" s="12" t="s">
        <v>23</v>
      </c>
      <c r="E63" s="12" t="s">
        <v>6</v>
      </c>
      <c r="F63" s="13">
        <v>21482.999999999996</v>
      </c>
      <c r="G63" s="12" t="s">
        <v>30</v>
      </c>
      <c r="H63" s="13">
        <v>15000</v>
      </c>
      <c r="I63" s="22">
        <f>IF('All Sales'!$F63&gt;='All Sales'!$H63,'All Sales'!$F63*Comission,0)</f>
        <v>1632.16</v>
      </c>
    </row>
    <row r="64" spans="1:9">
      <c r="A64" s="19">
        <v>44378</v>
      </c>
      <c r="B64" s="15" t="s">
        <v>37</v>
      </c>
      <c r="C64" s="15" t="s">
        <v>38</v>
      </c>
      <c r="D64" s="15" t="s">
        <v>39</v>
      </c>
      <c r="E64" s="15" t="s">
        <v>6</v>
      </c>
      <c r="F64" s="16">
        <v>30776.799999999999</v>
      </c>
      <c r="G64" s="15" t="s">
        <v>29</v>
      </c>
      <c r="H64" s="16">
        <v>15000</v>
      </c>
      <c r="I64" s="20">
        <f>IF('All Sales'!$F64&gt;='All Sales'!$H64,'All Sales'!$F64*Comission,0)</f>
        <v>1967.88</v>
      </c>
    </row>
    <row r="65" spans="1:9">
      <c r="A65" s="21">
        <v>44409</v>
      </c>
      <c r="B65" s="12" t="s">
        <v>26</v>
      </c>
      <c r="C65" s="12" t="s">
        <v>27</v>
      </c>
      <c r="D65" s="12" t="s">
        <v>28</v>
      </c>
      <c r="E65" s="12" t="s">
        <v>6</v>
      </c>
      <c r="F65" s="13">
        <v>8625</v>
      </c>
      <c r="G65" s="12" t="s">
        <v>24</v>
      </c>
      <c r="H65" s="13">
        <v>15000</v>
      </c>
      <c r="I65" s="22">
        <f>IF('All Sales'!$F65&gt;='All Sales'!$H65,'All Sales'!$F65*Comission,0)</f>
        <v>3369.4800000000005</v>
      </c>
    </row>
    <row r="66" spans="1:9">
      <c r="A66" s="19">
        <v>44409</v>
      </c>
      <c r="B66" s="15" t="s">
        <v>21</v>
      </c>
      <c r="C66" s="15" t="s">
        <v>22</v>
      </c>
      <c r="D66" s="15" t="s">
        <v>23</v>
      </c>
      <c r="E66" s="15" t="s">
        <v>6</v>
      </c>
      <c r="F66" s="16">
        <v>9794</v>
      </c>
      <c r="G66" s="15" t="s">
        <v>24</v>
      </c>
      <c r="H66" s="16">
        <v>15000</v>
      </c>
      <c r="I66" s="20">
        <f>IF('All Sales'!$F66&gt;='All Sales'!$H66,'All Sales'!$F66*Comission,0)</f>
        <v>3923.6000000000004</v>
      </c>
    </row>
    <row r="67" spans="1:9">
      <c r="A67" s="21">
        <v>44409</v>
      </c>
      <c r="B67" s="12" t="s">
        <v>26</v>
      </c>
      <c r="C67" s="12" t="s">
        <v>27</v>
      </c>
      <c r="D67" s="12" t="s">
        <v>28</v>
      </c>
      <c r="E67" s="12" t="s">
        <v>6</v>
      </c>
      <c r="F67" s="13">
        <v>16321.6</v>
      </c>
      <c r="G67" s="12" t="s">
        <v>29</v>
      </c>
      <c r="H67" s="13">
        <v>15000</v>
      </c>
      <c r="I67" s="22">
        <f>IF('All Sales'!$F67&gt;='All Sales'!$H67,'All Sales'!$F67*Comission,0)</f>
        <v>4308.82</v>
      </c>
    </row>
    <row r="68" spans="1:9">
      <c r="A68" s="19">
        <v>44409</v>
      </c>
      <c r="B68" s="15" t="s">
        <v>21</v>
      </c>
      <c r="C68" s="15" t="s">
        <v>22</v>
      </c>
      <c r="D68" s="15" t="s">
        <v>23</v>
      </c>
      <c r="E68" s="15" t="s">
        <v>6</v>
      </c>
      <c r="F68" s="16">
        <v>19678.8</v>
      </c>
      <c r="G68" s="15" t="s">
        <v>24</v>
      </c>
      <c r="H68" s="16">
        <v>15000</v>
      </c>
      <c r="I68" s="20">
        <f>IF('All Sales'!$F68&gt;='All Sales'!$H68,'All Sales'!$F68*Comission,0)</f>
        <v>0</v>
      </c>
    </row>
    <row r="69" spans="1:9">
      <c r="A69" s="21">
        <v>44409</v>
      </c>
      <c r="B69" s="12" t="s">
        <v>26</v>
      </c>
      <c r="C69" s="12" t="s">
        <v>27</v>
      </c>
      <c r="D69" s="12" t="s">
        <v>28</v>
      </c>
      <c r="E69" s="12" t="s">
        <v>6</v>
      </c>
      <c r="F69" s="13">
        <v>33694.800000000003</v>
      </c>
      <c r="G69" s="12" t="s">
        <v>24</v>
      </c>
      <c r="H69" s="13">
        <v>15000</v>
      </c>
      <c r="I69" s="22">
        <f>IF('All Sales'!$F69&gt;='All Sales'!$H69,'All Sales'!$F69*Comission,0)</f>
        <v>0</v>
      </c>
    </row>
    <row r="70" spans="1:9">
      <c r="A70" s="19">
        <v>44409</v>
      </c>
      <c r="B70" s="15" t="s">
        <v>34</v>
      </c>
      <c r="C70" s="15" t="s">
        <v>35</v>
      </c>
      <c r="D70" s="15" t="s">
        <v>36</v>
      </c>
      <c r="E70" s="15" t="s">
        <v>6</v>
      </c>
      <c r="F70" s="16">
        <v>39236</v>
      </c>
      <c r="G70" s="15" t="s">
        <v>30</v>
      </c>
      <c r="H70" s="16">
        <v>15000</v>
      </c>
      <c r="I70" s="20">
        <f>IF('All Sales'!$F70&gt;='All Sales'!$H70,'All Sales'!$F70*Comission,0)</f>
        <v>0</v>
      </c>
    </row>
    <row r="71" spans="1:9">
      <c r="A71" s="21">
        <v>44409</v>
      </c>
      <c r="B71" s="12" t="s">
        <v>21</v>
      </c>
      <c r="C71" s="12" t="s">
        <v>22</v>
      </c>
      <c r="D71" s="12" t="s">
        <v>23</v>
      </c>
      <c r="E71" s="12" t="s">
        <v>6</v>
      </c>
      <c r="F71" s="13">
        <v>43088.2</v>
      </c>
      <c r="G71" s="12" t="s">
        <v>29</v>
      </c>
      <c r="H71" s="13">
        <v>15000</v>
      </c>
      <c r="I71" s="22">
        <f>IF('All Sales'!$F71&gt;='All Sales'!$H71,'All Sales'!$F71*Comission,0)</f>
        <v>0</v>
      </c>
    </row>
    <row r="72" spans="1:9">
      <c r="A72" s="19">
        <v>44440</v>
      </c>
      <c r="B72" s="15" t="s">
        <v>31</v>
      </c>
      <c r="C72" s="15" t="s">
        <v>32</v>
      </c>
      <c r="D72" s="15" t="s">
        <v>33</v>
      </c>
      <c r="E72" s="15" t="s">
        <v>6</v>
      </c>
      <c r="F72" s="16">
        <v>5572.3</v>
      </c>
      <c r="G72" s="15" t="s">
        <v>29</v>
      </c>
      <c r="H72" s="16">
        <v>15000</v>
      </c>
      <c r="I72" s="20">
        <f>IF('All Sales'!$F72&gt;='All Sales'!$H72,'All Sales'!$F72*Comission,0)</f>
        <v>1839.67</v>
      </c>
    </row>
    <row r="73" spans="1:9">
      <c r="A73" s="21">
        <v>44440</v>
      </c>
      <c r="B73" s="12" t="s">
        <v>21</v>
      </c>
      <c r="C73" s="12" t="s">
        <v>22</v>
      </c>
      <c r="D73" s="12" t="s">
        <v>23</v>
      </c>
      <c r="E73" s="12" t="s">
        <v>6</v>
      </c>
      <c r="F73" s="13">
        <v>7496.9999999999991</v>
      </c>
      <c r="G73" s="12" t="s">
        <v>24</v>
      </c>
      <c r="H73" s="13">
        <v>15000</v>
      </c>
      <c r="I73" s="22">
        <f>IF('All Sales'!$F73&gt;='All Sales'!$H73,'All Sales'!$F73*Comission,0)</f>
        <v>2384.96</v>
      </c>
    </row>
    <row r="74" spans="1:9">
      <c r="A74" s="19">
        <v>44440</v>
      </c>
      <c r="B74" s="15" t="s">
        <v>34</v>
      </c>
      <c r="C74" s="15" t="s">
        <v>35</v>
      </c>
      <c r="D74" s="15" t="s">
        <v>36</v>
      </c>
      <c r="E74" s="15" t="s">
        <v>6</v>
      </c>
      <c r="F74" s="16">
        <v>9651.1999999999989</v>
      </c>
      <c r="G74" s="15" t="s">
        <v>29</v>
      </c>
      <c r="H74" s="16">
        <v>15000</v>
      </c>
      <c r="I74" s="20">
        <f>IF('All Sales'!$F74&gt;='All Sales'!$H74,'All Sales'!$F74*Comission,0)</f>
        <v>2388.2399999999998</v>
      </c>
    </row>
    <row r="75" spans="1:9">
      <c r="A75" s="21">
        <v>44440</v>
      </c>
      <c r="B75" s="12" t="s">
        <v>31</v>
      </c>
      <c r="C75" s="12" t="s">
        <v>32</v>
      </c>
      <c r="D75" s="12" t="s">
        <v>33</v>
      </c>
      <c r="E75" s="12" t="s">
        <v>6</v>
      </c>
      <c r="F75" s="13">
        <v>10492.199999999997</v>
      </c>
      <c r="G75" s="12" t="s">
        <v>30</v>
      </c>
      <c r="H75" s="13">
        <v>15000</v>
      </c>
      <c r="I75" s="22">
        <f>IF('All Sales'!$F75&gt;='All Sales'!$H75,'All Sales'!$F75*Comission,0)</f>
        <v>3404.1300000000006</v>
      </c>
    </row>
    <row r="76" spans="1:9">
      <c r="A76" s="19">
        <v>44440</v>
      </c>
      <c r="B76" s="15" t="s">
        <v>31</v>
      </c>
      <c r="C76" s="15" t="s">
        <v>32</v>
      </c>
      <c r="D76" s="15" t="s">
        <v>33</v>
      </c>
      <c r="E76" s="15" t="s">
        <v>6</v>
      </c>
      <c r="F76" s="16">
        <v>18396.7</v>
      </c>
      <c r="G76" s="15" t="s">
        <v>29</v>
      </c>
      <c r="H76" s="16">
        <v>15000</v>
      </c>
      <c r="I76" s="20">
        <f>IF('All Sales'!$F76&gt;='All Sales'!$H76,'All Sales'!$F76*Comission,0)</f>
        <v>0</v>
      </c>
    </row>
    <row r="77" spans="1:9">
      <c r="A77" s="21">
        <v>44440</v>
      </c>
      <c r="B77" s="12" t="s">
        <v>34</v>
      </c>
      <c r="C77" s="12" t="s">
        <v>35</v>
      </c>
      <c r="D77" s="12" t="s">
        <v>36</v>
      </c>
      <c r="E77" s="12" t="s">
        <v>6</v>
      </c>
      <c r="F77" s="13">
        <v>23849.599999999999</v>
      </c>
      <c r="G77" s="12" t="s">
        <v>29</v>
      </c>
      <c r="H77" s="13">
        <v>15000</v>
      </c>
      <c r="I77" s="22">
        <f>IF('All Sales'!$F77&gt;='All Sales'!$H77,'All Sales'!$F77*Comission,0)</f>
        <v>0</v>
      </c>
    </row>
    <row r="78" spans="1:9">
      <c r="A78" s="19">
        <v>44440</v>
      </c>
      <c r="B78" s="15" t="s">
        <v>26</v>
      </c>
      <c r="C78" s="15" t="s">
        <v>27</v>
      </c>
      <c r="D78" s="15" t="s">
        <v>28</v>
      </c>
      <c r="E78" s="15" t="s">
        <v>6</v>
      </c>
      <c r="F78" s="16">
        <v>23882.399999999998</v>
      </c>
      <c r="G78" s="15" t="s">
        <v>30</v>
      </c>
      <c r="H78" s="16">
        <v>15000</v>
      </c>
      <c r="I78" s="20">
        <f>IF('All Sales'!$F78&gt;='All Sales'!$H78,'All Sales'!$F78*Comission,0)</f>
        <v>0</v>
      </c>
    </row>
    <row r="79" spans="1:9">
      <c r="A79" s="21">
        <v>44440</v>
      </c>
      <c r="B79" s="12" t="s">
        <v>34</v>
      </c>
      <c r="C79" s="12" t="s">
        <v>35</v>
      </c>
      <c r="D79" s="12" t="s">
        <v>36</v>
      </c>
      <c r="E79" s="12" t="s">
        <v>6</v>
      </c>
      <c r="F79" s="13">
        <v>34041.300000000003</v>
      </c>
      <c r="G79" s="12" t="s">
        <v>30</v>
      </c>
      <c r="H79" s="13">
        <v>15000</v>
      </c>
      <c r="I79" s="22">
        <f>IF('All Sales'!$F79&gt;='All Sales'!$H79,'All Sales'!$F79*Comission,0)</f>
        <v>2003.12</v>
      </c>
    </row>
    <row r="80" spans="1:9">
      <c r="A80" s="19">
        <v>44470</v>
      </c>
      <c r="B80" s="15" t="s">
        <v>37</v>
      </c>
      <c r="C80" s="15" t="s">
        <v>38</v>
      </c>
      <c r="D80" s="15" t="s">
        <v>39</v>
      </c>
      <c r="E80" s="15" t="s">
        <v>6</v>
      </c>
      <c r="F80" s="16">
        <v>3243.6000000000004</v>
      </c>
      <c r="G80" s="15" t="s">
        <v>29</v>
      </c>
      <c r="H80" s="16">
        <v>15000</v>
      </c>
      <c r="I80" s="20">
        <f>IF('All Sales'!$F80&gt;='All Sales'!$H80,'All Sales'!$F80*Comission,0)</f>
        <v>2148.52</v>
      </c>
    </row>
    <row r="81" spans="1:9">
      <c r="A81" s="21">
        <v>44470</v>
      </c>
      <c r="B81" s="12" t="s">
        <v>21</v>
      </c>
      <c r="C81" s="12" t="s">
        <v>22</v>
      </c>
      <c r="D81" s="12" t="s">
        <v>23</v>
      </c>
      <c r="E81" s="12" t="s">
        <v>6</v>
      </c>
      <c r="F81" s="13">
        <v>12633.599999999999</v>
      </c>
      <c r="G81" s="12" t="s">
        <v>24</v>
      </c>
      <c r="H81" s="13">
        <v>15000</v>
      </c>
      <c r="I81" s="22">
        <f>IF('All Sales'!$F81&gt;='All Sales'!$H81,'All Sales'!$F81*Comission,0)</f>
        <v>2260.7200000000007</v>
      </c>
    </row>
    <row r="82" spans="1:9">
      <c r="A82" s="19">
        <v>44470</v>
      </c>
      <c r="B82" s="15" t="s">
        <v>37</v>
      </c>
      <c r="C82" s="15" t="s">
        <v>38</v>
      </c>
      <c r="D82" s="15" t="s">
        <v>39</v>
      </c>
      <c r="E82" s="15" t="s">
        <v>6</v>
      </c>
      <c r="F82" s="16">
        <v>12806.399999999998</v>
      </c>
      <c r="G82" s="15" t="s">
        <v>30</v>
      </c>
      <c r="H82" s="16">
        <v>15000</v>
      </c>
      <c r="I82" s="20">
        <f>IF('All Sales'!$F82&gt;='All Sales'!$H82,'All Sales'!$F82*Comission,0)</f>
        <v>0</v>
      </c>
    </row>
    <row r="83" spans="1:9">
      <c r="A83" s="21">
        <v>44470</v>
      </c>
      <c r="B83" s="12" t="s">
        <v>34</v>
      </c>
      <c r="C83" s="12" t="s">
        <v>35</v>
      </c>
      <c r="D83" s="12" t="s">
        <v>36</v>
      </c>
      <c r="E83" s="12" t="s">
        <v>6</v>
      </c>
      <c r="F83" s="13">
        <v>20031.199999999997</v>
      </c>
      <c r="G83" s="12" t="s">
        <v>30</v>
      </c>
      <c r="H83" s="13">
        <v>15000</v>
      </c>
      <c r="I83" s="22">
        <f>IF('All Sales'!$F83&gt;='All Sales'!$H83,'All Sales'!$F83*Comission,0)</f>
        <v>0</v>
      </c>
    </row>
    <row r="84" spans="1:9">
      <c r="A84" s="19">
        <v>44470</v>
      </c>
      <c r="B84" s="15" t="s">
        <v>31</v>
      </c>
      <c r="C84" s="15" t="s">
        <v>32</v>
      </c>
      <c r="D84" s="15" t="s">
        <v>33</v>
      </c>
      <c r="E84" s="15" t="s">
        <v>6</v>
      </c>
      <c r="F84" s="16">
        <v>21485.200000000001</v>
      </c>
      <c r="G84" s="15" t="s">
        <v>24</v>
      </c>
      <c r="H84" s="16">
        <v>15000</v>
      </c>
      <c r="I84" s="20">
        <f>IF('All Sales'!$F84&gt;='All Sales'!$H84,'All Sales'!$F84*Comission,0)</f>
        <v>1660.6000000000001</v>
      </c>
    </row>
    <row r="85" spans="1:9">
      <c r="A85" s="21">
        <v>44470</v>
      </c>
      <c r="B85" s="12" t="s">
        <v>26</v>
      </c>
      <c r="C85" s="12" t="s">
        <v>27</v>
      </c>
      <c r="D85" s="12" t="s">
        <v>28</v>
      </c>
      <c r="E85" s="12" t="s">
        <v>6</v>
      </c>
      <c r="F85" s="13">
        <v>22607.200000000004</v>
      </c>
      <c r="G85" s="12" t="s">
        <v>29</v>
      </c>
      <c r="H85" s="13">
        <v>15000</v>
      </c>
      <c r="I85" s="22">
        <f>IF('All Sales'!$F85&gt;='All Sales'!$H85,'All Sales'!$F85*Comission,0)</f>
        <v>1776.6000000000001</v>
      </c>
    </row>
    <row r="86" spans="1:9">
      <c r="A86" s="19">
        <v>44501</v>
      </c>
      <c r="B86" s="15" t="s">
        <v>34</v>
      </c>
      <c r="C86" s="15" t="s">
        <v>35</v>
      </c>
      <c r="D86" s="15" t="s">
        <v>36</v>
      </c>
      <c r="E86" s="15" t="s">
        <v>6</v>
      </c>
      <c r="F86" s="16">
        <v>5130</v>
      </c>
      <c r="G86" s="15" t="s">
        <v>24</v>
      </c>
      <c r="H86" s="16">
        <v>15000</v>
      </c>
      <c r="I86" s="20">
        <f>IF('All Sales'!$F86&gt;='All Sales'!$H86,'All Sales'!$F86*Comission,0)</f>
        <v>2091.6</v>
      </c>
    </row>
    <row r="87" spans="1:9">
      <c r="A87" s="21">
        <v>44501</v>
      </c>
      <c r="B87" s="12" t="s">
        <v>31</v>
      </c>
      <c r="C87" s="12" t="s">
        <v>32</v>
      </c>
      <c r="D87" s="12" t="s">
        <v>33</v>
      </c>
      <c r="E87" s="12" t="s">
        <v>6</v>
      </c>
      <c r="F87" s="13">
        <v>8810.9</v>
      </c>
      <c r="G87" s="12" t="s">
        <v>29</v>
      </c>
      <c r="H87" s="13">
        <v>15000</v>
      </c>
      <c r="I87" s="22">
        <f>IF('All Sales'!$F87&gt;='All Sales'!$H87,'All Sales'!$F87*Comission,0)</f>
        <v>2239.65</v>
      </c>
    </row>
    <row r="88" spans="1:9">
      <c r="A88" s="19">
        <v>44501</v>
      </c>
      <c r="B88" s="15" t="s">
        <v>37</v>
      </c>
      <c r="C88" s="15" t="s">
        <v>38</v>
      </c>
      <c r="D88" s="15" t="s">
        <v>39</v>
      </c>
      <c r="E88" s="15" t="s">
        <v>6</v>
      </c>
      <c r="F88" s="16">
        <v>16606</v>
      </c>
      <c r="G88" s="15" t="s">
        <v>29</v>
      </c>
      <c r="H88" s="16">
        <v>15000</v>
      </c>
      <c r="I88" s="20">
        <f>IF('All Sales'!$F88&gt;='All Sales'!$H88,'All Sales'!$F88*Comission,0)</f>
        <v>2563.3500000000004</v>
      </c>
    </row>
    <row r="89" spans="1:9">
      <c r="A89" s="21">
        <v>44501</v>
      </c>
      <c r="B89" s="12" t="s">
        <v>34</v>
      </c>
      <c r="C89" s="12" t="s">
        <v>35</v>
      </c>
      <c r="D89" s="12" t="s">
        <v>36</v>
      </c>
      <c r="E89" s="12" t="s">
        <v>6</v>
      </c>
      <c r="F89" s="13">
        <v>17766</v>
      </c>
      <c r="G89" s="12" t="s">
        <v>29</v>
      </c>
      <c r="H89" s="13">
        <v>15000</v>
      </c>
      <c r="I89" s="22">
        <f>IF('All Sales'!$F89&gt;='All Sales'!$H89,'All Sales'!$F89*Comission,0)</f>
        <v>3737.4399999999996</v>
      </c>
    </row>
    <row r="90" spans="1:9">
      <c r="A90" s="19">
        <v>44501</v>
      </c>
      <c r="B90" s="15" t="s">
        <v>21</v>
      </c>
      <c r="C90" s="15" t="s">
        <v>22</v>
      </c>
      <c r="D90" s="15" t="s">
        <v>23</v>
      </c>
      <c r="E90" s="15" t="s">
        <v>6</v>
      </c>
      <c r="F90" s="16">
        <v>20916</v>
      </c>
      <c r="G90" s="15" t="s">
        <v>29</v>
      </c>
      <c r="H90" s="16">
        <v>15000</v>
      </c>
      <c r="I90" s="20">
        <f>IF('All Sales'!$F90&gt;='All Sales'!$H90,'All Sales'!$F90*Comission,0)</f>
        <v>0</v>
      </c>
    </row>
    <row r="91" spans="1:9">
      <c r="A91" s="21">
        <v>44501</v>
      </c>
      <c r="B91" s="12" t="s">
        <v>21</v>
      </c>
      <c r="C91" s="12" t="s">
        <v>22</v>
      </c>
      <c r="D91" s="12" t="s">
        <v>23</v>
      </c>
      <c r="E91" s="12" t="s">
        <v>6</v>
      </c>
      <c r="F91" s="13">
        <v>22396.5</v>
      </c>
      <c r="G91" s="12" t="s">
        <v>30</v>
      </c>
      <c r="H91" s="13">
        <v>15000</v>
      </c>
      <c r="I91" s="22">
        <f>IF('All Sales'!$F91&gt;='All Sales'!$H91,'All Sales'!$F91*Comission,0)</f>
        <v>0</v>
      </c>
    </row>
    <row r="92" spans="1:9">
      <c r="A92" s="19">
        <v>44501</v>
      </c>
      <c r="B92" s="15" t="s">
        <v>34</v>
      </c>
      <c r="C92" s="15" t="s">
        <v>35</v>
      </c>
      <c r="D92" s="15" t="s">
        <v>36</v>
      </c>
      <c r="E92" s="15" t="s">
        <v>6</v>
      </c>
      <c r="F92" s="16">
        <v>25633.5</v>
      </c>
      <c r="G92" s="15" t="s">
        <v>24</v>
      </c>
      <c r="H92" s="16">
        <v>15000</v>
      </c>
      <c r="I92" s="20">
        <f>IF('All Sales'!$F92&gt;='All Sales'!$H92,'All Sales'!$F92*Comission,0)</f>
        <v>0</v>
      </c>
    </row>
    <row r="93" spans="1:9">
      <c r="A93" s="21">
        <v>44501</v>
      </c>
      <c r="B93" s="12" t="s">
        <v>21</v>
      </c>
      <c r="C93" s="12" t="s">
        <v>22</v>
      </c>
      <c r="D93" s="12" t="s">
        <v>23</v>
      </c>
      <c r="E93" s="12" t="s">
        <v>6</v>
      </c>
      <c r="F93" s="13">
        <v>37374.399999999994</v>
      </c>
      <c r="G93" s="12" t="s">
        <v>30</v>
      </c>
      <c r="H93" s="13">
        <v>15000</v>
      </c>
      <c r="I93" s="22">
        <f>IF('All Sales'!$F93&gt;='All Sales'!$H93,'All Sales'!$F93*Comission,0)</f>
        <v>0</v>
      </c>
    </row>
    <row r="94" spans="1:9">
      <c r="A94" s="19">
        <v>44531</v>
      </c>
      <c r="B94" s="15" t="s">
        <v>34</v>
      </c>
      <c r="C94" s="15" t="s">
        <v>35</v>
      </c>
      <c r="D94" s="15" t="s">
        <v>36</v>
      </c>
      <c r="E94" s="15" t="s">
        <v>6</v>
      </c>
      <c r="F94" s="16">
        <v>3817.9999999999995</v>
      </c>
      <c r="G94" s="15" t="s">
        <v>29</v>
      </c>
      <c r="H94" s="16">
        <v>15000</v>
      </c>
      <c r="I94" s="20">
        <f>IF('All Sales'!$F94&gt;='All Sales'!$H94,'All Sales'!$F94*Comission,0)</f>
        <v>1592.1999999999998</v>
      </c>
    </row>
    <row r="95" spans="1:9">
      <c r="A95" s="21">
        <v>44531</v>
      </c>
      <c r="B95" s="12" t="s">
        <v>21</v>
      </c>
      <c r="C95" s="12" t="s">
        <v>22</v>
      </c>
      <c r="D95" s="12" t="s">
        <v>23</v>
      </c>
      <c r="E95" s="12" t="s">
        <v>6</v>
      </c>
      <c r="F95" s="13">
        <v>8683.1999999999989</v>
      </c>
      <c r="G95" s="12" t="s">
        <v>24</v>
      </c>
      <c r="H95" s="13">
        <v>15000</v>
      </c>
      <c r="I95" s="22">
        <f>IF('All Sales'!$F95&gt;='All Sales'!$H95,'All Sales'!$F95*Comission,0)</f>
        <v>3197.08</v>
      </c>
    </row>
    <row r="96" spans="1:9">
      <c r="A96" s="19">
        <v>44531</v>
      </c>
      <c r="B96" s="15" t="s">
        <v>31</v>
      </c>
      <c r="C96" s="15" t="s">
        <v>32</v>
      </c>
      <c r="D96" s="15" t="s">
        <v>33</v>
      </c>
      <c r="E96" s="15" t="s">
        <v>6</v>
      </c>
      <c r="F96" s="16">
        <v>11210</v>
      </c>
      <c r="G96" s="15" t="s">
        <v>30</v>
      </c>
      <c r="H96" s="16">
        <v>15000</v>
      </c>
      <c r="I96" s="20">
        <f>IF('All Sales'!$F96&gt;='All Sales'!$H96,'All Sales'!$F96*Comission,0)</f>
        <v>4152</v>
      </c>
    </row>
    <row r="97" spans="1:9">
      <c r="A97" s="21">
        <v>44531</v>
      </c>
      <c r="B97" s="12" t="s">
        <v>37</v>
      </c>
      <c r="C97" s="12" t="s">
        <v>38</v>
      </c>
      <c r="D97" s="12" t="s">
        <v>39</v>
      </c>
      <c r="E97" s="12" t="s">
        <v>6</v>
      </c>
      <c r="F97" s="13">
        <v>12765.2</v>
      </c>
      <c r="G97" s="12" t="s">
        <v>30</v>
      </c>
      <c r="H97" s="13">
        <v>15000</v>
      </c>
      <c r="I97" s="22">
        <f>IF('All Sales'!$F97&gt;='All Sales'!$H97,'All Sales'!$F97*Comission,0)</f>
        <v>4580.0999999999995</v>
      </c>
    </row>
    <row r="98" spans="1:9">
      <c r="A98" s="19">
        <v>44531</v>
      </c>
      <c r="B98" s="15" t="s">
        <v>34</v>
      </c>
      <c r="C98" s="15" t="s">
        <v>35</v>
      </c>
      <c r="D98" s="15" t="s">
        <v>36</v>
      </c>
      <c r="E98" s="15" t="s">
        <v>6</v>
      </c>
      <c r="F98" s="16">
        <v>15921.999999999998</v>
      </c>
      <c r="G98" s="15" t="s">
        <v>30</v>
      </c>
      <c r="H98" s="16">
        <v>15000</v>
      </c>
      <c r="I98" s="20">
        <f>IF('All Sales'!$F98&gt;='All Sales'!$H98,'All Sales'!$F98*Comission,0)</f>
        <v>0</v>
      </c>
    </row>
    <row r="99" spans="1:9">
      <c r="A99" s="21">
        <v>44531</v>
      </c>
      <c r="B99" s="12" t="s">
        <v>37</v>
      </c>
      <c r="C99" s="12" t="s">
        <v>38</v>
      </c>
      <c r="D99" s="12" t="s">
        <v>39</v>
      </c>
      <c r="E99" s="12" t="s">
        <v>6</v>
      </c>
      <c r="F99" s="13">
        <v>31970.799999999999</v>
      </c>
      <c r="G99" s="12" t="s">
        <v>29</v>
      </c>
      <c r="H99" s="13">
        <v>15000</v>
      </c>
      <c r="I99" s="22">
        <f>IF('All Sales'!$F99&gt;='All Sales'!$H99,'All Sales'!$F99*Comission,0)</f>
        <v>2036.6100000000004</v>
      </c>
    </row>
    <row r="100" spans="1:9">
      <c r="A100" s="19">
        <v>44531</v>
      </c>
      <c r="B100" s="15" t="s">
        <v>31</v>
      </c>
      <c r="C100" s="15" t="s">
        <v>32</v>
      </c>
      <c r="D100" s="15" t="s">
        <v>33</v>
      </c>
      <c r="E100" s="15" t="s">
        <v>6</v>
      </c>
      <c r="F100" s="16">
        <v>41520</v>
      </c>
      <c r="G100" s="15" t="s">
        <v>29</v>
      </c>
      <c r="H100" s="16">
        <v>15000</v>
      </c>
      <c r="I100" s="20">
        <f>IF('All Sales'!$F100&gt;='All Sales'!$H100,'All Sales'!$F100*Comission,0)</f>
        <v>2088</v>
      </c>
    </row>
    <row r="101" spans="1:9">
      <c r="A101" s="8">
        <v>44531</v>
      </c>
      <c r="B101" s="3" t="s">
        <v>31</v>
      </c>
      <c r="C101" s="3" t="s">
        <v>32</v>
      </c>
      <c r="D101" s="3" t="s">
        <v>33</v>
      </c>
      <c r="E101" s="3" t="s">
        <v>6</v>
      </c>
      <c r="F101" s="9">
        <v>45800.999999999993</v>
      </c>
      <c r="G101" s="3" t="s">
        <v>24</v>
      </c>
      <c r="H101" s="9">
        <v>15000</v>
      </c>
      <c r="I101" s="10">
        <f>IF('All Sales'!$F101&gt;='All Sales'!$H101,'All Sales'!$F101*Comission,0)</f>
        <v>2307.62</v>
      </c>
    </row>
  </sheetData>
  <mergeCells count="7">
    <mergeCell ref="R1:T2"/>
    <mergeCell ref="A1:I3"/>
    <mergeCell ref="K2:K3"/>
    <mergeCell ref="L2:L3"/>
    <mergeCell ref="M2:M3"/>
    <mergeCell ref="N2:N3"/>
    <mergeCell ref="O2:O3"/>
  </mergeCells>
  <conditionalFormatting sqref="F1:F1048576">
    <cfRule type="top10" dxfId="24" priority="1" rank="5"/>
  </conditionalFormatting>
  <hyperlinks>
    <hyperlink ref="R1:T2" location="'Cover Sheet'!A1" display="Back to Cover Page" xr:uid="{9B0223D9-DD18-4942-AE3B-8D4B5058E37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C080B-43B5-4092-8D75-5EBB82A749A1}">
  <dimension ref="A1:T103"/>
  <sheetViews>
    <sheetView workbookViewId="0">
      <selection activeCell="R1" sqref="R1:T2"/>
    </sheetView>
  </sheetViews>
  <sheetFormatPr defaultRowHeight="14.45"/>
  <cols>
    <col min="2" max="2" width="14.140625" bestFit="1" customWidth="1"/>
    <col min="3" max="3" width="11.85546875" customWidth="1"/>
    <col min="4" max="4" width="11.5703125" customWidth="1"/>
    <col min="5" max="5" width="11.42578125" customWidth="1"/>
    <col min="6" max="6" width="14.28515625" customWidth="1"/>
    <col min="7" max="7" width="14.7109375" customWidth="1"/>
    <col min="8" max="8" width="11.42578125" bestFit="1" customWidth="1"/>
    <col min="9" max="9" width="12.5703125" customWidth="1"/>
    <col min="11" max="15" width="12.42578125" bestFit="1" customWidth="1"/>
  </cols>
  <sheetData>
    <row r="1" spans="1:20" ht="14.45" customHeight="1">
      <c r="A1" s="60" t="s">
        <v>100</v>
      </c>
      <c r="B1" s="60"/>
      <c r="C1" s="60"/>
      <c r="D1" s="60"/>
      <c r="E1" s="60"/>
      <c r="F1" s="60"/>
      <c r="G1" s="60"/>
      <c r="H1" s="60"/>
      <c r="I1" s="60"/>
      <c r="K1" s="18" t="s">
        <v>71</v>
      </c>
      <c r="L1" s="18" t="s">
        <v>74</v>
      </c>
      <c r="M1" s="18" t="s">
        <v>77</v>
      </c>
      <c r="N1" s="18" t="s">
        <v>80</v>
      </c>
      <c r="O1" s="18" t="s">
        <v>83</v>
      </c>
      <c r="R1" s="58" t="s">
        <v>25</v>
      </c>
      <c r="S1" s="58"/>
      <c r="T1" s="58"/>
    </row>
    <row r="2" spans="1:20" ht="14.45" customHeight="1">
      <c r="A2" s="60"/>
      <c r="B2" s="60"/>
      <c r="C2" s="60"/>
      <c r="D2" s="60"/>
      <c r="E2" s="60"/>
      <c r="F2" s="60"/>
      <c r="G2" s="60"/>
      <c r="H2" s="60"/>
      <c r="I2" s="60"/>
      <c r="K2" s="59">
        <f>SUMIF(West!$C$6:$C$103,K1,West!$F$6:$F$103)</f>
        <v>270631.90000000002</v>
      </c>
      <c r="L2" s="59">
        <f>SUMIF(West!$C$6:$C$103,L1,West!$F$6:$F$103)</f>
        <v>423881</v>
      </c>
      <c r="M2" s="59">
        <f>SUMIF(West!$C$6:$C$103,M1,West!$F$6:$F$103)</f>
        <v>406452.50000000006</v>
      </c>
      <c r="N2" s="59">
        <f>SUMIF(West!$C$6:$C$103,N1,West!$F$6:$F$103)</f>
        <v>388246.60000000003</v>
      </c>
      <c r="O2" s="59">
        <f>SUMIF(West!$C$6:$C$103,O1,West!$F$6:$F$103)</f>
        <v>233175.90000000002</v>
      </c>
      <c r="R2" s="58"/>
      <c r="S2" s="58"/>
      <c r="T2" s="58"/>
    </row>
    <row r="3" spans="1:20" ht="14.45" customHeight="1">
      <c r="A3" s="60"/>
      <c r="B3" s="60"/>
      <c r="C3" s="60"/>
      <c r="D3" s="60"/>
      <c r="E3" s="60"/>
      <c r="F3" s="60"/>
      <c r="G3" s="60"/>
      <c r="H3" s="60"/>
      <c r="I3" s="60"/>
      <c r="K3" s="59"/>
      <c r="L3" s="59"/>
      <c r="M3" s="59"/>
      <c r="N3" s="59"/>
      <c r="O3" s="59"/>
    </row>
    <row r="5" spans="1:20" ht="36.950000000000003">
      <c r="A5" s="23" t="s">
        <v>11</v>
      </c>
      <c r="B5" s="24" t="s">
        <v>12</v>
      </c>
      <c r="C5" s="24" t="s">
        <v>13</v>
      </c>
      <c r="D5" s="24" t="s">
        <v>14</v>
      </c>
      <c r="E5" s="24" t="s">
        <v>15</v>
      </c>
      <c r="F5" s="25" t="s">
        <v>16</v>
      </c>
      <c r="G5" s="24" t="s">
        <v>17</v>
      </c>
      <c r="H5" s="25" t="s">
        <v>18</v>
      </c>
      <c r="I5" s="26" t="s">
        <v>19</v>
      </c>
    </row>
    <row r="6" spans="1:20">
      <c r="A6" s="19">
        <v>44197</v>
      </c>
      <c r="B6" s="15" t="s">
        <v>70</v>
      </c>
      <c r="C6" s="15" t="s">
        <v>71</v>
      </c>
      <c r="D6" s="15" t="s">
        <v>72</v>
      </c>
      <c r="E6" s="15" t="s">
        <v>7</v>
      </c>
      <c r="F6" s="16">
        <v>6945.4</v>
      </c>
      <c r="G6" s="15" t="s">
        <v>30</v>
      </c>
      <c r="H6" s="16">
        <v>15000</v>
      </c>
      <c r="I6" s="20">
        <v>0</v>
      </c>
    </row>
    <row r="7" spans="1:20">
      <c r="A7" s="21">
        <v>44197</v>
      </c>
      <c r="B7" s="12" t="s">
        <v>70</v>
      </c>
      <c r="C7" s="12" t="s">
        <v>71</v>
      </c>
      <c r="D7" s="12" t="s">
        <v>72</v>
      </c>
      <c r="E7" s="12" t="s">
        <v>7</v>
      </c>
      <c r="F7" s="13">
        <v>7658.2000000000007</v>
      </c>
      <c r="G7" s="12" t="s">
        <v>30</v>
      </c>
      <c r="H7" s="13">
        <v>15000</v>
      </c>
      <c r="I7" s="22">
        <v>0</v>
      </c>
    </row>
    <row r="8" spans="1:20">
      <c r="A8" s="19">
        <v>44197</v>
      </c>
      <c r="B8" s="15" t="s">
        <v>73</v>
      </c>
      <c r="C8" s="15" t="s">
        <v>74</v>
      </c>
      <c r="D8" s="15" t="s">
        <v>75</v>
      </c>
      <c r="E8" s="15" t="s">
        <v>7</v>
      </c>
      <c r="F8" s="16">
        <v>7658.5999999999985</v>
      </c>
      <c r="G8" s="15" t="s">
        <v>24</v>
      </c>
      <c r="H8" s="16">
        <v>15000</v>
      </c>
      <c r="I8" s="20">
        <v>0</v>
      </c>
    </row>
    <row r="9" spans="1:20">
      <c r="A9" s="21">
        <v>44197</v>
      </c>
      <c r="B9" s="12" t="s">
        <v>76</v>
      </c>
      <c r="C9" s="12" t="s">
        <v>77</v>
      </c>
      <c r="D9" s="12" t="s">
        <v>78</v>
      </c>
      <c r="E9" s="12" t="s">
        <v>7</v>
      </c>
      <c r="F9" s="13">
        <v>9098.6</v>
      </c>
      <c r="G9" s="12" t="s">
        <v>30</v>
      </c>
      <c r="H9" s="13">
        <v>15000</v>
      </c>
      <c r="I9" s="22">
        <v>0</v>
      </c>
    </row>
    <row r="10" spans="1:20">
      <c r="A10" s="19">
        <v>44197</v>
      </c>
      <c r="B10" s="15" t="s">
        <v>70</v>
      </c>
      <c r="C10" s="15" t="s">
        <v>71</v>
      </c>
      <c r="D10" s="15" t="s">
        <v>72</v>
      </c>
      <c r="E10" s="15" t="s">
        <v>7</v>
      </c>
      <c r="F10" s="16">
        <v>10019.199999999999</v>
      </c>
      <c r="G10" s="15" t="s">
        <v>30</v>
      </c>
      <c r="H10" s="16">
        <v>15000</v>
      </c>
      <c r="I10" s="20">
        <v>0</v>
      </c>
    </row>
    <row r="11" spans="1:20">
      <c r="A11" s="21">
        <v>44197</v>
      </c>
      <c r="B11" s="12" t="s">
        <v>73</v>
      </c>
      <c r="C11" s="12" t="s">
        <v>74</v>
      </c>
      <c r="D11" s="12" t="s">
        <v>75</v>
      </c>
      <c r="E11" s="12" t="s">
        <v>7</v>
      </c>
      <c r="F11" s="13">
        <v>10176</v>
      </c>
      <c r="G11" s="12" t="s">
        <v>24</v>
      </c>
      <c r="H11" s="13">
        <v>15000</v>
      </c>
      <c r="I11" s="22">
        <v>0</v>
      </c>
    </row>
    <row r="12" spans="1:20">
      <c r="A12" s="19">
        <v>44197</v>
      </c>
      <c r="B12" s="15" t="s">
        <v>76</v>
      </c>
      <c r="C12" s="15" t="s">
        <v>77</v>
      </c>
      <c r="D12" s="15" t="s">
        <v>78</v>
      </c>
      <c r="E12" s="15" t="s">
        <v>7</v>
      </c>
      <c r="F12" s="16">
        <v>16385.600000000002</v>
      </c>
      <c r="G12" s="15" t="s">
        <v>29</v>
      </c>
      <c r="H12" s="16">
        <v>15000</v>
      </c>
      <c r="I12" s="20">
        <v>1638.5600000000004</v>
      </c>
    </row>
    <row r="13" spans="1:20">
      <c r="A13" s="21">
        <v>44197</v>
      </c>
      <c r="B13" s="12" t="s">
        <v>73</v>
      </c>
      <c r="C13" s="12" t="s">
        <v>74</v>
      </c>
      <c r="D13" s="12" t="s">
        <v>75</v>
      </c>
      <c r="E13" s="12" t="s">
        <v>7</v>
      </c>
      <c r="F13" s="13">
        <v>19108</v>
      </c>
      <c r="G13" s="12" t="s">
        <v>24</v>
      </c>
      <c r="H13" s="13">
        <v>15000</v>
      </c>
      <c r="I13" s="22">
        <v>1910.8000000000002</v>
      </c>
    </row>
    <row r="14" spans="1:20">
      <c r="A14" s="19">
        <v>44197</v>
      </c>
      <c r="B14" s="15" t="s">
        <v>70</v>
      </c>
      <c r="C14" s="15" t="s">
        <v>71</v>
      </c>
      <c r="D14" s="15" t="s">
        <v>72</v>
      </c>
      <c r="E14" s="15" t="s">
        <v>7</v>
      </c>
      <c r="F14" s="16">
        <v>19456</v>
      </c>
      <c r="G14" s="15" t="s">
        <v>29</v>
      </c>
      <c r="H14" s="16">
        <v>15000</v>
      </c>
      <c r="I14" s="20">
        <v>1945.6000000000001</v>
      </c>
    </row>
    <row r="15" spans="1:20">
      <c r="A15" s="21">
        <v>44197</v>
      </c>
      <c r="B15" s="12" t="s">
        <v>79</v>
      </c>
      <c r="C15" s="12" t="s">
        <v>80</v>
      </c>
      <c r="D15" s="12" t="s">
        <v>81</v>
      </c>
      <c r="E15" s="12" t="s">
        <v>7</v>
      </c>
      <c r="F15" s="13">
        <v>31127.199999999997</v>
      </c>
      <c r="G15" s="12" t="s">
        <v>30</v>
      </c>
      <c r="H15" s="13">
        <v>15000</v>
      </c>
      <c r="I15" s="22">
        <v>3112.72</v>
      </c>
    </row>
    <row r="16" spans="1:20">
      <c r="A16" s="19">
        <v>44197</v>
      </c>
      <c r="B16" s="15" t="s">
        <v>79</v>
      </c>
      <c r="C16" s="15" t="s">
        <v>80</v>
      </c>
      <c r="D16" s="15" t="s">
        <v>81</v>
      </c>
      <c r="E16" s="15" t="s">
        <v>7</v>
      </c>
      <c r="F16" s="16">
        <v>36372.1</v>
      </c>
      <c r="G16" s="15" t="s">
        <v>29</v>
      </c>
      <c r="H16" s="16">
        <v>15000</v>
      </c>
      <c r="I16" s="20">
        <v>3637.21</v>
      </c>
    </row>
    <row r="17" spans="1:9">
      <c r="A17" s="21">
        <v>44197</v>
      </c>
      <c r="B17" s="12" t="s">
        <v>73</v>
      </c>
      <c r="C17" s="12" t="s">
        <v>74</v>
      </c>
      <c r="D17" s="12" t="s">
        <v>75</v>
      </c>
      <c r="E17" s="12" t="s">
        <v>7</v>
      </c>
      <c r="F17" s="13">
        <v>39186</v>
      </c>
      <c r="G17" s="12" t="s">
        <v>24</v>
      </c>
      <c r="H17" s="13">
        <v>15000</v>
      </c>
      <c r="I17" s="22">
        <v>3918.6000000000004</v>
      </c>
    </row>
    <row r="18" spans="1:9">
      <c r="A18" s="19">
        <v>44197</v>
      </c>
      <c r="B18" s="15" t="s">
        <v>79</v>
      </c>
      <c r="C18" s="15" t="s">
        <v>80</v>
      </c>
      <c r="D18" s="15" t="s">
        <v>81</v>
      </c>
      <c r="E18" s="15" t="s">
        <v>7</v>
      </c>
      <c r="F18" s="16">
        <v>46715.999999999993</v>
      </c>
      <c r="G18" s="15" t="s">
        <v>29</v>
      </c>
      <c r="H18" s="16">
        <v>15000</v>
      </c>
      <c r="I18" s="20">
        <v>4671.5999999999995</v>
      </c>
    </row>
    <row r="19" spans="1:9">
      <c r="A19" s="21">
        <v>44228</v>
      </c>
      <c r="B19" s="12" t="s">
        <v>70</v>
      </c>
      <c r="C19" s="12" t="s">
        <v>71</v>
      </c>
      <c r="D19" s="12" t="s">
        <v>72</v>
      </c>
      <c r="E19" s="12" t="s">
        <v>7</v>
      </c>
      <c r="F19" s="13">
        <v>4531</v>
      </c>
      <c r="G19" s="12" t="s">
        <v>30</v>
      </c>
      <c r="H19" s="13">
        <v>15000</v>
      </c>
      <c r="I19" s="22">
        <v>0</v>
      </c>
    </row>
    <row r="20" spans="1:9">
      <c r="A20" s="19">
        <v>44228</v>
      </c>
      <c r="B20" s="15" t="s">
        <v>82</v>
      </c>
      <c r="C20" s="15" t="s">
        <v>83</v>
      </c>
      <c r="D20" s="15" t="s">
        <v>84</v>
      </c>
      <c r="E20" s="15" t="s">
        <v>7</v>
      </c>
      <c r="F20" s="16">
        <v>6751.7999999999993</v>
      </c>
      <c r="G20" s="15" t="s">
        <v>24</v>
      </c>
      <c r="H20" s="16">
        <v>15000</v>
      </c>
      <c r="I20" s="20">
        <v>0</v>
      </c>
    </row>
    <row r="21" spans="1:9">
      <c r="A21" s="21">
        <v>44228</v>
      </c>
      <c r="B21" s="12" t="s">
        <v>70</v>
      </c>
      <c r="C21" s="12" t="s">
        <v>71</v>
      </c>
      <c r="D21" s="12" t="s">
        <v>72</v>
      </c>
      <c r="E21" s="12" t="s">
        <v>7</v>
      </c>
      <c r="F21" s="13">
        <v>7343.2000000000007</v>
      </c>
      <c r="G21" s="12" t="s">
        <v>24</v>
      </c>
      <c r="H21" s="13">
        <v>15000</v>
      </c>
      <c r="I21" s="22">
        <v>0</v>
      </c>
    </row>
    <row r="22" spans="1:9">
      <c r="A22" s="19">
        <v>44228</v>
      </c>
      <c r="B22" s="15" t="s">
        <v>70</v>
      </c>
      <c r="C22" s="15" t="s">
        <v>71</v>
      </c>
      <c r="D22" s="15" t="s">
        <v>72</v>
      </c>
      <c r="E22" s="15" t="s">
        <v>7</v>
      </c>
      <c r="F22" s="16">
        <v>7356.5999999999995</v>
      </c>
      <c r="G22" s="15" t="s">
        <v>29</v>
      </c>
      <c r="H22" s="16">
        <v>15000</v>
      </c>
      <c r="I22" s="20">
        <v>0</v>
      </c>
    </row>
    <row r="23" spans="1:9">
      <c r="A23" s="21">
        <v>44228</v>
      </c>
      <c r="B23" s="12" t="s">
        <v>82</v>
      </c>
      <c r="C23" s="12" t="s">
        <v>83</v>
      </c>
      <c r="D23" s="12" t="s">
        <v>84</v>
      </c>
      <c r="E23" s="12" t="s">
        <v>7</v>
      </c>
      <c r="F23" s="13">
        <v>17748</v>
      </c>
      <c r="G23" s="12" t="s">
        <v>29</v>
      </c>
      <c r="H23" s="13">
        <v>15000</v>
      </c>
      <c r="I23" s="22">
        <v>1774.8000000000002</v>
      </c>
    </row>
    <row r="24" spans="1:9">
      <c r="A24" s="19">
        <v>44228</v>
      </c>
      <c r="B24" s="15" t="s">
        <v>70</v>
      </c>
      <c r="C24" s="15" t="s">
        <v>71</v>
      </c>
      <c r="D24" s="15" t="s">
        <v>72</v>
      </c>
      <c r="E24" s="15" t="s">
        <v>7</v>
      </c>
      <c r="F24" s="16">
        <v>28395.5</v>
      </c>
      <c r="G24" s="15" t="s">
        <v>30</v>
      </c>
      <c r="H24" s="16">
        <v>15000</v>
      </c>
      <c r="I24" s="20">
        <v>2839.55</v>
      </c>
    </row>
    <row r="25" spans="1:9">
      <c r="A25" s="21">
        <v>44228</v>
      </c>
      <c r="B25" s="12" t="s">
        <v>73</v>
      </c>
      <c r="C25" s="12" t="s">
        <v>74</v>
      </c>
      <c r="D25" s="12" t="s">
        <v>75</v>
      </c>
      <c r="E25" s="12" t="s">
        <v>7</v>
      </c>
      <c r="F25" s="13">
        <v>41429.5</v>
      </c>
      <c r="G25" s="12" t="s">
        <v>24</v>
      </c>
      <c r="H25" s="13">
        <v>15000</v>
      </c>
      <c r="I25" s="22">
        <v>4142.95</v>
      </c>
    </row>
    <row r="26" spans="1:9">
      <c r="A26" s="19">
        <v>44256</v>
      </c>
      <c r="B26" s="15" t="s">
        <v>79</v>
      </c>
      <c r="C26" s="15" t="s">
        <v>80</v>
      </c>
      <c r="D26" s="15" t="s">
        <v>81</v>
      </c>
      <c r="E26" s="15" t="s">
        <v>7</v>
      </c>
      <c r="F26" s="16">
        <v>6708.9</v>
      </c>
      <c r="G26" s="15" t="s">
        <v>30</v>
      </c>
      <c r="H26" s="16">
        <v>15000</v>
      </c>
      <c r="I26" s="20">
        <v>0</v>
      </c>
    </row>
    <row r="27" spans="1:9">
      <c r="A27" s="21">
        <v>44256</v>
      </c>
      <c r="B27" s="12" t="s">
        <v>76</v>
      </c>
      <c r="C27" s="12" t="s">
        <v>77</v>
      </c>
      <c r="D27" s="12" t="s">
        <v>78</v>
      </c>
      <c r="E27" s="12" t="s">
        <v>7</v>
      </c>
      <c r="F27" s="13">
        <v>7982.7</v>
      </c>
      <c r="G27" s="12" t="s">
        <v>30</v>
      </c>
      <c r="H27" s="13">
        <v>15000</v>
      </c>
      <c r="I27" s="22">
        <v>0</v>
      </c>
    </row>
    <row r="28" spans="1:9">
      <c r="A28" s="19">
        <v>44256</v>
      </c>
      <c r="B28" s="15" t="s">
        <v>73</v>
      </c>
      <c r="C28" s="15" t="s">
        <v>74</v>
      </c>
      <c r="D28" s="15" t="s">
        <v>75</v>
      </c>
      <c r="E28" s="15" t="s">
        <v>7</v>
      </c>
      <c r="F28" s="16">
        <v>8694</v>
      </c>
      <c r="G28" s="15" t="s">
        <v>29</v>
      </c>
      <c r="H28" s="16">
        <v>15000</v>
      </c>
      <c r="I28" s="20">
        <v>0</v>
      </c>
    </row>
    <row r="29" spans="1:9">
      <c r="A29" s="21">
        <v>44256</v>
      </c>
      <c r="B29" s="12" t="s">
        <v>73</v>
      </c>
      <c r="C29" s="12" t="s">
        <v>74</v>
      </c>
      <c r="D29" s="12" t="s">
        <v>75</v>
      </c>
      <c r="E29" s="12" t="s">
        <v>7</v>
      </c>
      <c r="F29" s="13">
        <v>9116</v>
      </c>
      <c r="G29" s="12" t="s">
        <v>29</v>
      </c>
      <c r="H29" s="13">
        <v>15000</v>
      </c>
      <c r="I29" s="22">
        <v>0</v>
      </c>
    </row>
    <row r="30" spans="1:9">
      <c r="A30" s="19">
        <v>44256</v>
      </c>
      <c r="B30" s="15" t="s">
        <v>76</v>
      </c>
      <c r="C30" s="15" t="s">
        <v>77</v>
      </c>
      <c r="D30" s="15" t="s">
        <v>78</v>
      </c>
      <c r="E30" s="15" t="s">
        <v>7</v>
      </c>
      <c r="F30" s="16">
        <v>10110.299999999999</v>
      </c>
      <c r="G30" s="15" t="s">
        <v>29</v>
      </c>
      <c r="H30" s="16">
        <v>15000</v>
      </c>
      <c r="I30" s="20">
        <v>0</v>
      </c>
    </row>
    <row r="31" spans="1:9">
      <c r="A31" s="21">
        <v>44256</v>
      </c>
      <c r="B31" s="12" t="s">
        <v>70</v>
      </c>
      <c r="C31" s="12" t="s">
        <v>71</v>
      </c>
      <c r="D31" s="12" t="s">
        <v>72</v>
      </c>
      <c r="E31" s="12" t="s">
        <v>7</v>
      </c>
      <c r="F31" s="13">
        <v>10451.199999999999</v>
      </c>
      <c r="G31" s="12" t="s">
        <v>29</v>
      </c>
      <c r="H31" s="13">
        <v>15000</v>
      </c>
      <c r="I31" s="22">
        <v>0</v>
      </c>
    </row>
    <row r="32" spans="1:9">
      <c r="A32" s="19">
        <v>44256</v>
      </c>
      <c r="B32" s="15" t="s">
        <v>70</v>
      </c>
      <c r="C32" s="15" t="s">
        <v>71</v>
      </c>
      <c r="D32" s="15" t="s">
        <v>72</v>
      </c>
      <c r="E32" s="15" t="s">
        <v>7</v>
      </c>
      <c r="F32" s="16">
        <v>11580.4</v>
      </c>
      <c r="G32" s="15" t="s">
        <v>24</v>
      </c>
      <c r="H32" s="16">
        <v>15000</v>
      </c>
      <c r="I32" s="20">
        <v>0</v>
      </c>
    </row>
    <row r="33" spans="1:9">
      <c r="A33" s="21">
        <v>44256</v>
      </c>
      <c r="B33" s="12" t="s">
        <v>73</v>
      </c>
      <c r="C33" s="12" t="s">
        <v>74</v>
      </c>
      <c r="D33" s="12" t="s">
        <v>75</v>
      </c>
      <c r="E33" s="12" t="s">
        <v>7</v>
      </c>
      <c r="F33" s="13">
        <v>14329.5</v>
      </c>
      <c r="G33" s="12" t="s">
        <v>29</v>
      </c>
      <c r="H33" s="13">
        <v>15000</v>
      </c>
      <c r="I33" s="22">
        <v>0</v>
      </c>
    </row>
    <row r="34" spans="1:9">
      <c r="A34" s="19">
        <v>44256</v>
      </c>
      <c r="B34" s="15" t="s">
        <v>73</v>
      </c>
      <c r="C34" s="15" t="s">
        <v>74</v>
      </c>
      <c r="D34" s="15" t="s">
        <v>75</v>
      </c>
      <c r="E34" s="15" t="s">
        <v>7</v>
      </c>
      <c r="F34" s="16">
        <v>20128</v>
      </c>
      <c r="G34" s="15" t="s">
        <v>30</v>
      </c>
      <c r="H34" s="16">
        <v>15000</v>
      </c>
      <c r="I34" s="20">
        <v>2012.8000000000002</v>
      </c>
    </row>
    <row r="35" spans="1:9">
      <c r="A35" s="21">
        <v>44256</v>
      </c>
      <c r="B35" s="12" t="s">
        <v>79</v>
      </c>
      <c r="C35" s="12" t="s">
        <v>80</v>
      </c>
      <c r="D35" s="12" t="s">
        <v>81</v>
      </c>
      <c r="E35" s="12" t="s">
        <v>7</v>
      </c>
      <c r="F35" s="13">
        <v>21167.999999999996</v>
      </c>
      <c r="G35" s="12" t="s">
        <v>29</v>
      </c>
      <c r="H35" s="13">
        <v>15000</v>
      </c>
      <c r="I35" s="22">
        <v>2116.7999999999997</v>
      </c>
    </row>
    <row r="36" spans="1:9">
      <c r="A36" s="19">
        <v>44256</v>
      </c>
      <c r="B36" s="15" t="s">
        <v>82</v>
      </c>
      <c r="C36" s="15" t="s">
        <v>83</v>
      </c>
      <c r="D36" s="15" t="s">
        <v>84</v>
      </c>
      <c r="E36" s="15" t="s">
        <v>7</v>
      </c>
      <c r="F36" s="16">
        <v>25102.399999999998</v>
      </c>
      <c r="G36" s="15" t="s">
        <v>24</v>
      </c>
      <c r="H36" s="16">
        <v>15000</v>
      </c>
      <c r="I36" s="20">
        <v>2510.2399999999998</v>
      </c>
    </row>
    <row r="37" spans="1:9">
      <c r="A37" s="21">
        <v>44256</v>
      </c>
      <c r="B37" s="12" t="s">
        <v>82</v>
      </c>
      <c r="C37" s="12" t="s">
        <v>83</v>
      </c>
      <c r="D37" s="12" t="s">
        <v>84</v>
      </c>
      <c r="E37" s="12" t="s">
        <v>7</v>
      </c>
      <c r="F37" s="13">
        <v>27670.9</v>
      </c>
      <c r="G37" s="12" t="s">
        <v>30</v>
      </c>
      <c r="H37" s="13">
        <v>15000</v>
      </c>
      <c r="I37" s="22">
        <v>2767.09</v>
      </c>
    </row>
    <row r="38" spans="1:9">
      <c r="A38" s="19">
        <v>44256</v>
      </c>
      <c r="B38" s="15" t="s">
        <v>82</v>
      </c>
      <c r="C38" s="15" t="s">
        <v>83</v>
      </c>
      <c r="D38" s="15" t="s">
        <v>84</v>
      </c>
      <c r="E38" s="15" t="s">
        <v>7</v>
      </c>
      <c r="F38" s="16">
        <v>27956.799999999999</v>
      </c>
      <c r="G38" s="15" t="s">
        <v>24</v>
      </c>
      <c r="H38" s="16">
        <v>15000</v>
      </c>
      <c r="I38" s="20">
        <v>2795.6800000000003</v>
      </c>
    </row>
    <row r="39" spans="1:9">
      <c r="A39" s="21">
        <v>44256</v>
      </c>
      <c r="B39" s="12" t="s">
        <v>73</v>
      </c>
      <c r="C39" s="12" t="s">
        <v>74</v>
      </c>
      <c r="D39" s="12" t="s">
        <v>75</v>
      </c>
      <c r="E39" s="12" t="s">
        <v>7</v>
      </c>
      <c r="F39" s="13">
        <v>31407</v>
      </c>
      <c r="G39" s="12" t="s">
        <v>24</v>
      </c>
      <c r="H39" s="13">
        <v>15000</v>
      </c>
      <c r="I39" s="22">
        <v>3140.7000000000003</v>
      </c>
    </row>
    <row r="40" spans="1:9">
      <c r="A40" s="19">
        <v>44256</v>
      </c>
      <c r="B40" s="15" t="s">
        <v>76</v>
      </c>
      <c r="C40" s="15" t="s">
        <v>77</v>
      </c>
      <c r="D40" s="15" t="s">
        <v>78</v>
      </c>
      <c r="E40" s="15" t="s">
        <v>7</v>
      </c>
      <c r="F40" s="16">
        <v>35647.5</v>
      </c>
      <c r="G40" s="15" t="s">
        <v>30</v>
      </c>
      <c r="H40" s="16">
        <v>15000</v>
      </c>
      <c r="I40" s="20">
        <v>3564.75</v>
      </c>
    </row>
    <row r="41" spans="1:9">
      <c r="A41" s="21">
        <v>44256</v>
      </c>
      <c r="B41" s="12" t="s">
        <v>76</v>
      </c>
      <c r="C41" s="12" t="s">
        <v>77</v>
      </c>
      <c r="D41" s="12" t="s">
        <v>78</v>
      </c>
      <c r="E41" s="12" t="s">
        <v>7</v>
      </c>
      <c r="F41" s="13">
        <v>36907.200000000004</v>
      </c>
      <c r="G41" s="12" t="s">
        <v>24</v>
      </c>
      <c r="H41" s="13">
        <v>15000</v>
      </c>
      <c r="I41" s="22">
        <v>3690.7200000000007</v>
      </c>
    </row>
    <row r="42" spans="1:9">
      <c r="A42" s="19">
        <v>44287</v>
      </c>
      <c r="B42" s="15" t="s">
        <v>76</v>
      </c>
      <c r="C42" s="15" t="s">
        <v>77</v>
      </c>
      <c r="D42" s="15" t="s">
        <v>78</v>
      </c>
      <c r="E42" s="15" t="s">
        <v>7</v>
      </c>
      <c r="F42" s="16">
        <v>5696.4</v>
      </c>
      <c r="G42" s="15" t="s">
        <v>29</v>
      </c>
      <c r="H42" s="16">
        <v>15000</v>
      </c>
      <c r="I42" s="20">
        <v>0</v>
      </c>
    </row>
    <row r="43" spans="1:9">
      <c r="A43" s="21">
        <v>44287</v>
      </c>
      <c r="B43" s="12" t="s">
        <v>70</v>
      </c>
      <c r="C43" s="12" t="s">
        <v>71</v>
      </c>
      <c r="D43" s="12" t="s">
        <v>72</v>
      </c>
      <c r="E43" s="12" t="s">
        <v>7</v>
      </c>
      <c r="F43" s="13">
        <v>11716.5</v>
      </c>
      <c r="G43" s="12" t="s">
        <v>29</v>
      </c>
      <c r="H43" s="13">
        <v>15000</v>
      </c>
      <c r="I43" s="22">
        <v>0</v>
      </c>
    </row>
    <row r="44" spans="1:9">
      <c r="A44" s="19">
        <v>44287</v>
      </c>
      <c r="B44" s="15" t="s">
        <v>79</v>
      </c>
      <c r="C44" s="15" t="s">
        <v>80</v>
      </c>
      <c r="D44" s="15" t="s">
        <v>81</v>
      </c>
      <c r="E44" s="15" t="s">
        <v>7</v>
      </c>
      <c r="F44" s="16">
        <v>14416</v>
      </c>
      <c r="G44" s="15" t="s">
        <v>30</v>
      </c>
      <c r="H44" s="16">
        <v>15000</v>
      </c>
      <c r="I44" s="20">
        <v>0</v>
      </c>
    </row>
    <row r="45" spans="1:9">
      <c r="A45" s="21">
        <v>44287</v>
      </c>
      <c r="B45" s="12" t="s">
        <v>70</v>
      </c>
      <c r="C45" s="12" t="s">
        <v>71</v>
      </c>
      <c r="D45" s="12" t="s">
        <v>72</v>
      </c>
      <c r="E45" s="12" t="s">
        <v>7</v>
      </c>
      <c r="F45" s="13">
        <v>16499.400000000001</v>
      </c>
      <c r="G45" s="12" t="s">
        <v>24</v>
      </c>
      <c r="H45" s="13">
        <v>15000</v>
      </c>
      <c r="I45" s="22">
        <v>1649.9400000000003</v>
      </c>
    </row>
    <row r="46" spans="1:9">
      <c r="A46" s="19">
        <v>44287</v>
      </c>
      <c r="B46" s="15" t="s">
        <v>76</v>
      </c>
      <c r="C46" s="15" t="s">
        <v>77</v>
      </c>
      <c r="D46" s="15" t="s">
        <v>78</v>
      </c>
      <c r="E46" s="15" t="s">
        <v>7</v>
      </c>
      <c r="F46" s="16">
        <v>16968</v>
      </c>
      <c r="G46" s="15" t="s">
        <v>30</v>
      </c>
      <c r="H46" s="16">
        <v>15000</v>
      </c>
      <c r="I46" s="20">
        <v>1696.8000000000002</v>
      </c>
    </row>
    <row r="47" spans="1:9">
      <c r="A47" s="21">
        <v>44287</v>
      </c>
      <c r="B47" s="12" t="s">
        <v>73</v>
      </c>
      <c r="C47" s="12" t="s">
        <v>74</v>
      </c>
      <c r="D47" s="12" t="s">
        <v>75</v>
      </c>
      <c r="E47" s="12" t="s">
        <v>7</v>
      </c>
      <c r="F47" s="13">
        <v>17993.5</v>
      </c>
      <c r="G47" s="12" t="s">
        <v>29</v>
      </c>
      <c r="H47" s="13">
        <v>15000</v>
      </c>
      <c r="I47" s="22">
        <v>1799.3500000000001</v>
      </c>
    </row>
    <row r="48" spans="1:9">
      <c r="A48" s="19">
        <v>44287</v>
      </c>
      <c r="B48" s="15" t="s">
        <v>76</v>
      </c>
      <c r="C48" s="15" t="s">
        <v>77</v>
      </c>
      <c r="D48" s="15" t="s">
        <v>78</v>
      </c>
      <c r="E48" s="15" t="s">
        <v>7</v>
      </c>
      <c r="F48" s="16">
        <v>18188.399999999998</v>
      </c>
      <c r="G48" s="15" t="s">
        <v>24</v>
      </c>
      <c r="H48" s="16">
        <v>15000</v>
      </c>
      <c r="I48" s="20">
        <v>1818.84</v>
      </c>
    </row>
    <row r="49" spans="1:9">
      <c r="A49" s="21">
        <v>44317</v>
      </c>
      <c r="B49" s="12" t="s">
        <v>79</v>
      </c>
      <c r="C49" s="12" t="s">
        <v>80</v>
      </c>
      <c r="D49" s="12" t="s">
        <v>81</v>
      </c>
      <c r="E49" s="12" t="s">
        <v>7</v>
      </c>
      <c r="F49" s="13">
        <v>9004.7999999999993</v>
      </c>
      <c r="G49" s="12" t="s">
        <v>29</v>
      </c>
      <c r="H49" s="13">
        <v>15000</v>
      </c>
      <c r="I49" s="22">
        <v>0</v>
      </c>
    </row>
    <row r="50" spans="1:9">
      <c r="A50" s="19">
        <v>44317</v>
      </c>
      <c r="B50" s="15" t="s">
        <v>76</v>
      </c>
      <c r="C50" s="15" t="s">
        <v>77</v>
      </c>
      <c r="D50" s="15" t="s">
        <v>78</v>
      </c>
      <c r="E50" s="15" t="s">
        <v>7</v>
      </c>
      <c r="F50" s="16">
        <v>18826.400000000001</v>
      </c>
      <c r="G50" s="15" t="s">
        <v>30</v>
      </c>
      <c r="H50" s="16">
        <v>15000</v>
      </c>
      <c r="I50" s="20">
        <v>1882.6400000000003</v>
      </c>
    </row>
    <row r="51" spans="1:9">
      <c r="A51" s="21">
        <v>44317</v>
      </c>
      <c r="B51" s="12" t="s">
        <v>76</v>
      </c>
      <c r="C51" s="12" t="s">
        <v>77</v>
      </c>
      <c r="D51" s="12" t="s">
        <v>78</v>
      </c>
      <c r="E51" s="12" t="s">
        <v>7</v>
      </c>
      <c r="F51" s="13">
        <v>19617.5</v>
      </c>
      <c r="G51" s="12" t="s">
        <v>30</v>
      </c>
      <c r="H51" s="13">
        <v>15000</v>
      </c>
      <c r="I51" s="22">
        <v>1961.75</v>
      </c>
    </row>
    <row r="52" spans="1:9">
      <c r="A52" s="19">
        <v>44317</v>
      </c>
      <c r="B52" s="15" t="s">
        <v>76</v>
      </c>
      <c r="C52" s="15" t="s">
        <v>77</v>
      </c>
      <c r="D52" s="15" t="s">
        <v>78</v>
      </c>
      <c r="E52" s="15" t="s">
        <v>7</v>
      </c>
      <c r="F52" s="16">
        <v>19836.400000000001</v>
      </c>
      <c r="G52" s="15" t="s">
        <v>29</v>
      </c>
      <c r="H52" s="16">
        <v>15000</v>
      </c>
      <c r="I52" s="20">
        <v>1983.6400000000003</v>
      </c>
    </row>
    <row r="53" spans="1:9">
      <c r="A53" s="21">
        <v>44317</v>
      </c>
      <c r="B53" s="12" t="s">
        <v>73</v>
      </c>
      <c r="C53" s="12" t="s">
        <v>74</v>
      </c>
      <c r="D53" s="12" t="s">
        <v>75</v>
      </c>
      <c r="E53" s="12" t="s">
        <v>7</v>
      </c>
      <c r="F53" s="13">
        <v>20717.599999999999</v>
      </c>
      <c r="G53" s="12" t="s">
        <v>24</v>
      </c>
      <c r="H53" s="13">
        <v>15000</v>
      </c>
      <c r="I53" s="22">
        <v>2071.7599999999998</v>
      </c>
    </row>
    <row r="54" spans="1:9">
      <c r="A54" s="19">
        <v>44317</v>
      </c>
      <c r="B54" s="15" t="s">
        <v>82</v>
      </c>
      <c r="C54" s="15" t="s">
        <v>83</v>
      </c>
      <c r="D54" s="15" t="s">
        <v>84</v>
      </c>
      <c r="E54" s="15" t="s">
        <v>7</v>
      </c>
      <c r="F54" s="16">
        <v>23364</v>
      </c>
      <c r="G54" s="15" t="s">
        <v>24</v>
      </c>
      <c r="H54" s="16">
        <v>15000</v>
      </c>
      <c r="I54" s="20">
        <v>2336.4</v>
      </c>
    </row>
    <row r="55" spans="1:9">
      <c r="A55" s="21">
        <v>44317</v>
      </c>
      <c r="B55" s="12" t="s">
        <v>76</v>
      </c>
      <c r="C55" s="12" t="s">
        <v>77</v>
      </c>
      <c r="D55" s="12" t="s">
        <v>78</v>
      </c>
      <c r="E55" s="12" t="s">
        <v>7</v>
      </c>
      <c r="F55" s="13">
        <v>23997.600000000002</v>
      </c>
      <c r="G55" s="12" t="s">
        <v>29</v>
      </c>
      <c r="H55" s="13">
        <v>15000</v>
      </c>
      <c r="I55" s="22">
        <v>2399.7600000000002</v>
      </c>
    </row>
    <row r="56" spans="1:9">
      <c r="A56" s="19">
        <v>44317</v>
      </c>
      <c r="B56" s="15" t="s">
        <v>79</v>
      </c>
      <c r="C56" s="15" t="s">
        <v>80</v>
      </c>
      <c r="D56" s="15" t="s">
        <v>81</v>
      </c>
      <c r="E56" s="15" t="s">
        <v>7</v>
      </c>
      <c r="F56" s="16">
        <v>27916.399999999998</v>
      </c>
      <c r="G56" s="15" t="s">
        <v>30</v>
      </c>
      <c r="H56" s="16">
        <v>15000</v>
      </c>
      <c r="I56" s="20">
        <v>2791.64</v>
      </c>
    </row>
    <row r="57" spans="1:9">
      <c r="A57" s="21">
        <v>44317</v>
      </c>
      <c r="B57" s="12" t="s">
        <v>79</v>
      </c>
      <c r="C57" s="12" t="s">
        <v>80</v>
      </c>
      <c r="D57" s="12" t="s">
        <v>81</v>
      </c>
      <c r="E57" s="12" t="s">
        <v>7</v>
      </c>
      <c r="F57" s="13">
        <v>42249.1</v>
      </c>
      <c r="G57" s="12" t="s">
        <v>24</v>
      </c>
      <c r="H57" s="13">
        <v>15000</v>
      </c>
      <c r="I57" s="22">
        <v>4224.91</v>
      </c>
    </row>
    <row r="58" spans="1:9">
      <c r="A58" s="19">
        <v>44348</v>
      </c>
      <c r="B58" s="15" t="s">
        <v>73</v>
      </c>
      <c r="C58" s="15" t="s">
        <v>74</v>
      </c>
      <c r="D58" s="15" t="s">
        <v>75</v>
      </c>
      <c r="E58" s="15" t="s">
        <v>7</v>
      </c>
      <c r="F58" s="16">
        <v>9574.7999999999993</v>
      </c>
      <c r="G58" s="15" t="s">
        <v>24</v>
      </c>
      <c r="H58" s="16">
        <v>15000</v>
      </c>
      <c r="I58" s="20">
        <v>0</v>
      </c>
    </row>
    <row r="59" spans="1:9">
      <c r="A59" s="21">
        <v>44348</v>
      </c>
      <c r="B59" s="12" t="s">
        <v>73</v>
      </c>
      <c r="C59" s="12" t="s">
        <v>74</v>
      </c>
      <c r="D59" s="12" t="s">
        <v>75</v>
      </c>
      <c r="E59" s="12" t="s">
        <v>7</v>
      </c>
      <c r="F59" s="13">
        <v>14301.6</v>
      </c>
      <c r="G59" s="12" t="s">
        <v>24</v>
      </c>
      <c r="H59" s="13">
        <v>15000</v>
      </c>
      <c r="I59" s="22">
        <v>0</v>
      </c>
    </row>
    <row r="60" spans="1:9">
      <c r="A60" s="19">
        <v>44348</v>
      </c>
      <c r="B60" s="15" t="s">
        <v>82</v>
      </c>
      <c r="C60" s="15" t="s">
        <v>83</v>
      </c>
      <c r="D60" s="15" t="s">
        <v>84</v>
      </c>
      <c r="E60" s="15" t="s">
        <v>7</v>
      </c>
      <c r="F60" s="16">
        <v>15061.2</v>
      </c>
      <c r="G60" s="15" t="s">
        <v>24</v>
      </c>
      <c r="H60" s="16">
        <v>15000</v>
      </c>
      <c r="I60" s="20">
        <v>1506.1200000000001</v>
      </c>
    </row>
    <row r="61" spans="1:9">
      <c r="A61" s="21">
        <v>44348</v>
      </c>
      <c r="B61" s="12" t="s">
        <v>76</v>
      </c>
      <c r="C61" s="12" t="s">
        <v>77</v>
      </c>
      <c r="D61" s="12" t="s">
        <v>78</v>
      </c>
      <c r="E61" s="12" t="s">
        <v>7</v>
      </c>
      <c r="F61" s="13">
        <v>17262</v>
      </c>
      <c r="G61" s="12" t="s">
        <v>24</v>
      </c>
      <c r="H61" s="13">
        <v>15000</v>
      </c>
      <c r="I61" s="22">
        <v>1726.2</v>
      </c>
    </row>
    <row r="62" spans="1:9">
      <c r="A62" s="19">
        <v>44348</v>
      </c>
      <c r="B62" s="15" t="s">
        <v>79</v>
      </c>
      <c r="C62" s="15" t="s">
        <v>80</v>
      </c>
      <c r="D62" s="15" t="s">
        <v>81</v>
      </c>
      <c r="E62" s="15" t="s">
        <v>7</v>
      </c>
      <c r="F62" s="16">
        <v>37192.5</v>
      </c>
      <c r="G62" s="15" t="s">
        <v>30</v>
      </c>
      <c r="H62" s="16">
        <v>15000</v>
      </c>
      <c r="I62" s="20">
        <v>3719.25</v>
      </c>
    </row>
    <row r="63" spans="1:9">
      <c r="A63" s="21">
        <v>44348</v>
      </c>
      <c r="B63" s="12" t="s">
        <v>82</v>
      </c>
      <c r="C63" s="12" t="s">
        <v>83</v>
      </c>
      <c r="D63" s="12" t="s">
        <v>84</v>
      </c>
      <c r="E63" s="12" t="s">
        <v>7</v>
      </c>
      <c r="F63" s="13">
        <v>39653.9</v>
      </c>
      <c r="G63" s="12" t="s">
        <v>30</v>
      </c>
      <c r="H63" s="13">
        <v>15000</v>
      </c>
      <c r="I63" s="22">
        <v>3965.3900000000003</v>
      </c>
    </row>
    <row r="64" spans="1:9">
      <c r="A64" s="19">
        <v>44378</v>
      </c>
      <c r="B64" s="15" t="s">
        <v>82</v>
      </c>
      <c r="C64" s="15" t="s">
        <v>83</v>
      </c>
      <c r="D64" s="15" t="s">
        <v>84</v>
      </c>
      <c r="E64" s="15" t="s">
        <v>7</v>
      </c>
      <c r="F64" s="16">
        <v>3465</v>
      </c>
      <c r="G64" s="15" t="s">
        <v>24</v>
      </c>
      <c r="H64" s="16">
        <v>15000</v>
      </c>
      <c r="I64" s="20">
        <v>0</v>
      </c>
    </row>
    <row r="65" spans="1:9">
      <c r="A65" s="21">
        <v>44378</v>
      </c>
      <c r="B65" s="12" t="s">
        <v>76</v>
      </c>
      <c r="C65" s="12" t="s">
        <v>77</v>
      </c>
      <c r="D65" s="12" t="s">
        <v>78</v>
      </c>
      <c r="E65" s="12" t="s">
        <v>7</v>
      </c>
      <c r="F65" s="13">
        <v>5332.7999999999993</v>
      </c>
      <c r="G65" s="12" t="s">
        <v>24</v>
      </c>
      <c r="H65" s="13">
        <v>15000</v>
      </c>
      <c r="I65" s="22">
        <v>0</v>
      </c>
    </row>
    <row r="66" spans="1:9">
      <c r="A66" s="19">
        <v>44378</v>
      </c>
      <c r="B66" s="15" t="s">
        <v>73</v>
      </c>
      <c r="C66" s="15" t="s">
        <v>74</v>
      </c>
      <c r="D66" s="15" t="s">
        <v>75</v>
      </c>
      <c r="E66" s="15" t="s">
        <v>7</v>
      </c>
      <c r="F66" s="16">
        <v>8065.5999999999995</v>
      </c>
      <c r="G66" s="15" t="s">
        <v>30</v>
      </c>
      <c r="H66" s="16">
        <v>15000</v>
      </c>
      <c r="I66" s="20">
        <v>0</v>
      </c>
    </row>
    <row r="67" spans="1:9">
      <c r="A67" s="21">
        <v>44378</v>
      </c>
      <c r="B67" s="12" t="s">
        <v>73</v>
      </c>
      <c r="C67" s="12" t="s">
        <v>74</v>
      </c>
      <c r="D67" s="12" t="s">
        <v>75</v>
      </c>
      <c r="E67" s="12" t="s">
        <v>7</v>
      </c>
      <c r="F67" s="13">
        <v>10067.200000000001</v>
      </c>
      <c r="G67" s="12" t="s">
        <v>30</v>
      </c>
      <c r="H67" s="13">
        <v>15000</v>
      </c>
      <c r="I67" s="22">
        <v>0</v>
      </c>
    </row>
    <row r="68" spans="1:9">
      <c r="A68" s="19">
        <v>44378</v>
      </c>
      <c r="B68" s="15" t="s">
        <v>73</v>
      </c>
      <c r="C68" s="15" t="s">
        <v>74</v>
      </c>
      <c r="D68" s="15" t="s">
        <v>75</v>
      </c>
      <c r="E68" s="15" t="s">
        <v>7</v>
      </c>
      <c r="F68" s="16">
        <v>10648.999999999998</v>
      </c>
      <c r="G68" s="15" t="s">
        <v>30</v>
      </c>
      <c r="H68" s="16">
        <v>15000</v>
      </c>
      <c r="I68" s="20">
        <v>0</v>
      </c>
    </row>
    <row r="69" spans="1:9">
      <c r="A69" s="21">
        <v>44378</v>
      </c>
      <c r="B69" s="12" t="s">
        <v>76</v>
      </c>
      <c r="C69" s="12" t="s">
        <v>77</v>
      </c>
      <c r="D69" s="12" t="s">
        <v>78</v>
      </c>
      <c r="E69" s="12" t="s">
        <v>7</v>
      </c>
      <c r="F69" s="13">
        <v>10679.400000000001</v>
      </c>
      <c r="G69" s="12" t="s">
        <v>30</v>
      </c>
      <c r="H69" s="13">
        <v>15000</v>
      </c>
      <c r="I69" s="22">
        <v>0</v>
      </c>
    </row>
    <row r="70" spans="1:9">
      <c r="A70" s="19">
        <v>44378</v>
      </c>
      <c r="B70" s="15" t="s">
        <v>79</v>
      </c>
      <c r="C70" s="15" t="s">
        <v>80</v>
      </c>
      <c r="D70" s="15" t="s">
        <v>81</v>
      </c>
      <c r="E70" s="15" t="s">
        <v>7</v>
      </c>
      <c r="F70" s="16">
        <v>11155.5</v>
      </c>
      <c r="G70" s="15" t="s">
        <v>29</v>
      </c>
      <c r="H70" s="16">
        <v>15000</v>
      </c>
      <c r="I70" s="20">
        <v>0</v>
      </c>
    </row>
    <row r="71" spans="1:9">
      <c r="A71" s="21">
        <v>44378</v>
      </c>
      <c r="B71" s="12" t="s">
        <v>73</v>
      </c>
      <c r="C71" s="12" t="s">
        <v>74</v>
      </c>
      <c r="D71" s="12" t="s">
        <v>75</v>
      </c>
      <c r="E71" s="12" t="s">
        <v>7</v>
      </c>
      <c r="F71" s="13">
        <v>11543</v>
      </c>
      <c r="G71" s="12" t="s">
        <v>29</v>
      </c>
      <c r="H71" s="13">
        <v>15000</v>
      </c>
      <c r="I71" s="22">
        <v>0</v>
      </c>
    </row>
    <row r="72" spans="1:9">
      <c r="A72" s="19">
        <v>44378</v>
      </c>
      <c r="B72" s="15" t="s">
        <v>73</v>
      </c>
      <c r="C72" s="15" t="s">
        <v>74</v>
      </c>
      <c r="D72" s="15" t="s">
        <v>75</v>
      </c>
      <c r="E72" s="15" t="s">
        <v>7</v>
      </c>
      <c r="F72" s="16">
        <v>15633.199999999999</v>
      </c>
      <c r="G72" s="15" t="s">
        <v>24</v>
      </c>
      <c r="H72" s="16">
        <v>15000</v>
      </c>
      <c r="I72" s="20">
        <v>1563.32</v>
      </c>
    </row>
    <row r="73" spans="1:9">
      <c r="A73" s="21">
        <v>44378</v>
      </c>
      <c r="B73" s="12" t="s">
        <v>73</v>
      </c>
      <c r="C73" s="12" t="s">
        <v>74</v>
      </c>
      <c r="D73" s="12" t="s">
        <v>75</v>
      </c>
      <c r="E73" s="12" t="s">
        <v>7</v>
      </c>
      <c r="F73" s="13">
        <v>20868.399999999998</v>
      </c>
      <c r="G73" s="12" t="s">
        <v>24</v>
      </c>
      <c r="H73" s="13">
        <v>15000</v>
      </c>
      <c r="I73" s="22">
        <v>2086.8399999999997</v>
      </c>
    </row>
    <row r="74" spans="1:9">
      <c r="A74" s="19">
        <v>44378</v>
      </c>
      <c r="B74" s="15" t="s">
        <v>73</v>
      </c>
      <c r="C74" s="15" t="s">
        <v>74</v>
      </c>
      <c r="D74" s="15" t="s">
        <v>75</v>
      </c>
      <c r="E74" s="15" t="s">
        <v>7</v>
      </c>
      <c r="F74" s="16">
        <v>24395.100000000002</v>
      </c>
      <c r="G74" s="15" t="s">
        <v>29</v>
      </c>
      <c r="H74" s="16">
        <v>15000</v>
      </c>
      <c r="I74" s="20">
        <v>2439.5100000000002</v>
      </c>
    </row>
    <row r="75" spans="1:9">
      <c r="A75" s="21">
        <v>44409</v>
      </c>
      <c r="B75" s="12" t="s">
        <v>73</v>
      </c>
      <c r="C75" s="12" t="s">
        <v>74</v>
      </c>
      <c r="D75" s="12" t="s">
        <v>75</v>
      </c>
      <c r="E75" s="12" t="s">
        <v>7</v>
      </c>
      <c r="F75" s="13">
        <v>3760.5</v>
      </c>
      <c r="G75" s="12" t="s">
        <v>29</v>
      </c>
      <c r="H75" s="13">
        <v>15000</v>
      </c>
      <c r="I75" s="22">
        <v>0</v>
      </c>
    </row>
    <row r="76" spans="1:9">
      <c r="A76" s="19">
        <v>44409</v>
      </c>
      <c r="B76" s="15" t="s">
        <v>73</v>
      </c>
      <c r="C76" s="15" t="s">
        <v>74</v>
      </c>
      <c r="D76" s="15" t="s">
        <v>75</v>
      </c>
      <c r="E76" s="15" t="s">
        <v>7</v>
      </c>
      <c r="F76" s="16">
        <v>4322.8</v>
      </c>
      <c r="G76" s="15" t="s">
        <v>30</v>
      </c>
      <c r="H76" s="16">
        <v>15000</v>
      </c>
      <c r="I76" s="20">
        <v>0</v>
      </c>
    </row>
    <row r="77" spans="1:9">
      <c r="A77" s="21">
        <v>44409</v>
      </c>
      <c r="B77" s="12" t="s">
        <v>73</v>
      </c>
      <c r="C77" s="12" t="s">
        <v>74</v>
      </c>
      <c r="D77" s="12" t="s">
        <v>75</v>
      </c>
      <c r="E77" s="12" t="s">
        <v>7</v>
      </c>
      <c r="F77" s="13">
        <v>9697.6</v>
      </c>
      <c r="G77" s="12" t="s">
        <v>24</v>
      </c>
      <c r="H77" s="13">
        <v>15000</v>
      </c>
      <c r="I77" s="22">
        <v>0</v>
      </c>
    </row>
    <row r="78" spans="1:9">
      <c r="A78" s="19">
        <v>44409</v>
      </c>
      <c r="B78" s="15" t="s">
        <v>73</v>
      </c>
      <c r="C78" s="15" t="s">
        <v>74</v>
      </c>
      <c r="D78" s="15" t="s">
        <v>75</v>
      </c>
      <c r="E78" s="15" t="s">
        <v>7</v>
      </c>
      <c r="F78" s="16">
        <v>10391.699999999999</v>
      </c>
      <c r="G78" s="15" t="s">
        <v>30</v>
      </c>
      <c r="H78" s="16">
        <v>15000</v>
      </c>
      <c r="I78" s="20">
        <v>0</v>
      </c>
    </row>
    <row r="79" spans="1:9">
      <c r="A79" s="21">
        <v>44409</v>
      </c>
      <c r="B79" s="12" t="s">
        <v>79</v>
      </c>
      <c r="C79" s="12" t="s">
        <v>80</v>
      </c>
      <c r="D79" s="12" t="s">
        <v>81</v>
      </c>
      <c r="E79" s="12" t="s">
        <v>7</v>
      </c>
      <c r="F79" s="13">
        <v>15670.2</v>
      </c>
      <c r="G79" s="12" t="s">
        <v>30</v>
      </c>
      <c r="H79" s="13">
        <v>15000</v>
      </c>
      <c r="I79" s="22">
        <v>1567.0200000000002</v>
      </c>
    </row>
    <row r="80" spans="1:9">
      <c r="A80" s="19">
        <v>44409</v>
      </c>
      <c r="B80" s="15" t="s">
        <v>76</v>
      </c>
      <c r="C80" s="15" t="s">
        <v>77</v>
      </c>
      <c r="D80" s="15" t="s">
        <v>78</v>
      </c>
      <c r="E80" s="15" t="s">
        <v>7</v>
      </c>
      <c r="F80" s="16">
        <v>22477.9</v>
      </c>
      <c r="G80" s="15" t="s">
        <v>24</v>
      </c>
      <c r="H80" s="16">
        <v>15000</v>
      </c>
      <c r="I80" s="20">
        <v>2247.7900000000004</v>
      </c>
    </row>
    <row r="81" spans="1:9">
      <c r="A81" s="21">
        <v>44409</v>
      </c>
      <c r="B81" s="12" t="s">
        <v>76</v>
      </c>
      <c r="C81" s="12" t="s">
        <v>77</v>
      </c>
      <c r="D81" s="12" t="s">
        <v>78</v>
      </c>
      <c r="E81" s="12" t="s">
        <v>7</v>
      </c>
      <c r="F81" s="13">
        <v>36088.1</v>
      </c>
      <c r="G81" s="12" t="s">
        <v>30</v>
      </c>
      <c r="H81" s="13">
        <v>15000</v>
      </c>
      <c r="I81" s="22">
        <v>3608.81</v>
      </c>
    </row>
    <row r="82" spans="1:9">
      <c r="A82" s="19">
        <v>44409</v>
      </c>
      <c r="B82" s="15" t="s">
        <v>70</v>
      </c>
      <c r="C82" s="15" t="s">
        <v>71</v>
      </c>
      <c r="D82" s="15" t="s">
        <v>72</v>
      </c>
      <c r="E82" s="15" t="s">
        <v>7</v>
      </c>
      <c r="F82" s="16">
        <v>43388.100000000006</v>
      </c>
      <c r="G82" s="15" t="s">
        <v>24</v>
      </c>
      <c r="H82" s="16">
        <v>15000</v>
      </c>
      <c r="I82" s="20">
        <v>4338.8100000000004</v>
      </c>
    </row>
    <row r="83" spans="1:9">
      <c r="A83" s="21">
        <v>44440</v>
      </c>
      <c r="B83" s="12" t="s">
        <v>82</v>
      </c>
      <c r="C83" s="12" t="s">
        <v>83</v>
      </c>
      <c r="D83" s="12" t="s">
        <v>84</v>
      </c>
      <c r="E83" s="12" t="s">
        <v>7</v>
      </c>
      <c r="F83" s="13">
        <v>7714</v>
      </c>
      <c r="G83" s="12" t="s">
        <v>29</v>
      </c>
      <c r="H83" s="13">
        <v>15000</v>
      </c>
      <c r="I83" s="22">
        <v>0</v>
      </c>
    </row>
    <row r="84" spans="1:9">
      <c r="A84" s="19">
        <v>44440</v>
      </c>
      <c r="B84" s="15" t="s">
        <v>70</v>
      </c>
      <c r="C84" s="15" t="s">
        <v>71</v>
      </c>
      <c r="D84" s="15" t="s">
        <v>72</v>
      </c>
      <c r="E84" s="15" t="s">
        <v>7</v>
      </c>
      <c r="F84" s="16">
        <v>15152.399999999998</v>
      </c>
      <c r="G84" s="15" t="s">
        <v>30</v>
      </c>
      <c r="H84" s="16">
        <v>15000</v>
      </c>
      <c r="I84" s="20">
        <v>1515.2399999999998</v>
      </c>
    </row>
    <row r="85" spans="1:9">
      <c r="A85" s="21">
        <v>44440</v>
      </c>
      <c r="B85" s="12" t="s">
        <v>73</v>
      </c>
      <c r="C85" s="12" t="s">
        <v>74</v>
      </c>
      <c r="D85" s="12" t="s">
        <v>75</v>
      </c>
      <c r="E85" s="12" t="s">
        <v>7</v>
      </c>
      <c r="F85" s="13">
        <v>16363.900000000001</v>
      </c>
      <c r="G85" s="12" t="s">
        <v>29</v>
      </c>
      <c r="H85" s="13">
        <v>15000</v>
      </c>
      <c r="I85" s="22">
        <v>1636.3900000000003</v>
      </c>
    </row>
    <row r="86" spans="1:9">
      <c r="A86" s="19">
        <v>44470</v>
      </c>
      <c r="B86" s="15" t="s">
        <v>70</v>
      </c>
      <c r="C86" s="15" t="s">
        <v>71</v>
      </c>
      <c r="D86" s="15" t="s">
        <v>72</v>
      </c>
      <c r="E86" s="15" t="s">
        <v>7</v>
      </c>
      <c r="F86" s="16">
        <v>2997.2</v>
      </c>
      <c r="G86" s="15" t="s">
        <v>29</v>
      </c>
      <c r="H86" s="16">
        <v>15000</v>
      </c>
      <c r="I86" s="20">
        <v>0</v>
      </c>
    </row>
    <row r="87" spans="1:9">
      <c r="A87" s="21">
        <v>44470</v>
      </c>
      <c r="B87" s="12" t="s">
        <v>82</v>
      </c>
      <c r="C87" s="12" t="s">
        <v>83</v>
      </c>
      <c r="D87" s="12" t="s">
        <v>84</v>
      </c>
      <c r="E87" s="12" t="s">
        <v>7</v>
      </c>
      <c r="F87" s="13">
        <v>7195.9999999999991</v>
      </c>
      <c r="G87" s="12" t="s">
        <v>24</v>
      </c>
      <c r="H87" s="13">
        <v>15000</v>
      </c>
      <c r="I87" s="22">
        <v>0</v>
      </c>
    </row>
    <row r="88" spans="1:9">
      <c r="A88" s="19">
        <v>44470</v>
      </c>
      <c r="B88" s="15" t="s">
        <v>76</v>
      </c>
      <c r="C88" s="15" t="s">
        <v>77</v>
      </c>
      <c r="D88" s="15" t="s">
        <v>78</v>
      </c>
      <c r="E88" s="15" t="s">
        <v>7</v>
      </c>
      <c r="F88" s="16">
        <v>10595.2</v>
      </c>
      <c r="G88" s="15" t="s">
        <v>30</v>
      </c>
      <c r="H88" s="16">
        <v>15000</v>
      </c>
      <c r="I88" s="20">
        <v>0</v>
      </c>
    </row>
    <row r="89" spans="1:9">
      <c r="A89" s="21">
        <v>44470</v>
      </c>
      <c r="B89" s="12" t="s">
        <v>82</v>
      </c>
      <c r="C89" s="12" t="s">
        <v>83</v>
      </c>
      <c r="D89" s="12" t="s">
        <v>84</v>
      </c>
      <c r="E89" s="12" t="s">
        <v>7</v>
      </c>
      <c r="F89" s="13">
        <v>10694.7</v>
      </c>
      <c r="G89" s="12" t="s">
        <v>30</v>
      </c>
      <c r="H89" s="13">
        <v>15000</v>
      </c>
      <c r="I89" s="22">
        <v>0</v>
      </c>
    </row>
    <row r="90" spans="1:9">
      <c r="A90" s="19">
        <v>44470</v>
      </c>
      <c r="B90" s="15" t="s">
        <v>76</v>
      </c>
      <c r="C90" s="15" t="s">
        <v>77</v>
      </c>
      <c r="D90" s="15" t="s">
        <v>78</v>
      </c>
      <c r="E90" s="15" t="s">
        <v>7</v>
      </c>
      <c r="F90" s="16">
        <v>14235.4</v>
      </c>
      <c r="G90" s="15" t="s">
        <v>30</v>
      </c>
      <c r="H90" s="16">
        <v>15000</v>
      </c>
      <c r="I90" s="20">
        <v>0</v>
      </c>
    </row>
    <row r="91" spans="1:9">
      <c r="A91" s="21">
        <v>44470</v>
      </c>
      <c r="B91" s="12" t="s">
        <v>76</v>
      </c>
      <c r="C91" s="12" t="s">
        <v>77</v>
      </c>
      <c r="D91" s="12" t="s">
        <v>78</v>
      </c>
      <c r="E91" s="12" t="s">
        <v>7</v>
      </c>
      <c r="F91" s="13">
        <v>36530.199999999997</v>
      </c>
      <c r="G91" s="12" t="s">
        <v>24</v>
      </c>
      <c r="H91" s="13">
        <v>15000</v>
      </c>
      <c r="I91" s="22">
        <v>3653.02</v>
      </c>
    </row>
    <row r="92" spans="1:9">
      <c r="A92" s="19">
        <v>44470</v>
      </c>
      <c r="B92" s="15" t="s">
        <v>79</v>
      </c>
      <c r="C92" s="15" t="s">
        <v>80</v>
      </c>
      <c r="D92" s="15" t="s">
        <v>81</v>
      </c>
      <c r="E92" s="15" t="s">
        <v>7</v>
      </c>
      <c r="F92" s="16">
        <v>36896.199999999997</v>
      </c>
      <c r="G92" s="15" t="s">
        <v>30</v>
      </c>
      <c r="H92" s="16">
        <v>15000</v>
      </c>
      <c r="I92" s="20">
        <v>3689.62</v>
      </c>
    </row>
    <row r="93" spans="1:9">
      <c r="A93" s="21">
        <v>44470</v>
      </c>
      <c r="B93" s="12" t="s">
        <v>70</v>
      </c>
      <c r="C93" s="12" t="s">
        <v>71</v>
      </c>
      <c r="D93" s="12" t="s">
        <v>72</v>
      </c>
      <c r="E93" s="12" t="s">
        <v>7</v>
      </c>
      <c r="F93" s="13">
        <v>41420.699999999997</v>
      </c>
      <c r="G93" s="12" t="s">
        <v>29</v>
      </c>
      <c r="H93" s="13">
        <v>15000</v>
      </c>
      <c r="I93" s="22">
        <v>4142.07</v>
      </c>
    </row>
    <row r="94" spans="1:9">
      <c r="A94" s="19">
        <v>44501</v>
      </c>
      <c r="B94" s="15" t="s">
        <v>76</v>
      </c>
      <c r="C94" s="15" t="s">
        <v>77</v>
      </c>
      <c r="D94" s="15" t="s">
        <v>78</v>
      </c>
      <c r="E94" s="15" t="s">
        <v>7</v>
      </c>
      <c r="F94" s="16">
        <v>6900</v>
      </c>
      <c r="G94" s="15" t="s">
        <v>24</v>
      </c>
      <c r="H94" s="16">
        <v>15000</v>
      </c>
      <c r="I94" s="20">
        <v>0</v>
      </c>
    </row>
    <row r="95" spans="1:9">
      <c r="A95" s="21">
        <v>44501</v>
      </c>
      <c r="B95" s="12" t="s">
        <v>79</v>
      </c>
      <c r="C95" s="12" t="s">
        <v>80</v>
      </c>
      <c r="D95" s="12" t="s">
        <v>81</v>
      </c>
      <c r="E95" s="12" t="s">
        <v>7</v>
      </c>
      <c r="F95" s="13">
        <v>9683</v>
      </c>
      <c r="G95" s="12" t="s">
        <v>30</v>
      </c>
      <c r="H95" s="13">
        <v>15000</v>
      </c>
      <c r="I95" s="22">
        <v>0</v>
      </c>
    </row>
    <row r="96" spans="1:9">
      <c r="A96" s="19">
        <v>44501</v>
      </c>
      <c r="B96" s="15" t="s">
        <v>73</v>
      </c>
      <c r="C96" s="15" t="s">
        <v>74</v>
      </c>
      <c r="D96" s="15" t="s">
        <v>75</v>
      </c>
      <c r="E96" s="15" t="s">
        <v>7</v>
      </c>
      <c r="F96" s="16">
        <v>14302.9</v>
      </c>
      <c r="G96" s="15" t="s">
        <v>29</v>
      </c>
      <c r="H96" s="16">
        <v>15000</v>
      </c>
      <c r="I96" s="20">
        <v>0</v>
      </c>
    </row>
    <row r="97" spans="1:9">
      <c r="A97" s="21">
        <v>44501</v>
      </c>
      <c r="B97" s="12" t="s">
        <v>70</v>
      </c>
      <c r="C97" s="12" t="s">
        <v>71</v>
      </c>
      <c r="D97" s="12" t="s">
        <v>72</v>
      </c>
      <c r="E97" s="12" t="s">
        <v>7</v>
      </c>
      <c r="F97" s="13">
        <v>16806.400000000001</v>
      </c>
      <c r="G97" s="12" t="s">
        <v>29</v>
      </c>
      <c r="H97" s="13">
        <v>15000</v>
      </c>
      <c r="I97" s="22">
        <v>1680.6400000000003</v>
      </c>
    </row>
    <row r="98" spans="1:9">
      <c r="A98" s="19">
        <v>44501</v>
      </c>
      <c r="B98" s="15" t="s">
        <v>82</v>
      </c>
      <c r="C98" s="15" t="s">
        <v>83</v>
      </c>
      <c r="D98" s="15" t="s">
        <v>84</v>
      </c>
      <c r="E98" s="15" t="s">
        <v>7</v>
      </c>
      <c r="F98" s="16">
        <v>20797.200000000004</v>
      </c>
      <c r="G98" s="15" t="s">
        <v>24</v>
      </c>
      <c r="H98" s="16">
        <v>15000</v>
      </c>
      <c r="I98" s="20">
        <v>2079.7200000000007</v>
      </c>
    </row>
    <row r="99" spans="1:9">
      <c r="A99" s="21">
        <v>44501</v>
      </c>
      <c r="B99" s="12" t="s">
        <v>79</v>
      </c>
      <c r="C99" s="12" t="s">
        <v>80</v>
      </c>
      <c r="D99" s="12" t="s">
        <v>81</v>
      </c>
      <c r="E99" s="12" t="s">
        <v>7</v>
      </c>
      <c r="F99" s="13">
        <v>26866</v>
      </c>
      <c r="G99" s="12" t="s">
        <v>30</v>
      </c>
      <c r="H99" s="13">
        <v>15000</v>
      </c>
      <c r="I99" s="22">
        <v>2686.6000000000004</v>
      </c>
    </row>
    <row r="100" spans="1:9">
      <c r="A100" s="19">
        <v>44531</v>
      </c>
      <c r="B100" s="15" t="s">
        <v>79</v>
      </c>
      <c r="C100" s="15" t="s">
        <v>80</v>
      </c>
      <c r="D100" s="15" t="s">
        <v>81</v>
      </c>
      <c r="E100" s="15" t="s">
        <v>7</v>
      </c>
      <c r="F100" s="16">
        <v>7009.2000000000007</v>
      </c>
      <c r="G100" s="15" t="s">
        <v>24</v>
      </c>
      <c r="H100" s="16">
        <v>15000</v>
      </c>
      <c r="I100" s="20">
        <v>0</v>
      </c>
    </row>
    <row r="101" spans="1:9">
      <c r="A101" s="21">
        <v>44531</v>
      </c>
      <c r="B101" s="12" t="s">
        <v>76</v>
      </c>
      <c r="C101" s="12" t="s">
        <v>77</v>
      </c>
      <c r="D101" s="12" t="s">
        <v>78</v>
      </c>
      <c r="E101" s="12" t="s">
        <v>7</v>
      </c>
      <c r="F101" s="13">
        <v>7088.9</v>
      </c>
      <c r="G101" s="12" t="s">
        <v>29</v>
      </c>
      <c r="H101" s="13">
        <v>15000</v>
      </c>
      <c r="I101" s="22">
        <v>0</v>
      </c>
    </row>
    <row r="102" spans="1:9">
      <c r="A102" s="19">
        <v>44531</v>
      </c>
      <c r="B102" s="15" t="s">
        <v>79</v>
      </c>
      <c r="C102" s="15" t="s">
        <v>80</v>
      </c>
      <c r="D102" s="15" t="s">
        <v>81</v>
      </c>
      <c r="E102" s="15" t="s">
        <v>7</v>
      </c>
      <c r="F102" s="16">
        <v>8095.5</v>
      </c>
      <c r="G102" s="15" t="s">
        <v>29</v>
      </c>
      <c r="H102" s="16">
        <v>15000</v>
      </c>
      <c r="I102" s="20">
        <v>0</v>
      </c>
    </row>
    <row r="103" spans="1:9">
      <c r="A103" s="8">
        <v>44531</v>
      </c>
      <c r="B103" s="3" t="s">
        <v>70</v>
      </c>
      <c r="C103" s="3" t="s">
        <v>71</v>
      </c>
      <c r="D103" s="3" t="s">
        <v>72</v>
      </c>
      <c r="E103" s="3" t="s">
        <v>7</v>
      </c>
      <c r="F103" s="9">
        <v>8914.5</v>
      </c>
      <c r="G103" s="3" t="s">
        <v>29</v>
      </c>
      <c r="H103" s="9">
        <v>15000</v>
      </c>
      <c r="I103" s="10">
        <v>0</v>
      </c>
    </row>
  </sheetData>
  <mergeCells count="7">
    <mergeCell ref="R1:T2"/>
    <mergeCell ref="A1:I3"/>
    <mergeCell ref="K2:K3"/>
    <mergeCell ref="L2:L3"/>
    <mergeCell ref="M2:M3"/>
    <mergeCell ref="N2:N3"/>
    <mergeCell ref="O2:O3"/>
  </mergeCells>
  <conditionalFormatting sqref="F1:F1048576">
    <cfRule type="top10" dxfId="23" priority="1" rank="5"/>
  </conditionalFormatting>
  <hyperlinks>
    <hyperlink ref="R1:T2" location="'Cover Sheet'!A1" display="Back to Cover Page" xr:uid="{32029256-1299-4746-B207-3D5CDAEF25F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C10C6-1ECF-4416-8A59-718C304263DC}">
  <dimension ref="A1:R751"/>
  <sheetViews>
    <sheetView zoomScaleNormal="100" workbookViewId="0">
      <pane ySplit="1" topLeftCell="A2" activePane="bottomLeft" state="frozen"/>
      <selection pane="bottomLeft" activeCell="P2" sqref="P2:R3"/>
    </sheetView>
  </sheetViews>
  <sheetFormatPr defaultRowHeight="14.45"/>
  <cols>
    <col min="1" max="1" width="11.140625" bestFit="1" customWidth="1"/>
    <col min="2" max="2" width="16.28515625" bestFit="1" customWidth="1"/>
    <col min="3" max="3" width="14.42578125" bestFit="1" customWidth="1"/>
    <col min="4" max="4" width="14.140625" bestFit="1" customWidth="1"/>
    <col min="5" max="5" width="13.85546875" bestFit="1" customWidth="1"/>
    <col min="6" max="6" width="16.85546875" style="4" bestFit="1" customWidth="1"/>
    <col min="7" max="7" width="17.28515625" bestFit="1" customWidth="1"/>
    <col min="8" max="8" width="11.5703125" style="4" bestFit="1" customWidth="1"/>
    <col min="9" max="9" width="13.85546875" style="4" bestFit="1" customWidth="1"/>
    <col min="10" max="10" width="13.140625" bestFit="1" customWidth="1"/>
    <col min="11" max="11" width="12.5703125" customWidth="1"/>
    <col min="12" max="12" width="13.140625" customWidth="1"/>
  </cols>
  <sheetData>
    <row r="1" spans="1:18" ht="18.600000000000001">
      <c r="A1" s="30" t="s">
        <v>11</v>
      </c>
      <c r="B1" s="30" t="s">
        <v>12</v>
      </c>
      <c r="C1" s="30" t="s">
        <v>13</v>
      </c>
      <c r="D1" s="30" t="s">
        <v>14</v>
      </c>
      <c r="E1" s="30" t="s">
        <v>15</v>
      </c>
      <c r="F1" s="31" t="s">
        <v>16</v>
      </c>
      <c r="G1" s="30" t="s">
        <v>17</v>
      </c>
      <c r="H1" s="31" t="s">
        <v>18</v>
      </c>
      <c r="I1" s="31" t="s">
        <v>19</v>
      </c>
      <c r="J1" s="32" t="s">
        <v>101</v>
      </c>
      <c r="L1" s="27" t="s">
        <v>20</v>
      </c>
      <c r="M1" s="28">
        <v>0.1</v>
      </c>
    </row>
    <row r="2" spans="1:18">
      <c r="A2" s="14">
        <v>44197</v>
      </c>
      <c r="B2" s="15" t="s">
        <v>21</v>
      </c>
      <c r="C2" s="15" t="s">
        <v>22</v>
      </c>
      <c r="D2" s="15" t="s">
        <v>23</v>
      </c>
      <c r="E2" s="15" t="s">
        <v>6</v>
      </c>
      <c r="F2" s="16">
        <v>2954.7</v>
      </c>
      <c r="G2" s="15" t="s">
        <v>24</v>
      </c>
      <c r="H2" s="16">
        <v>15000</v>
      </c>
      <c r="I2" s="16">
        <f>IF('Copy of All Sales'!$F2&gt;='Copy of All Sales'!$H2,'Copy of All Sales'!$F2*Comission,0)</f>
        <v>0</v>
      </c>
      <c r="J2" s="33">
        <f>Sales_Data[[#This Row],[Sales Amount]]-Sales_Data[[#This Row],[Targets]]</f>
        <v>-12045.3</v>
      </c>
      <c r="P2" s="58" t="s">
        <v>25</v>
      </c>
      <c r="Q2" s="58"/>
      <c r="R2" s="58"/>
    </row>
    <row r="3" spans="1:18">
      <c r="A3" s="11">
        <v>44197</v>
      </c>
      <c r="B3" s="12" t="s">
        <v>26</v>
      </c>
      <c r="C3" s="12" t="s">
        <v>27</v>
      </c>
      <c r="D3" s="12" t="s">
        <v>28</v>
      </c>
      <c r="E3" s="12" t="s">
        <v>6</v>
      </c>
      <c r="F3" s="13">
        <v>6796.7999999999993</v>
      </c>
      <c r="G3" s="12" t="s">
        <v>29</v>
      </c>
      <c r="H3" s="13">
        <v>15000</v>
      </c>
      <c r="I3" s="13">
        <f>IF('Copy of All Sales'!$F3&gt;='Copy of All Sales'!$H3,'Copy of All Sales'!$F3*Comission,0)</f>
        <v>0</v>
      </c>
      <c r="J3" s="33">
        <f>Sales_Data[[#This Row],[Sales Amount]]-Sales_Data[[#This Row],[Targets]]</f>
        <v>-8203.2000000000007</v>
      </c>
      <c r="P3" s="58"/>
      <c r="Q3" s="58"/>
      <c r="R3" s="58"/>
    </row>
    <row r="4" spans="1:18">
      <c r="A4" s="14">
        <v>44197</v>
      </c>
      <c r="B4" s="15" t="s">
        <v>26</v>
      </c>
      <c r="C4" s="15" t="s">
        <v>27</v>
      </c>
      <c r="D4" s="15" t="s">
        <v>28</v>
      </c>
      <c r="E4" s="15" t="s">
        <v>6</v>
      </c>
      <c r="F4" s="16">
        <v>8188</v>
      </c>
      <c r="G4" s="15" t="s">
        <v>30</v>
      </c>
      <c r="H4" s="16">
        <v>15000</v>
      </c>
      <c r="I4" s="16">
        <f>IF('Copy of All Sales'!$F4&gt;='Copy of All Sales'!$H4,'Copy of All Sales'!$F4*Comission,0)</f>
        <v>0</v>
      </c>
      <c r="J4" s="33">
        <f>Sales_Data[[#This Row],[Sales Amount]]-Sales_Data[[#This Row],[Targets]]</f>
        <v>-6812</v>
      </c>
    </row>
    <row r="5" spans="1:18">
      <c r="A5" s="11">
        <v>44197</v>
      </c>
      <c r="B5" s="12" t="s">
        <v>21</v>
      </c>
      <c r="C5" s="12" t="s">
        <v>22</v>
      </c>
      <c r="D5" s="12" t="s">
        <v>23</v>
      </c>
      <c r="E5" s="12" t="s">
        <v>6</v>
      </c>
      <c r="F5" s="13">
        <v>9058.4</v>
      </c>
      <c r="G5" s="12" t="s">
        <v>29</v>
      </c>
      <c r="H5" s="13">
        <v>15000</v>
      </c>
      <c r="I5" s="13">
        <f>IF('Copy of All Sales'!$F5&gt;='Copy of All Sales'!$H5,'Copy of All Sales'!$F5*Comission,0)</f>
        <v>0</v>
      </c>
      <c r="J5" s="33">
        <f>Sales_Data[[#This Row],[Sales Amount]]-Sales_Data[[#This Row],[Targets]]</f>
        <v>-5941.6</v>
      </c>
    </row>
    <row r="6" spans="1:18">
      <c r="A6" s="14">
        <v>44197</v>
      </c>
      <c r="B6" s="15" t="s">
        <v>26</v>
      </c>
      <c r="C6" s="15" t="s">
        <v>27</v>
      </c>
      <c r="D6" s="15" t="s">
        <v>28</v>
      </c>
      <c r="E6" s="15" t="s">
        <v>6</v>
      </c>
      <c r="F6" s="16">
        <v>12096</v>
      </c>
      <c r="G6" s="15" t="s">
        <v>30</v>
      </c>
      <c r="H6" s="16">
        <v>15000</v>
      </c>
      <c r="I6" s="16">
        <f>IF('Copy of All Sales'!$F6&gt;='Copy of All Sales'!$H6,'Copy of All Sales'!$F6*Comission,0)</f>
        <v>0</v>
      </c>
      <c r="J6" s="33">
        <f>Sales_Data[[#This Row],[Sales Amount]]-Sales_Data[[#This Row],[Targets]]</f>
        <v>-2904</v>
      </c>
    </row>
    <row r="7" spans="1:18">
      <c r="A7" s="11">
        <v>44197</v>
      </c>
      <c r="B7" s="12" t="s">
        <v>31</v>
      </c>
      <c r="C7" s="12" t="s">
        <v>32</v>
      </c>
      <c r="D7" s="12" t="s">
        <v>33</v>
      </c>
      <c r="E7" s="12" t="s">
        <v>6</v>
      </c>
      <c r="F7" s="13">
        <v>15029</v>
      </c>
      <c r="G7" s="12" t="s">
        <v>24</v>
      </c>
      <c r="H7" s="13">
        <v>15000</v>
      </c>
      <c r="I7" s="13">
        <f>IF('Copy of All Sales'!$F7&gt;='Copy of All Sales'!$H7,'Copy of All Sales'!$F7*Comission,0)</f>
        <v>1502.9</v>
      </c>
      <c r="J7" s="33">
        <f>Sales_Data[[#This Row],[Sales Amount]]-Sales_Data[[#This Row],[Targets]]</f>
        <v>29</v>
      </c>
    </row>
    <row r="8" spans="1:18">
      <c r="A8" s="14">
        <v>44197</v>
      </c>
      <c r="B8" s="15" t="s">
        <v>31</v>
      </c>
      <c r="C8" s="15" t="s">
        <v>32</v>
      </c>
      <c r="D8" s="15" t="s">
        <v>33</v>
      </c>
      <c r="E8" s="15" t="s">
        <v>6</v>
      </c>
      <c r="F8" s="16">
        <v>15264</v>
      </c>
      <c r="G8" s="15" t="s">
        <v>24</v>
      </c>
      <c r="H8" s="16">
        <v>15000</v>
      </c>
      <c r="I8" s="16">
        <f>IF('Copy of All Sales'!$F8&gt;='Copy of All Sales'!$H8,'Copy of All Sales'!$F8*Comission,0)</f>
        <v>1526.4</v>
      </c>
      <c r="J8" s="33">
        <f>Sales_Data[[#This Row],[Sales Amount]]-Sales_Data[[#This Row],[Targets]]</f>
        <v>264</v>
      </c>
    </row>
    <row r="9" spans="1:18">
      <c r="A9" s="11">
        <v>44197</v>
      </c>
      <c r="B9" s="12" t="s">
        <v>31</v>
      </c>
      <c r="C9" s="12" t="s">
        <v>32</v>
      </c>
      <c r="D9" s="12" t="s">
        <v>33</v>
      </c>
      <c r="E9" s="12" t="s">
        <v>6</v>
      </c>
      <c r="F9" s="13">
        <v>17353.599999999999</v>
      </c>
      <c r="G9" s="12" t="s">
        <v>29</v>
      </c>
      <c r="H9" s="13">
        <v>15000</v>
      </c>
      <c r="I9" s="13">
        <f>IF('Copy of All Sales'!$F9&gt;='Copy of All Sales'!$H9,'Copy of All Sales'!$F9*Comission,0)</f>
        <v>1735.36</v>
      </c>
      <c r="J9" s="33">
        <f>Sales_Data[[#This Row],[Sales Amount]]-Sales_Data[[#This Row],[Targets]]</f>
        <v>2353.5999999999985</v>
      </c>
    </row>
    <row r="10" spans="1:18">
      <c r="A10" s="14">
        <v>44197</v>
      </c>
      <c r="B10" s="15" t="s">
        <v>34</v>
      </c>
      <c r="C10" s="15" t="s">
        <v>35</v>
      </c>
      <c r="D10" s="15" t="s">
        <v>36</v>
      </c>
      <c r="E10" s="15" t="s">
        <v>6</v>
      </c>
      <c r="F10" s="16">
        <v>20140</v>
      </c>
      <c r="G10" s="15" t="s">
        <v>30</v>
      </c>
      <c r="H10" s="16">
        <v>15000</v>
      </c>
      <c r="I10" s="16">
        <f>IF('Copy of All Sales'!$F10&gt;='Copy of All Sales'!$H10,'Copy of All Sales'!$F10*Comission,0)</f>
        <v>2014</v>
      </c>
      <c r="J10" s="33">
        <f>Sales_Data[[#This Row],[Sales Amount]]-Sales_Data[[#This Row],[Targets]]</f>
        <v>5140</v>
      </c>
    </row>
    <row r="11" spans="1:18">
      <c r="A11" s="11">
        <v>44197</v>
      </c>
      <c r="B11" s="12" t="s">
        <v>34</v>
      </c>
      <c r="C11" s="12" t="s">
        <v>35</v>
      </c>
      <c r="D11" s="12" t="s">
        <v>36</v>
      </c>
      <c r="E11" s="12" t="s">
        <v>6</v>
      </c>
      <c r="F11" s="13">
        <v>35649</v>
      </c>
      <c r="G11" s="12" t="s">
        <v>29</v>
      </c>
      <c r="H11" s="13">
        <v>15000</v>
      </c>
      <c r="I11" s="13">
        <f>IF('Copy of All Sales'!$F11&gt;='Copy of All Sales'!$H11,'Copy of All Sales'!$F11*Comission,0)</f>
        <v>3564.9</v>
      </c>
      <c r="J11" s="33">
        <f>Sales_Data[[#This Row],[Sales Amount]]-Sales_Data[[#This Row],[Targets]]</f>
        <v>20649</v>
      </c>
    </row>
    <row r="12" spans="1:18">
      <c r="A12" s="14">
        <v>44228</v>
      </c>
      <c r="B12" s="15" t="s">
        <v>37</v>
      </c>
      <c r="C12" s="15" t="s">
        <v>38</v>
      </c>
      <c r="D12" s="15" t="s">
        <v>39</v>
      </c>
      <c r="E12" s="15" t="s">
        <v>6</v>
      </c>
      <c r="F12" s="16">
        <v>7717.5</v>
      </c>
      <c r="G12" s="15" t="s">
        <v>30</v>
      </c>
      <c r="H12" s="16">
        <v>15000</v>
      </c>
      <c r="I12" s="16">
        <f>IF('Copy of All Sales'!$F12&gt;='Copy of All Sales'!$H12,'Copy of All Sales'!$F12*Comission,0)</f>
        <v>0</v>
      </c>
      <c r="J12" s="33">
        <f>Sales_Data[[#This Row],[Sales Amount]]-Sales_Data[[#This Row],[Targets]]</f>
        <v>-7282.5</v>
      </c>
    </row>
    <row r="13" spans="1:18">
      <c r="A13" s="11">
        <v>44228</v>
      </c>
      <c r="B13" s="12" t="s">
        <v>37</v>
      </c>
      <c r="C13" s="12" t="s">
        <v>38</v>
      </c>
      <c r="D13" s="12" t="s">
        <v>39</v>
      </c>
      <c r="E13" s="12" t="s">
        <v>6</v>
      </c>
      <c r="F13" s="13">
        <v>11617.6</v>
      </c>
      <c r="G13" s="12" t="s">
        <v>24</v>
      </c>
      <c r="H13" s="13">
        <v>15000</v>
      </c>
      <c r="I13" s="13">
        <f>IF('Copy of All Sales'!$F13&gt;='Copy of All Sales'!$H13,'Copy of All Sales'!$F13*Comission,0)</f>
        <v>0</v>
      </c>
      <c r="J13" s="33">
        <f>Sales_Data[[#This Row],[Sales Amount]]-Sales_Data[[#This Row],[Targets]]</f>
        <v>-3382.3999999999996</v>
      </c>
    </row>
    <row r="14" spans="1:18">
      <c r="A14" s="14">
        <v>44228</v>
      </c>
      <c r="B14" s="15" t="s">
        <v>34</v>
      </c>
      <c r="C14" s="15" t="s">
        <v>35</v>
      </c>
      <c r="D14" s="15" t="s">
        <v>36</v>
      </c>
      <c r="E14" s="15" t="s">
        <v>6</v>
      </c>
      <c r="F14" s="16">
        <v>19431</v>
      </c>
      <c r="G14" s="15" t="s">
        <v>24</v>
      </c>
      <c r="H14" s="16">
        <v>15000</v>
      </c>
      <c r="I14" s="16">
        <f>IF('Copy of All Sales'!$F14&gt;='Copy of All Sales'!$H14,'Copy of All Sales'!$F14*Comission,0)</f>
        <v>1943.1000000000001</v>
      </c>
      <c r="J14" s="33">
        <f>Sales_Data[[#This Row],[Sales Amount]]-Sales_Data[[#This Row],[Targets]]</f>
        <v>4431</v>
      </c>
    </row>
    <row r="15" spans="1:18">
      <c r="A15" s="11">
        <v>44228</v>
      </c>
      <c r="B15" s="12" t="s">
        <v>31</v>
      </c>
      <c r="C15" s="12" t="s">
        <v>32</v>
      </c>
      <c r="D15" s="12" t="s">
        <v>33</v>
      </c>
      <c r="E15" s="12" t="s">
        <v>6</v>
      </c>
      <c r="F15" s="13">
        <v>21169.599999999999</v>
      </c>
      <c r="G15" s="12" t="s">
        <v>24</v>
      </c>
      <c r="H15" s="13">
        <v>15000</v>
      </c>
      <c r="I15" s="13">
        <f>IF('Copy of All Sales'!$F15&gt;='Copy of All Sales'!$H15,'Copy of All Sales'!$F15*Comission,0)</f>
        <v>2116.96</v>
      </c>
      <c r="J15" s="33">
        <f>Sales_Data[[#This Row],[Sales Amount]]-Sales_Data[[#This Row],[Targets]]</f>
        <v>6169.5999999999985</v>
      </c>
    </row>
    <row r="16" spans="1:18">
      <c r="A16" s="14">
        <v>44228</v>
      </c>
      <c r="B16" s="15" t="s">
        <v>21</v>
      </c>
      <c r="C16" s="15" t="s">
        <v>22</v>
      </c>
      <c r="D16" s="15" t="s">
        <v>23</v>
      </c>
      <c r="E16" s="15" t="s">
        <v>6</v>
      </c>
      <c r="F16" s="16">
        <v>29158.400000000001</v>
      </c>
      <c r="G16" s="15" t="s">
        <v>24</v>
      </c>
      <c r="H16" s="16">
        <v>15000</v>
      </c>
      <c r="I16" s="16">
        <f>IF('Copy of All Sales'!$F16&gt;='Copy of All Sales'!$H16,'Copy of All Sales'!$F16*Comission,0)</f>
        <v>2915.84</v>
      </c>
      <c r="J16" s="33">
        <f>Sales_Data[[#This Row],[Sales Amount]]-Sales_Data[[#This Row],[Targets]]</f>
        <v>14158.400000000001</v>
      </c>
    </row>
    <row r="17" spans="1:10">
      <c r="A17" s="11">
        <v>44228</v>
      </c>
      <c r="B17" s="12" t="s">
        <v>34</v>
      </c>
      <c r="C17" s="12" t="s">
        <v>35</v>
      </c>
      <c r="D17" s="12" t="s">
        <v>36</v>
      </c>
      <c r="E17" s="12" t="s">
        <v>6</v>
      </c>
      <c r="F17" s="13">
        <v>30305</v>
      </c>
      <c r="G17" s="12" t="s">
        <v>29</v>
      </c>
      <c r="H17" s="13">
        <v>15000</v>
      </c>
      <c r="I17" s="13">
        <f>IF('Copy of All Sales'!$F17&gt;='Copy of All Sales'!$H17,'Copy of All Sales'!$F17*Comission,0)</f>
        <v>3030.5</v>
      </c>
      <c r="J17" s="33">
        <f>Sales_Data[[#This Row],[Sales Amount]]-Sales_Data[[#This Row],[Targets]]</f>
        <v>15305</v>
      </c>
    </row>
    <row r="18" spans="1:10">
      <c r="A18" s="14">
        <v>44228</v>
      </c>
      <c r="B18" s="15" t="s">
        <v>37</v>
      </c>
      <c r="C18" s="15" t="s">
        <v>38</v>
      </c>
      <c r="D18" s="15" t="s">
        <v>39</v>
      </c>
      <c r="E18" s="15" t="s">
        <v>6</v>
      </c>
      <c r="F18" s="16">
        <v>43184.399999999994</v>
      </c>
      <c r="G18" s="15" t="s">
        <v>30</v>
      </c>
      <c r="H18" s="16">
        <v>15000</v>
      </c>
      <c r="I18" s="16">
        <f>IF('Copy of All Sales'!$F18&gt;='Copy of All Sales'!$H18,'Copy of All Sales'!$F18*Comission,0)</f>
        <v>4318.4399999999996</v>
      </c>
      <c r="J18" s="33">
        <f>Sales_Data[[#This Row],[Sales Amount]]-Sales_Data[[#This Row],[Targets]]</f>
        <v>28184.399999999994</v>
      </c>
    </row>
    <row r="19" spans="1:10">
      <c r="A19" s="11">
        <v>44256</v>
      </c>
      <c r="B19" s="12" t="s">
        <v>34</v>
      </c>
      <c r="C19" s="12" t="s">
        <v>35</v>
      </c>
      <c r="D19" s="12" t="s">
        <v>36</v>
      </c>
      <c r="E19" s="12" t="s">
        <v>6</v>
      </c>
      <c r="F19" s="13">
        <v>2311.5</v>
      </c>
      <c r="G19" s="12" t="s">
        <v>24</v>
      </c>
      <c r="H19" s="13">
        <v>15000</v>
      </c>
      <c r="I19" s="13">
        <f>IF('Copy of All Sales'!$F19&gt;='Copy of All Sales'!$H19,'Copy of All Sales'!$F19*Comission,0)</f>
        <v>0</v>
      </c>
      <c r="J19" s="33">
        <f>Sales_Data[[#This Row],[Sales Amount]]-Sales_Data[[#This Row],[Targets]]</f>
        <v>-12688.5</v>
      </c>
    </row>
    <row r="20" spans="1:10">
      <c r="A20" s="14">
        <v>44256</v>
      </c>
      <c r="B20" s="15" t="s">
        <v>37</v>
      </c>
      <c r="C20" s="15" t="s">
        <v>38</v>
      </c>
      <c r="D20" s="15" t="s">
        <v>39</v>
      </c>
      <c r="E20" s="15" t="s">
        <v>6</v>
      </c>
      <c r="F20" s="16">
        <v>3013.5</v>
      </c>
      <c r="G20" s="15" t="s">
        <v>24</v>
      </c>
      <c r="H20" s="16">
        <v>15000</v>
      </c>
      <c r="I20" s="16">
        <f>IF('Copy of All Sales'!$F20&gt;='Copy of All Sales'!$H20,'Copy of All Sales'!$F20*Comission,0)</f>
        <v>0</v>
      </c>
      <c r="J20" s="33">
        <f>Sales_Data[[#This Row],[Sales Amount]]-Sales_Data[[#This Row],[Targets]]</f>
        <v>-11986.5</v>
      </c>
    </row>
    <row r="21" spans="1:10">
      <c r="A21" s="11">
        <v>44256</v>
      </c>
      <c r="B21" s="12" t="s">
        <v>37</v>
      </c>
      <c r="C21" s="12" t="s">
        <v>38</v>
      </c>
      <c r="D21" s="12" t="s">
        <v>39</v>
      </c>
      <c r="E21" s="12" t="s">
        <v>6</v>
      </c>
      <c r="F21" s="13">
        <v>5287.5</v>
      </c>
      <c r="G21" s="12" t="s">
        <v>24</v>
      </c>
      <c r="H21" s="13">
        <v>15000</v>
      </c>
      <c r="I21" s="13">
        <f>IF('Copy of All Sales'!$F21&gt;='Copy of All Sales'!$H21,'Copy of All Sales'!$F21*Comission,0)</f>
        <v>0</v>
      </c>
      <c r="J21" s="33">
        <f>Sales_Data[[#This Row],[Sales Amount]]-Sales_Data[[#This Row],[Targets]]</f>
        <v>-9712.5</v>
      </c>
    </row>
    <row r="22" spans="1:10">
      <c r="A22" s="14">
        <v>44256</v>
      </c>
      <c r="B22" s="15" t="s">
        <v>21</v>
      </c>
      <c r="C22" s="15" t="s">
        <v>22</v>
      </c>
      <c r="D22" s="15" t="s">
        <v>23</v>
      </c>
      <c r="E22" s="15" t="s">
        <v>6</v>
      </c>
      <c r="F22" s="16">
        <v>13797</v>
      </c>
      <c r="G22" s="15" t="s">
        <v>29</v>
      </c>
      <c r="H22" s="16">
        <v>15000</v>
      </c>
      <c r="I22" s="16">
        <f>IF('Copy of All Sales'!$F22&gt;='Copy of All Sales'!$H22,'Copy of All Sales'!$F22*Comission,0)</f>
        <v>0</v>
      </c>
      <c r="J22" s="33">
        <f>Sales_Data[[#This Row],[Sales Amount]]-Sales_Data[[#This Row],[Targets]]</f>
        <v>-1203</v>
      </c>
    </row>
    <row r="23" spans="1:10">
      <c r="A23" s="11">
        <v>44256</v>
      </c>
      <c r="B23" s="12" t="s">
        <v>26</v>
      </c>
      <c r="C23" s="12" t="s">
        <v>27</v>
      </c>
      <c r="D23" s="12" t="s">
        <v>28</v>
      </c>
      <c r="E23" s="12" t="s">
        <v>6</v>
      </c>
      <c r="F23" s="13">
        <v>14063</v>
      </c>
      <c r="G23" s="12" t="s">
        <v>24</v>
      </c>
      <c r="H23" s="13">
        <v>15000</v>
      </c>
      <c r="I23" s="13">
        <f>IF('Copy of All Sales'!$F23&gt;='Copy of All Sales'!$H23,'Copy of All Sales'!$F23*Comission,0)</f>
        <v>0</v>
      </c>
      <c r="J23" s="33">
        <f>Sales_Data[[#This Row],[Sales Amount]]-Sales_Data[[#This Row],[Targets]]</f>
        <v>-937</v>
      </c>
    </row>
    <row r="24" spans="1:10">
      <c r="A24" s="14">
        <v>44256</v>
      </c>
      <c r="B24" s="15" t="s">
        <v>21</v>
      </c>
      <c r="C24" s="15" t="s">
        <v>22</v>
      </c>
      <c r="D24" s="15" t="s">
        <v>23</v>
      </c>
      <c r="E24" s="15" t="s">
        <v>6</v>
      </c>
      <c r="F24" s="16">
        <v>14608.300000000001</v>
      </c>
      <c r="G24" s="15" t="s">
        <v>29</v>
      </c>
      <c r="H24" s="16">
        <v>15000</v>
      </c>
      <c r="I24" s="16">
        <f>IF('Copy of All Sales'!$F24&gt;='Copy of All Sales'!$H24,'Copy of All Sales'!$F24*Comission,0)</f>
        <v>0</v>
      </c>
      <c r="J24" s="33">
        <f>Sales_Data[[#This Row],[Sales Amount]]-Sales_Data[[#This Row],[Targets]]</f>
        <v>-391.69999999999891</v>
      </c>
    </row>
    <row r="25" spans="1:10">
      <c r="A25" s="11">
        <v>44256</v>
      </c>
      <c r="B25" s="12" t="s">
        <v>37</v>
      </c>
      <c r="C25" s="12" t="s">
        <v>38</v>
      </c>
      <c r="D25" s="12" t="s">
        <v>39</v>
      </c>
      <c r="E25" s="12" t="s">
        <v>6</v>
      </c>
      <c r="F25" s="13">
        <v>16063.199999999999</v>
      </c>
      <c r="G25" s="12" t="s">
        <v>24</v>
      </c>
      <c r="H25" s="13">
        <v>15000</v>
      </c>
      <c r="I25" s="13">
        <f>IF('Copy of All Sales'!$F25&gt;='Copy of All Sales'!$H25,'Copy of All Sales'!$F25*Comission,0)</f>
        <v>1606.32</v>
      </c>
      <c r="J25" s="33">
        <f>Sales_Data[[#This Row],[Sales Amount]]-Sales_Data[[#This Row],[Targets]]</f>
        <v>1063.1999999999989</v>
      </c>
    </row>
    <row r="26" spans="1:10">
      <c r="A26" s="14">
        <v>44256</v>
      </c>
      <c r="B26" s="15" t="s">
        <v>34</v>
      </c>
      <c r="C26" s="15" t="s">
        <v>35</v>
      </c>
      <c r="D26" s="15" t="s">
        <v>36</v>
      </c>
      <c r="E26" s="15" t="s">
        <v>6</v>
      </c>
      <c r="F26" s="16">
        <v>16836</v>
      </c>
      <c r="G26" s="15" t="s">
        <v>29</v>
      </c>
      <c r="H26" s="16">
        <v>15000</v>
      </c>
      <c r="I26" s="16">
        <f>IF('Copy of All Sales'!$F26&gt;='Copy of All Sales'!$H26,'Copy of All Sales'!$F26*Comission,0)</f>
        <v>1683.6000000000001</v>
      </c>
      <c r="J26" s="33">
        <f>Sales_Data[[#This Row],[Sales Amount]]-Sales_Data[[#This Row],[Targets]]</f>
        <v>1836</v>
      </c>
    </row>
    <row r="27" spans="1:10">
      <c r="A27" s="11">
        <v>44256</v>
      </c>
      <c r="B27" s="12" t="s">
        <v>37</v>
      </c>
      <c r="C27" s="12" t="s">
        <v>38</v>
      </c>
      <c r="D27" s="12" t="s">
        <v>39</v>
      </c>
      <c r="E27" s="12" t="s">
        <v>6</v>
      </c>
      <c r="F27" s="13">
        <v>19594</v>
      </c>
      <c r="G27" s="12" t="s">
        <v>30</v>
      </c>
      <c r="H27" s="13">
        <v>15000</v>
      </c>
      <c r="I27" s="13">
        <f>IF('Copy of All Sales'!$F27&gt;='Copy of All Sales'!$H27,'Copy of All Sales'!$F27*Comission,0)</f>
        <v>1959.4</v>
      </c>
      <c r="J27" s="33">
        <f>Sales_Data[[#This Row],[Sales Amount]]-Sales_Data[[#This Row],[Targets]]</f>
        <v>4594</v>
      </c>
    </row>
    <row r="28" spans="1:10">
      <c r="A28" s="14">
        <v>44256</v>
      </c>
      <c r="B28" s="15" t="s">
        <v>34</v>
      </c>
      <c r="C28" s="15" t="s">
        <v>35</v>
      </c>
      <c r="D28" s="15" t="s">
        <v>36</v>
      </c>
      <c r="E28" s="15" t="s">
        <v>6</v>
      </c>
      <c r="F28" s="16">
        <v>21654.400000000001</v>
      </c>
      <c r="G28" s="15" t="s">
        <v>24</v>
      </c>
      <c r="H28" s="16">
        <v>15000</v>
      </c>
      <c r="I28" s="16">
        <f>IF('Copy of All Sales'!$F28&gt;='Copy of All Sales'!$H28,'Copy of All Sales'!$F28*Comission,0)</f>
        <v>2165.44</v>
      </c>
      <c r="J28" s="33">
        <f>Sales_Data[[#This Row],[Sales Amount]]-Sales_Data[[#This Row],[Targets]]</f>
        <v>6654.4000000000015</v>
      </c>
    </row>
    <row r="29" spans="1:10">
      <c r="A29" s="11">
        <v>44256</v>
      </c>
      <c r="B29" s="12" t="s">
        <v>26</v>
      </c>
      <c r="C29" s="12" t="s">
        <v>27</v>
      </c>
      <c r="D29" s="12" t="s">
        <v>28</v>
      </c>
      <c r="E29" s="12" t="s">
        <v>6</v>
      </c>
      <c r="F29" s="13">
        <v>27930</v>
      </c>
      <c r="G29" s="12" t="s">
        <v>29</v>
      </c>
      <c r="H29" s="13">
        <v>15000</v>
      </c>
      <c r="I29" s="13">
        <f>IF('Copy of All Sales'!$F29&gt;='Copy of All Sales'!$H29,'Copy of All Sales'!$F29*Comission,0)</f>
        <v>2793</v>
      </c>
      <c r="J29" s="33">
        <f>Sales_Data[[#This Row],[Sales Amount]]-Sales_Data[[#This Row],[Targets]]</f>
        <v>12930</v>
      </c>
    </row>
    <row r="30" spans="1:10">
      <c r="A30" s="14">
        <v>44256</v>
      </c>
      <c r="B30" s="15" t="s">
        <v>31</v>
      </c>
      <c r="C30" s="15" t="s">
        <v>32</v>
      </c>
      <c r="D30" s="15" t="s">
        <v>33</v>
      </c>
      <c r="E30" s="15" t="s">
        <v>6</v>
      </c>
      <c r="F30" s="16">
        <v>39065.899999999994</v>
      </c>
      <c r="G30" s="15" t="s">
        <v>24</v>
      </c>
      <c r="H30" s="16">
        <v>15000</v>
      </c>
      <c r="I30" s="16">
        <f>IF('Copy of All Sales'!$F30&gt;='Copy of All Sales'!$H30,'Copy of All Sales'!$F30*Comission,0)</f>
        <v>3906.5899999999997</v>
      </c>
      <c r="J30" s="33">
        <f>Sales_Data[[#This Row],[Sales Amount]]-Sales_Data[[#This Row],[Targets]]</f>
        <v>24065.899999999994</v>
      </c>
    </row>
    <row r="31" spans="1:10">
      <c r="A31" s="11">
        <v>44256</v>
      </c>
      <c r="B31" s="12" t="s">
        <v>37</v>
      </c>
      <c r="C31" s="12" t="s">
        <v>38</v>
      </c>
      <c r="D31" s="12" t="s">
        <v>39</v>
      </c>
      <c r="E31" s="12" t="s">
        <v>6</v>
      </c>
      <c r="F31" s="13">
        <v>44422</v>
      </c>
      <c r="G31" s="12" t="s">
        <v>30</v>
      </c>
      <c r="H31" s="13">
        <v>15000</v>
      </c>
      <c r="I31" s="13">
        <f>IF('Copy of All Sales'!$F31&gt;='Copy of All Sales'!$H31,'Copy of All Sales'!$F31*Comission,0)</f>
        <v>4442.2</v>
      </c>
      <c r="J31" s="33">
        <f>Sales_Data[[#This Row],[Sales Amount]]-Sales_Data[[#This Row],[Targets]]</f>
        <v>29422</v>
      </c>
    </row>
    <row r="32" spans="1:10">
      <c r="A32" s="14">
        <v>44287</v>
      </c>
      <c r="B32" s="15" t="s">
        <v>26</v>
      </c>
      <c r="C32" s="15" t="s">
        <v>27</v>
      </c>
      <c r="D32" s="15" t="s">
        <v>28</v>
      </c>
      <c r="E32" s="15" t="s">
        <v>6</v>
      </c>
      <c r="F32" s="16">
        <v>7029.9</v>
      </c>
      <c r="G32" s="15" t="s">
        <v>30</v>
      </c>
      <c r="H32" s="16">
        <v>15000</v>
      </c>
      <c r="I32" s="16">
        <f>IF('Copy of All Sales'!$F32&gt;='Copy of All Sales'!$H32,'Copy of All Sales'!$F32*Comission,0)</f>
        <v>0</v>
      </c>
      <c r="J32" s="33">
        <f>Sales_Data[[#This Row],[Sales Amount]]-Sales_Data[[#This Row],[Targets]]</f>
        <v>-7970.1</v>
      </c>
    </row>
    <row r="33" spans="1:10">
      <c r="A33" s="11">
        <v>44287</v>
      </c>
      <c r="B33" s="12" t="s">
        <v>26</v>
      </c>
      <c r="C33" s="12" t="s">
        <v>27</v>
      </c>
      <c r="D33" s="12" t="s">
        <v>28</v>
      </c>
      <c r="E33" s="12" t="s">
        <v>6</v>
      </c>
      <c r="F33" s="13">
        <v>11914.400000000001</v>
      </c>
      <c r="G33" s="12" t="s">
        <v>24</v>
      </c>
      <c r="H33" s="13">
        <v>15000</v>
      </c>
      <c r="I33" s="13">
        <f>IF('Copy of All Sales'!$F33&gt;='Copy of All Sales'!$H33,'Copy of All Sales'!$F33*Comission,0)</f>
        <v>0</v>
      </c>
      <c r="J33" s="33">
        <f>Sales_Data[[#This Row],[Sales Amount]]-Sales_Data[[#This Row],[Targets]]</f>
        <v>-3085.5999999999985</v>
      </c>
    </row>
    <row r="34" spans="1:10">
      <c r="A34" s="14">
        <v>44287</v>
      </c>
      <c r="B34" s="15" t="s">
        <v>31</v>
      </c>
      <c r="C34" s="15" t="s">
        <v>32</v>
      </c>
      <c r="D34" s="15" t="s">
        <v>33</v>
      </c>
      <c r="E34" s="15" t="s">
        <v>6</v>
      </c>
      <c r="F34" s="16">
        <v>15919.7</v>
      </c>
      <c r="G34" s="15" t="s">
        <v>29</v>
      </c>
      <c r="H34" s="16">
        <v>15000</v>
      </c>
      <c r="I34" s="16">
        <f>IF('Copy of All Sales'!$F34&gt;='Copy of All Sales'!$H34,'Copy of All Sales'!$F34*Comission,0)</f>
        <v>1591.9700000000003</v>
      </c>
      <c r="J34" s="33">
        <f>Sales_Data[[#This Row],[Sales Amount]]-Sales_Data[[#This Row],[Targets]]</f>
        <v>919.70000000000073</v>
      </c>
    </row>
    <row r="35" spans="1:10">
      <c r="A35" s="11">
        <v>44287</v>
      </c>
      <c r="B35" s="12" t="s">
        <v>21</v>
      </c>
      <c r="C35" s="12" t="s">
        <v>22</v>
      </c>
      <c r="D35" s="12" t="s">
        <v>23</v>
      </c>
      <c r="E35" s="12" t="s">
        <v>6</v>
      </c>
      <c r="F35" s="13">
        <v>17776</v>
      </c>
      <c r="G35" s="12" t="s">
        <v>30</v>
      </c>
      <c r="H35" s="13">
        <v>15000</v>
      </c>
      <c r="I35" s="13">
        <f>IF('Copy of All Sales'!$F35&gt;='Copy of All Sales'!$H35,'Copy of All Sales'!$F35*Comission,0)</f>
        <v>1777.6000000000001</v>
      </c>
      <c r="J35" s="33">
        <f>Sales_Data[[#This Row],[Sales Amount]]-Sales_Data[[#This Row],[Targets]]</f>
        <v>2776</v>
      </c>
    </row>
    <row r="36" spans="1:10">
      <c r="A36" s="14">
        <v>44287</v>
      </c>
      <c r="B36" s="15" t="s">
        <v>37</v>
      </c>
      <c r="C36" s="15" t="s">
        <v>38</v>
      </c>
      <c r="D36" s="15" t="s">
        <v>39</v>
      </c>
      <c r="E36" s="15" t="s">
        <v>6</v>
      </c>
      <c r="F36" s="16">
        <v>36666</v>
      </c>
      <c r="G36" s="15" t="s">
        <v>24</v>
      </c>
      <c r="H36" s="16">
        <v>15000</v>
      </c>
      <c r="I36" s="16">
        <f>IF('Copy of All Sales'!$F36&gt;='Copy of All Sales'!$H36,'Copy of All Sales'!$F36*Comission,0)</f>
        <v>3666.6000000000004</v>
      </c>
      <c r="J36" s="33">
        <f>Sales_Data[[#This Row],[Sales Amount]]-Sales_Data[[#This Row],[Targets]]</f>
        <v>21666</v>
      </c>
    </row>
    <row r="37" spans="1:10">
      <c r="A37" s="11">
        <v>44287</v>
      </c>
      <c r="B37" s="12" t="s">
        <v>21</v>
      </c>
      <c r="C37" s="12" t="s">
        <v>22</v>
      </c>
      <c r="D37" s="12" t="s">
        <v>23</v>
      </c>
      <c r="E37" s="12" t="s">
        <v>6</v>
      </c>
      <c r="F37" s="13">
        <v>38227.699999999997</v>
      </c>
      <c r="G37" s="12" t="s">
        <v>29</v>
      </c>
      <c r="H37" s="13">
        <v>15000</v>
      </c>
      <c r="I37" s="13">
        <f>IF('Copy of All Sales'!$F37&gt;='Copy of All Sales'!$H37,'Copy of All Sales'!$F37*Comission,0)</f>
        <v>3822.77</v>
      </c>
      <c r="J37" s="33">
        <f>Sales_Data[[#This Row],[Sales Amount]]-Sales_Data[[#This Row],[Targets]]</f>
        <v>23227.699999999997</v>
      </c>
    </row>
    <row r="38" spans="1:10">
      <c r="A38" s="14">
        <v>44287</v>
      </c>
      <c r="B38" s="15" t="s">
        <v>21</v>
      </c>
      <c r="C38" s="15" t="s">
        <v>22</v>
      </c>
      <c r="D38" s="15" t="s">
        <v>23</v>
      </c>
      <c r="E38" s="15" t="s">
        <v>6</v>
      </c>
      <c r="F38" s="16">
        <v>51531.199999999997</v>
      </c>
      <c r="G38" s="15" t="s">
        <v>30</v>
      </c>
      <c r="H38" s="16">
        <v>15000</v>
      </c>
      <c r="I38" s="16">
        <f>IF('Copy of All Sales'!$F38&gt;='Copy of All Sales'!$H38,'Copy of All Sales'!$F38*Comission,0)</f>
        <v>5153.12</v>
      </c>
      <c r="J38" s="33">
        <f>Sales_Data[[#This Row],[Sales Amount]]-Sales_Data[[#This Row],[Targets]]</f>
        <v>36531.199999999997</v>
      </c>
    </row>
    <row r="39" spans="1:10">
      <c r="A39" s="11">
        <v>44317</v>
      </c>
      <c r="B39" s="12" t="s">
        <v>34</v>
      </c>
      <c r="C39" s="12" t="s">
        <v>35</v>
      </c>
      <c r="D39" s="12" t="s">
        <v>36</v>
      </c>
      <c r="E39" s="12" t="s">
        <v>6</v>
      </c>
      <c r="F39" s="13">
        <v>8686.6</v>
      </c>
      <c r="G39" s="12" t="s">
        <v>24</v>
      </c>
      <c r="H39" s="13">
        <v>15000</v>
      </c>
      <c r="I39" s="13">
        <f>IF('Copy of All Sales'!$F39&gt;='Copy of All Sales'!$H39,'Copy of All Sales'!$F39*Comission,0)</f>
        <v>0</v>
      </c>
      <c r="J39" s="33">
        <f>Sales_Data[[#This Row],[Sales Amount]]-Sales_Data[[#This Row],[Targets]]</f>
        <v>-6313.4</v>
      </c>
    </row>
    <row r="40" spans="1:10">
      <c r="A40" s="14">
        <v>44317</v>
      </c>
      <c r="B40" s="15" t="s">
        <v>21</v>
      </c>
      <c r="C40" s="15" t="s">
        <v>22</v>
      </c>
      <c r="D40" s="15" t="s">
        <v>23</v>
      </c>
      <c r="E40" s="15" t="s">
        <v>6</v>
      </c>
      <c r="F40" s="16">
        <v>12422.2</v>
      </c>
      <c r="G40" s="15" t="s">
        <v>30</v>
      </c>
      <c r="H40" s="16">
        <v>15000</v>
      </c>
      <c r="I40" s="16">
        <f>IF('Copy of All Sales'!$F40&gt;='Copy of All Sales'!$H40,'Copy of All Sales'!$F40*Comission,0)</f>
        <v>0</v>
      </c>
      <c r="J40" s="33">
        <f>Sales_Data[[#This Row],[Sales Amount]]-Sales_Data[[#This Row],[Targets]]</f>
        <v>-2577.7999999999993</v>
      </c>
    </row>
    <row r="41" spans="1:10">
      <c r="A41" s="11">
        <v>44317</v>
      </c>
      <c r="B41" s="12" t="s">
        <v>37</v>
      </c>
      <c r="C41" s="12" t="s">
        <v>38</v>
      </c>
      <c r="D41" s="12" t="s">
        <v>39</v>
      </c>
      <c r="E41" s="12" t="s">
        <v>6</v>
      </c>
      <c r="F41" s="13">
        <v>15120</v>
      </c>
      <c r="G41" s="12" t="s">
        <v>24</v>
      </c>
      <c r="H41" s="13">
        <v>15000</v>
      </c>
      <c r="I41" s="13">
        <f>IF('Copy of All Sales'!$F41&gt;='Copy of All Sales'!$H41,'Copy of All Sales'!$F41*Comission,0)</f>
        <v>1512</v>
      </c>
      <c r="J41" s="33">
        <f>Sales_Data[[#This Row],[Sales Amount]]-Sales_Data[[#This Row],[Targets]]</f>
        <v>120</v>
      </c>
    </row>
    <row r="42" spans="1:10">
      <c r="A42" s="14">
        <v>44317</v>
      </c>
      <c r="B42" s="15" t="s">
        <v>34</v>
      </c>
      <c r="C42" s="15" t="s">
        <v>35</v>
      </c>
      <c r="D42" s="15" t="s">
        <v>36</v>
      </c>
      <c r="E42" s="15" t="s">
        <v>6</v>
      </c>
      <c r="F42" s="16">
        <v>16604.400000000001</v>
      </c>
      <c r="G42" s="15" t="s">
        <v>30</v>
      </c>
      <c r="H42" s="16">
        <v>15000</v>
      </c>
      <c r="I42" s="16">
        <f>IF('Copy of All Sales'!$F42&gt;='Copy of All Sales'!$H42,'Copy of All Sales'!$F42*Comission,0)</f>
        <v>1660.4400000000003</v>
      </c>
      <c r="J42" s="33">
        <f>Sales_Data[[#This Row],[Sales Amount]]-Sales_Data[[#This Row],[Targets]]</f>
        <v>1604.4000000000015</v>
      </c>
    </row>
    <row r="43" spans="1:10">
      <c r="A43" s="11">
        <v>44317</v>
      </c>
      <c r="B43" s="12" t="s">
        <v>21</v>
      </c>
      <c r="C43" s="12" t="s">
        <v>22</v>
      </c>
      <c r="D43" s="12" t="s">
        <v>23</v>
      </c>
      <c r="E43" s="12" t="s">
        <v>6</v>
      </c>
      <c r="F43" s="13">
        <v>19584</v>
      </c>
      <c r="G43" s="12" t="s">
        <v>24</v>
      </c>
      <c r="H43" s="13">
        <v>15000</v>
      </c>
      <c r="I43" s="13">
        <f>IF('Copy of All Sales'!$F43&gt;='Copy of All Sales'!$H43,'Copy of All Sales'!$F43*Comission,0)</f>
        <v>1958.4</v>
      </c>
      <c r="J43" s="33">
        <f>Sales_Data[[#This Row],[Sales Amount]]-Sales_Data[[#This Row],[Targets]]</f>
        <v>4584</v>
      </c>
    </row>
    <row r="44" spans="1:10">
      <c r="A44" s="14">
        <v>44317</v>
      </c>
      <c r="B44" s="15" t="s">
        <v>31</v>
      </c>
      <c r="C44" s="15" t="s">
        <v>32</v>
      </c>
      <c r="D44" s="15" t="s">
        <v>33</v>
      </c>
      <c r="E44" s="15" t="s">
        <v>6</v>
      </c>
      <c r="F44" s="16">
        <v>26546.6</v>
      </c>
      <c r="G44" s="15" t="s">
        <v>24</v>
      </c>
      <c r="H44" s="16">
        <v>15000</v>
      </c>
      <c r="I44" s="16">
        <f>IF('Copy of All Sales'!$F44&gt;='Copy of All Sales'!$H44,'Copy of All Sales'!$F44*Comission,0)</f>
        <v>2654.66</v>
      </c>
      <c r="J44" s="33">
        <f>Sales_Data[[#This Row],[Sales Amount]]-Sales_Data[[#This Row],[Targets]]</f>
        <v>11546.599999999999</v>
      </c>
    </row>
    <row r="45" spans="1:10">
      <c r="A45" s="11">
        <v>44317</v>
      </c>
      <c r="B45" s="12" t="s">
        <v>31</v>
      </c>
      <c r="C45" s="12" t="s">
        <v>32</v>
      </c>
      <c r="D45" s="12" t="s">
        <v>33</v>
      </c>
      <c r="E45" s="12" t="s">
        <v>6</v>
      </c>
      <c r="F45" s="13">
        <v>31200</v>
      </c>
      <c r="G45" s="12" t="s">
        <v>24</v>
      </c>
      <c r="H45" s="13">
        <v>15000</v>
      </c>
      <c r="I45" s="13">
        <f>IF('Copy of All Sales'!$F45&gt;='Copy of All Sales'!$H45,'Copy of All Sales'!$F45*Comission,0)</f>
        <v>3120</v>
      </c>
      <c r="J45" s="33">
        <f>Sales_Data[[#This Row],[Sales Amount]]-Sales_Data[[#This Row],[Targets]]</f>
        <v>16200</v>
      </c>
    </row>
    <row r="46" spans="1:10">
      <c r="A46" s="14">
        <v>44348</v>
      </c>
      <c r="B46" s="15" t="s">
        <v>31</v>
      </c>
      <c r="C46" s="15" t="s">
        <v>32</v>
      </c>
      <c r="D46" s="15" t="s">
        <v>33</v>
      </c>
      <c r="E46" s="15" t="s">
        <v>6</v>
      </c>
      <c r="F46" s="16">
        <v>2070.2999999999997</v>
      </c>
      <c r="G46" s="15" t="s">
        <v>29</v>
      </c>
      <c r="H46" s="16">
        <v>15000</v>
      </c>
      <c r="I46" s="16">
        <f>IF('Copy of All Sales'!$F46&gt;='Copy of All Sales'!$H46,'Copy of All Sales'!$F46*Comission,0)</f>
        <v>0</v>
      </c>
      <c r="J46" s="33">
        <f>Sales_Data[[#This Row],[Sales Amount]]-Sales_Data[[#This Row],[Targets]]</f>
        <v>-12929.7</v>
      </c>
    </row>
    <row r="47" spans="1:10">
      <c r="A47" s="11">
        <v>44348</v>
      </c>
      <c r="B47" s="12" t="s">
        <v>21</v>
      </c>
      <c r="C47" s="12" t="s">
        <v>22</v>
      </c>
      <c r="D47" s="12" t="s">
        <v>23</v>
      </c>
      <c r="E47" s="12" t="s">
        <v>6</v>
      </c>
      <c r="F47" s="13">
        <v>9499</v>
      </c>
      <c r="G47" s="12" t="s">
        <v>24</v>
      </c>
      <c r="H47" s="13">
        <v>15000</v>
      </c>
      <c r="I47" s="13">
        <f>IF('Copy of All Sales'!$F47&gt;='Copy of All Sales'!$H47,'Copy of All Sales'!$F47*Comission,0)</f>
        <v>0</v>
      </c>
      <c r="J47" s="33">
        <f>Sales_Data[[#This Row],[Sales Amount]]-Sales_Data[[#This Row],[Targets]]</f>
        <v>-5501</v>
      </c>
    </row>
    <row r="48" spans="1:10">
      <c r="A48" s="14">
        <v>44348</v>
      </c>
      <c r="B48" s="15" t="s">
        <v>21</v>
      </c>
      <c r="C48" s="15" t="s">
        <v>22</v>
      </c>
      <c r="D48" s="15" t="s">
        <v>23</v>
      </c>
      <c r="E48" s="15" t="s">
        <v>6</v>
      </c>
      <c r="F48" s="16">
        <v>17904.7</v>
      </c>
      <c r="G48" s="15" t="s">
        <v>30</v>
      </c>
      <c r="H48" s="16">
        <v>15000</v>
      </c>
      <c r="I48" s="16">
        <f>IF('Copy of All Sales'!$F48&gt;='Copy of All Sales'!$H48,'Copy of All Sales'!$F48*Comission,0)</f>
        <v>1790.4700000000003</v>
      </c>
      <c r="J48" s="33">
        <f>Sales_Data[[#This Row],[Sales Amount]]-Sales_Data[[#This Row],[Targets]]</f>
        <v>2904.7000000000007</v>
      </c>
    </row>
    <row r="49" spans="1:10">
      <c r="A49" s="11">
        <v>44348</v>
      </c>
      <c r="B49" s="12" t="s">
        <v>21</v>
      </c>
      <c r="C49" s="12" t="s">
        <v>22</v>
      </c>
      <c r="D49" s="12" t="s">
        <v>23</v>
      </c>
      <c r="E49" s="12" t="s">
        <v>6</v>
      </c>
      <c r="F49" s="13">
        <v>18878.399999999998</v>
      </c>
      <c r="G49" s="12" t="s">
        <v>24</v>
      </c>
      <c r="H49" s="13">
        <v>15000</v>
      </c>
      <c r="I49" s="13">
        <f>IF('Copy of All Sales'!$F49&gt;='Copy of All Sales'!$H49,'Copy of All Sales'!$F49*Comission,0)</f>
        <v>1887.84</v>
      </c>
      <c r="J49" s="33">
        <f>Sales_Data[[#This Row],[Sales Amount]]-Sales_Data[[#This Row],[Targets]]</f>
        <v>3878.3999999999978</v>
      </c>
    </row>
    <row r="50" spans="1:10">
      <c r="A50" s="14">
        <v>44348</v>
      </c>
      <c r="B50" s="15" t="s">
        <v>21</v>
      </c>
      <c r="C50" s="15" t="s">
        <v>22</v>
      </c>
      <c r="D50" s="15" t="s">
        <v>23</v>
      </c>
      <c r="E50" s="15" t="s">
        <v>6</v>
      </c>
      <c r="F50" s="16">
        <v>23445</v>
      </c>
      <c r="G50" s="15" t="s">
        <v>24</v>
      </c>
      <c r="H50" s="16">
        <v>15000</v>
      </c>
      <c r="I50" s="16">
        <f>IF('Copy of All Sales'!$F50&gt;='Copy of All Sales'!$H50,'Copy of All Sales'!$F50*Comission,0)</f>
        <v>2344.5</v>
      </c>
      <c r="J50" s="33">
        <f>Sales_Data[[#This Row],[Sales Amount]]-Sales_Data[[#This Row],[Targets]]</f>
        <v>8445</v>
      </c>
    </row>
    <row r="51" spans="1:10">
      <c r="A51" s="11">
        <v>44348</v>
      </c>
      <c r="B51" s="12" t="s">
        <v>21</v>
      </c>
      <c r="C51" s="12" t="s">
        <v>22</v>
      </c>
      <c r="D51" s="12" t="s">
        <v>23</v>
      </c>
      <c r="E51" s="12" t="s">
        <v>6</v>
      </c>
      <c r="F51" s="13">
        <v>34162</v>
      </c>
      <c r="G51" s="12" t="s">
        <v>24</v>
      </c>
      <c r="H51" s="13">
        <v>15000</v>
      </c>
      <c r="I51" s="13">
        <f>IF('Copy of All Sales'!$F51&gt;='Copy of All Sales'!$H51,'Copy of All Sales'!$F51*Comission,0)</f>
        <v>3416.2000000000003</v>
      </c>
      <c r="J51" s="33">
        <f>Sales_Data[[#This Row],[Sales Amount]]-Sales_Data[[#This Row],[Targets]]</f>
        <v>19162</v>
      </c>
    </row>
    <row r="52" spans="1:10">
      <c r="A52" s="14">
        <v>44378</v>
      </c>
      <c r="B52" s="15" t="s">
        <v>21</v>
      </c>
      <c r="C52" s="15" t="s">
        <v>22</v>
      </c>
      <c r="D52" s="15" t="s">
        <v>23</v>
      </c>
      <c r="E52" s="15" t="s">
        <v>6</v>
      </c>
      <c r="F52" s="16">
        <v>3055.2</v>
      </c>
      <c r="G52" s="15" t="s">
        <v>29</v>
      </c>
      <c r="H52" s="16">
        <v>15000</v>
      </c>
      <c r="I52" s="16">
        <f>IF('Copy of All Sales'!$F52&gt;='Copy of All Sales'!$H52,'Copy of All Sales'!$F52*Comission,0)</f>
        <v>0</v>
      </c>
      <c r="J52" s="33">
        <f>Sales_Data[[#This Row],[Sales Amount]]-Sales_Data[[#This Row],[Targets]]</f>
        <v>-11944.8</v>
      </c>
    </row>
    <row r="53" spans="1:10">
      <c r="A53" s="11">
        <v>44378</v>
      </c>
      <c r="B53" s="12" t="s">
        <v>31</v>
      </c>
      <c r="C53" s="12" t="s">
        <v>32</v>
      </c>
      <c r="D53" s="12" t="s">
        <v>33</v>
      </c>
      <c r="E53" s="12" t="s">
        <v>6</v>
      </c>
      <c r="F53" s="13">
        <v>4843.4000000000005</v>
      </c>
      <c r="G53" s="12" t="s">
        <v>30</v>
      </c>
      <c r="H53" s="13">
        <v>15000</v>
      </c>
      <c r="I53" s="13">
        <f>IF('Copy of All Sales'!$F53&gt;='Copy of All Sales'!$H53,'Copy of All Sales'!$F53*Comission,0)</f>
        <v>0</v>
      </c>
      <c r="J53" s="33">
        <f>Sales_Data[[#This Row],[Sales Amount]]-Sales_Data[[#This Row],[Targets]]</f>
        <v>-10156.599999999999</v>
      </c>
    </row>
    <row r="54" spans="1:10">
      <c r="A54" s="14">
        <v>44378</v>
      </c>
      <c r="B54" s="15" t="s">
        <v>34</v>
      </c>
      <c r="C54" s="15" t="s">
        <v>35</v>
      </c>
      <c r="D54" s="15" t="s">
        <v>36</v>
      </c>
      <c r="E54" s="15" t="s">
        <v>6</v>
      </c>
      <c r="F54" s="16">
        <v>5215.2</v>
      </c>
      <c r="G54" s="15" t="s">
        <v>30</v>
      </c>
      <c r="H54" s="16">
        <v>15000</v>
      </c>
      <c r="I54" s="16">
        <f>IF('Copy of All Sales'!$F54&gt;='Copy of All Sales'!$H54,'Copy of All Sales'!$F54*Comission,0)</f>
        <v>0</v>
      </c>
      <c r="J54" s="33">
        <f>Sales_Data[[#This Row],[Sales Amount]]-Sales_Data[[#This Row],[Targets]]</f>
        <v>-9784.7999999999993</v>
      </c>
    </row>
    <row r="55" spans="1:10">
      <c r="A55" s="11">
        <v>44378</v>
      </c>
      <c r="B55" s="12" t="s">
        <v>21</v>
      </c>
      <c r="C55" s="12" t="s">
        <v>22</v>
      </c>
      <c r="D55" s="12" t="s">
        <v>23</v>
      </c>
      <c r="E55" s="12" t="s">
        <v>6</v>
      </c>
      <c r="F55" s="13">
        <v>7199.7000000000007</v>
      </c>
      <c r="G55" s="12" t="s">
        <v>30</v>
      </c>
      <c r="H55" s="13">
        <v>15000</v>
      </c>
      <c r="I55" s="13">
        <f>IF('Copy of All Sales'!$F55&gt;='Copy of All Sales'!$H55,'Copy of All Sales'!$F55*Comission,0)</f>
        <v>0</v>
      </c>
      <c r="J55" s="33">
        <f>Sales_Data[[#This Row],[Sales Amount]]-Sales_Data[[#This Row],[Targets]]</f>
        <v>-7800.2999999999993</v>
      </c>
    </row>
    <row r="56" spans="1:10">
      <c r="A56" s="14">
        <v>44378</v>
      </c>
      <c r="B56" s="15" t="s">
        <v>26</v>
      </c>
      <c r="C56" s="15" t="s">
        <v>27</v>
      </c>
      <c r="D56" s="15" t="s">
        <v>28</v>
      </c>
      <c r="E56" s="15" t="s">
        <v>6</v>
      </c>
      <c r="F56" s="16">
        <v>14670</v>
      </c>
      <c r="G56" s="15" t="s">
        <v>29</v>
      </c>
      <c r="H56" s="16">
        <v>15000</v>
      </c>
      <c r="I56" s="16">
        <f>IF('Copy of All Sales'!$F56&gt;='Copy of All Sales'!$H56,'Copy of All Sales'!$F56*Comission,0)</f>
        <v>0</v>
      </c>
      <c r="J56" s="33">
        <f>Sales_Data[[#This Row],[Sales Amount]]-Sales_Data[[#This Row],[Targets]]</f>
        <v>-330</v>
      </c>
    </row>
    <row r="57" spans="1:10">
      <c r="A57" s="11">
        <v>44378</v>
      </c>
      <c r="B57" s="12" t="s">
        <v>31</v>
      </c>
      <c r="C57" s="12" t="s">
        <v>32</v>
      </c>
      <c r="D57" s="12" t="s">
        <v>33</v>
      </c>
      <c r="E57" s="12" t="s">
        <v>6</v>
      </c>
      <c r="F57" s="13">
        <v>16614.400000000001</v>
      </c>
      <c r="G57" s="12" t="s">
        <v>29</v>
      </c>
      <c r="H57" s="13">
        <v>15000</v>
      </c>
      <c r="I57" s="13">
        <f>IF('Copy of All Sales'!$F57&gt;='Copy of All Sales'!$H57,'Copy of All Sales'!$F57*Comission,0)</f>
        <v>1661.4400000000003</v>
      </c>
      <c r="J57" s="33">
        <f>Sales_Data[[#This Row],[Sales Amount]]-Sales_Data[[#This Row],[Targets]]</f>
        <v>1614.4000000000015</v>
      </c>
    </row>
    <row r="58" spans="1:10">
      <c r="A58" s="14">
        <v>44378</v>
      </c>
      <c r="B58" s="15" t="s">
        <v>26</v>
      </c>
      <c r="C58" s="15" t="s">
        <v>27</v>
      </c>
      <c r="D58" s="15" t="s">
        <v>28</v>
      </c>
      <c r="E58" s="15" t="s">
        <v>6</v>
      </c>
      <c r="F58" s="16">
        <v>20076.7</v>
      </c>
      <c r="G58" s="15" t="s">
        <v>30</v>
      </c>
      <c r="H58" s="16">
        <v>15000</v>
      </c>
      <c r="I58" s="16">
        <f>IF('Copy of All Sales'!$F58&gt;='Copy of All Sales'!$H58,'Copy of All Sales'!$F58*Comission,0)</f>
        <v>2007.67</v>
      </c>
      <c r="J58" s="33">
        <f>Sales_Data[[#This Row],[Sales Amount]]-Sales_Data[[#This Row],[Targets]]</f>
        <v>5076.7000000000007</v>
      </c>
    </row>
    <row r="59" spans="1:10">
      <c r="A59" s="11">
        <v>44378</v>
      </c>
      <c r="B59" s="12" t="s">
        <v>21</v>
      </c>
      <c r="C59" s="12" t="s">
        <v>22</v>
      </c>
      <c r="D59" s="12" t="s">
        <v>23</v>
      </c>
      <c r="E59" s="12" t="s">
        <v>6</v>
      </c>
      <c r="F59" s="13">
        <v>21482.999999999996</v>
      </c>
      <c r="G59" s="12" t="s">
        <v>30</v>
      </c>
      <c r="H59" s="13">
        <v>15000</v>
      </c>
      <c r="I59" s="13">
        <f>IF('Copy of All Sales'!$F59&gt;='Copy of All Sales'!$H59,'Copy of All Sales'!$F59*Comission,0)</f>
        <v>2148.2999999999997</v>
      </c>
      <c r="J59" s="33">
        <f>Sales_Data[[#This Row],[Sales Amount]]-Sales_Data[[#This Row],[Targets]]</f>
        <v>6482.9999999999964</v>
      </c>
    </row>
    <row r="60" spans="1:10">
      <c r="A60" s="14">
        <v>44378</v>
      </c>
      <c r="B60" s="15" t="s">
        <v>37</v>
      </c>
      <c r="C60" s="15" t="s">
        <v>38</v>
      </c>
      <c r="D60" s="15" t="s">
        <v>39</v>
      </c>
      <c r="E60" s="15" t="s">
        <v>6</v>
      </c>
      <c r="F60" s="16">
        <v>30776.799999999999</v>
      </c>
      <c r="G60" s="15" t="s">
        <v>29</v>
      </c>
      <c r="H60" s="16">
        <v>15000</v>
      </c>
      <c r="I60" s="16">
        <f>IF('Copy of All Sales'!$F60&gt;='Copy of All Sales'!$H60,'Copy of All Sales'!$F60*Comission,0)</f>
        <v>3077.6800000000003</v>
      </c>
      <c r="J60" s="33">
        <f>Sales_Data[[#This Row],[Sales Amount]]-Sales_Data[[#This Row],[Targets]]</f>
        <v>15776.8</v>
      </c>
    </row>
    <row r="61" spans="1:10">
      <c r="A61" s="11">
        <v>44409</v>
      </c>
      <c r="B61" s="12" t="s">
        <v>26</v>
      </c>
      <c r="C61" s="12" t="s">
        <v>27</v>
      </c>
      <c r="D61" s="12" t="s">
        <v>28</v>
      </c>
      <c r="E61" s="12" t="s">
        <v>6</v>
      </c>
      <c r="F61" s="13">
        <v>8625</v>
      </c>
      <c r="G61" s="12" t="s">
        <v>24</v>
      </c>
      <c r="H61" s="13">
        <v>15000</v>
      </c>
      <c r="I61" s="13">
        <f>IF('Copy of All Sales'!$F61&gt;='Copy of All Sales'!$H61,'Copy of All Sales'!$F61*Comission,0)</f>
        <v>0</v>
      </c>
      <c r="J61" s="33">
        <f>Sales_Data[[#This Row],[Sales Amount]]-Sales_Data[[#This Row],[Targets]]</f>
        <v>-6375</v>
      </c>
    </row>
    <row r="62" spans="1:10">
      <c r="A62" s="14">
        <v>44409</v>
      </c>
      <c r="B62" s="15" t="s">
        <v>21</v>
      </c>
      <c r="C62" s="15" t="s">
        <v>22</v>
      </c>
      <c r="D62" s="15" t="s">
        <v>23</v>
      </c>
      <c r="E62" s="15" t="s">
        <v>6</v>
      </c>
      <c r="F62" s="16">
        <v>9794</v>
      </c>
      <c r="G62" s="15" t="s">
        <v>24</v>
      </c>
      <c r="H62" s="16">
        <v>15000</v>
      </c>
      <c r="I62" s="16">
        <f>IF('Copy of All Sales'!$F62&gt;='Copy of All Sales'!$H62,'Copy of All Sales'!$F62*Comission,0)</f>
        <v>0</v>
      </c>
      <c r="J62" s="33">
        <f>Sales_Data[[#This Row],[Sales Amount]]-Sales_Data[[#This Row],[Targets]]</f>
        <v>-5206</v>
      </c>
    </row>
    <row r="63" spans="1:10">
      <c r="A63" s="11">
        <v>44409</v>
      </c>
      <c r="B63" s="12" t="s">
        <v>26</v>
      </c>
      <c r="C63" s="12" t="s">
        <v>27</v>
      </c>
      <c r="D63" s="12" t="s">
        <v>28</v>
      </c>
      <c r="E63" s="12" t="s">
        <v>6</v>
      </c>
      <c r="F63" s="13">
        <v>16321.6</v>
      </c>
      <c r="G63" s="12" t="s">
        <v>29</v>
      </c>
      <c r="H63" s="13">
        <v>15000</v>
      </c>
      <c r="I63" s="13">
        <f>IF('Copy of All Sales'!$F63&gt;='Copy of All Sales'!$H63,'Copy of All Sales'!$F63*Comission,0)</f>
        <v>1632.16</v>
      </c>
      <c r="J63" s="33">
        <f>Sales_Data[[#This Row],[Sales Amount]]-Sales_Data[[#This Row],[Targets]]</f>
        <v>1321.6000000000004</v>
      </c>
    </row>
    <row r="64" spans="1:10">
      <c r="A64" s="14">
        <v>44409</v>
      </c>
      <c r="B64" s="15" t="s">
        <v>21</v>
      </c>
      <c r="C64" s="15" t="s">
        <v>22</v>
      </c>
      <c r="D64" s="15" t="s">
        <v>23</v>
      </c>
      <c r="E64" s="15" t="s">
        <v>6</v>
      </c>
      <c r="F64" s="16">
        <v>19678.8</v>
      </c>
      <c r="G64" s="15" t="s">
        <v>24</v>
      </c>
      <c r="H64" s="16">
        <v>15000</v>
      </c>
      <c r="I64" s="16">
        <f>IF('Copy of All Sales'!$F64&gt;='Copy of All Sales'!$H64,'Copy of All Sales'!$F64*Comission,0)</f>
        <v>1967.88</v>
      </c>
      <c r="J64" s="33">
        <f>Sales_Data[[#This Row],[Sales Amount]]-Sales_Data[[#This Row],[Targets]]</f>
        <v>4678.7999999999993</v>
      </c>
    </row>
    <row r="65" spans="1:10">
      <c r="A65" s="11">
        <v>44409</v>
      </c>
      <c r="B65" s="12" t="s">
        <v>26</v>
      </c>
      <c r="C65" s="12" t="s">
        <v>27</v>
      </c>
      <c r="D65" s="12" t="s">
        <v>28</v>
      </c>
      <c r="E65" s="12" t="s">
        <v>6</v>
      </c>
      <c r="F65" s="13">
        <v>33694.800000000003</v>
      </c>
      <c r="G65" s="12" t="s">
        <v>24</v>
      </c>
      <c r="H65" s="13">
        <v>15000</v>
      </c>
      <c r="I65" s="13">
        <f>IF('Copy of All Sales'!$F65&gt;='Copy of All Sales'!$H65,'Copy of All Sales'!$F65*Comission,0)</f>
        <v>3369.4800000000005</v>
      </c>
      <c r="J65" s="33">
        <f>Sales_Data[[#This Row],[Sales Amount]]-Sales_Data[[#This Row],[Targets]]</f>
        <v>18694.800000000003</v>
      </c>
    </row>
    <row r="66" spans="1:10">
      <c r="A66" s="14">
        <v>44409</v>
      </c>
      <c r="B66" s="15" t="s">
        <v>34</v>
      </c>
      <c r="C66" s="15" t="s">
        <v>35</v>
      </c>
      <c r="D66" s="15" t="s">
        <v>36</v>
      </c>
      <c r="E66" s="15" t="s">
        <v>6</v>
      </c>
      <c r="F66" s="16">
        <v>39236</v>
      </c>
      <c r="G66" s="15" t="s">
        <v>30</v>
      </c>
      <c r="H66" s="16">
        <v>15000</v>
      </c>
      <c r="I66" s="16">
        <f>IF('Copy of All Sales'!$F66&gt;='Copy of All Sales'!$H66,'Copy of All Sales'!$F66*Comission,0)</f>
        <v>3923.6000000000004</v>
      </c>
      <c r="J66" s="33">
        <f>Sales_Data[[#This Row],[Sales Amount]]-Sales_Data[[#This Row],[Targets]]</f>
        <v>24236</v>
      </c>
    </row>
    <row r="67" spans="1:10">
      <c r="A67" s="11">
        <v>44409</v>
      </c>
      <c r="B67" s="12" t="s">
        <v>21</v>
      </c>
      <c r="C67" s="12" t="s">
        <v>22</v>
      </c>
      <c r="D67" s="12" t="s">
        <v>23</v>
      </c>
      <c r="E67" s="12" t="s">
        <v>6</v>
      </c>
      <c r="F67" s="13">
        <v>43088.2</v>
      </c>
      <c r="G67" s="12" t="s">
        <v>29</v>
      </c>
      <c r="H67" s="13">
        <v>15000</v>
      </c>
      <c r="I67" s="13">
        <f>IF('Copy of All Sales'!$F67&gt;='Copy of All Sales'!$H67,'Copy of All Sales'!$F67*Comission,0)</f>
        <v>4308.82</v>
      </c>
      <c r="J67" s="33">
        <f>Sales_Data[[#This Row],[Sales Amount]]-Sales_Data[[#This Row],[Targets]]</f>
        <v>28088.199999999997</v>
      </c>
    </row>
    <row r="68" spans="1:10">
      <c r="A68" s="14">
        <v>44440</v>
      </c>
      <c r="B68" s="15" t="s">
        <v>31</v>
      </c>
      <c r="C68" s="15" t="s">
        <v>32</v>
      </c>
      <c r="D68" s="15" t="s">
        <v>33</v>
      </c>
      <c r="E68" s="15" t="s">
        <v>6</v>
      </c>
      <c r="F68" s="16">
        <v>5572.3</v>
      </c>
      <c r="G68" s="15" t="s">
        <v>29</v>
      </c>
      <c r="H68" s="16">
        <v>15000</v>
      </c>
      <c r="I68" s="16">
        <f>IF('Copy of All Sales'!$F68&gt;='Copy of All Sales'!$H68,'Copy of All Sales'!$F68*Comission,0)</f>
        <v>0</v>
      </c>
      <c r="J68" s="33">
        <f>Sales_Data[[#This Row],[Sales Amount]]-Sales_Data[[#This Row],[Targets]]</f>
        <v>-9427.7000000000007</v>
      </c>
    </row>
    <row r="69" spans="1:10">
      <c r="A69" s="11">
        <v>44440</v>
      </c>
      <c r="B69" s="12" t="s">
        <v>21</v>
      </c>
      <c r="C69" s="12" t="s">
        <v>22</v>
      </c>
      <c r="D69" s="12" t="s">
        <v>23</v>
      </c>
      <c r="E69" s="12" t="s">
        <v>6</v>
      </c>
      <c r="F69" s="13">
        <v>7496.9999999999991</v>
      </c>
      <c r="G69" s="12" t="s">
        <v>24</v>
      </c>
      <c r="H69" s="13">
        <v>15000</v>
      </c>
      <c r="I69" s="13">
        <f>IF('Copy of All Sales'!$F69&gt;='Copy of All Sales'!$H69,'Copy of All Sales'!$F69*Comission,0)</f>
        <v>0</v>
      </c>
      <c r="J69" s="33">
        <f>Sales_Data[[#This Row],[Sales Amount]]-Sales_Data[[#This Row],[Targets]]</f>
        <v>-7503.0000000000009</v>
      </c>
    </row>
    <row r="70" spans="1:10">
      <c r="A70" s="14">
        <v>44440</v>
      </c>
      <c r="B70" s="15" t="s">
        <v>34</v>
      </c>
      <c r="C70" s="15" t="s">
        <v>35</v>
      </c>
      <c r="D70" s="15" t="s">
        <v>36</v>
      </c>
      <c r="E70" s="15" t="s">
        <v>6</v>
      </c>
      <c r="F70" s="16">
        <v>9651.1999999999989</v>
      </c>
      <c r="G70" s="15" t="s">
        <v>29</v>
      </c>
      <c r="H70" s="16">
        <v>15000</v>
      </c>
      <c r="I70" s="16">
        <f>IF('Copy of All Sales'!$F70&gt;='Copy of All Sales'!$H70,'Copy of All Sales'!$F70*Comission,0)</f>
        <v>0</v>
      </c>
      <c r="J70" s="33">
        <f>Sales_Data[[#This Row],[Sales Amount]]-Sales_Data[[#This Row],[Targets]]</f>
        <v>-5348.8000000000011</v>
      </c>
    </row>
    <row r="71" spans="1:10">
      <c r="A71" s="11">
        <v>44440</v>
      </c>
      <c r="B71" s="12" t="s">
        <v>31</v>
      </c>
      <c r="C71" s="12" t="s">
        <v>32</v>
      </c>
      <c r="D71" s="12" t="s">
        <v>33</v>
      </c>
      <c r="E71" s="12" t="s">
        <v>6</v>
      </c>
      <c r="F71" s="13">
        <v>10492.199999999997</v>
      </c>
      <c r="G71" s="12" t="s">
        <v>30</v>
      </c>
      <c r="H71" s="13">
        <v>15000</v>
      </c>
      <c r="I71" s="13">
        <f>IF('Copy of All Sales'!$F71&gt;='Copy of All Sales'!$H71,'Copy of All Sales'!$F71*Comission,0)</f>
        <v>0</v>
      </c>
      <c r="J71" s="33">
        <f>Sales_Data[[#This Row],[Sales Amount]]-Sales_Data[[#This Row],[Targets]]</f>
        <v>-4507.8000000000029</v>
      </c>
    </row>
    <row r="72" spans="1:10">
      <c r="A72" s="14">
        <v>44440</v>
      </c>
      <c r="B72" s="15" t="s">
        <v>31</v>
      </c>
      <c r="C72" s="15" t="s">
        <v>32</v>
      </c>
      <c r="D72" s="15" t="s">
        <v>33</v>
      </c>
      <c r="E72" s="15" t="s">
        <v>6</v>
      </c>
      <c r="F72" s="16">
        <v>18396.7</v>
      </c>
      <c r="G72" s="15" t="s">
        <v>29</v>
      </c>
      <c r="H72" s="16">
        <v>15000</v>
      </c>
      <c r="I72" s="16">
        <f>IF('Copy of All Sales'!$F72&gt;='Copy of All Sales'!$H72,'Copy of All Sales'!$F72*Comission,0)</f>
        <v>1839.67</v>
      </c>
      <c r="J72" s="33">
        <f>Sales_Data[[#This Row],[Sales Amount]]-Sales_Data[[#This Row],[Targets]]</f>
        <v>3396.7000000000007</v>
      </c>
    </row>
    <row r="73" spans="1:10">
      <c r="A73" s="11">
        <v>44440</v>
      </c>
      <c r="B73" s="12" t="s">
        <v>34</v>
      </c>
      <c r="C73" s="12" t="s">
        <v>35</v>
      </c>
      <c r="D73" s="12" t="s">
        <v>36</v>
      </c>
      <c r="E73" s="12" t="s">
        <v>6</v>
      </c>
      <c r="F73" s="13">
        <v>23849.599999999999</v>
      </c>
      <c r="G73" s="12" t="s">
        <v>29</v>
      </c>
      <c r="H73" s="13">
        <v>15000</v>
      </c>
      <c r="I73" s="13">
        <f>IF('Copy of All Sales'!$F73&gt;='Copy of All Sales'!$H73,'Copy of All Sales'!$F73*Comission,0)</f>
        <v>2384.96</v>
      </c>
      <c r="J73" s="33">
        <f>Sales_Data[[#This Row],[Sales Amount]]-Sales_Data[[#This Row],[Targets]]</f>
        <v>8849.5999999999985</v>
      </c>
    </row>
    <row r="74" spans="1:10">
      <c r="A74" s="14">
        <v>44440</v>
      </c>
      <c r="B74" s="15" t="s">
        <v>26</v>
      </c>
      <c r="C74" s="15" t="s">
        <v>27</v>
      </c>
      <c r="D74" s="15" t="s">
        <v>28</v>
      </c>
      <c r="E74" s="15" t="s">
        <v>6</v>
      </c>
      <c r="F74" s="16">
        <v>23882.399999999998</v>
      </c>
      <c r="G74" s="15" t="s">
        <v>30</v>
      </c>
      <c r="H74" s="16">
        <v>15000</v>
      </c>
      <c r="I74" s="16">
        <f>IF('Copy of All Sales'!$F74&gt;='Copy of All Sales'!$H74,'Copy of All Sales'!$F74*Comission,0)</f>
        <v>2388.2399999999998</v>
      </c>
      <c r="J74" s="33">
        <f>Sales_Data[[#This Row],[Sales Amount]]-Sales_Data[[#This Row],[Targets]]</f>
        <v>8882.3999999999978</v>
      </c>
    </row>
    <row r="75" spans="1:10">
      <c r="A75" s="11">
        <v>44440</v>
      </c>
      <c r="B75" s="12" t="s">
        <v>34</v>
      </c>
      <c r="C75" s="12" t="s">
        <v>35</v>
      </c>
      <c r="D75" s="12" t="s">
        <v>36</v>
      </c>
      <c r="E75" s="12" t="s">
        <v>6</v>
      </c>
      <c r="F75" s="13">
        <v>34041.300000000003</v>
      </c>
      <c r="G75" s="12" t="s">
        <v>30</v>
      </c>
      <c r="H75" s="13">
        <v>15000</v>
      </c>
      <c r="I75" s="13">
        <f>IF('Copy of All Sales'!$F75&gt;='Copy of All Sales'!$H75,'Copy of All Sales'!$F75*Comission,0)</f>
        <v>3404.1300000000006</v>
      </c>
      <c r="J75" s="33">
        <f>Sales_Data[[#This Row],[Sales Amount]]-Sales_Data[[#This Row],[Targets]]</f>
        <v>19041.300000000003</v>
      </c>
    </row>
    <row r="76" spans="1:10">
      <c r="A76" s="14">
        <v>44470</v>
      </c>
      <c r="B76" s="15" t="s">
        <v>37</v>
      </c>
      <c r="C76" s="15" t="s">
        <v>38</v>
      </c>
      <c r="D76" s="15" t="s">
        <v>39</v>
      </c>
      <c r="E76" s="15" t="s">
        <v>6</v>
      </c>
      <c r="F76" s="16">
        <v>3243.6000000000004</v>
      </c>
      <c r="G76" s="15" t="s">
        <v>29</v>
      </c>
      <c r="H76" s="16">
        <v>15000</v>
      </c>
      <c r="I76" s="16">
        <f>IF('Copy of All Sales'!$F76&gt;='Copy of All Sales'!$H76,'Copy of All Sales'!$F76*Comission,0)</f>
        <v>0</v>
      </c>
      <c r="J76" s="33">
        <f>Sales_Data[[#This Row],[Sales Amount]]-Sales_Data[[#This Row],[Targets]]</f>
        <v>-11756.4</v>
      </c>
    </row>
    <row r="77" spans="1:10">
      <c r="A77" s="11">
        <v>44470</v>
      </c>
      <c r="B77" s="12" t="s">
        <v>21</v>
      </c>
      <c r="C77" s="12" t="s">
        <v>22</v>
      </c>
      <c r="D77" s="12" t="s">
        <v>23</v>
      </c>
      <c r="E77" s="12" t="s">
        <v>6</v>
      </c>
      <c r="F77" s="13">
        <v>12633.599999999999</v>
      </c>
      <c r="G77" s="12" t="s">
        <v>24</v>
      </c>
      <c r="H77" s="13">
        <v>15000</v>
      </c>
      <c r="I77" s="13">
        <f>IF('Copy of All Sales'!$F77&gt;='Copy of All Sales'!$H77,'Copy of All Sales'!$F77*Comission,0)</f>
        <v>0</v>
      </c>
      <c r="J77" s="33">
        <f>Sales_Data[[#This Row],[Sales Amount]]-Sales_Data[[#This Row],[Targets]]</f>
        <v>-2366.4000000000015</v>
      </c>
    </row>
    <row r="78" spans="1:10">
      <c r="A78" s="14">
        <v>44470</v>
      </c>
      <c r="B78" s="15" t="s">
        <v>37</v>
      </c>
      <c r="C78" s="15" t="s">
        <v>38</v>
      </c>
      <c r="D78" s="15" t="s">
        <v>39</v>
      </c>
      <c r="E78" s="15" t="s">
        <v>6</v>
      </c>
      <c r="F78" s="16">
        <v>12806.399999999998</v>
      </c>
      <c r="G78" s="15" t="s">
        <v>30</v>
      </c>
      <c r="H78" s="16">
        <v>15000</v>
      </c>
      <c r="I78" s="16">
        <f>IF('Copy of All Sales'!$F78&gt;='Copy of All Sales'!$H78,'Copy of All Sales'!$F78*Comission,0)</f>
        <v>0</v>
      </c>
      <c r="J78" s="33">
        <f>Sales_Data[[#This Row],[Sales Amount]]-Sales_Data[[#This Row],[Targets]]</f>
        <v>-2193.6000000000022</v>
      </c>
    </row>
    <row r="79" spans="1:10">
      <c r="A79" s="11">
        <v>44470</v>
      </c>
      <c r="B79" s="12" t="s">
        <v>34</v>
      </c>
      <c r="C79" s="12" t="s">
        <v>35</v>
      </c>
      <c r="D79" s="12" t="s">
        <v>36</v>
      </c>
      <c r="E79" s="12" t="s">
        <v>6</v>
      </c>
      <c r="F79" s="13">
        <v>20031.199999999997</v>
      </c>
      <c r="G79" s="12" t="s">
        <v>30</v>
      </c>
      <c r="H79" s="13">
        <v>15000</v>
      </c>
      <c r="I79" s="13">
        <f>IF('Copy of All Sales'!$F79&gt;='Copy of All Sales'!$H79,'Copy of All Sales'!$F79*Comission,0)</f>
        <v>2003.12</v>
      </c>
      <c r="J79" s="33">
        <f>Sales_Data[[#This Row],[Sales Amount]]-Sales_Data[[#This Row],[Targets]]</f>
        <v>5031.1999999999971</v>
      </c>
    </row>
    <row r="80" spans="1:10">
      <c r="A80" s="14">
        <v>44470</v>
      </c>
      <c r="B80" s="15" t="s">
        <v>31</v>
      </c>
      <c r="C80" s="15" t="s">
        <v>32</v>
      </c>
      <c r="D80" s="15" t="s">
        <v>33</v>
      </c>
      <c r="E80" s="15" t="s">
        <v>6</v>
      </c>
      <c r="F80" s="16">
        <v>21485.200000000001</v>
      </c>
      <c r="G80" s="15" t="s">
        <v>24</v>
      </c>
      <c r="H80" s="16">
        <v>15000</v>
      </c>
      <c r="I80" s="16">
        <f>IF('Copy of All Sales'!$F80&gt;='Copy of All Sales'!$H80,'Copy of All Sales'!$F80*Comission,0)</f>
        <v>2148.52</v>
      </c>
      <c r="J80" s="33">
        <f>Sales_Data[[#This Row],[Sales Amount]]-Sales_Data[[#This Row],[Targets]]</f>
        <v>6485.2000000000007</v>
      </c>
    </row>
    <row r="81" spans="1:10">
      <c r="A81" s="11">
        <v>44470</v>
      </c>
      <c r="B81" s="12" t="s">
        <v>26</v>
      </c>
      <c r="C81" s="12" t="s">
        <v>27</v>
      </c>
      <c r="D81" s="12" t="s">
        <v>28</v>
      </c>
      <c r="E81" s="12" t="s">
        <v>6</v>
      </c>
      <c r="F81" s="13">
        <v>22607.200000000004</v>
      </c>
      <c r="G81" s="12" t="s">
        <v>29</v>
      </c>
      <c r="H81" s="13">
        <v>15000</v>
      </c>
      <c r="I81" s="13">
        <f>IF('Copy of All Sales'!$F81&gt;='Copy of All Sales'!$H81,'Copy of All Sales'!$F81*Comission,0)</f>
        <v>2260.7200000000007</v>
      </c>
      <c r="J81" s="33">
        <f>Sales_Data[[#This Row],[Sales Amount]]-Sales_Data[[#This Row],[Targets]]</f>
        <v>7607.2000000000044</v>
      </c>
    </row>
    <row r="82" spans="1:10">
      <c r="A82" s="14">
        <v>44501</v>
      </c>
      <c r="B82" s="15" t="s">
        <v>34</v>
      </c>
      <c r="C82" s="15" t="s">
        <v>35</v>
      </c>
      <c r="D82" s="15" t="s">
        <v>36</v>
      </c>
      <c r="E82" s="15" t="s">
        <v>6</v>
      </c>
      <c r="F82" s="16">
        <v>5130</v>
      </c>
      <c r="G82" s="15" t="s">
        <v>24</v>
      </c>
      <c r="H82" s="16">
        <v>15000</v>
      </c>
      <c r="I82" s="16">
        <f>IF('Copy of All Sales'!$F82&gt;='Copy of All Sales'!$H82,'Copy of All Sales'!$F82*Comission,0)</f>
        <v>0</v>
      </c>
      <c r="J82" s="33">
        <f>Sales_Data[[#This Row],[Sales Amount]]-Sales_Data[[#This Row],[Targets]]</f>
        <v>-9870</v>
      </c>
    </row>
    <row r="83" spans="1:10">
      <c r="A83" s="11">
        <v>44501</v>
      </c>
      <c r="B83" s="12" t="s">
        <v>31</v>
      </c>
      <c r="C83" s="12" t="s">
        <v>32</v>
      </c>
      <c r="D83" s="12" t="s">
        <v>33</v>
      </c>
      <c r="E83" s="12" t="s">
        <v>6</v>
      </c>
      <c r="F83" s="13">
        <v>8810.9</v>
      </c>
      <c r="G83" s="12" t="s">
        <v>29</v>
      </c>
      <c r="H83" s="13">
        <v>15000</v>
      </c>
      <c r="I83" s="13">
        <f>IF('Copy of All Sales'!$F83&gt;='Copy of All Sales'!$H83,'Copy of All Sales'!$F83*Comission,0)</f>
        <v>0</v>
      </c>
      <c r="J83" s="33">
        <f>Sales_Data[[#This Row],[Sales Amount]]-Sales_Data[[#This Row],[Targets]]</f>
        <v>-6189.1</v>
      </c>
    </row>
    <row r="84" spans="1:10">
      <c r="A84" s="14">
        <v>44501</v>
      </c>
      <c r="B84" s="15" t="s">
        <v>37</v>
      </c>
      <c r="C84" s="15" t="s">
        <v>38</v>
      </c>
      <c r="D84" s="15" t="s">
        <v>39</v>
      </c>
      <c r="E84" s="15" t="s">
        <v>6</v>
      </c>
      <c r="F84" s="16">
        <v>16606</v>
      </c>
      <c r="G84" s="15" t="s">
        <v>29</v>
      </c>
      <c r="H84" s="16">
        <v>15000</v>
      </c>
      <c r="I84" s="16">
        <f>IF('Copy of All Sales'!$F84&gt;='Copy of All Sales'!$H84,'Copy of All Sales'!$F84*Comission,0)</f>
        <v>1660.6000000000001</v>
      </c>
      <c r="J84" s="33">
        <f>Sales_Data[[#This Row],[Sales Amount]]-Sales_Data[[#This Row],[Targets]]</f>
        <v>1606</v>
      </c>
    </row>
    <row r="85" spans="1:10">
      <c r="A85" s="11">
        <v>44501</v>
      </c>
      <c r="B85" s="12" t="s">
        <v>34</v>
      </c>
      <c r="C85" s="12" t="s">
        <v>35</v>
      </c>
      <c r="D85" s="12" t="s">
        <v>36</v>
      </c>
      <c r="E85" s="12" t="s">
        <v>6</v>
      </c>
      <c r="F85" s="13">
        <v>17766</v>
      </c>
      <c r="G85" s="12" t="s">
        <v>29</v>
      </c>
      <c r="H85" s="13">
        <v>15000</v>
      </c>
      <c r="I85" s="13">
        <f>IF('Copy of All Sales'!$F85&gt;='Copy of All Sales'!$H85,'Copy of All Sales'!$F85*Comission,0)</f>
        <v>1776.6000000000001</v>
      </c>
      <c r="J85" s="33">
        <f>Sales_Data[[#This Row],[Sales Amount]]-Sales_Data[[#This Row],[Targets]]</f>
        <v>2766</v>
      </c>
    </row>
    <row r="86" spans="1:10">
      <c r="A86" s="14">
        <v>44501</v>
      </c>
      <c r="B86" s="15" t="s">
        <v>21</v>
      </c>
      <c r="C86" s="15" t="s">
        <v>22</v>
      </c>
      <c r="D86" s="15" t="s">
        <v>23</v>
      </c>
      <c r="E86" s="15" t="s">
        <v>6</v>
      </c>
      <c r="F86" s="16">
        <v>20916</v>
      </c>
      <c r="G86" s="15" t="s">
        <v>29</v>
      </c>
      <c r="H86" s="16">
        <v>15000</v>
      </c>
      <c r="I86" s="16">
        <f>IF('Copy of All Sales'!$F86&gt;='Copy of All Sales'!$H86,'Copy of All Sales'!$F86*Comission,0)</f>
        <v>2091.6</v>
      </c>
      <c r="J86" s="33">
        <f>Sales_Data[[#This Row],[Sales Amount]]-Sales_Data[[#This Row],[Targets]]</f>
        <v>5916</v>
      </c>
    </row>
    <row r="87" spans="1:10">
      <c r="A87" s="11">
        <v>44501</v>
      </c>
      <c r="B87" s="12" t="s">
        <v>21</v>
      </c>
      <c r="C87" s="12" t="s">
        <v>22</v>
      </c>
      <c r="D87" s="12" t="s">
        <v>23</v>
      </c>
      <c r="E87" s="12" t="s">
        <v>6</v>
      </c>
      <c r="F87" s="13">
        <v>22396.5</v>
      </c>
      <c r="G87" s="12" t="s">
        <v>30</v>
      </c>
      <c r="H87" s="13">
        <v>15000</v>
      </c>
      <c r="I87" s="13">
        <f>IF('Copy of All Sales'!$F87&gt;='Copy of All Sales'!$H87,'Copy of All Sales'!$F87*Comission,0)</f>
        <v>2239.65</v>
      </c>
      <c r="J87" s="33">
        <f>Sales_Data[[#This Row],[Sales Amount]]-Sales_Data[[#This Row],[Targets]]</f>
        <v>7396.5</v>
      </c>
    </row>
    <row r="88" spans="1:10">
      <c r="A88" s="14">
        <v>44501</v>
      </c>
      <c r="B88" s="15" t="s">
        <v>34</v>
      </c>
      <c r="C88" s="15" t="s">
        <v>35</v>
      </c>
      <c r="D88" s="15" t="s">
        <v>36</v>
      </c>
      <c r="E88" s="15" t="s">
        <v>6</v>
      </c>
      <c r="F88" s="16">
        <v>25633.5</v>
      </c>
      <c r="G88" s="15" t="s">
        <v>24</v>
      </c>
      <c r="H88" s="16">
        <v>15000</v>
      </c>
      <c r="I88" s="16">
        <f>IF('Copy of All Sales'!$F88&gt;='Copy of All Sales'!$H88,'Copy of All Sales'!$F88*Comission,0)</f>
        <v>2563.3500000000004</v>
      </c>
      <c r="J88" s="33">
        <f>Sales_Data[[#This Row],[Sales Amount]]-Sales_Data[[#This Row],[Targets]]</f>
        <v>10633.5</v>
      </c>
    </row>
    <row r="89" spans="1:10">
      <c r="A89" s="11">
        <v>44501</v>
      </c>
      <c r="B89" s="12" t="s">
        <v>21</v>
      </c>
      <c r="C89" s="12" t="s">
        <v>22</v>
      </c>
      <c r="D89" s="12" t="s">
        <v>23</v>
      </c>
      <c r="E89" s="12" t="s">
        <v>6</v>
      </c>
      <c r="F89" s="13">
        <v>37374.399999999994</v>
      </c>
      <c r="G89" s="12" t="s">
        <v>30</v>
      </c>
      <c r="H89" s="13">
        <v>15000</v>
      </c>
      <c r="I89" s="13">
        <f>IF('Copy of All Sales'!$F89&gt;='Copy of All Sales'!$H89,'Copy of All Sales'!$F89*Comission,0)</f>
        <v>3737.4399999999996</v>
      </c>
      <c r="J89" s="33">
        <f>Sales_Data[[#This Row],[Sales Amount]]-Sales_Data[[#This Row],[Targets]]</f>
        <v>22374.399999999994</v>
      </c>
    </row>
    <row r="90" spans="1:10">
      <c r="A90" s="14">
        <v>44531</v>
      </c>
      <c r="B90" s="15" t="s">
        <v>34</v>
      </c>
      <c r="C90" s="15" t="s">
        <v>35</v>
      </c>
      <c r="D90" s="15" t="s">
        <v>36</v>
      </c>
      <c r="E90" s="15" t="s">
        <v>6</v>
      </c>
      <c r="F90" s="16">
        <v>3817.9999999999995</v>
      </c>
      <c r="G90" s="15" t="s">
        <v>29</v>
      </c>
      <c r="H90" s="16">
        <v>15000</v>
      </c>
      <c r="I90" s="16">
        <f>IF('Copy of All Sales'!$F90&gt;='Copy of All Sales'!$H90,'Copy of All Sales'!$F90*Comission,0)</f>
        <v>0</v>
      </c>
      <c r="J90" s="33">
        <f>Sales_Data[[#This Row],[Sales Amount]]-Sales_Data[[#This Row],[Targets]]</f>
        <v>-11182</v>
      </c>
    </row>
    <row r="91" spans="1:10">
      <c r="A91" s="11">
        <v>44531</v>
      </c>
      <c r="B91" s="12" t="s">
        <v>21</v>
      </c>
      <c r="C91" s="12" t="s">
        <v>22</v>
      </c>
      <c r="D91" s="12" t="s">
        <v>23</v>
      </c>
      <c r="E91" s="12" t="s">
        <v>6</v>
      </c>
      <c r="F91" s="13">
        <v>8683.1999999999989</v>
      </c>
      <c r="G91" s="12" t="s">
        <v>24</v>
      </c>
      <c r="H91" s="13">
        <v>15000</v>
      </c>
      <c r="I91" s="13">
        <f>IF('Copy of All Sales'!$F91&gt;='Copy of All Sales'!$H91,'Copy of All Sales'!$F91*Comission,0)</f>
        <v>0</v>
      </c>
      <c r="J91" s="33">
        <f>Sales_Data[[#This Row],[Sales Amount]]-Sales_Data[[#This Row],[Targets]]</f>
        <v>-6316.8000000000011</v>
      </c>
    </row>
    <row r="92" spans="1:10">
      <c r="A92" s="14">
        <v>44531</v>
      </c>
      <c r="B92" s="15" t="s">
        <v>31</v>
      </c>
      <c r="C92" s="15" t="s">
        <v>32</v>
      </c>
      <c r="D92" s="15" t="s">
        <v>33</v>
      </c>
      <c r="E92" s="15" t="s">
        <v>6</v>
      </c>
      <c r="F92" s="16">
        <v>11210</v>
      </c>
      <c r="G92" s="15" t="s">
        <v>30</v>
      </c>
      <c r="H92" s="16">
        <v>15000</v>
      </c>
      <c r="I92" s="16">
        <f>IF('Copy of All Sales'!$F92&gt;='Copy of All Sales'!$H92,'Copy of All Sales'!$F92*Comission,0)</f>
        <v>0</v>
      </c>
      <c r="J92" s="33">
        <f>Sales_Data[[#This Row],[Sales Amount]]-Sales_Data[[#This Row],[Targets]]</f>
        <v>-3790</v>
      </c>
    </row>
    <row r="93" spans="1:10">
      <c r="A93" s="11">
        <v>44531</v>
      </c>
      <c r="B93" s="12" t="s">
        <v>37</v>
      </c>
      <c r="C93" s="12" t="s">
        <v>38</v>
      </c>
      <c r="D93" s="12" t="s">
        <v>39</v>
      </c>
      <c r="E93" s="12" t="s">
        <v>6</v>
      </c>
      <c r="F93" s="13">
        <v>12765.2</v>
      </c>
      <c r="G93" s="12" t="s">
        <v>30</v>
      </c>
      <c r="H93" s="13">
        <v>15000</v>
      </c>
      <c r="I93" s="13">
        <f>IF('Copy of All Sales'!$F93&gt;='Copy of All Sales'!$H93,'Copy of All Sales'!$F93*Comission,0)</f>
        <v>0</v>
      </c>
      <c r="J93" s="33">
        <f>Sales_Data[[#This Row],[Sales Amount]]-Sales_Data[[#This Row],[Targets]]</f>
        <v>-2234.7999999999993</v>
      </c>
    </row>
    <row r="94" spans="1:10">
      <c r="A94" s="14">
        <v>44531</v>
      </c>
      <c r="B94" s="15" t="s">
        <v>34</v>
      </c>
      <c r="C94" s="15" t="s">
        <v>35</v>
      </c>
      <c r="D94" s="15" t="s">
        <v>36</v>
      </c>
      <c r="E94" s="15" t="s">
        <v>6</v>
      </c>
      <c r="F94" s="16">
        <v>15921.999999999998</v>
      </c>
      <c r="G94" s="15" t="s">
        <v>30</v>
      </c>
      <c r="H94" s="16">
        <v>15000</v>
      </c>
      <c r="I94" s="16">
        <f>IF('Copy of All Sales'!$F94&gt;='Copy of All Sales'!$H94,'Copy of All Sales'!$F94*Comission,0)</f>
        <v>1592.1999999999998</v>
      </c>
      <c r="J94" s="33">
        <f>Sales_Data[[#This Row],[Sales Amount]]-Sales_Data[[#This Row],[Targets]]</f>
        <v>921.99999999999818</v>
      </c>
    </row>
    <row r="95" spans="1:10">
      <c r="A95" s="11">
        <v>44531</v>
      </c>
      <c r="B95" s="12" t="s">
        <v>37</v>
      </c>
      <c r="C95" s="12" t="s">
        <v>38</v>
      </c>
      <c r="D95" s="12" t="s">
        <v>39</v>
      </c>
      <c r="E95" s="12" t="s">
        <v>6</v>
      </c>
      <c r="F95" s="13">
        <v>31970.799999999999</v>
      </c>
      <c r="G95" s="12" t="s">
        <v>29</v>
      </c>
      <c r="H95" s="13">
        <v>15000</v>
      </c>
      <c r="I95" s="13">
        <f>IF('Copy of All Sales'!$F95&gt;='Copy of All Sales'!$H95,'Copy of All Sales'!$F95*Comission,0)</f>
        <v>3197.08</v>
      </c>
      <c r="J95" s="33">
        <f>Sales_Data[[#This Row],[Sales Amount]]-Sales_Data[[#This Row],[Targets]]</f>
        <v>16970.8</v>
      </c>
    </row>
    <row r="96" spans="1:10">
      <c r="A96" s="14">
        <v>44531</v>
      </c>
      <c r="B96" s="15" t="s">
        <v>31</v>
      </c>
      <c r="C96" s="15" t="s">
        <v>32</v>
      </c>
      <c r="D96" s="15" t="s">
        <v>33</v>
      </c>
      <c r="E96" s="15" t="s">
        <v>6</v>
      </c>
      <c r="F96" s="16">
        <v>41520</v>
      </c>
      <c r="G96" s="15" t="s">
        <v>29</v>
      </c>
      <c r="H96" s="16">
        <v>15000</v>
      </c>
      <c r="I96" s="16">
        <f>IF('Copy of All Sales'!$F96&gt;='Copy of All Sales'!$H96,'Copy of All Sales'!$F96*Comission,0)</f>
        <v>4152</v>
      </c>
      <c r="J96" s="33">
        <f>Sales_Data[[#This Row],[Sales Amount]]-Sales_Data[[#This Row],[Targets]]</f>
        <v>26520</v>
      </c>
    </row>
    <row r="97" spans="1:10">
      <c r="A97" s="11">
        <v>44531</v>
      </c>
      <c r="B97" s="12" t="s">
        <v>31</v>
      </c>
      <c r="C97" s="12" t="s">
        <v>32</v>
      </c>
      <c r="D97" s="12" t="s">
        <v>33</v>
      </c>
      <c r="E97" s="12" t="s">
        <v>6</v>
      </c>
      <c r="F97" s="13">
        <v>45800.999999999993</v>
      </c>
      <c r="G97" s="12" t="s">
        <v>24</v>
      </c>
      <c r="H97" s="13">
        <v>15000</v>
      </c>
      <c r="I97" s="13">
        <f>IF('Copy of All Sales'!$F97&gt;='Copy of All Sales'!$H97,'Copy of All Sales'!$F97*Comission,0)</f>
        <v>4580.0999999999995</v>
      </c>
      <c r="J97" s="33">
        <f>Sales_Data[[#This Row],[Sales Amount]]-Sales_Data[[#This Row],[Targets]]</f>
        <v>30800.999999999993</v>
      </c>
    </row>
    <row r="98" spans="1:10">
      <c r="A98" s="14">
        <v>44197</v>
      </c>
      <c r="B98" s="15" t="s">
        <v>40</v>
      </c>
      <c r="C98" s="15" t="s">
        <v>41</v>
      </c>
      <c r="D98" s="15" t="s">
        <v>42</v>
      </c>
      <c r="E98" s="15" t="s">
        <v>4</v>
      </c>
      <c r="F98" s="16">
        <v>13310.4</v>
      </c>
      <c r="G98" s="15" t="s">
        <v>29</v>
      </c>
      <c r="H98" s="16">
        <v>15000</v>
      </c>
      <c r="I98" s="16">
        <f>IF('Copy of All Sales'!$F98&gt;='Copy of All Sales'!$H98,'Copy of All Sales'!$F98*Comission,0)</f>
        <v>0</v>
      </c>
      <c r="J98" s="33">
        <f>Sales_Data[[#This Row],[Sales Amount]]-Sales_Data[[#This Row],[Targets]]</f>
        <v>-1689.6000000000004</v>
      </c>
    </row>
    <row r="99" spans="1:10">
      <c r="A99" s="11">
        <v>44197</v>
      </c>
      <c r="B99" s="12" t="s">
        <v>43</v>
      </c>
      <c r="C99" s="12" t="s">
        <v>44</v>
      </c>
      <c r="D99" s="12" t="s">
        <v>45</v>
      </c>
      <c r="E99" s="12" t="s">
        <v>4</v>
      </c>
      <c r="F99" s="13">
        <v>20366.100000000002</v>
      </c>
      <c r="G99" s="12" t="s">
        <v>30</v>
      </c>
      <c r="H99" s="13">
        <v>15000</v>
      </c>
      <c r="I99" s="13">
        <f>IF('Copy of All Sales'!$F99&gt;='Copy of All Sales'!$H99,'Copy of All Sales'!$F99*Comission,0)</f>
        <v>2036.6100000000004</v>
      </c>
      <c r="J99" s="33">
        <f>Sales_Data[[#This Row],[Sales Amount]]-Sales_Data[[#This Row],[Targets]]</f>
        <v>5366.1000000000022</v>
      </c>
    </row>
    <row r="100" spans="1:10">
      <c r="A100" s="14">
        <v>44197</v>
      </c>
      <c r="B100" s="15" t="s">
        <v>43</v>
      </c>
      <c r="C100" s="15" t="s">
        <v>44</v>
      </c>
      <c r="D100" s="15" t="s">
        <v>45</v>
      </c>
      <c r="E100" s="15" t="s">
        <v>4</v>
      </c>
      <c r="F100" s="16">
        <v>20880</v>
      </c>
      <c r="G100" s="15" t="s">
        <v>29</v>
      </c>
      <c r="H100" s="16">
        <v>15000</v>
      </c>
      <c r="I100" s="16">
        <f>IF('Copy of All Sales'!$F100&gt;='Copy of All Sales'!$H100,'Copy of All Sales'!$F100*Comission,0)</f>
        <v>2088</v>
      </c>
      <c r="J100" s="33">
        <f>Sales_Data[[#This Row],[Sales Amount]]-Sales_Data[[#This Row],[Targets]]</f>
        <v>5880</v>
      </c>
    </row>
    <row r="101" spans="1:10">
      <c r="A101" s="11">
        <v>44197</v>
      </c>
      <c r="B101" s="12" t="s">
        <v>40</v>
      </c>
      <c r="C101" s="12" t="s">
        <v>41</v>
      </c>
      <c r="D101" s="12" t="s">
        <v>42</v>
      </c>
      <c r="E101" s="12" t="s">
        <v>4</v>
      </c>
      <c r="F101" s="13">
        <v>23076.199999999997</v>
      </c>
      <c r="G101" s="12" t="s">
        <v>29</v>
      </c>
      <c r="H101" s="13">
        <v>15000</v>
      </c>
      <c r="I101" s="13">
        <f>IF('Copy of All Sales'!$F101&gt;='Copy of All Sales'!$H101,'Copy of All Sales'!$F101*Comission,0)</f>
        <v>2307.62</v>
      </c>
      <c r="J101" s="33">
        <f>Sales_Data[[#This Row],[Sales Amount]]-Sales_Data[[#This Row],[Targets]]</f>
        <v>8076.1999999999971</v>
      </c>
    </row>
    <row r="102" spans="1:10">
      <c r="A102" s="14">
        <v>44197</v>
      </c>
      <c r="B102" s="15" t="s">
        <v>40</v>
      </c>
      <c r="C102" s="15" t="s">
        <v>41</v>
      </c>
      <c r="D102" s="15" t="s">
        <v>42</v>
      </c>
      <c r="E102" s="15" t="s">
        <v>4</v>
      </c>
      <c r="F102" s="16">
        <v>25560</v>
      </c>
      <c r="G102" s="15" t="s">
        <v>29</v>
      </c>
      <c r="H102" s="16">
        <v>15000</v>
      </c>
      <c r="I102" s="16">
        <f>IF('Copy of All Sales'!$F102&gt;='Copy of All Sales'!$H102,'Copy of All Sales'!$F102*Comission,0)</f>
        <v>2556</v>
      </c>
      <c r="J102" s="33">
        <f>Sales_Data[[#This Row],[Sales Amount]]-Sales_Data[[#This Row],[Targets]]</f>
        <v>10560</v>
      </c>
    </row>
    <row r="103" spans="1:10">
      <c r="A103" s="11">
        <v>44228</v>
      </c>
      <c r="B103" s="12" t="s">
        <v>43</v>
      </c>
      <c r="C103" s="12" t="s">
        <v>44</v>
      </c>
      <c r="D103" s="12" t="s">
        <v>45</v>
      </c>
      <c r="E103" s="12" t="s">
        <v>4</v>
      </c>
      <c r="F103" s="13">
        <v>13479.400000000001</v>
      </c>
      <c r="G103" s="12" t="s">
        <v>30</v>
      </c>
      <c r="H103" s="13">
        <v>15000</v>
      </c>
      <c r="I103" s="13">
        <f>IF('Copy of All Sales'!$F103&gt;='Copy of All Sales'!$H103,'Copy of All Sales'!$F103*Comission,0)</f>
        <v>0</v>
      </c>
      <c r="J103" s="33">
        <f>Sales_Data[[#This Row],[Sales Amount]]-Sales_Data[[#This Row],[Targets]]</f>
        <v>-1520.5999999999985</v>
      </c>
    </row>
    <row r="104" spans="1:10">
      <c r="A104" s="14">
        <v>44228</v>
      </c>
      <c r="B104" s="15" t="s">
        <v>40</v>
      </c>
      <c r="C104" s="15" t="s">
        <v>41</v>
      </c>
      <c r="D104" s="15" t="s">
        <v>42</v>
      </c>
      <c r="E104" s="15" t="s">
        <v>4</v>
      </c>
      <c r="F104" s="16">
        <v>16604.400000000001</v>
      </c>
      <c r="G104" s="15" t="s">
        <v>24</v>
      </c>
      <c r="H104" s="16">
        <v>15000</v>
      </c>
      <c r="I104" s="16">
        <f>IF('Copy of All Sales'!$F104&gt;='Copy of All Sales'!$H104,'Copy of All Sales'!$F104*Comission,0)</f>
        <v>1660.4400000000003</v>
      </c>
      <c r="J104" s="33">
        <f>Sales_Data[[#This Row],[Sales Amount]]-Sales_Data[[#This Row],[Targets]]</f>
        <v>1604.4000000000015</v>
      </c>
    </row>
    <row r="105" spans="1:10">
      <c r="A105" s="11">
        <v>44228</v>
      </c>
      <c r="B105" s="12" t="s">
        <v>46</v>
      </c>
      <c r="C105" s="12" t="s">
        <v>47</v>
      </c>
      <c r="D105" s="12" t="s">
        <v>48</v>
      </c>
      <c r="E105" s="12" t="s">
        <v>4</v>
      </c>
      <c r="F105" s="13">
        <v>22176</v>
      </c>
      <c r="G105" s="12" t="s">
        <v>24</v>
      </c>
      <c r="H105" s="13">
        <v>15000</v>
      </c>
      <c r="I105" s="13">
        <f>IF('Copy of All Sales'!$F105&gt;='Copy of All Sales'!$H105,'Copy of All Sales'!$F105*Comission,0)</f>
        <v>2217.6</v>
      </c>
      <c r="J105" s="33">
        <f>Sales_Data[[#This Row],[Sales Amount]]-Sales_Data[[#This Row],[Targets]]</f>
        <v>7176</v>
      </c>
    </row>
    <row r="106" spans="1:10">
      <c r="A106" s="14">
        <v>44228</v>
      </c>
      <c r="B106" s="15" t="s">
        <v>43</v>
      </c>
      <c r="C106" s="15" t="s">
        <v>44</v>
      </c>
      <c r="D106" s="15" t="s">
        <v>45</v>
      </c>
      <c r="E106" s="15" t="s">
        <v>4</v>
      </c>
      <c r="F106" s="16">
        <v>24131.000000000004</v>
      </c>
      <c r="G106" s="15" t="s">
        <v>24</v>
      </c>
      <c r="H106" s="16">
        <v>15000</v>
      </c>
      <c r="I106" s="16">
        <f>IF('Copy of All Sales'!$F106&gt;='Copy of All Sales'!$H106,'Copy of All Sales'!$F106*Comission,0)</f>
        <v>2413.1000000000004</v>
      </c>
      <c r="J106" s="33">
        <f>Sales_Data[[#This Row],[Sales Amount]]-Sales_Data[[#This Row],[Targets]]</f>
        <v>9131.0000000000036</v>
      </c>
    </row>
    <row r="107" spans="1:10">
      <c r="A107" s="11">
        <v>44228</v>
      </c>
      <c r="B107" s="12" t="s">
        <v>40</v>
      </c>
      <c r="C107" s="12" t="s">
        <v>41</v>
      </c>
      <c r="D107" s="12" t="s">
        <v>42</v>
      </c>
      <c r="E107" s="12" t="s">
        <v>4</v>
      </c>
      <c r="F107" s="13">
        <v>34353.5</v>
      </c>
      <c r="G107" s="12" t="s">
        <v>24</v>
      </c>
      <c r="H107" s="13">
        <v>15000</v>
      </c>
      <c r="I107" s="13">
        <f>IF('Copy of All Sales'!$F107&gt;='Copy of All Sales'!$H107,'Copy of All Sales'!$F107*Comission,0)</f>
        <v>3435.3500000000004</v>
      </c>
      <c r="J107" s="33">
        <f>Sales_Data[[#This Row],[Sales Amount]]-Sales_Data[[#This Row],[Targets]]</f>
        <v>19353.5</v>
      </c>
    </row>
    <row r="108" spans="1:10">
      <c r="A108" s="14">
        <v>44256</v>
      </c>
      <c r="B108" s="15" t="s">
        <v>49</v>
      </c>
      <c r="C108" s="15" t="s">
        <v>50</v>
      </c>
      <c r="D108" s="15" t="s">
        <v>51</v>
      </c>
      <c r="E108" s="15" t="s">
        <v>4</v>
      </c>
      <c r="F108" s="16">
        <v>7416.9</v>
      </c>
      <c r="G108" s="15" t="s">
        <v>30</v>
      </c>
      <c r="H108" s="16">
        <v>15000</v>
      </c>
      <c r="I108" s="16">
        <f>IF('Copy of All Sales'!$F108&gt;='Copy of All Sales'!$H108,'Copy of All Sales'!$F108*Comission,0)</f>
        <v>0</v>
      </c>
      <c r="J108" s="33">
        <f>Sales_Data[[#This Row],[Sales Amount]]-Sales_Data[[#This Row],[Targets]]</f>
        <v>-7583.1</v>
      </c>
    </row>
    <row r="109" spans="1:10">
      <c r="A109" s="11">
        <v>44256</v>
      </c>
      <c r="B109" s="12" t="s">
        <v>52</v>
      </c>
      <c r="C109" s="12" t="s">
        <v>53</v>
      </c>
      <c r="D109" s="12" t="s">
        <v>54</v>
      </c>
      <c r="E109" s="12" t="s">
        <v>4</v>
      </c>
      <c r="F109" s="13">
        <v>8284.5</v>
      </c>
      <c r="G109" s="12" t="s">
        <v>24</v>
      </c>
      <c r="H109" s="13">
        <v>15000</v>
      </c>
      <c r="I109" s="13">
        <f>IF('Copy of All Sales'!$F109&gt;='Copy of All Sales'!$H109,'Copy of All Sales'!$F109*Comission,0)</f>
        <v>0</v>
      </c>
      <c r="J109" s="33">
        <f>Sales_Data[[#This Row],[Sales Amount]]-Sales_Data[[#This Row],[Targets]]</f>
        <v>-6715.5</v>
      </c>
    </row>
    <row r="110" spans="1:10">
      <c r="A110" s="14">
        <v>44256</v>
      </c>
      <c r="B110" s="15" t="s">
        <v>40</v>
      </c>
      <c r="C110" s="15" t="s">
        <v>41</v>
      </c>
      <c r="D110" s="15" t="s">
        <v>42</v>
      </c>
      <c r="E110" s="15" t="s">
        <v>4</v>
      </c>
      <c r="F110" s="16">
        <v>10758.7</v>
      </c>
      <c r="G110" s="15" t="s">
        <v>24</v>
      </c>
      <c r="H110" s="16">
        <v>15000</v>
      </c>
      <c r="I110" s="16">
        <f>IF('Copy of All Sales'!$F110&gt;='Copy of All Sales'!$H110,'Copy of All Sales'!$F110*Comission,0)</f>
        <v>0</v>
      </c>
      <c r="J110" s="33">
        <f>Sales_Data[[#This Row],[Sales Amount]]-Sales_Data[[#This Row],[Targets]]</f>
        <v>-4241.2999999999993</v>
      </c>
    </row>
    <row r="111" spans="1:10">
      <c r="A111" s="11">
        <v>44256</v>
      </c>
      <c r="B111" s="12" t="s">
        <v>43</v>
      </c>
      <c r="C111" s="12" t="s">
        <v>44</v>
      </c>
      <c r="D111" s="12" t="s">
        <v>45</v>
      </c>
      <c r="E111" s="12" t="s">
        <v>4</v>
      </c>
      <c r="F111" s="13">
        <v>12124.2</v>
      </c>
      <c r="G111" s="12" t="s">
        <v>30</v>
      </c>
      <c r="H111" s="13">
        <v>15000</v>
      </c>
      <c r="I111" s="13">
        <f>IF('Copy of All Sales'!$F111&gt;='Copy of All Sales'!$H111,'Copy of All Sales'!$F111*Comission,0)</f>
        <v>0</v>
      </c>
      <c r="J111" s="33">
        <f>Sales_Data[[#This Row],[Sales Amount]]-Sales_Data[[#This Row],[Targets]]</f>
        <v>-2875.7999999999993</v>
      </c>
    </row>
    <row r="112" spans="1:10">
      <c r="A112" s="14">
        <v>44256</v>
      </c>
      <c r="B112" s="15" t="s">
        <v>49</v>
      </c>
      <c r="C112" s="15" t="s">
        <v>50</v>
      </c>
      <c r="D112" s="15" t="s">
        <v>51</v>
      </c>
      <c r="E112" s="15" t="s">
        <v>4</v>
      </c>
      <c r="F112" s="16">
        <v>14391.999999999998</v>
      </c>
      <c r="G112" s="15" t="s">
        <v>29</v>
      </c>
      <c r="H112" s="16">
        <v>15000</v>
      </c>
      <c r="I112" s="16">
        <f>IF('Copy of All Sales'!$F112&gt;='Copy of All Sales'!$H112,'Copy of All Sales'!$F112*Comission,0)</f>
        <v>0</v>
      </c>
      <c r="J112" s="33">
        <f>Sales_Data[[#This Row],[Sales Amount]]-Sales_Data[[#This Row],[Targets]]</f>
        <v>-608.00000000000182</v>
      </c>
    </row>
    <row r="113" spans="1:10">
      <c r="A113" s="11">
        <v>44256</v>
      </c>
      <c r="B113" s="12" t="s">
        <v>52</v>
      </c>
      <c r="C113" s="12" t="s">
        <v>53</v>
      </c>
      <c r="D113" s="12" t="s">
        <v>54</v>
      </c>
      <c r="E113" s="12" t="s">
        <v>4</v>
      </c>
      <c r="F113" s="13">
        <v>15246</v>
      </c>
      <c r="G113" s="12" t="s">
        <v>29</v>
      </c>
      <c r="H113" s="13">
        <v>15000</v>
      </c>
      <c r="I113" s="13">
        <f>IF('Copy of All Sales'!$F113&gt;='Copy of All Sales'!$H113,'Copy of All Sales'!$F113*Comission,0)</f>
        <v>1524.6000000000001</v>
      </c>
      <c r="J113" s="33">
        <f>Sales_Data[[#This Row],[Sales Amount]]-Sales_Data[[#This Row],[Targets]]</f>
        <v>246</v>
      </c>
    </row>
    <row r="114" spans="1:10">
      <c r="A114" s="14">
        <v>44256</v>
      </c>
      <c r="B114" s="15" t="s">
        <v>49</v>
      </c>
      <c r="C114" s="15" t="s">
        <v>50</v>
      </c>
      <c r="D114" s="15" t="s">
        <v>51</v>
      </c>
      <c r="E114" s="15" t="s">
        <v>4</v>
      </c>
      <c r="F114" s="16">
        <v>17335.2</v>
      </c>
      <c r="G114" s="15" t="s">
        <v>30</v>
      </c>
      <c r="H114" s="16">
        <v>15000</v>
      </c>
      <c r="I114" s="16">
        <f>IF('Copy of All Sales'!$F114&gt;='Copy of All Sales'!$H114,'Copy of All Sales'!$F114*Comission,0)</f>
        <v>1733.5200000000002</v>
      </c>
      <c r="J114" s="33">
        <f>Sales_Data[[#This Row],[Sales Amount]]-Sales_Data[[#This Row],[Targets]]</f>
        <v>2335.2000000000007</v>
      </c>
    </row>
    <row r="115" spans="1:10">
      <c r="A115" s="11">
        <v>44256</v>
      </c>
      <c r="B115" s="12" t="s">
        <v>52</v>
      </c>
      <c r="C115" s="12" t="s">
        <v>53</v>
      </c>
      <c r="D115" s="12" t="s">
        <v>54</v>
      </c>
      <c r="E115" s="12" t="s">
        <v>4</v>
      </c>
      <c r="F115" s="13">
        <v>40831</v>
      </c>
      <c r="G115" s="12" t="s">
        <v>29</v>
      </c>
      <c r="H115" s="13">
        <v>15000</v>
      </c>
      <c r="I115" s="13">
        <f>IF('Copy of All Sales'!$F115&gt;='Copy of All Sales'!$H115,'Copy of All Sales'!$F115*Comission,0)</f>
        <v>4083.1000000000004</v>
      </c>
      <c r="J115" s="33">
        <f>Sales_Data[[#This Row],[Sales Amount]]-Sales_Data[[#This Row],[Targets]]</f>
        <v>25831</v>
      </c>
    </row>
    <row r="116" spans="1:10">
      <c r="A116" s="14">
        <v>44287</v>
      </c>
      <c r="B116" s="15" t="s">
        <v>40</v>
      </c>
      <c r="C116" s="15" t="s">
        <v>41</v>
      </c>
      <c r="D116" s="15" t="s">
        <v>42</v>
      </c>
      <c r="E116" s="15" t="s">
        <v>4</v>
      </c>
      <c r="F116" s="16">
        <v>8520</v>
      </c>
      <c r="G116" s="15" t="s">
        <v>30</v>
      </c>
      <c r="H116" s="16">
        <v>15000</v>
      </c>
      <c r="I116" s="16">
        <f>IF('Copy of All Sales'!$F116&gt;='Copy of All Sales'!$H116,'Copy of All Sales'!$F116*Comission,0)</f>
        <v>0</v>
      </c>
      <c r="J116" s="33">
        <f>Sales_Data[[#This Row],[Sales Amount]]-Sales_Data[[#This Row],[Targets]]</f>
        <v>-6480</v>
      </c>
    </row>
    <row r="117" spans="1:10">
      <c r="A117" s="11">
        <v>44287</v>
      </c>
      <c r="B117" s="12" t="s">
        <v>49</v>
      </c>
      <c r="C117" s="12" t="s">
        <v>50</v>
      </c>
      <c r="D117" s="12" t="s">
        <v>51</v>
      </c>
      <c r="E117" s="12" t="s">
        <v>4</v>
      </c>
      <c r="F117" s="13">
        <v>14301.599999999999</v>
      </c>
      <c r="G117" s="12" t="s">
        <v>30</v>
      </c>
      <c r="H117" s="13">
        <v>15000</v>
      </c>
      <c r="I117" s="13">
        <f>IF('Copy of All Sales'!$F117&gt;='Copy of All Sales'!$H117,'Copy of All Sales'!$F117*Comission,0)</f>
        <v>0</v>
      </c>
      <c r="J117" s="33">
        <f>Sales_Data[[#This Row],[Sales Amount]]-Sales_Data[[#This Row],[Targets]]</f>
        <v>-698.40000000000146</v>
      </c>
    </row>
    <row r="118" spans="1:10">
      <c r="A118" s="14">
        <v>44287</v>
      </c>
      <c r="B118" s="15" t="s">
        <v>49</v>
      </c>
      <c r="C118" s="15" t="s">
        <v>50</v>
      </c>
      <c r="D118" s="15" t="s">
        <v>51</v>
      </c>
      <c r="E118" s="15" t="s">
        <v>4</v>
      </c>
      <c r="F118" s="16">
        <v>17204.399999999998</v>
      </c>
      <c r="G118" s="15" t="s">
        <v>29</v>
      </c>
      <c r="H118" s="16">
        <v>15000</v>
      </c>
      <c r="I118" s="16">
        <f>IF('Copy of All Sales'!$F118&gt;='Copy of All Sales'!$H118,'Copy of All Sales'!$F118*Comission,0)</f>
        <v>1720.4399999999998</v>
      </c>
      <c r="J118" s="33">
        <f>Sales_Data[[#This Row],[Sales Amount]]-Sales_Data[[#This Row],[Targets]]</f>
        <v>2204.3999999999978</v>
      </c>
    </row>
    <row r="119" spans="1:10">
      <c r="A119" s="11">
        <v>44287</v>
      </c>
      <c r="B119" s="12" t="s">
        <v>52</v>
      </c>
      <c r="C119" s="12" t="s">
        <v>53</v>
      </c>
      <c r="D119" s="12" t="s">
        <v>54</v>
      </c>
      <c r="E119" s="12" t="s">
        <v>4</v>
      </c>
      <c r="F119" s="13">
        <v>19080</v>
      </c>
      <c r="G119" s="12" t="s">
        <v>24</v>
      </c>
      <c r="H119" s="13">
        <v>15000</v>
      </c>
      <c r="I119" s="13">
        <f>IF('Copy of All Sales'!$F119&gt;='Copy of All Sales'!$H119,'Copy of All Sales'!$F119*Comission,0)</f>
        <v>1908</v>
      </c>
      <c r="J119" s="33">
        <f>Sales_Data[[#This Row],[Sales Amount]]-Sales_Data[[#This Row],[Targets]]</f>
        <v>4080</v>
      </c>
    </row>
    <row r="120" spans="1:10">
      <c r="A120" s="14">
        <v>44287</v>
      </c>
      <c r="B120" s="15" t="s">
        <v>40</v>
      </c>
      <c r="C120" s="15" t="s">
        <v>41</v>
      </c>
      <c r="D120" s="15" t="s">
        <v>42</v>
      </c>
      <c r="E120" s="15" t="s">
        <v>4</v>
      </c>
      <c r="F120" s="16">
        <v>19210.400000000001</v>
      </c>
      <c r="G120" s="15" t="s">
        <v>29</v>
      </c>
      <c r="H120" s="16">
        <v>15000</v>
      </c>
      <c r="I120" s="16">
        <f>IF('Copy of All Sales'!$F120&gt;='Copy of All Sales'!$H120,'Copy of All Sales'!$F120*Comission,0)</f>
        <v>1921.0400000000002</v>
      </c>
      <c r="J120" s="33">
        <f>Sales_Data[[#This Row],[Sales Amount]]-Sales_Data[[#This Row],[Targets]]</f>
        <v>4210.4000000000015</v>
      </c>
    </row>
    <row r="121" spans="1:10">
      <c r="A121" s="11">
        <v>44287</v>
      </c>
      <c r="B121" s="12" t="s">
        <v>40</v>
      </c>
      <c r="C121" s="12" t="s">
        <v>41</v>
      </c>
      <c r="D121" s="12" t="s">
        <v>42</v>
      </c>
      <c r="E121" s="12" t="s">
        <v>4</v>
      </c>
      <c r="F121" s="13">
        <v>32282.799999999996</v>
      </c>
      <c r="G121" s="12" t="s">
        <v>24</v>
      </c>
      <c r="H121" s="13">
        <v>15000</v>
      </c>
      <c r="I121" s="13">
        <f>IF('Copy of All Sales'!$F121&gt;='Copy of All Sales'!$H121,'Copy of All Sales'!$F121*Comission,0)</f>
        <v>3228.2799999999997</v>
      </c>
      <c r="J121" s="33">
        <f>Sales_Data[[#This Row],[Sales Amount]]-Sales_Data[[#This Row],[Targets]]</f>
        <v>17282.799999999996</v>
      </c>
    </row>
    <row r="122" spans="1:10">
      <c r="A122" s="14">
        <v>44287</v>
      </c>
      <c r="B122" s="15" t="s">
        <v>46</v>
      </c>
      <c r="C122" s="15" t="s">
        <v>47</v>
      </c>
      <c r="D122" s="15" t="s">
        <v>48</v>
      </c>
      <c r="E122" s="15" t="s">
        <v>4</v>
      </c>
      <c r="F122" s="16">
        <v>32524.1</v>
      </c>
      <c r="G122" s="15" t="s">
        <v>29</v>
      </c>
      <c r="H122" s="16">
        <v>15000</v>
      </c>
      <c r="I122" s="16">
        <f>IF('Copy of All Sales'!$F122&gt;='Copy of All Sales'!$H122,'Copy of All Sales'!$F122*Comission,0)</f>
        <v>3252.41</v>
      </c>
      <c r="J122" s="33">
        <f>Sales_Data[[#This Row],[Sales Amount]]-Sales_Data[[#This Row],[Targets]]</f>
        <v>17524.099999999999</v>
      </c>
    </row>
    <row r="123" spans="1:10">
      <c r="A123" s="11">
        <v>44287</v>
      </c>
      <c r="B123" s="12" t="s">
        <v>40</v>
      </c>
      <c r="C123" s="12" t="s">
        <v>41</v>
      </c>
      <c r="D123" s="12" t="s">
        <v>42</v>
      </c>
      <c r="E123" s="12" t="s">
        <v>4</v>
      </c>
      <c r="F123" s="13">
        <v>35153.799999999996</v>
      </c>
      <c r="G123" s="12" t="s">
        <v>29</v>
      </c>
      <c r="H123" s="13">
        <v>15000</v>
      </c>
      <c r="I123" s="13">
        <f>IF('Copy of All Sales'!$F123&gt;='Copy of All Sales'!$H123,'Copy of All Sales'!$F123*Comission,0)</f>
        <v>3515.3799999999997</v>
      </c>
      <c r="J123" s="33">
        <f>Sales_Data[[#This Row],[Sales Amount]]-Sales_Data[[#This Row],[Targets]]</f>
        <v>20153.799999999996</v>
      </c>
    </row>
    <row r="124" spans="1:10">
      <c r="A124" s="14">
        <v>44287</v>
      </c>
      <c r="B124" s="15" t="s">
        <v>40</v>
      </c>
      <c r="C124" s="15" t="s">
        <v>41</v>
      </c>
      <c r="D124" s="15" t="s">
        <v>42</v>
      </c>
      <c r="E124" s="15" t="s">
        <v>4</v>
      </c>
      <c r="F124" s="16">
        <v>35820</v>
      </c>
      <c r="G124" s="15" t="s">
        <v>30</v>
      </c>
      <c r="H124" s="16">
        <v>15000</v>
      </c>
      <c r="I124" s="16">
        <f>IF('Copy of All Sales'!$F124&gt;='Copy of All Sales'!$H124,'Copy of All Sales'!$F124*Comission,0)</f>
        <v>3582</v>
      </c>
      <c r="J124" s="33">
        <f>Sales_Data[[#This Row],[Sales Amount]]-Sales_Data[[#This Row],[Targets]]</f>
        <v>20820</v>
      </c>
    </row>
    <row r="125" spans="1:10">
      <c r="A125" s="11">
        <v>44287</v>
      </c>
      <c r="B125" s="12" t="s">
        <v>43</v>
      </c>
      <c r="C125" s="12" t="s">
        <v>44</v>
      </c>
      <c r="D125" s="12" t="s">
        <v>45</v>
      </c>
      <c r="E125" s="12" t="s">
        <v>4</v>
      </c>
      <c r="F125" s="13">
        <v>42690.400000000001</v>
      </c>
      <c r="G125" s="12" t="s">
        <v>30</v>
      </c>
      <c r="H125" s="13">
        <v>15000</v>
      </c>
      <c r="I125" s="13">
        <f>IF('Copy of All Sales'!$F125&gt;='Copy of All Sales'!$H125,'Copy of All Sales'!$F125*Comission,0)</f>
        <v>4269.04</v>
      </c>
      <c r="J125" s="33">
        <f>Sales_Data[[#This Row],[Sales Amount]]-Sales_Data[[#This Row],[Targets]]</f>
        <v>27690.400000000001</v>
      </c>
    </row>
    <row r="126" spans="1:10">
      <c r="A126" s="14">
        <v>44317</v>
      </c>
      <c r="B126" s="15" t="s">
        <v>43</v>
      </c>
      <c r="C126" s="15" t="s">
        <v>44</v>
      </c>
      <c r="D126" s="15" t="s">
        <v>45</v>
      </c>
      <c r="E126" s="15" t="s">
        <v>4</v>
      </c>
      <c r="F126" s="16">
        <v>9270.1</v>
      </c>
      <c r="G126" s="15" t="s">
        <v>29</v>
      </c>
      <c r="H126" s="16">
        <v>15000</v>
      </c>
      <c r="I126" s="16">
        <f>IF('Copy of All Sales'!$F126&gt;='Copy of All Sales'!$H126,'Copy of All Sales'!$F126*Comission,0)</f>
        <v>0</v>
      </c>
      <c r="J126" s="33">
        <f>Sales_Data[[#This Row],[Sales Amount]]-Sales_Data[[#This Row],[Targets]]</f>
        <v>-5729.9</v>
      </c>
    </row>
    <row r="127" spans="1:10">
      <c r="A127" s="11">
        <v>44317</v>
      </c>
      <c r="B127" s="12" t="s">
        <v>43</v>
      </c>
      <c r="C127" s="12" t="s">
        <v>44</v>
      </c>
      <c r="D127" s="12" t="s">
        <v>45</v>
      </c>
      <c r="E127" s="12" t="s">
        <v>4</v>
      </c>
      <c r="F127" s="13">
        <v>11235</v>
      </c>
      <c r="G127" s="12" t="s">
        <v>30</v>
      </c>
      <c r="H127" s="13">
        <v>15000</v>
      </c>
      <c r="I127" s="13">
        <f>IF('Copy of All Sales'!$F127&gt;='Copy of All Sales'!$H127,'Copy of All Sales'!$F127*Comission,0)</f>
        <v>0</v>
      </c>
      <c r="J127" s="33">
        <f>Sales_Data[[#This Row],[Sales Amount]]-Sales_Data[[#This Row],[Targets]]</f>
        <v>-3765</v>
      </c>
    </row>
    <row r="128" spans="1:10">
      <c r="A128" s="14">
        <v>44317</v>
      </c>
      <c r="B128" s="15" t="s">
        <v>46</v>
      </c>
      <c r="C128" s="15" t="s">
        <v>47</v>
      </c>
      <c r="D128" s="15" t="s">
        <v>48</v>
      </c>
      <c r="E128" s="15" t="s">
        <v>4</v>
      </c>
      <c r="F128" s="16">
        <v>12019.799999999997</v>
      </c>
      <c r="G128" s="15" t="s">
        <v>29</v>
      </c>
      <c r="H128" s="16">
        <v>15000</v>
      </c>
      <c r="I128" s="16">
        <f>IF('Copy of All Sales'!$F128&gt;='Copy of All Sales'!$H128,'Copy of All Sales'!$F128*Comission,0)</f>
        <v>0</v>
      </c>
      <c r="J128" s="33">
        <f>Sales_Data[[#This Row],[Sales Amount]]-Sales_Data[[#This Row],[Targets]]</f>
        <v>-2980.2000000000025</v>
      </c>
    </row>
    <row r="129" spans="1:10">
      <c r="A129" s="11">
        <v>44317</v>
      </c>
      <c r="B129" s="12" t="s">
        <v>40</v>
      </c>
      <c r="C129" s="12" t="s">
        <v>41</v>
      </c>
      <c r="D129" s="12" t="s">
        <v>42</v>
      </c>
      <c r="E129" s="12" t="s">
        <v>4</v>
      </c>
      <c r="F129" s="13">
        <v>27930</v>
      </c>
      <c r="G129" s="12" t="s">
        <v>24</v>
      </c>
      <c r="H129" s="13">
        <v>15000</v>
      </c>
      <c r="I129" s="13">
        <f>IF('Copy of All Sales'!$F129&gt;='Copy of All Sales'!$H129,'Copy of All Sales'!$F129*Comission,0)</f>
        <v>2793</v>
      </c>
      <c r="J129" s="33">
        <f>Sales_Data[[#This Row],[Sales Amount]]-Sales_Data[[#This Row],[Targets]]</f>
        <v>12930</v>
      </c>
    </row>
    <row r="130" spans="1:10">
      <c r="A130" s="14">
        <v>44348</v>
      </c>
      <c r="B130" s="15" t="s">
        <v>52</v>
      </c>
      <c r="C130" s="15" t="s">
        <v>53</v>
      </c>
      <c r="D130" s="15" t="s">
        <v>54</v>
      </c>
      <c r="E130" s="15" t="s">
        <v>4</v>
      </c>
      <c r="F130" s="16">
        <v>7581.9999999999991</v>
      </c>
      <c r="G130" s="15" t="s">
        <v>29</v>
      </c>
      <c r="H130" s="16">
        <v>15000</v>
      </c>
      <c r="I130" s="16">
        <f>IF('Copy of All Sales'!$F130&gt;='Copy of All Sales'!$H130,'Copy of All Sales'!$F130*Comission,0)</f>
        <v>0</v>
      </c>
      <c r="J130" s="33">
        <f>Sales_Data[[#This Row],[Sales Amount]]-Sales_Data[[#This Row],[Targets]]</f>
        <v>-7418.0000000000009</v>
      </c>
    </row>
    <row r="131" spans="1:10">
      <c r="A131" s="11">
        <v>44348</v>
      </c>
      <c r="B131" s="12" t="s">
        <v>40</v>
      </c>
      <c r="C131" s="12" t="s">
        <v>41</v>
      </c>
      <c r="D131" s="12" t="s">
        <v>42</v>
      </c>
      <c r="E131" s="12" t="s">
        <v>4</v>
      </c>
      <c r="F131" s="13">
        <v>8721.6</v>
      </c>
      <c r="G131" s="12" t="s">
        <v>30</v>
      </c>
      <c r="H131" s="13">
        <v>15000</v>
      </c>
      <c r="I131" s="13">
        <f>IF('Copy of All Sales'!$F131&gt;='Copy of All Sales'!$H131,'Copy of All Sales'!$F131*Comission,0)</f>
        <v>0</v>
      </c>
      <c r="J131" s="33">
        <f>Sales_Data[[#This Row],[Sales Amount]]-Sales_Data[[#This Row],[Targets]]</f>
        <v>-6278.4</v>
      </c>
    </row>
    <row r="132" spans="1:10">
      <c r="A132" s="14">
        <v>44348</v>
      </c>
      <c r="B132" s="15" t="s">
        <v>52</v>
      </c>
      <c r="C132" s="15" t="s">
        <v>53</v>
      </c>
      <c r="D132" s="15" t="s">
        <v>54</v>
      </c>
      <c r="E132" s="15" t="s">
        <v>4</v>
      </c>
      <c r="F132" s="16">
        <v>10500</v>
      </c>
      <c r="G132" s="15" t="s">
        <v>24</v>
      </c>
      <c r="H132" s="16">
        <v>15000</v>
      </c>
      <c r="I132" s="16">
        <f>IF('Copy of All Sales'!$F132&gt;='Copy of All Sales'!$H132,'Copy of All Sales'!$F132*Comission,0)</f>
        <v>0</v>
      </c>
      <c r="J132" s="33">
        <f>Sales_Data[[#This Row],[Sales Amount]]-Sales_Data[[#This Row],[Targets]]</f>
        <v>-4500</v>
      </c>
    </row>
    <row r="133" spans="1:10">
      <c r="A133" s="11">
        <v>44348</v>
      </c>
      <c r="B133" s="12" t="s">
        <v>43</v>
      </c>
      <c r="C133" s="12" t="s">
        <v>44</v>
      </c>
      <c r="D133" s="12" t="s">
        <v>45</v>
      </c>
      <c r="E133" s="12" t="s">
        <v>4</v>
      </c>
      <c r="F133" s="13">
        <v>13466.999999999998</v>
      </c>
      <c r="G133" s="12" t="s">
        <v>30</v>
      </c>
      <c r="H133" s="13">
        <v>15000</v>
      </c>
      <c r="I133" s="13">
        <f>IF('Copy of All Sales'!$F133&gt;='Copy of All Sales'!$H133,'Copy of All Sales'!$F133*Comission,0)</f>
        <v>0</v>
      </c>
      <c r="J133" s="33">
        <f>Sales_Data[[#This Row],[Sales Amount]]-Sales_Data[[#This Row],[Targets]]</f>
        <v>-1533.0000000000018</v>
      </c>
    </row>
    <row r="134" spans="1:10">
      <c r="A134" s="14">
        <v>44348</v>
      </c>
      <c r="B134" s="15" t="s">
        <v>52</v>
      </c>
      <c r="C134" s="15" t="s">
        <v>53</v>
      </c>
      <c r="D134" s="15" t="s">
        <v>54</v>
      </c>
      <c r="E134" s="15" t="s">
        <v>4</v>
      </c>
      <c r="F134" s="16">
        <v>16036.8</v>
      </c>
      <c r="G134" s="15" t="s">
        <v>24</v>
      </c>
      <c r="H134" s="16">
        <v>15000</v>
      </c>
      <c r="I134" s="16">
        <f>IF('Copy of All Sales'!$F134&gt;='Copy of All Sales'!$H134,'Copy of All Sales'!$F134*Comission,0)</f>
        <v>1603.68</v>
      </c>
      <c r="J134" s="33">
        <f>Sales_Data[[#This Row],[Sales Amount]]-Sales_Data[[#This Row],[Targets]]</f>
        <v>1036.7999999999993</v>
      </c>
    </row>
    <row r="135" spans="1:10">
      <c r="A135" s="11">
        <v>44348</v>
      </c>
      <c r="B135" s="12" t="s">
        <v>49</v>
      </c>
      <c r="C135" s="12" t="s">
        <v>50</v>
      </c>
      <c r="D135" s="12" t="s">
        <v>51</v>
      </c>
      <c r="E135" s="12" t="s">
        <v>4</v>
      </c>
      <c r="F135" s="13">
        <v>16846.8</v>
      </c>
      <c r="G135" s="12" t="s">
        <v>24</v>
      </c>
      <c r="H135" s="13">
        <v>15000</v>
      </c>
      <c r="I135" s="13">
        <f>IF('Copy of All Sales'!$F135&gt;='Copy of All Sales'!$H135,'Copy of All Sales'!$F135*Comission,0)</f>
        <v>1684.68</v>
      </c>
      <c r="J135" s="33">
        <f>Sales_Data[[#This Row],[Sales Amount]]-Sales_Data[[#This Row],[Targets]]</f>
        <v>1846.7999999999993</v>
      </c>
    </row>
    <row r="136" spans="1:10">
      <c r="A136" s="14">
        <v>44378</v>
      </c>
      <c r="B136" s="15" t="s">
        <v>43</v>
      </c>
      <c r="C136" s="15" t="s">
        <v>44</v>
      </c>
      <c r="D136" s="15" t="s">
        <v>45</v>
      </c>
      <c r="E136" s="15" t="s">
        <v>4</v>
      </c>
      <c r="F136" s="16">
        <v>15957.2</v>
      </c>
      <c r="G136" s="15" t="s">
        <v>30</v>
      </c>
      <c r="H136" s="16">
        <v>15000</v>
      </c>
      <c r="I136" s="16">
        <f>IF('Copy of All Sales'!$F136&gt;='Copy of All Sales'!$H136,'Copy of All Sales'!$F136*Comission,0)</f>
        <v>1595.7200000000003</v>
      </c>
      <c r="J136" s="33">
        <f>Sales_Data[[#This Row],[Sales Amount]]-Sales_Data[[#This Row],[Targets]]</f>
        <v>957.20000000000073</v>
      </c>
    </row>
    <row r="137" spans="1:10">
      <c r="A137" s="11">
        <v>44378</v>
      </c>
      <c r="B137" s="12" t="s">
        <v>46</v>
      </c>
      <c r="C137" s="12" t="s">
        <v>47</v>
      </c>
      <c r="D137" s="12" t="s">
        <v>48</v>
      </c>
      <c r="E137" s="12" t="s">
        <v>4</v>
      </c>
      <c r="F137" s="13">
        <v>16492</v>
      </c>
      <c r="G137" s="12" t="s">
        <v>29</v>
      </c>
      <c r="H137" s="13">
        <v>15000</v>
      </c>
      <c r="I137" s="13">
        <f>IF('Copy of All Sales'!$F137&gt;='Copy of All Sales'!$H137,'Copy of All Sales'!$F137*Comission,0)</f>
        <v>1649.2</v>
      </c>
      <c r="J137" s="33">
        <f>Sales_Data[[#This Row],[Sales Amount]]-Sales_Data[[#This Row],[Targets]]</f>
        <v>1492</v>
      </c>
    </row>
    <row r="138" spans="1:10">
      <c r="A138" s="14">
        <v>44378</v>
      </c>
      <c r="B138" s="15" t="s">
        <v>49</v>
      </c>
      <c r="C138" s="15" t="s">
        <v>50</v>
      </c>
      <c r="D138" s="15" t="s">
        <v>51</v>
      </c>
      <c r="E138" s="15" t="s">
        <v>4</v>
      </c>
      <c r="F138" s="16">
        <v>21295.4</v>
      </c>
      <c r="G138" s="15" t="s">
        <v>29</v>
      </c>
      <c r="H138" s="16">
        <v>15000</v>
      </c>
      <c r="I138" s="16">
        <f>IF('Copy of All Sales'!$F138&gt;='Copy of All Sales'!$H138,'Copy of All Sales'!$F138*Comission,0)</f>
        <v>2129.5400000000004</v>
      </c>
      <c r="J138" s="33">
        <f>Sales_Data[[#This Row],[Sales Amount]]-Sales_Data[[#This Row],[Targets]]</f>
        <v>6295.4000000000015</v>
      </c>
    </row>
    <row r="139" spans="1:10">
      <c r="A139" s="11">
        <v>44378</v>
      </c>
      <c r="B139" s="12" t="s">
        <v>40</v>
      </c>
      <c r="C139" s="12" t="s">
        <v>41</v>
      </c>
      <c r="D139" s="12" t="s">
        <v>42</v>
      </c>
      <c r="E139" s="12" t="s">
        <v>4</v>
      </c>
      <c r="F139" s="13">
        <v>25518.800000000003</v>
      </c>
      <c r="G139" s="12" t="s">
        <v>29</v>
      </c>
      <c r="H139" s="13">
        <v>15000</v>
      </c>
      <c r="I139" s="13">
        <f>IF('Copy of All Sales'!$F139&gt;='Copy of All Sales'!$H139,'Copy of All Sales'!$F139*Comission,0)</f>
        <v>2551.8800000000006</v>
      </c>
      <c r="J139" s="33">
        <f>Sales_Data[[#This Row],[Sales Amount]]-Sales_Data[[#This Row],[Targets]]</f>
        <v>10518.800000000003</v>
      </c>
    </row>
    <row r="140" spans="1:10">
      <c r="A140" s="14">
        <v>44378</v>
      </c>
      <c r="B140" s="15" t="s">
        <v>40</v>
      </c>
      <c r="C140" s="15" t="s">
        <v>41</v>
      </c>
      <c r="D140" s="15" t="s">
        <v>42</v>
      </c>
      <c r="E140" s="15" t="s">
        <v>4</v>
      </c>
      <c r="F140" s="16">
        <v>27676.6</v>
      </c>
      <c r="G140" s="15" t="s">
        <v>24</v>
      </c>
      <c r="H140" s="16">
        <v>15000</v>
      </c>
      <c r="I140" s="16">
        <f>IF('Copy of All Sales'!$F140&gt;='Copy of All Sales'!$H140,'Copy of All Sales'!$F140*Comission,0)</f>
        <v>2767.66</v>
      </c>
      <c r="J140" s="33">
        <f>Sales_Data[[#This Row],[Sales Amount]]-Sales_Data[[#This Row],[Targets]]</f>
        <v>12676.599999999999</v>
      </c>
    </row>
    <row r="141" spans="1:10">
      <c r="A141" s="11">
        <v>44378</v>
      </c>
      <c r="B141" s="12" t="s">
        <v>49</v>
      </c>
      <c r="C141" s="12" t="s">
        <v>50</v>
      </c>
      <c r="D141" s="12" t="s">
        <v>51</v>
      </c>
      <c r="E141" s="12" t="s">
        <v>4</v>
      </c>
      <c r="F141" s="13">
        <v>28395</v>
      </c>
      <c r="G141" s="12" t="s">
        <v>30</v>
      </c>
      <c r="H141" s="13">
        <v>15000</v>
      </c>
      <c r="I141" s="13">
        <f>IF('Copy of All Sales'!$F141&gt;='Copy of All Sales'!$H141,'Copy of All Sales'!$F141*Comission,0)</f>
        <v>2839.5</v>
      </c>
      <c r="J141" s="33">
        <f>Sales_Data[[#This Row],[Sales Amount]]-Sales_Data[[#This Row],[Targets]]</f>
        <v>13395</v>
      </c>
    </row>
    <row r="142" spans="1:10">
      <c r="A142" s="14">
        <v>44378</v>
      </c>
      <c r="B142" s="15" t="s">
        <v>46</v>
      </c>
      <c r="C142" s="15" t="s">
        <v>47</v>
      </c>
      <c r="D142" s="15" t="s">
        <v>48</v>
      </c>
      <c r="E142" s="15" t="s">
        <v>4</v>
      </c>
      <c r="F142" s="16">
        <v>41826.400000000001</v>
      </c>
      <c r="G142" s="15" t="s">
        <v>30</v>
      </c>
      <c r="H142" s="16">
        <v>15000</v>
      </c>
      <c r="I142" s="16">
        <f>IF('Copy of All Sales'!$F142&gt;='Copy of All Sales'!$H142,'Copy of All Sales'!$F142*Comission,0)</f>
        <v>4182.6400000000003</v>
      </c>
      <c r="J142" s="33">
        <f>Sales_Data[[#This Row],[Sales Amount]]-Sales_Data[[#This Row],[Targets]]</f>
        <v>26826.400000000001</v>
      </c>
    </row>
    <row r="143" spans="1:10">
      <c r="A143" s="11">
        <v>44378</v>
      </c>
      <c r="B143" s="12" t="s">
        <v>46</v>
      </c>
      <c r="C143" s="12" t="s">
        <v>47</v>
      </c>
      <c r="D143" s="12" t="s">
        <v>48</v>
      </c>
      <c r="E143" s="12" t="s">
        <v>4</v>
      </c>
      <c r="F143" s="13">
        <v>49055.999999999993</v>
      </c>
      <c r="G143" s="12" t="s">
        <v>29</v>
      </c>
      <c r="H143" s="13">
        <v>15000</v>
      </c>
      <c r="I143" s="13">
        <f>IF('Copy of All Sales'!$F143&gt;='Copy of All Sales'!$H143,'Copy of All Sales'!$F143*Comission,0)</f>
        <v>4905.5999999999995</v>
      </c>
      <c r="J143" s="33">
        <f>Sales_Data[[#This Row],[Sales Amount]]-Sales_Data[[#This Row],[Targets]]</f>
        <v>34055.999999999993</v>
      </c>
    </row>
    <row r="144" spans="1:10">
      <c r="A144" s="14">
        <v>44409</v>
      </c>
      <c r="B144" s="15" t="s">
        <v>40</v>
      </c>
      <c r="C144" s="15" t="s">
        <v>41</v>
      </c>
      <c r="D144" s="15" t="s">
        <v>42</v>
      </c>
      <c r="E144" s="15" t="s">
        <v>4</v>
      </c>
      <c r="F144" s="16">
        <v>6201</v>
      </c>
      <c r="G144" s="15" t="s">
        <v>30</v>
      </c>
      <c r="H144" s="16">
        <v>15000</v>
      </c>
      <c r="I144" s="16">
        <f>IF('Copy of All Sales'!$F144&gt;='Copy of All Sales'!$H144,'Copy of All Sales'!$F144*Comission,0)</f>
        <v>0</v>
      </c>
      <c r="J144" s="33">
        <f>Sales_Data[[#This Row],[Sales Amount]]-Sales_Data[[#This Row],[Targets]]</f>
        <v>-8799</v>
      </c>
    </row>
    <row r="145" spans="1:10">
      <c r="A145" s="11">
        <v>44409</v>
      </c>
      <c r="B145" s="12" t="s">
        <v>43</v>
      </c>
      <c r="C145" s="12" t="s">
        <v>44</v>
      </c>
      <c r="D145" s="12" t="s">
        <v>45</v>
      </c>
      <c r="E145" s="12" t="s">
        <v>4</v>
      </c>
      <c r="F145" s="13">
        <v>6311.4</v>
      </c>
      <c r="G145" s="12" t="s">
        <v>30</v>
      </c>
      <c r="H145" s="13">
        <v>15000</v>
      </c>
      <c r="I145" s="13">
        <f>IF('Copy of All Sales'!$F145&gt;='Copy of All Sales'!$H145,'Copy of All Sales'!$F145*Comission,0)</f>
        <v>0</v>
      </c>
      <c r="J145" s="33">
        <f>Sales_Data[[#This Row],[Sales Amount]]-Sales_Data[[#This Row],[Targets]]</f>
        <v>-8688.6</v>
      </c>
    </row>
    <row r="146" spans="1:10">
      <c r="A146" s="14">
        <v>44409</v>
      </c>
      <c r="B146" s="15" t="s">
        <v>52</v>
      </c>
      <c r="C146" s="15" t="s">
        <v>53</v>
      </c>
      <c r="D146" s="15" t="s">
        <v>54</v>
      </c>
      <c r="E146" s="15" t="s">
        <v>4</v>
      </c>
      <c r="F146" s="16">
        <v>7289.6</v>
      </c>
      <c r="G146" s="15" t="s">
        <v>29</v>
      </c>
      <c r="H146" s="16">
        <v>15000</v>
      </c>
      <c r="I146" s="16">
        <f>IF('Copy of All Sales'!$F146&gt;='Copy of All Sales'!$H146,'Copy of All Sales'!$F146*Comission,0)</f>
        <v>0</v>
      </c>
      <c r="J146" s="33">
        <f>Sales_Data[[#This Row],[Sales Amount]]-Sales_Data[[#This Row],[Targets]]</f>
        <v>-7710.4</v>
      </c>
    </row>
    <row r="147" spans="1:10">
      <c r="A147" s="11">
        <v>44409</v>
      </c>
      <c r="B147" s="12" t="s">
        <v>52</v>
      </c>
      <c r="C147" s="12" t="s">
        <v>53</v>
      </c>
      <c r="D147" s="12" t="s">
        <v>54</v>
      </c>
      <c r="E147" s="12" t="s">
        <v>4</v>
      </c>
      <c r="F147" s="13">
        <v>8322.4</v>
      </c>
      <c r="G147" s="12" t="s">
        <v>29</v>
      </c>
      <c r="H147" s="13">
        <v>15000</v>
      </c>
      <c r="I147" s="13">
        <f>IF('Copy of All Sales'!$F147&gt;='Copy of All Sales'!$H147,'Copy of All Sales'!$F147*Comission,0)</f>
        <v>0</v>
      </c>
      <c r="J147" s="33">
        <f>Sales_Data[[#This Row],[Sales Amount]]-Sales_Data[[#This Row],[Targets]]</f>
        <v>-6677.6</v>
      </c>
    </row>
    <row r="148" spans="1:10">
      <c r="A148" s="14">
        <v>44409</v>
      </c>
      <c r="B148" s="15" t="s">
        <v>49</v>
      </c>
      <c r="C148" s="15" t="s">
        <v>50</v>
      </c>
      <c r="D148" s="15" t="s">
        <v>51</v>
      </c>
      <c r="E148" s="15" t="s">
        <v>4</v>
      </c>
      <c r="F148" s="16">
        <v>8501.9000000000015</v>
      </c>
      <c r="G148" s="15" t="s">
        <v>24</v>
      </c>
      <c r="H148" s="16">
        <v>15000</v>
      </c>
      <c r="I148" s="16">
        <f>IF('Copy of All Sales'!$F148&gt;='Copy of All Sales'!$H148,'Copy of All Sales'!$F148*Comission,0)</f>
        <v>0</v>
      </c>
      <c r="J148" s="33">
        <f>Sales_Data[[#This Row],[Sales Amount]]-Sales_Data[[#This Row],[Targets]]</f>
        <v>-6498.0999999999985</v>
      </c>
    </row>
    <row r="149" spans="1:10">
      <c r="A149" s="11">
        <v>44409</v>
      </c>
      <c r="B149" s="12" t="s">
        <v>40</v>
      </c>
      <c r="C149" s="12" t="s">
        <v>41</v>
      </c>
      <c r="D149" s="12" t="s">
        <v>42</v>
      </c>
      <c r="E149" s="12" t="s">
        <v>4</v>
      </c>
      <c r="F149" s="13">
        <v>9708.2999999999993</v>
      </c>
      <c r="G149" s="12" t="s">
        <v>24</v>
      </c>
      <c r="H149" s="13">
        <v>15000</v>
      </c>
      <c r="I149" s="13">
        <f>IF('Copy of All Sales'!$F149&gt;='Copy of All Sales'!$H149,'Copy of All Sales'!$F149*Comission,0)</f>
        <v>0</v>
      </c>
      <c r="J149" s="33">
        <f>Sales_Data[[#This Row],[Sales Amount]]-Sales_Data[[#This Row],[Targets]]</f>
        <v>-5291.7000000000007</v>
      </c>
    </row>
    <row r="150" spans="1:10">
      <c r="A150" s="14">
        <v>44409</v>
      </c>
      <c r="B150" s="15" t="s">
        <v>52</v>
      </c>
      <c r="C150" s="15" t="s">
        <v>53</v>
      </c>
      <c r="D150" s="15" t="s">
        <v>54</v>
      </c>
      <c r="E150" s="15" t="s">
        <v>4</v>
      </c>
      <c r="F150" s="16">
        <v>12944.399999999998</v>
      </c>
      <c r="G150" s="15" t="s">
        <v>24</v>
      </c>
      <c r="H150" s="16">
        <v>15000</v>
      </c>
      <c r="I150" s="16">
        <f>IF('Copy of All Sales'!$F150&gt;='Copy of All Sales'!$H150,'Copy of All Sales'!$F150*Comission,0)</f>
        <v>0</v>
      </c>
      <c r="J150" s="33">
        <f>Sales_Data[[#This Row],[Sales Amount]]-Sales_Data[[#This Row],[Targets]]</f>
        <v>-2055.6000000000022</v>
      </c>
    </row>
    <row r="151" spans="1:10">
      <c r="A151" s="11">
        <v>44409</v>
      </c>
      <c r="B151" s="12" t="s">
        <v>40</v>
      </c>
      <c r="C151" s="12" t="s">
        <v>41</v>
      </c>
      <c r="D151" s="12" t="s">
        <v>42</v>
      </c>
      <c r="E151" s="12" t="s">
        <v>4</v>
      </c>
      <c r="F151" s="13">
        <v>14248</v>
      </c>
      <c r="G151" s="12" t="s">
        <v>24</v>
      </c>
      <c r="H151" s="13">
        <v>15000</v>
      </c>
      <c r="I151" s="13">
        <f>IF('Copy of All Sales'!$F151&gt;='Copy of All Sales'!$H151,'Copy of All Sales'!$F151*Comission,0)</f>
        <v>0</v>
      </c>
      <c r="J151" s="33">
        <f>Sales_Data[[#This Row],[Sales Amount]]-Sales_Data[[#This Row],[Targets]]</f>
        <v>-752</v>
      </c>
    </row>
    <row r="152" spans="1:10">
      <c r="A152" s="14">
        <v>44409</v>
      </c>
      <c r="B152" s="15" t="s">
        <v>52</v>
      </c>
      <c r="C152" s="15" t="s">
        <v>53</v>
      </c>
      <c r="D152" s="15" t="s">
        <v>54</v>
      </c>
      <c r="E152" s="15" t="s">
        <v>4</v>
      </c>
      <c r="F152" s="16">
        <v>18298.399999999998</v>
      </c>
      <c r="G152" s="15" t="s">
        <v>30</v>
      </c>
      <c r="H152" s="16">
        <v>15000</v>
      </c>
      <c r="I152" s="16">
        <f>IF('Copy of All Sales'!$F152&gt;='Copy of All Sales'!$H152,'Copy of All Sales'!$F152*Comission,0)</f>
        <v>1829.84</v>
      </c>
      <c r="J152" s="33">
        <f>Sales_Data[[#This Row],[Sales Amount]]-Sales_Data[[#This Row],[Targets]]</f>
        <v>3298.3999999999978</v>
      </c>
    </row>
    <row r="153" spans="1:10">
      <c r="A153" s="11">
        <v>44409</v>
      </c>
      <c r="B153" s="12" t="s">
        <v>52</v>
      </c>
      <c r="C153" s="12" t="s">
        <v>53</v>
      </c>
      <c r="D153" s="12" t="s">
        <v>54</v>
      </c>
      <c r="E153" s="12" t="s">
        <v>4</v>
      </c>
      <c r="F153" s="13">
        <v>18838.399999999998</v>
      </c>
      <c r="G153" s="12" t="s">
        <v>30</v>
      </c>
      <c r="H153" s="13">
        <v>15000</v>
      </c>
      <c r="I153" s="13">
        <f>IF('Copy of All Sales'!$F153&gt;='Copy of All Sales'!$H153,'Copy of All Sales'!$F153*Comission,0)</f>
        <v>1883.84</v>
      </c>
      <c r="J153" s="33">
        <f>Sales_Data[[#This Row],[Sales Amount]]-Sales_Data[[#This Row],[Targets]]</f>
        <v>3838.3999999999978</v>
      </c>
    </row>
    <row r="154" spans="1:10">
      <c r="A154" s="14">
        <v>44409</v>
      </c>
      <c r="B154" s="15" t="s">
        <v>46</v>
      </c>
      <c r="C154" s="15" t="s">
        <v>47</v>
      </c>
      <c r="D154" s="15" t="s">
        <v>48</v>
      </c>
      <c r="E154" s="15" t="s">
        <v>4</v>
      </c>
      <c r="F154" s="16">
        <v>24469.599999999999</v>
      </c>
      <c r="G154" s="15" t="s">
        <v>24</v>
      </c>
      <c r="H154" s="16">
        <v>15000</v>
      </c>
      <c r="I154" s="16">
        <f>IF('Copy of All Sales'!$F154&gt;='Copy of All Sales'!$H154,'Copy of All Sales'!$F154*Comission,0)</f>
        <v>2446.96</v>
      </c>
      <c r="J154" s="33">
        <f>Sales_Data[[#This Row],[Sales Amount]]-Sales_Data[[#This Row],[Targets]]</f>
        <v>9469.5999999999985</v>
      </c>
    </row>
    <row r="155" spans="1:10">
      <c r="A155" s="11">
        <v>44409</v>
      </c>
      <c r="B155" s="12" t="s">
        <v>46</v>
      </c>
      <c r="C155" s="12" t="s">
        <v>47</v>
      </c>
      <c r="D155" s="12" t="s">
        <v>48</v>
      </c>
      <c r="E155" s="12" t="s">
        <v>4</v>
      </c>
      <c r="F155" s="13">
        <v>31053.4</v>
      </c>
      <c r="G155" s="12" t="s">
        <v>29</v>
      </c>
      <c r="H155" s="13">
        <v>15000</v>
      </c>
      <c r="I155" s="13">
        <f>IF('Copy of All Sales'!$F155&gt;='Copy of All Sales'!$H155,'Copy of All Sales'!$F155*Comission,0)</f>
        <v>3105.34</v>
      </c>
      <c r="J155" s="33">
        <f>Sales_Data[[#This Row],[Sales Amount]]-Sales_Data[[#This Row],[Targets]]</f>
        <v>16053.400000000001</v>
      </c>
    </row>
    <row r="156" spans="1:10">
      <c r="A156" s="14">
        <v>44440</v>
      </c>
      <c r="B156" s="15" t="s">
        <v>52</v>
      </c>
      <c r="C156" s="15" t="s">
        <v>53</v>
      </c>
      <c r="D156" s="15" t="s">
        <v>54</v>
      </c>
      <c r="E156" s="15" t="s">
        <v>4</v>
      </c>
      <c r="F156" s="16">
        <v>3710</v>
      </c>
      <c r="G156" s="15" t="s">
        <v>30</v>
      </c>
      <c r="H156" s="16">
        <v>15000</v>
      </c>
      <c r="I156" s="16">
        <f>IF('Copy of All Sales'!$F156&gt;='Copy of All Sales'!$H156,'Copy of All Sales'!$F156*Comission,0)</f>
        <v>0</v>
      </c>
      <c r="J156" s="33">
        <f>Sales_Data[[#This Row],[Sales Amount]]-Sales_Data[[#This Row],[Targets]]</f>
        <v>-11290</v>
      </c>
    </row>
    <row r="157" spans="1:10">
      <c r="A157" s="11">
        <v>44440</v>
      </c>
      <c r="B157" s="12" t="s">
        <v>49</v>
      </c>
      <c r="C157" s="12" t="s">
        <v>50</v>
      </c>
      <c r="D157" s="12" t="s">
        <v>51</v>
      </c>
      <c r="E157" s="12" t="s">
        <v>4</v>
      </c>
      <c r="F157" s="13">
        <v>6600</v>
      </c>
      <c r="G157" s="12" t="s">
        <v>29</v>
      </c>
      <c r="H157" s="13">
        <v>15000</v>
      </c>
      <c r="I157" s="13">
        <f>IF('Copy of All Sales'!$F157&gt;='Copy of All Sales'!$H157,'Copy of All Sales'!$F157*Comission,0)</f>
        <v>0</v>
      </c>
      <c r="J157" s="33">
        <f>Sales_Data[[#This Row],[Sales Amount]]-Sales_Data[[#This Row],[Targets]]</f>
        <v>-8400</v>
      </c>
    </row>
    <row r="158" spans="1:10">
      <c r="A158" s="14">
        <v>44440</v>
      </c>
      <c r="B158" s="15" t="s">
        <v>46</v>
      </c>
      <c r="C158" s="15" t="s">
        <v>47</v>
      </c>
      <c r="D158" s="15" t="s">
        <v>48</v>
      </c>
      <c r="E158" s="15" t="s">
        <v>4</v>
      </c>
      <c r="F158" s="16">
        <v>8001</v>
      </c>
      <c r="G158" s="15" t="s">
        <v>29</v>
      </c>
      <c r="H158" s="16">
        <v>15000</v>
      </c>
      <c r="I158" s="16">
        <f>IF('Copy of All Sales'!$F158&gt;='Copy of All Sales'!$H158,'Copy of All Sales'!$F158*Comission,0)</f>
        <v>0</v>
      </c>
      <c r="J158" s="33">
        <f>Sales_Data[[#This Row],[Sales Amount]]-Sales_Data[[#This Row],[Targets]]</f>
        <v>-6999</v>
      </c>
    </row>
    <row r="159" spans="1:10">
      <c r="A159" s="11">
        <v>44440</v>
      </c>
      <c r="B159" s="12" t="s">
        <v>52</v>
      </c>
      <c r="C159" s="12" t="s">
        <v>53</v>
      </c>
      <c r="D159" s="12" t="s">
        <v>54</v>
      </c>
      <c r="E159" s="12" t="s">
        <v>4</v>
      </c>
      <c r="F159" s="13">
        <v>8772</v>
      </c>
      <c r="G159" s="12" t="s">
        <v>24</v>
      </c>
      <c r="H159" s="13">
        <v>15000</v>
      </c>
      <c r="I159" s="13">
        <f>IF('Copy of All Sales'!$F159&gt;='Copy of All Sales'!$H159,'Copy of All Sales'!$F159*Comission,0)</f>
        <v>0</v>
      </c>
      <c r="J159" s="33">
        <f>Sales_Data[[#This Row],[Sales Amount]]-Sales_Data[[#This Row],[Targets]]</f>
        <v>-6228</v>
      </c>
    </row>
    <row r="160" spans="1:10">
      <c r="A160" s="14">
        <v>44440</v>
      </c>
      <c r="B160" s="15" t="s">
        <v>52</v>
      </c>
      <c r="C160" s="15" t="s">
        <v>53</v>
      </c>
      <c r="D160" s="15" t="s">
        <v>54</v>
      </c>
      <c r="E160" s="15" t="s">
        <v>4</v>
      </c>
      <c r="F160" s="16">
        <v>14089.199999999999</v>
      </c>
      <c r="G160" s="15" t="s">
        <v>24</v>
      </c>
      <c r="H160" s="16">
        <v>15000</v>
      </c>
      <c r="I160" s="16">
        <f>IF('Copy of All Sales'!$F160&gt;='Copy of All Sales'!$H160,'Copy of All Sales'!$F160*Comission,0)</f>
        <v>0</v>
      </c>
      <c r="J160" s="33">
        <f>Sales_Data[[#This Row],[Sales Amount]]-Sales_Data[[#This Row],[Targets]]</f>
        <v>-910.80000000000109</v>
      </c>
    </row>
    <row r="161" spans="1:10">
      <c r="A161" s="11">
        <v>44440</v>
      </c>
      <c r="B161" s="12" t="s">
        <v>40</v>
      </c>
      <c r="C161" s="12" t="s">
        <v>41</v>
      </c>
      <c r="D161" s="12" t="s">
        <v>42</v>
      </c>
      <c r="E161" s="12" t="s">
        <v>4</v>
      </c>
      <c r="F161" s="13">
        <v>16702.400000000001</v>
      </c>
      <c r="G161" s="12" t="s">
        <v>24</v>
      </c>
      <c r="H161" s="13">
        <v>15000</v>
      </c>
      <c r="I161" s="13">
        <f>IF('Copy of All Sales'!$F161&gt;='Copy of All Sales'!$H161,'Copy of All Sales'!$F161*Comission,0)</f>
        <v>1670.2400000000002</v>
      </c>
      <c r="J161" s="33">
        <f>Sales_Data[[#This Row],[Sales Amount]]-Sales_Data[[#This Row],[Targets]]</f>
        <v>1702.4000000000015</v>
      </c>
    </row>
    <row r="162" spans="1:10">
      <c r="A162" s="14">
        <v>44440</v>
      </c>
      <c r="B162" s="15" t="s">
        <v>40</v>
      </c>
      <c r="C162" s="15" t="s">
        <v>41</v>
      </c>
      <c r="D162" s="15" t="s">
        <v>42</v>
      </c>
      <c r="E162" s="15" t="s">
        <v>4</v>
      </c>
      <c r="F162" s="16">
        <v>21216</v>
      </c>
      <c r="G162" s="15" t="s">
        <v>24</v>
      </c>
      <c r="H162" s="16">
        <v>15000</v>
      </c>
      <c r="I162" s="16">
        <f>IF('Copy of All Sales'!$F162&gt;='Copy of All Sales'!$H162,'Copy of All Sales'!$F162*Comission,0)</f>
        <v>2121.6</v>
      </c>
      <c r="J162" s="33">
        <f>Sales_Data[[#This Row],[Sales Amount]]-Sales_Data[[#This Row],[Targets]]</f>
        <v>6216</v>
      </c>
    </row>
    <row r="163" spans="1:10">
      <c r="A163" s="11">
        <v>44440</v>
      </c>
      <c r="B163" s="12" t="s">
        <v>49</v>
      </c>
      <c r="C163" s="12" t="s">
        <v>50</v>
      </c>
      <c r="D163" s="12" t="s">
        <v>51</v>
      </c>
      <c r="E163" s="12" t="s">
        <v>4</v>
      </c>
      <c r="F163" s="13">
        <v>21546</v>
      </c>
      <c r="G163" s="12" t="s">
        <v>29</v>
      </c>
      <c r="H163" s="13">
        <v>15000</v>
      </c>
      <c r="I163" s="13">
        <f>IF('Copy of All Sales'!$F163&gt;='Copy of All Sales'!$H163,'Copy of All Sales'!$F163*Comission,0)</f>
        <v>2154.6</v>
      </c>
      <c r="J163" s="33">
        <f>Sales_Data[[#This Row],[Sales Amount]]-Sales_Data[[#This Row],[Targets]]</f>
        <v>6546</v>
      </c>
    </row>
    <row r="164" spans="1:10">
      <c r="A164" s="14">
        <v>44440</v>
      </c>
      <c r="B164" s="15" t="s">
        <v>49</v>
      </c>
      <c r="C164" s="15" t="s">
        <v>50</v>
      </c>
      <c r="D164" s="15" t="s">
        <v>51</v>
      </c>
      <c r="E164" s="15" t="s">
        <v>4</v>
      </c>
      <c r="F164" s="16">
        <v>31186.6</v>
      </c>
      <c r="G164" s="15" t="s">
        <v>29</v>
      </c>
      <c r="H164" s="16">
        <v>15000</v>
      </c>
      <c r="I164" s="16">
        <f>IF('Copy of All Sales'!$F164&gt;='Copy of All Sales'!$H164,'Copy of All Sales'!$F164*Comission,0)</f>
        <v>3118.66</v>
      </c>
      <c r="J164" s="33">
        <f>Sales_Data[[#This Row],[Sales Amount]]-Sales_Data[[#This Row],[Targets]]</f>
        <v>16186.599999999999</v>
      </c>
    </row>
    <row r="165" spans="1:10">
      <c r="A165" s="11">
        <v>44440</v>
      </c>
      <c r="B165" s="12" t="s">
        <v>40</v>
      </c>
      <c r="C165" s="12" t="s">
        <v>41</v>
      </c>
      <c r="D165" s="12" t="s">
        <v>42</v>
      </c>
      <c r="E165" s="12" t="s">
        <v>4</v>
      </c>
      <c r="F165" s="13">
        <v>31999.200000000001</v>
      </c>
      <c r="G165" s="12" t="s">
        <v>24</v>
      </c>
      <c r="H165" s="13">
        <v>15000</v>
      </c>
      <c r="I165" s="13">
        <f>IF('Copy of All Sales'!$F165&gt;='Copy of All Sales'!$H165,'Copy of All Sales'!$F165*Comission,0)</f>
        <v>3199.92</v>
      </c>
      <c r="J165" s="33">
        <f>Sales_Data[[#This Row],[Sales Amount]]-Sales_Data[[#This Row],[Targets]]</f>
        <v>16999.2</v>
      </c>
    </row>
    <row r="166" spans="1:10">
      <c r="A166" s="14">
        <v>44440</v>
      </c>
      <c r="B166" s="15" t="s">
        <v>49</v>
      </c>
      <c r="C166" s="15" t="s">
        <v>50</v>
      </c>
      <c r="D166" s="15" t="s">
        <v>51</v>
      </c>
      <c r="E166" s="15" t="s">
        <v>4</v>
      </c>
      <c r="F166" s="16">
        <v>37520</v>
      </c>
      <c r="G166" s="15" t="s">
        <v>24</v>
      </c>
      <c r="H166" s="16">
        <v>15000</v>
      </c>
      <c r="I166" s="16">
        <f>IF('Copy of All Sales'!$F166&gt;='Copy of All Sales'!$H166,'Copy of All Sales'!$F166*Comission,0)</f>
        <v>3752</v>
      </c>
      <c r="J166" s="33">
        <f>Sales_Data[[#This Row],[Sales Amount]]-Sales_Data[[#This Row],[Targets]]</f>
        <v>22520</v>
      </c>
    </row>
    <row r="167" spans="1:10">
      <c r="A167" s="11">
        <v>44440</v>
      </c>
      <c r="B167" s="12" t="s">
        <v>49</v>
      </c>
      <c r="C167" s="12" t="s">
        <v>50</v>
      </c>
      <c r="D167" s="12" t="s">
        <v>51</v>
      </c>
      <c r="E167" s="12" t="s">
        <v>4</v>
      </c>
      <c r="F167" s="13">
        <v>41215.299999999996</v>
      </c>
      <c r="G167" s="12" t="s">
        <v>30</v>
      </c>
      <c r="H167" s="13">
        <v>15000</v>
      </c>
      <c r="I167" s="13">
        <f>IF('Copy of All Sales'!$F167&gt;='Copy of All Sales'!$H167,'Copy of All Sales'!$F167*Comission,0)</f>
        <v>4121.53</v>
      </c>
      <c r="J167" s="33">
        <f>Sales_Data[[#This Row],[Sales Amount]]-Sales_Data[[#This Row],[Targets]]</f>
        <v>26215.299999999996</v>
      </c>
    </row>
    <row r="168" spans="1:10">
      <c r="A168" s="14">
        <v>44470</v>
      </c>
      <c r="B168" s="15" t="s">
        <v>40</v>
      </c>
      <c r="C168" s="15" t="s">
        <v>41</v>
      </c>
      <c r="D168" s="15" t="s">
        <v>42</v>
      </c>
      <c r="E168" s="15" t="s">
        <v>4</v>
      </c>
      <c r="F168" s="16">
        <v>3035.1</v>
      </c>
      <c r="G168" s="15" t="s">
        <v>24</v>
      </c>
      <c r="H168" s="16">
        <v>15000</v>
      </c>
      <c r="I168" s="16">
        <f>IF('Copy of All Sales'!$F168&gt;='Copy of All Sales'!$H168,'Copy of All Sales'!$F168*Comission,0)</f>
        <v>0</v>
      </c>
      <c r="J168" s="33">
        <f>Sales_Data[[#This Row],[Sales Amount]]-Sales_Data[[#This Row],[Targets]]</f>
        <v>-11964.9</v>
      </c>
    </row>
    <row r="169" spans="1:10">
      <c r="A169" s="11">
        <v>44470</v>
      </c>
      <c r="B169" s="12" t="s">
        <v>49</v>
      </c>
      <c r="C169" s="12" t="s">
        <v>50</v>
      </c>
      <c r="D169" s="12" t="s">
        <v>51</v>
      </c>
      <c r="E169" s="12" t="s">
        <v>4</v>
      </c>
      <c r="F169" s="13">
        <v>6688</v>
      </c>
      <c r="G169" s="12" t="s">
        <v>24</v>
      </c>
      <c r="H169" s="13">
        <v>15000</v>
      </c>
      <c r="I169" s="13">
        <f>IF('Copy of All Sales'!$F169&gt;='Copy of All Sales'!$H169,'Copy of All Sales'!$F169*Comission,0)</f>
        <v>0</v>
      </c>
      <c r="J169" s="33">
        <f>Sales_Data[[#This Row],[Sales Amount]]-Sales_Data[[#This Row],[Targets]]</f>
        <v>-8312</v>
      </c>
    </row>
    <row r="170" spans="1:10">
      <c r="A170" s="14">
        <v>44470</v>
      </c>
      <c r="B170" s="15" t="s">
        <v>40</v>
      </c>
      <c r="C170" s="15" t="s">
        <v>41</v>
      </c>
      <c r="D170" s="15" t="s">
        <v>42</v>
      </c>
      <c r="E170" s="15" t="s">
        <v>4</v>
      </c>
      <c r="F170" s="16">
        <v>7024.2</v>
      </c>
      <c r="G170" s="15" t="s">
        <v>30</v>
      </c>
      <c r="H170" s="16">
        <v>15000</v>
      </c>
      <c r="I170" s="16">
        <f>IF('Copy of All Sales'!$F170&gt;='Copy of All Sales'!$H170,'Copy of All Sales'!$F170*Comission,0)</f>
        <v>0</v>
      </c>
      <c r="J170" s="33">
        <f>Sales_Data[[#This Row],[Sales Amount]]-Sales_Data[[#This Row],[Targets]]</f>
        <v>-7975.8</v>
      </c>
    </row>
    <row r="171" spans="1:10">
      <c r="A171" s="11">
        <v>44470</v>
      </c>
      <c r="B171" s="12" t="s">
        <v>49</v>
      </c>
      <c r="C171" s="12" t="s">
        <v>50</v>
      </c>
      <c r="D171" s="12" t="s">
        <v>51</v>
      </c>
      <c r="E171" s="12" t="s">
        <v>4</v>
      </c>
      <c r="F171" s="13">
        <v>7139.0000000000009</v>
      </c>
      <c r="G171" s="12" t="s">
        <v>29</v>
      </c>
      <c r="H171" s="13">
        <v>15000</v>
      </c>
      <c r="I171" s="13">
        <f>IF('Copy of All Sales'!$F171&gt;='Copy of All Sales'!$H171,'Copy of All Sales'!$F171*Comission,0)</f>
        <v>0</v>
      </c>
      <c r="J171" s="33">
        <f>Sales_Data[[#This Row],[Sales Amount]]-Sales_Data[[#This Row],[Targets]]</f>
        <v>-7860.9999999999991</v>
      </c>
    </row>
    <row r="172" spans="1:10">
      <c r="A172" s="14">
        <v>44470</v>
      </c>
      <c r="B172" s="15" t="s">
        <v>52</v>
      </c>
      <c r="C172" s="15" t="s">
        <v>53</v>
      </c>
      <c r="D172" s="15" t="s">
        <v>54</v>
      </c>
      <c r="E172" s="15" t="s">
        <v>4</v>
      </c>
      <c r="F172" s="16">
        <v>10948</v>
      </c>
      <c r="G172" s="15" t="s">
        <v>24</v>
      </c>
      <c r="H172" s="16">
        <v>15000</v>
      </c>
      <c r="I172" s="16">
        <f>IF('Copy of All Sales'!$F172&gt;='Copy of All Sales'!$H172,'Copy of All Sales'!$F172*Comission,0)</f>
        <v>0</v>
      </c>
      <c r="J172" s="33">
        <f>Sales_Data[[#This Row],[Sales Amount]]-Sales_Data[[#This Row],[Targets]]</f>
        <v>-4052</v>
      </c>
    </row>
    <row r="173" spans="1:10">
      <c r="A173" s="11">
        <v>44470</v>
      </c>
      <c r="B173" s="12" t="s">
        <v>52</v>
      </c>
      <c r="C173" s="12" t="s">
        <v>53</v>
      </c>
      <c r="D173" s="12" t="s">
        <v>54</v>
      </c>
      <c r="E173" s="12" t="s">
        <v>4</v>
      </c>
      <c r="F173" s="13">
        <v>10988.800000000001</v>
      </c>
      <c r="G173" s="12" t="s">
        <v>29</v>
      </c>
      <c r="H173" s="13">
        <v>15000</v>
      </c>
      <c r="I173" s="13">
        <f>IF('Copy of All Sales'!$F173&gt;='Copy of All Sales'!$H173,'Copy of All Sales'!$F173*Comission,0)</f>
        <v>0</v>
      </c>
      <c r="J173" s="33">
        <f>Sales_Data[[#This Row],[Sales Amount]]-Sales_Data[[#This Row],[Targets]]</f>
        <v>-4011.1999999999989</v>
      </c>
    </row>
    <row r="174" spans="1:10">
      <c r="A174" s="14">
        <v>44470</v>
      </c>
      <c r="B174" s="15" t="s">
        <v>52</v>
      </c>
      <c r="C174" s="15" t="s">
        <v>53</v>
      </c>
      <c r="D174" s="15" t="s">
        <v>54</v>
      </c>
      <c r="E174" s="15" t="s">
        <v>4</v>
      </c>
      <c r="F174" s="16">
        <v>12306.6</v>
      </c>
      <c r="G174" s="15" t="s">
        <v>24</v>
      </c>
      <c r="H174" s="16">
        <v>15000</v>
      </c>
      <c r="I174" s="16">
        <f>IF('Copy of All Sales'!$F174&gt;='Copy of All Sales'!$H174,'Copy of All Sales'!$F174*Comission,0)</f>
        <v>0</v>
      </c>
      <c r="J174" s="33">
        <f>Sales_Data[[#This Row],[Sales Amount]]-Sales_Data[[#This Row],[Targets]]</f>
        <v>-2693.3999999999996</v>
      </c>
    </row>
    <row r="175" spans="1:10">
      <c r="A175" s="11">
        <v>44470</v>
      </c>
      <c r="B175" s="12" t="s">
        <v>52</v>
      </c>
      <c r="C175" s="12" t="s">
        <v>53</v>
      </c>
      <c r="D175" s="12" t="s">
        <v>54</v>
      </c>
      <c r="E175" s="12" t="s">
        <v>4</v>
      </c>
      <c r="F175" s="13">
        <v>16077</v>
      </c>
      <c r="G175" s="12" t="s">
        <v>24</v>
      </c>
      <c r="H175" s="13">
        <v>15000</v>
      </c>
      <c r="I175" s="13">
        <f>IF('Copy of All Sales'!$F175&gt;='Copy of All Sales'!$H175,'Copy of All Sales'!$F175*Comission,0)</f>
        <v>1607.7</v>
      </c>
      <c r="J175" s="33">
        <f>Sales_Data[[#This Row],[Sales Amount]]-Sales_Data[[#This Row],[Targets]]</f>
        <v>1077</v>
      </c>
    </row>
    <row r="176" spans="1:10">
      <c r="A176" s="14">
        <v>44470</v>
      </c>
      <c r="B176" s="15" t="s">
        <v>43</v>
      </c>
      <c r="C176" s="15" t="s">
        <v>44</v>
      </c>
      <c r="D176" s="15" t="s">
        <v>45</v>
      </c>
      <c r="E176" s="15" t="s">
        <v>4</v>
      </c>
      <c r="F176" s="16">
        <v>19594</v>
      </c>
      <c r="G176" s="15" t="s">
        <v>24</v>
      </c>
      <c r="H176" s="16">
        <v>15000</v>
      </c>
      <c r="I176" s="16">
        <f>IF('Copy of All Sales'!$F176&gt;='Copy of All Sales'!$H176,'Copy of All Sales'!$F176*Comission,0)</f>
        <v>1959.4</v>
      </c>
      <c r="J176" s="33">
        <f>Sales_Data[[#This Row],[Sales Amount]]-Sales_Data[[#This Row],[Targets]]</f>
        <v>4594</v>
      </c>
    </row>
    <row r="177" spans="1:10">
      <c r="A177" s="11">
        <v>44470</v>
      </c>
      <c r="B177" s="12" t="s">
        <v>40</v>
      </c>
      <c r="C177" s="12" t="s">
        <v>41</v>
      </c>
      <c r="D177" s="12" t="s">
        <v>42</v>
      </c>
      <c r="E177" s="12" t="s">
        <v>4</v>
      </c>
      <c r="F177" s="13">
        <v>19946.199999999997</v>
      </c>
      <c r="G177" s="12" t="s">
        <v>30</v>
      </c>
      <c r="H177" s="13">
        <v>15000</v>
      </c>
      <c r="I177" s="13">
        <f>IF('Copy of All Sales'!$F177&gt;='Copy of All Sales'!$H177,'Copy of All Sales'!$F177*Comission,0)</f>
        <v>1994.62</v>
      </c>
      <c r="J177" s="33">
        <f>Sales_Data[[#This Row],[Sales Amount]]-Sales_Data[[#This Row],[Targets]]</f>
        <v>4946.1999999999971</v>
      </c>
    </row>
    <row r="178" spans="1:10">
      <c r="A178" s="14">
        <v>44470</v>
      </c>
      <c r="B178" s="15" t="s">
        <v>46</v>
      </c>
      <c r="C178" s="15" t="s">
        <v>47</v>
      </c>
      <c r="D178" s="15" t="s">
        <v>48</v>
      </c>
      <c r="E178" s="15" t="s">
        <v>4</v>
      </c>
      <c r="F178" s="16">
        <v>26773.4</v>
      </c>
      <c r="G178" s="15" t="s">
        <v>30</v>
      </c>
      <c r="H178" s="16">
        <v>15000</v>
      </c>
      <c r="I178" s="16">
        <f>IF('Copy of All Sales'!$F178&gt;='Copy of All Sales'!$H178,'Copy of All Sales'!$F178*Comission,0)</f>
        <v>2677.34</v>
      </c>
      <c r="J178" s="33">
        <f>Sales_Data[[#This Row],[Sales Amount]]-Sales_Data[[#This Row],[Targets]]</f>
        <v>11773.400000000001</v>
      </c>
    </row>
    <row r="179" spans="1:10">
      <c r="A179" s="11">
        <v>44470</v>
      </c>
      <c r="B179" s="12" t="s">
        <v>52</v>
      </c>
      <c r="C179" s="12" t="s">
        <v>53</v>
      </c>
      <c r="D179" s="12" t="s">
        <v>54</v>
      </c>
      <c r="E179" s="12" t="s">
        <v>4</v>
      </c>
      <c r="F179" s="13">
        <v>28464.9</v>
      </c>
      <c r="G179" s="12" t="s">
        <v>30</v>
      </c>
      <c r="H179" s="13">
        <v>15000</v>
      </c>
      <c r="I179" s="13">
        <f>IF('Copy of All Sales'!$F179&gt;='Copy of All Sales'!$H179,'Copy of All Sales'!$F179*Comission,0)</f>
        <v>2846.4900000000002</v>
      </c>
      <c r="J179" s="33">
        <f>Sales_Data[[#This Row],[Sales Amount]]-Sales_Data[[#This Row],[Targets]]</f>
        <v>13464.900000000001</v>
      </c>
    </row>
    <row r="180" spans="1:10">
      <c r="A180" s="14">
        <v>44470</v>
      </c>
      <c r="B180" s="15" t="s">
        <v>49</v>
      </c>
      <c r="C180" s="15" t="s">
        <v>50</v>
      </c>
      <c r="D180" s="15" t="s">
        <v>51</v>
      </c>
      <c r="E180" s="15" t="s">
        <v>4</v>
      </c>
      <c r="F180" s="16">
        <v>37544.800000000003</v>
      </c>
      <c r="G180" s="15" t="s">
        <v>29</v>
      </c>
      <c r="H180" s="16">
        <v>15000</v>
      </c>
      <c r="I180" s="16">
        <f>IF('Copy of All Sales'!$F180&gt;='Copy of All Sales'!$H180,'Copy of All Sales'!$F180*Comission,0)</f>
        <v>3754.4800000000005</v>
      </c>
      <c r="J180" s="33">
        <f>Sales_Data[[#This Row],[Sales Amount]]-Sales_Data[[#This Row],[Targets]]</f>
        <v>22544.800000000003</v>
      </c>
    </row>
    <row r="181" spans="1:10">
      <c r="A181" s="11">
        <v>44470</v>
      </c>
      <c r="B181" s="12" t="s">
        <v>52</v>
      </c>
      <c r="C181" s="12" t="s">
        <v>53</v>
      </c>
      <c r="D181" s="12" t="s">
        <v>54</v>
      </c>
      <c r="E181" s="12" t="s">
        <v>4</v>
      </c>
      <c r="F181" s="13">
        <v>40224.800000000003</v>
      </c>
      <c r="G181" s="12" t="s">
        <v>29</v>
      </c>
      <c r="H181" s="13">
        <v>15000</v>
      </c>
      <c r="I181" s="13">
        <f>IF('Copy of All Sales'!$F181&gt;='Copy of All Sales'!$H181,'Copy of All Sales'!$F181*Comission,0)</f>
        <v>4022.4800000000005</v>
      </c>
      <c r="J181" s="33">
        <f>Sales_Data[[#This Row],[Sales Amount]]-Sales_Data[[#This Row],[Targets]]</f>
        <v>25224.800000000003</v>
      </c>
    </row>
    <row r="182" spans="1:10">
      <c r="A182" s="14">
        <v>44470</v>
      </c>
      <c r="B182" s="15" t="s">
        <v>43</v>
      </c>
      <c r="C182" s="15" t="s">
        <v>44</v>
      </c>
      <c r="D182" s="15" t="s">
        <v>45</v>
      </c>
      <c r="E182" s="15" t="s">
        <v>4</v>
      </c>
      <c r="F182" s="16">
        <v>43591.8</v>
      </c>
      <c r="G182" s="15" t="s">
        <v>29</v>
      </c>
      <c r="H182" s="16">
        <v>15000</v>
      </c>
      <c r="I182" s="16">
        <f>IF('Copy of All Sales'!$F182&gt;='Copy of All Sales'!$H182,'Copy of All Sales'!$F182*Comission,0)</f>
        <v>4359.18</v>
      </c>
      <c r="J182" s="33">
        <f>Sales_Data[[#This Row],[Sales Amount]]-Sales_Data[[#This Row],[Targets]]</f>
        <v>28591.800000000003</v>
      </c>
    </row>
    <row r="183" spans="1:10">
      <c r="A183" s="11">
        <v>44501</v>
      </c>
      <c r="B183" s="12" t="s">
        <v>46</v>
      </c>
      <c r="C183" s="12" t="s">
        <v>47</v>
      </c>
      <c r="D183" s="12" t="s">
        <v>48</v>
      </c>
      <c r="E183" s="12" t="s">
        <v>4</v>
      </c>
      <c r="F183" s="13">
        <v>9292.5</v>
      </c>
      <c r="G183" s="12" t="s">
        <v>24</v>
      </c>
      <c r="H183" s="13">
        <v>15000</v>
      </c>
      <c r="I183" s="13">
        <f>IF('Copy of All Sales'!$F183&gt;='Copy of All Sales'!$H183,'Copy of All Sales'!$F183*Comission,0)</f>
        <v>0</v>
      </c>
      <c r="J183" s="33">
        <f>Sales_Data[[#This Row],[Sales Amount]]-Sales_Data[[#This Row],[Targets]]</f>
        <v>-5707.5</v>
      </c>
    </row>
    <row r="184" spans="1:10">
      <c r="A184" s="14">
        <v>44501</v>
      </c>
      <c r="B184" s="15" t="s">
        <v>43</v>
      </c>
      <c r="C184" s="15" t="s">
        <v>44</v>
      </c>
      <c r="D184" s="15" t="s">
        <v>45</v>
      </c>
      <c r="E184" s="15" t="s">
        <v>4</v>
      </c>
      <c r="F184" s="16">
        <v>28761.599999999999</v>
      </c>
      <c r="G184" s="15" t="s">
        <v>30</v>
      </c>
      <c r="H184" s="16">
        <v>15000</v>
      </c>
      <c r="I184" s="16">
        <f>IF('Copy of All Sales'!$F184&gt;='Copy of All Sales'!$H184,'Copy of All Sales'!$F184*Comission,0)</f>
        <v>2876.16</v>
      </c>
      <c r="J184" s="33">
        <f>Sales_Data[[#This Row],[Sales Amount]]-Sales_Data[[#This Row],[Targets]]</f>
        <v>13761.599999999999</v>
      </c>
    </row>
    <row r="185" spans="1:10">
      <c r="A185" s="11">
        <v>44501</v>
      </c>
      <c r="B185" s="12" t="s">
        <v>52</v>
      </c>
      <c r="C185" s="12" t="s">
        <v>53</v>
      </c>
      <c r="D185" s="12" t="s">
        <v>54</v>
      </c>
      <c r="E185" s="12" t="s">
        <v>4</v>
      </c>
      <c r="F185" s="13">
        <v>41932.799999999996</v>
      </c>
      <c r="G185" s="12" t="s">
        <v>29</v>
      </c>
      <c r="H185" s="13">
        <v>15000</v>
      </c>
      <c r="I185" s="13">
        <f>IF('Copy of All Sales'!$F185&gt;='Copy of All Sales'!$H185,'Copy of All Sales'!$F185*Comission,0)</f>
        <v>4193.28</v>
      </c>
      <c r="J185" s="33">
        <f>Sales_Data[[#This Row],[Sales Amount]]-Sales_Data[[#This Row],[Targets]]</f>
        <v>26932.799999999996</v>
      </c>
    </row>
    <row r="186" spans="1:10">
      <c r="A186" s="14">
        <v>44501</v>
      </c>
      <c r="B186" s="15" t="s">
        <v>40</v>
      </c>
      <c r="C186" s="15" t="s">
        <v>41</v>
      </c>
      <c r="D186" s="15" t="s">
        <v>42</v>
      </c>
      <c r="E186" s="15" t="s">
        <v>4</v>
      </c>
      <c r="F186" s="16">
        <v>42427</v>
      </c>
      <c r="G186" s="15" t="s">
        <v>24</v>
      </c>
      <c r="H186" s="16">
        <v>15000</v>
      </c>
      <c r="I186" s="16">
        <f>IF('Copy of All Sales'!$F186&gt;='Copy of All Sales'!$H186,'Copy of All Sales'!$F186*Comission,0)</f>
        <v>4242.7</v>
      </c>
      <c r="J186" s="33">
        <f>Sales_Data[[#This Row],[Sales Amount]]-Sales_Data[[#This Row],[Targets]]</f>
        <v>27427</v>
      </c>
    </row>
    <row r="187" spans="1:10">
      <c r="A187" s="11">
        <v>44501</v>
      </c>
      <c r="B187" s="12" t="s">
        <v>46</v>
      </c>
      <c r="C187" s="12" t="s">
        <v>47</v>
      </c>
      <c r="D187" s="12" t="s">
        <v>48</v>
      </c>
      <c r="E187" s="12" t="s">
        <v>4</v>
      </c>
      <c r="F187" s="13">
        <v>47510.400000000001</v>
      </c>
      <c r="G187" s="12" t="s">
        <v>24</v>
      </c>
      <c r="H187" s="13">
        <v>15000</v>
      </c>
      <c r="I187" s="13">
        <f>IF('Copy of All Sales'!$F187&gt;='Copy of All Sales'!$H187,'Copy of All Sales'!$F187*Comission,0)</f>
        <v>4751.04</v>
      </c>
      <c r="J187" s="33">
        <f>Sales_Data[[#This Row],[Sales Amount]]-Sales_Data[[#This Row],[Targets]]</f>
        <v>32510.400000000001</v>
      </c>
    </row>
    <row r="188" spans="1:10">
      <c r="A188" s="14">
        <v>44531</v>
      </c>
      <c r="B188" s="15" t="s">
        <v>43</v>
      </c>
      <c r="C188" s="15" t="s">
        <v>44</v>
      </c>
      <c r="D188" s="15" t="s">
        <v>45</v>
      </c>
      <c r="E188" s="15" t="s">
        <v>4</v>
      </c>
      <c r="F188" s="16">
        <v>7721.5999999999995</v>
      </c>
      <c r="G188" s="15" t="s">
        <v>29</v>
      </c>
      <c r="H188" s="16">
        <v>15000</v>
      </c>
      <c r="I188" s="16">
        <f>IF('Copy of All Sales'!$F188&gt;='Copy of All Sales'!$H188,'Copy of All Sales'!$F188*Comission,0)</f>
        <v>0</v>
      </c>
      <c r="J188" s="33">
        <f>Sales_Data[[#This Row],[Sales Amount]]-Sales_Data[[#This Row],[Targets]]</f>
        <v>-7278.4000000000005</v>
      </c>
    </row>
    <row r="189" spans="1:10">
      <c r="A189" s="11">
        <v>44531</v>
      </c>
      <c r="B189" s="12" t="s">
        <v>52</v>
      </c>
      <c r="C189" s="12" t="s">
        <v>53</v>
      </c>
      <c r="D189" s="12" t="s">
        <v>54</v>
      </c>
      <c r="E189" s="12" t="s">
        <v>4</v>
      </c>
      <c r="F189" s="13">
        <v>8925.7000000000007</v>
      </c>
      <c r="G189" s="12" t="s">
        <v>29</v>
      </c>
      <c r="H189" s="13">
        <v>15000</v>
      </c>
      <c r="I189" s="13">
        <f>IF('Copy of All Sales'!$F189&gt;='Copy of All Sales'!$H189,'Copy of All Sales'!$F189*Comission,0)</f>
        <v>0</v>
      </c>
      <c r="J189" s="33">
        <f>Sales_Data[[#This Row],[Sales Amount]]-Sales_Data[[#This Row],[Targets]]</f>
        <v>-6074.2999999999993</v>
      </c>
    </row>
    <row r="190" spans="1:10">
      <c r="A190" s="14">
        <v>44531</v>
      </c>
      <c r="B190" s="15" t="s">
        <v>52</v>
      </c>
      <c r="C190" s="15" t="s">
        <v>53</v>
      </c>
      <c r="D190" s="15" t="s">
        <v>54</v>
      </c>
      <c r="E190" s="15" t="s">
        <v>4</v>
      </c>
      <c r="F190" s="16">
        <v>15802.6</v>
      </c>
      <c r="G190" s="15" t="s">
        <v>30</v>
      </c>
      <c r="H190" s="16">
        <v>15000</v>
      </c>
      <c r="I190" s="16">
        <f>IF('Copy of All Sales'!$F190&gt;='Copy of All Sales'!$H190,'Copy of All Sales'!$F190*Comission,0)</f>
        <v>1580.2600000000002</v>
      </c>
      <c r="J190" s="33">
        <f>Sales_Data[[#This Row],[Sales Amount]]-Sales_Data[[#This Row],[Targets]]</f>
        <v>802.60000000000036</v>
      </c>
    </row>
    <row r="191" spans="1:10">
      <c r="A191" s="11">
        <v>44531</v>
      </c>
      <c r="B191" s="12" t="s">
        <v>46</v>
      </c>
      <c r="C191" s="12" t="s">
        <v>47</v>
      </c>
      <c r="D191" s="12" t="s">
        <v>48</v>
      </c>
      <c r="E191" s="12" t="s">
        <v>4</v>
      </c>
      <c r="F191" s="13">
        <v>21103.3</v>
      </c>
      <c r="G191" s="12" t="s">
        <v>30</v>
      </c>
      <c r="H191" s="13">
        <v>15000</v>
      </c>
      <c r="I191" s="13">
        <f>IF('Copy of All Sales'!$F191&gt;='Copy of All Sales'!$H191,'Copy of All Sales'!$F191*Comission,0)</f>
        <v>2110.33</v>
      </c>
      <c r="J191" s="33">
        <f>Sales_Data[[#This Row],[Sales Amount]]-Sales_Data[[#This Row],[Targets]]</f>
        <v>6103.2999999999993</v>
      </c>
    </row>
    <row r="192" spans="1:10">
      <c r="A192" s="14">
        <v>44531</v>
      </c>
      <c r="B192" s="15" t="s">
        <v>46</v>
      </c>
      <c r="C192" s="15" t="s">
        <v>47</v>
      </c>
      <c r="D192" s="15" t="s">
        <v>48</v>
      </c>
      <c r="E192" s="15" t="s">
        <v>4</v>
      </c>
      <c r="F192" s="16">
        <v>22351.100000000002</v>
      </c>
      <c r="G192" s="15" t="s">
        <v>30</v>
      </c>
      <c r="H192" s="16">
        <v>15000</v>
      </c>
      <c r="I192" s="16">
        <f>IF('Copy of All Sales'!$F192&gt;='Copy of All Sales'!$H192,'Copy of All Sales'!$F192*Comission,0)</f>
        <v>2235.11</v>
      </c>
      <c r="J192" s="33">
        <f>Sales_Data[[#This Row],[Sales Amount]]-Sales_Data[[#This Row],[Targets]]</f>
        <v>7351.1000000000022</v>
      </c>
    </row>
    <row r="193" spans="1:10">
      <c r="A193" s="11">
        <v>44531</v>
      </c>
      <c r="B193" s="12" t="s">
        <v>52</v>
      </c>
      <c r="C193" s="12" t="s">
        <v>53</v>
      </c>
      <c r="D193" s="12" t="s">
        <v>54</v>
      </c>
      <c r="E193" s="12" t="s">
        <v>4</v>
      </c>
      <c r="F193" s="13">
        <v>43974</v>
      </c>
      <c r="G193" s="12" t="s">
        <v>29</v>
      </c>
      <c r="H193" s="13">
        <v>15000</v>
      </c>
      <c r="I193" s="13">
        <f>IF('Copy of All Sales'!$F193&gt;='Copy of All Sales'!$H193,'Copy of All Sales'!$F193*Comission,0)</f>
        <v>4397.4000000000005</v>
      </c>
      <c r="J193" s="33">
        <f>Sales_Data[[#This Row],[Sales Amount]]-Sales_Data[[#This Row],[Targets]]</f>
        <v>28974</v>
      </c>
    </row>
    <row r="194" spans="1:10">
      <c r="A194" s="14">
        <v>44197</v>
      </c>
      <c r="B194" s="15" t="s">
        <v>55</v>
      </c>
      <c r="C194" s="15" t="s">
        <v>56</v>
      </c>
      <c r="D194" s="15" t="s">
        <v>57</v>
      </c>
      <c r="E194" s="15" t="s">
        <v>5</v>
      </c>
      <c r="F194" s="16">
        <v>3008.3999999999996</v>
      </c>
      <c r="G194" s="15" t="s">
        <v>24</v>
      </c>
      <c r="H194" s="16">
        <v>15000</v>
      </c>
      <c r="I194" s="16">
        <f>IF('Copy of All Sales'!$F194&gt;='Copy of All Sales'!$H194,'Copy of All Sales'!$F194*Comission,0)</f>
        <v>0</v>
      </c>
      <c r="J194" s="33">
        <f>Sales_Data[[#This Row],[Sales Amount]]-Sales_Data[[#This Row],[Targets]]</f>
        <v>-11991.6</v>
      </c>
    </row>
    <row r="195" spans="1:10">
      <c r="A195" s="11">
        <v>44197</v>
      </c>
      <c r="B195" s="12" t="s">
        <v>58</v>
      </c>
      <c r="C195" s="12" t="s">
        <v>59</v>
      </c>
      <c r="D195" s="12" t="s">
        <v>60</v>
      </c>
      <c r="E195" s="12" t="s">
        <v>5</v>
      </c>
      <c r="F195" s="13">
        <v>7221.5999999999995</v>
      </c>
      <c r="G195" s="12" t="s">
        <v>30</v>
      </c>
      <c r="H195" s="13">
        <v>15000</v>
      </c>
      <c r="I195" s="13">
        <f>IF('Copy of All Sales'!$F195&gt;='Copy of All Sales'!$H195,'Copy of All Sales'!$F195*Comission,0)</f>
        <v>0</v>
      </c>
      <c r="J195" s="33">
        <f>Sales_Data[[#This Row],[Sales Amount]]-Sales_Data[[#This Row],[Targets]]</f>
        <v>-7778.4000000000005</v>
      </c>
    </row>
    <row r="196" spans="1:10">
      <c r="A196" s="14">
        <v>44197</v>
      </c>
      <c r="B196" s="15" t="s">
        <v>55</v>
      </c>
      <c r="C196" s="15" t="s">
        <v>56</v>
      </c>
      <c r="D196" s="15" t="s">
        <v>57</v>
      </c>
      <c r="E196" s="15" t="s">
        <v>5</v>
      </c>
      <c r="F196" s="16">
        <v>10903.199999999999</v>
      </c>
      <c r="G196" s="15" t="s">
        <v>24</v>
      </c>
      <c r="H196" s="16">
        <v>15000</v>
      </c>
      <c r="I196" s="16">
        <f>IF('Copy of All Sales'!$F196&gt;='Copy of All Sales'!$H196,'Copy of All Sales'!$F196*Comission,0)</f>
        <v>0</v>
      </c>
      <c r="J196" s="33">
        <f>Sales_Data[[#This Row],[Sales Amount]]-Sales_Data[[#This Row],[Targets]]</f>
        <v>-4096.8000000000011</v>
      </c>
    </row>
    <row r="197" spans="1:10">
      <c r="A197" s="11">
        <v>44197</v>
      </c>
      <c r="B197" s="12" t="s">
        <v>61</v>
      </c>
      <c r="C197" s="12" t="s">
        <v>62</v>
      </c>
      <c r="D197" s="12" t="s">
        <v>63</v>
      </c>
      <c r="E197" s="12" t="s">
        <v>5</v>
      </c>
      <c r="F197" s="13">
        <v>14616</v>
      </c>
      <c r="G197" s="12" t="s">
        <v>24</v>
      </c>
      <c r="H197" s="13">
        <v>15000</v>
      </c>
      <c r="I197" s="13">
        <f>IF('Copy of All Sales'!$F197&gt;='Copy of All Sales'!$H197,'Copy of All Sales'!$F197*Comission,0)</f>
        <v>0</v>
      </c>
      <c r="J197" s="33">
        <f>Sales_Data[[#This Row],[Sales Amount]]-Sales_Data[[#This Row],[Targets]]</f>
        <v>-384</v>
      </c>
    </row>
    <row r="198" spans="1:10">
      <c r="A198" s="14">
        <v>44197</v>
      </c>
      <c r="B198" s="15" t="s">
        <v>64</v>
      </c>
      <c r="C198" s="15" t="s">
        <v>65</v>
      </c>
      <c r="D198" s="15" t="s">
        <v>66</v>
      </c>
      <c r="E198" s="15" t="s">
        <v>5</v>
      </c>
      <c r="F198" s="16">
        <v>18885.900000000001</v>
      </c>
      <c r="G198" s="15" t="s">
        <v>30</v>
      </c>
      <c r="H198" s="16">
        <v>15000</v>
      </c>
      <c r="I198" s="16">
        <f>IF('Copy of All Sales'!$F198&gt;='Copy of All Sales'!$H198,'Copy of All Sales'!$F198*Comission,0)</f>
        <v>1888.5900000000001</v>
      </c>
      <c r="J198" s="33">
        <f>Sales_Data[[#This Row],[Sales Amount]]-Sales_Data[[#This Row],[Targets]]</f>
        <v>3885.9000000000015</v>
      </c>
    </row>
    <row r="199" spans="1:10">
      <c r="A199" s="11">
        <v>44197</v>
      </c>
      <c r="B199" s="12" t="s">
        <v>64</v>
      </c>
      <c r="C199" s="12" t="s">
        <v>65</v>
      </c>
      <c r="D199" s="12" t="s">
        <v>66</v>
      </c>
      <c r="E199" s="12" t="s">
        <v>5</v>
      </c>
      <c r="F199" s="13">
        <v>24236</v>
      </c>
      <c r="G199" s="12" t="s">
        <v>29</v>
      </c>
      <c r="H199" s="13">
        <v>15000</v>
      </c>
      <c r="I199" s="13">
        <f>IF('Copy of All Sales'!$F199&gt;='Copy of All Sales'!$H199,'Copy of All Sales'!$F199*Comission,0)</f>
        <v>2423.6</v>
      </c>
      <c r="J199" s="33">
        <f>Sales_Data[[#This Row],[Sales Amount]]-Sales_Data[[#This Row],[Targets]]</f>
        <v>9236</v>
      </c>
    </row>
    <row r="200" spans="1:10">
      <c r="A200" s="14">
        <v>44228</v>
      </c>
      <c r="B200" s="15" t="s">
        <v>61</v>
      </c>
      <c r="C200" s="15" t="s">
        <v>62</v>
      </c>
      <c r="D200" s="15" t="s">
        <v>63</v>
      </c>
      <c r="E200" s="15" t="s">
        <v>5</v>
      </c>
      <c r="F200" s="16">
        <v>3596</v>
      </c>
      <c r="G200" s="15" t="s">
        <v>24</v>
      </c>
      <c r="H200" s="16">
        <v>15000</v>
      </c>
      <c r="I200" s="16">
        <f>IF('Copy of All Sales'!$F200&gt;='Copy of All Sales'!$H200,'Copy of All Sales'!$F200*Comission,0)</f>
        <v>0</v>
      </c>
      <c r="J200" s="33">
        <f>Sales_Data[[#This Row],[Sales Amount]]-Sales_Data[[#This Row],[Targets]]</f>
        <v>-11404</v>
      </c>
    </row>
    <row r="201" spans="1:10">
      <c r="A201" s="11">
        <v>44228</v>
      </c>
      <c r="B201" s="12" t="s">
        <v>67</v>
      </c>
      <c r="C201" s="12" t="s">
        <v>68</v>
      </c>
      <c r="D201" s="12" t="s">
        <v>69</v>
      </c>
      <c r="E201" s="12" t="s">
        <v>5</v>
      </c>
      <c r="F201" s="13">
        <v>6300</v>
      </c>
      <c r="G201" s="12" t="s">
        <v>30</v>
      </c>
      <c r="H201" s="13">
        <v>15000</v>
      </c>
      <c r="I201" s="13">
        <f>IF('Copy of All Sales'!$F201&gt;='Copy of All Sales'!$H201,'Copy of All Sales'!$F201*Comission,0)</f>
        <v>0</v>
      </c>
      <c r="J201" s="33">
        <f>Sales_Data[[#This Row],[Sales Amount]]-Sales_Data[[#This Row],[Targets]]</f>
        <v>-8700</v>
      </c>
    </row>
    <row r="202" spans="1:10">
      <c r="A202" s="14">
        <v>44228</v>
      </c>
      <c r="B202" s="15" t="s">
        <v>61</v>
      </c>
      <c r="C202" s="15" t="s">
        <v>62</v>
      </c>
      <c r="D202" s="15" t="s">
        <v>63</v>
      </c>
      <c r="E202" s="15" t="s">
        <v>5</v>
      </c>
      <c r="F202" s="16">
        <v>6804</v>
      </c>
      <c r="G202" s="15" t="s">
        <v>29</v>
      </c>
      <c r="H202" s="16">
        <v>15000</v>
      </c>
      <c r="I202" s="16">
        <f>IF('Copy of All Sales'!$F202&gt;='Copy of All Sales'!$H202,'Copy of All Sales'!$F202*Comission,0)</f>
        <v>0</v>
      </c>
      <c r="J202" s="33">
        <f>Sales_Data[[#This Row],[Sales Amount]]-Sales_Data[[#This Row],[Targets]]</f>
        <v>-8196</v>
      </c>
    </row>
    <row r="203" spans="1:10">
      <c r="A203" s="11">
        <v>44228</v>
      </c>
      <c r="B203" s="12" t="s">
        <v>58</v>
      </c>
      <c r="C203" s="12" t="s">
        <v>59</v>
      </c>
      <c r="D203" s="12" t="s">
        <v>60</v>
      </c>
      <c r="E203" s="12" t="s">
        <v>5</v>
      </c>
      <c r="F203" s="13">
        <v>8524.4000000000015</v>
      </c>
      <c r="G203" s="12" t="s">
        <v>30</v>
      </c>
      <c r="H203" s="13">
        <v>15000</v>
      </c>
      <c r="I203" s="13">
        <f>IF('Copy of All Sales'!$F203&gt;='Copy of All Sales'!$H203,'Copy of All Sales'!$F203*Comission,0)</f>
        <v>0</v>
      </c>
      <c r="J203" s="33">
        <f>Sales_Data[[#This Row],[Sales Amount]]-Sales_Data[[#This Row],[Targets]]</f>
        <v>-6475.5999999999985</v>
      </c>
    </row>
    <row r="204" spans="1:10">
      <c r="A204" s="14">
        <v>44228</v>
      </c>
      <c r="B204" s="15" t="s">
        <v>61</v>
      </c>
      <c r="C204" s="15" t="s">
        <v>62</v>
      </c>
      <c r="D204" s="15" t="s">
        <v>63</v>
      </c>
      <c r="E204" s="15" t="s">
        <v>5</v>
      </c>
      <c r="F204" s="16">
        <v>8772</v>
      </c>
      <c r="G204" s="15" t="s">
        <v>30</v>
      </c>
      <c r="H204" s="16">
        <v>15000</v>
      </c>
      <c r="I204" s="16">
        <f>IF('Copy of All Sales'!$F204&gt;='Copy of All Sales'!$H204,'Copy of All Sales'!$F204*Comission,0)</f>
        <v>0</v>
      </c>
      <c r="J204" s="33">
        <f>Sales_Data[[#This Row],[Sales Amount]]-Sales_Data[[#This Row],[Targets]]</f>
        <v>-6228</v>
      </c>
    </row>
    <row r="205" spans="1:10">
      <c r="A205" s="11">
        <v>44228</v>
      </c>
      <c r="B205" s="12" t="s">
        <v>61</v>
      </c>
      <c r="C205" s="12" t="s">
        <v>62</v>
      </c>
      <c r="D205" s="12" t="s">
        <v>63</v>
      </c>
      <c r="E205" s="12" t="s">
        <v>5</v>
      </c>
      <c r="F205" s="13">
        <v>17328.300000000003</v>
      </c>
      <c r="G205" s="12" t="s">
        <v>30</v>
      </c>
      <c r="H205" s="13">
        <v>15000</v>
      </c>
      <c r="I205" s="13">
        <f>IF('Copy of All Sales'!$F205&gt;='Copy of All Sales'!$H205,'Copy of All Sales'!$F205*Comission,0)</f>
        <v>1732.8300000000004</v>
      </c>
      <c r="J205" s="33">
        <f>Sales_Data[[#This Row],[Sales Amount]]-Sales_Data[[#This Row],[Targets]]</f>
        <v>2328.3000000000029</v>
      </c>
    </row>
    <row r="206" spans="1:10">
      <c r="A206" s="14">
        <v>44228</v>
      </c>
      <c r="B206" s="15" t="s">
        <v>67</v>
      </c>
      <c r="C206" s="15" t="s">
        <v>68</v>
      </c>
      <c r="D206" s="15" t="s">
        <v>69</v>
      </c>
      <c r="E206" s="15" t="s">
        <v>5</v>
      </c>
      <c r="F206" s="16">
        <v>21438.899999999998</v>
      </c>
      <c r="G206" s="15" t="s">
        <v>29</v>
      </c>
      <c r="H206" s="16">
        <v>15000</v>
      </c>
      <c r="I206" s="16">
        <f>IF('Copy of All Sales'!$F206&gt;='Copy of All Sales'!$H206,'Copy of All Sales'!$F206*Comission,0)</f>
        <v>2143.89</v>
      </c>
      <c r="J206" s="33">
        <f>Sales_Data[[#This Row],[Sales Amount]]-Sales_Data[[#This Row],[Targets]]</f>
        <v>6438.8999999999978</v>
      </c>
    </row>
    <row r="207" spans="1:10">
      <c r="A207" s="11">
        <v>44228</v>
      </c>
      <c r="B207" s="12" t="s">
        <v>58</v>
      </c>
      <c r="C207" s="12" t="s">
        <v>59</v>
      </c>
      <c r="D207" s="12" t="s">
        <v>60</v>
      </c>
      <c r="E207" s="12" t="s">
        <v>5</v>
      </c>
      <c r="F207" s="13">
        <v>26556.799999999999</v>
      </c>
      <c r="G207" s="12" t="s">
        <v>24</v>
      </c>
      <c r="H207" s="13">
        <v>15000</v>
      </c>
      <c r="I207" s="13">
        <f>IF('Copy of All Sales'!$F207&gt;='Copy of All Sales'!$H207,'Copy of All Sales'!$F207*Comission,0)</f>
        <v>2655.6800000000003</v>
      </c>
      <c r="J207" s="33">
        <f>Sales_Data[[#This Row],[Sales Amount]]-Sales_Data[[#This Row],[Targets]]</f>
        <v>11556.8</v>
      </c>
    </row>
    <row r="208" spans="1:10">
      <c r="A208" s="14">
        <v>44228</v>
      </c>
      <c r="B208" s="15" t="s">
        <v>58</v>
      </c>
      <c r="C208" s="15" t="s">
        <v>59</v>
      </c>
      <c r="D208" s="15" t="s">
        <v>60</v>
      </c>
      <c r="E208" s="15" t="s">
        <v>5</v>
      </c>
      <c r="F208" s="16">
        <v>33132.600000000006</v>
      </c>
      <c r="G208" s="15" t="s">
        <v>30</v>
      </c>
      <c r="H208" s="16">
        <v>15000</v>
      </c>
      <c r="I208" s="16">
        <f>IF('Copy of All Sales'!$F208&gt;='Copy of All Sales'!$H208,'Copy of All Sales'!$F208*Comission,0)</f>
        <v>3313.2600000000007</v>
      </c>
      <c r="J208" s="33">
        <f>Sales_Data[[#This Row],[Sales Amount]]-Sales_Data[[#This Row],[Targets]]</f>
        <v>18132.600000000006</v>
      </c>
    </row>
    <row r="209" spans="1:10">
      <c r="A209" s="11">
        <v>44256</v>
      </c>
      <c r="B209" s="12" t="s">
        <v>61</v>
      </c>
      <c r="C209" s="12" t="s">
        <v>62</v>
      </c>
      <c r="D209" s="12" t="s">
        <v>63</v>
      </c>
      <c r="E209" s="12" t="s">
        <v>5</v>
      </c>
      <c r="F209" s="13">
        <v>6544.8</v>
      </c>
      <c r="G209" s="12" t="s">
        <v>29</v>
      </c>
      <c r="H209" s="13">
        <v>15000</v>
      </c>
      <c r="I209" s="13">
        <f>IF('Copy of All Sales'!$F209&gt;='Copy of All Sales'!$H209,'Copy of All Sales'!$F209*Comission,0)</f>
        <v>0</v>
      </c>
      <c r="J209" s="33">
        <f>Sales_Data[[#This Row],[Sales Amount]]-Sales_Data[[#This Row],[Targets]]</f>
        <v>-8455.2000000000007</v>
      </c>
    </row>
    <row r="210" spans="1:10">
      <c r="A210" s="14">
        <v>44256</v>
      </c>
      <c r="B210" s="15" t="s">
        <v>58</v>
      </c>
      <c r="C210" s="15" t="s">
        <v>59</v>
      </c>
      <c r="D210" s="15" t="s">
        <v>60</v>
      </c>
      <c r="E210" s="15" t="s">
        <v>5</v>
      </c>
      <c r="F210" s="16">
        <v>11166.300000000001</v>
      </c>
      <c r="G210" s="15" t="s">
        <v>24</v>
      </c>
      <c r="H210" s="16">
        <v>15000</v>
      </c>
      <c r="I210" s="16">
        <f>IF('Copy of All Sales'!$F210&gt;='Copy of All Sales'!$H210,'Copy of All Sales'!$F210*Comission,0)</f>
        <v>0</v>
      </c>
      <c r="J210" s="33">
        <f>Sales_Data[[#This Row],[Sales Amount]]-Sales_Data[[#This Row],[Targets]]</f>
        <v>-3833.6999999999989</v>
      </c>
    </row>
    <row r="211" spans="1:10">
      <c r="A211" s="11">
        <v>44256</v>
      </c>
      <c r="B211" s="12" t="s">
        <v>61</v>
      </c>
      <c r="C211" s="12" t="s">
        <v>62</v>
      </c>
      <c r="D211" s="12" t="s">
        <v>63</v>
      </c>
      <c r="E211" s="12" t="s">
        <v>5</v>
      </c>
      <c r="F211" s="13">
        <v>11403</v>
      </c>
      <c r="G211" s="12" t="s">
        <v>24</v>
      </c>
      <c r="H211" s="13">
        <v>15000</v>
      </c>
      <c r="I211" s="13">
        <f>IF('Copy of All Sales'!$F211&gt;='Copy of All Sales'!$H211,'Copy of All Sales'!$F211*Comission,0)</f>
        <v>0</v>
      </c>
      <c r="J211" s="33">
        <f>Sales_Data[[#This Row],[Sales Amount]]-Sales_Data[[#This Row],[Targets]]</f>
        <v>-3597</v>
      </c>
    </row>
    <row r="212" spans="1:10">
      <c r="A212" s="14">
        <v>44256</v>
      </c>
      <c r="B212" s="15" t="s">
        <v>61</v>
      </c>
      <c r="C212" s="15" t="s">
        <v>62</v>
      </c>
      <c r="D212" s="15" t="s">
        <v>63</v>
      </c>
      <c r="E212" s="15" t="s">
        <v>5</v>
      </c>
      <c r="F212" s="16">
        <v>11554.400000000001</v>
      </c>
      <c r="G212" s="15" t="s">
        <v>24</v>
      </c>
      <c r="H212" s="16">
        <v>15000</v>
      </c>
      <c r="I212" s="16">
        <f>IF('Copy of All Sales'!$F212&gt;='Copy of All Sales'!$H212,'Copy of All Sales'!$F212*Comission,0)</f>
        <v>0</v>
      </c>
      <c r="J212" s="33">
        <f>Sales_Data[[#This Row],[Sales Amount]]-Sales_Data[[#This Row],[Targets]]</f>
        <v>-3445.5999999999985</v>
      </c>
    </row>
    <row r="213" spans="1:10">
      <c r="A213" s="11">
        <v>44256</v>
      </c>
      <c r="B213" s="12" t="s">
        <v>55</v>
      </c>
      <c r="C213" s="12" t="s">
        <v>56</v>
      </c>
      <c r="D213" s="12" t="s">
        <v>57</v>
      </c>
      <c r="E213" s="12" t="s">
        <v>5</v>
      </c>
      <c r="F213" s="13">
        <v>12143.999999999998</v>
      </c>
      <c r="G213" s="12" t="s">
        <v>24</v>
      </c>
      <c r="H213" s="13">
        <v>15000</v>
      </c>
      <c r="I213" s="13">
        <f>IF('Copy of All Sales'!$F213&gt;='Copy of All Sales'!$H213,'Copy of All Sales'!$F213*Comission,0)</f>
        <v>0</v>
      </c>
      <c r="J213" s="33">
        <f>Sales_Data[[#This Row],[Sales Amount]]-Sales_Data[[#This Row],[Targets]]</f>
        <v>-2856.0000000000018</v>
      </c>
    </row>
    <row r="214" spans="1:10">
      <c r="A214" s="14">
        <v>44256</v>
      </c>
      <c r="B214" s="15" t="s">
        <v>55</v>
      </c>
      <c r="C214" s="15" t="s">
        <v>56</v>
      </c>
      <c r="D214" s="15" t="s">
        <v>57</v>
      </c>
      <c r="E214" s="15" t="s">
        <v>5</v>
      </c>
      <c r="F214" s="16">
        <v>13244.7</v>
      </c>
      <c r="G214" s="15" t="s">
        <v>29</v>
      </c>
      <c r="H214" s="16">
        <v>15000</v>
      </c>
      <c r="I214" s="16">
        <f>IF('Copy of All Sales'!$F214&gt;='Copy of All Sales'!$H214,'Copy of All Sales'!$F214*Comission,0)</f>
        <v>0</v>
      </c>
      <c r="J214" s="33">
        <f>Sales_Data[[#This Row],[Sales Amount]]-Sales_Data[[#This Row],[Targets]]</f>
        <v>-1755.2999999999993</v>
      </c>
    </row>
    <row r="215" spans="1:10">
      <c r="A215" s="11">
        <v>44256</v>
      </c>
      <c r="B215" s="12" t="s">
        <v>64</v>
      </c>
      <c r="C215" s="12" t="s">
        <v>65</v>
      </c>
      <c r="D215" s="12" t="s">
        <v>66</v>
      </c>
      <c r="E215" s="12" t="s">
        <v>5</v>
      </c>
      <c r="F215" s="13">
        <v>23014.400000000001</v>
      </c>
      <c r="G215" s="12" t="s">
        <v>29</v>
      </c>
      <c r="H215" s="13">
        <v>15000</v>
      </c>
      <c r="I215" s="13">
        <f>IF('Copy of All Sales'!$F215&gt;='Copy of All Sales'!$H215,'Copy of All Sales'!$F215*Comission,0)</f>
        <v>2301.44</v>
      </c>
      <c r="J215" s="33">
        <f>Sales_Data[[#This Row],[Sales Amount]]-Sales_Data[[#This Row],[Targets]]</f>
        <v>8014.4000000000015</v>
      </c>
    </row>
    <row r="216" spans="1:10">
      <c r="A216" s="14">
        <v>44256</v>
      </c>
      <c r="B216" s="15" t="s">
        <v>55</v>
      </c>
      <c r="C216" s="15" t="s">
        <v>56</v>
      </c>
      <c r="D216" s="15" t="s">
        <v>57</v>
      </c>
      <c r="E216" s="15" t="s">
        <v>5</v>
      </c>
      <c r="F216" s="16">
        <v>26200</v>
      </c>
      <c r="G216" s="15" t="s">
        <v>24</v>
      </c>
      <c r="H216" s="16">
        <v>15000</v>
      </c>
      <c r="I216" s="16">
        <f>IF('Copy of All Sales'!$F216&gt;='Copy of All Sales'!$H216,'Copy of All Sales'!$F216*Comission,0)</f>
        <v>2620</v>
      </c>
      <c r="J216" s="33">
        <f>Sales_Data[[#This Row],[Sales Amount]]-Sales_Data[[#This Row],[Targets]]</f>
        <v>11200</v>
      </c>
    </row>
    <row r="217" spans="1:10">
      <c r="A217" s="11">
        <v>44256</v>
      </c>
      <c r="B217" s="12" t="s">
        <v>58</v>
      </c>
      <c r="C217" s="12" t="s">
        <v>59</v>
      </c>
      <c r="D217" s="12" t="s">
        <v>60</v>
      </c>
      <c r="E217" s="12" t="s">
        <v>5</v>
      </c>
      <c r="F217" s="13">
        <v>28286.399999999998</v>
      </c>
      <c r="G217" s="12" t="s">
        <v>29</v>
      </c>
      <c r="H217" s="13">
        <v>15000</v>
      </c>
      <c r="I217" s="13">
        <f>IF('Copy of All Sales'!$F217&gt;='Copy of All Sales'!$H217,'Copy of All Sales'!$F217*Comission,0)</f>
        <v>2828.64</v>
      </c>
      <c r="J217" s="33">
        <f>Sales_Data[[#This Row],[Sales Amount]]-Sales_Data[[#This Row],[Targets]]</f>
        <v>13286.399999999998</v>
      </c>
    </row>
    <row r="218" spans="1:10">
      <c r="A218" s="14">
        <v>44256</v>
      </c>
      <c r="B218" s="15" t="s">
        <v>55</v>
      </c>
      <c r="C218" s="15" t="s">
        <v>56</v>
      </c>
      <c r="D218" s="15" t="s">
        <v>57</v>
      </c>
      <c r="E218" s="15" t="s">
        <v>5</v>
      </c>
      <c r="F218" s="16">
        <v>35715.4</v>
      </c>
      <c r="G218" s="15" t="s">
        <v>24</v>
      </c>
      <c r="H218" s="16">
        <v>15000</v>
      </c>
      <c r="I218" s="16">
        <f>IF('Copy of All Sales'!$F218&gt;='Copy of All Sales'!$H218,'Copy of All Sales'!$F218*Comission,0)</f>
        <v>3571.5400000000004</v>
      </c>
      <c r="J218" s="33">
        <f>Sales_Data[[#This Row],[Sales Amount]]-Sales_Data[[#This Row],[Targets]]</f>
        <v>20715.400000000001</v>
      </c>
    </row>
    <row r="219" spans="1:10">
      <c r="A219" s="11">
        <v>44287</v>
      </c>
      <c r="B219" s="12" t="s">
        <v>67</v>
      </c>
      <c r="C219" s="12" t="s">
        <v>68</v>
      </c>
      <c r="D219" s="12" t="s">
        <v>69</v>
      </c>
      <c r="E219" s="12" t="s">
        <v>5</v>
      </c>
      <c r="F219" s="13">
        <v>6960</v>
      </c>
      <c r="G219" s="12" t="s">
        <v>30</v>
      </c>
      <c r="H219" s="13">
        <v>15000</v>
      </c>
      <c r="I219" s="13">
        <f>IF('Copy of All Sales'!$F219&gt;='Copy of All Sales'!$H219,'Copy of All Sales'!$F219*Comission,0)</f>
        <v>0</v>
      </c>
      <c r="J219" s="33">
        <f>Sales_Data[[#This Row],[Sales Amount]]-Sales_Data[[#This Row],[Targets]]</f>
        <v>-8040</v>
      </c>
    </row>
    <row r="220" spans="1:10">
      <c r="A220" s="14">
        <v>44287</v>
      </c>
      <c r="B220" s="15" t="s">
        <v>64</v>
      </c>
      <c r="C220" s="15" t="s">
        <v>65</v>
      </c>
      <c r="D220" s="15" t="s">
        <v>66</v>
      </c>
      <c r="E220" s="15" t="s">
        <v>5</v>
      </c>
      <c r="F220" s="16">
        <v>9627.8999999999978</v>
      </c>
      <c r="G220" s="15" t="s">
        <v>29</v>
      </c>
      <c r="H220" s="16">
        <v>15000</v>
      </c>
      <c r="I220" s="16">
        <f>IF('Copy of All Sales'!$F220&gt;='Copy of All Sales'!$H220,'Copy of All Sales'!$F220*Comission,0)</f>
        <v>0</v>
      </c>
      <c r="J220" s="33">
        <f>Sales_Data[[#This Row],[Sales Amount]]-Sales_Data[[#This Row],[Targets]]</f>
        <v>-5372.1000000000022</v>
      </c>
    </row>
    <row r="221" spans="1:10">
      <c r="A221" s="11">
        <v>44287</v>
      </c>
      <c r="B221" s="12" t="s">
        <v>61</v>
      </c>
      <c r="C221" s="12" t="s">
        <v>62</v>
      </c>
      <c r="D221" s="12" t="s">
        <v>63</v>
      </c>
      <c r="E221" s="12" t="s">
        <v>5</v>
      </c>
      <c r="F221" s="13">
        <v>13725.600000000002</v>
      </c>
      <c r="G221" s="12" t="s">
        <v>30</v>
      </c>
      <c r="H221" s="13">
        <v>15000</v>
      </c>
      <c r="I221" s="13">
        <f>IF('Copy of All Sales'!$F221&gt;='Copy of All Sales'!$H221,'Copy of All Sales'!$F221*Comission,0)</f>
        <v>0</v>
      </c>
      <c r="J221" s="33">
        <f>Sales_Data[[#This Row],[Sales Amount]]-Sales_Data[[#This Row],[Targets]]</f>
        <v>-1274.3999999999978</v>
      </c>
    </row>
    <row r="222" spans="1:10">
      <c r="A222" s="14">
        <v>44287</v>
      </c>
      <c r="B222" s="15" t="s">
        <v>64</v>
      </c>
      <c r="C222" s="15" t="s">
        <v>65</v>
      </c>
      <c r="D222" s="15" t="s">
        <v>66</v>
      </c>
      <c r="E222" s="15" t="s">
        <v>5</v>
      </c>
      <c r="F222" s="16">
        <v>15353.2</v>
      </c>
      <c r="G222" s="15" t="s">
        <v>29</v>
      </c>
      <c r="H222" s="16">
        <v>15000</v>
      </c>
      <c r="I222" s="16">
        <f>IF('Copy of All Sales'!$F222&gt;='Copy of All Sales'!$H222,'Copy of All Sales'!$F222*Comission,0)</f>
        <v>1535.3200000000002</v>
      </c>
      <c r="J222" s="33">
        <f>Sales_Data[[#This Row],[Sales Amount]]-Sales_Data[[#This Row],[Targets]]</f>
        <v>353.20000000000073</v>
      </c>
    </row>
    <row r="223" spans="1:10">
      <c r="A223" s="11">
        <v>44287</v>
      </c>
      <c r="B223" s="12" t="s">
        <v>55</v>
      </c>
      <c r="C223" s="12" t="s">
        <v>56</v>
      </c>
      <c r="D223" s="12" t="s">
        <v>57</v>
      </c>
      <c r="E223" s="12" t="s">
        <v>5</v>
      </c>
      <c r="F223" s="13">
        <v>18994.5</v>
      </c>
      <c r="G223" s="12" t="s">
        <v>24</v>
      </c>
      <c r="H223" s="13">
        <v>15000</v>
      </c>
      <c r="I223" s="13">
        <f>IF('Copy of All Sales'!$F223&gt;='Copy of All Sales'!$H223,'Copy of All Sales'!$F223*Comission,0)</f>
        <v>1899.45</v>
      </c>
      <c r="J223" s="33">
        <f>Sales_Data[[#This Row],[Sales Amount]]-Sales_Data[[#This Row],[Targets]]</f>
        <v>3994.5</v>
      </c>
    </row>
    <row r="224" spans="1:10">
      <c r="A224" s="14">
        <v>44287</v>
      </c>
      <c r="B224" s="15" t="s">
        <v>55</v>
      </c>
      <c r="C224" s="15" t="s">
        <v>56</v>
      </c>
      <c r="D224" s="15" t="s">
        <v>57</v>
      </c>
      <c r="E224" s="15" t="s">
        <v>5</v>
      </c>
      <c r="F224" s="16">
        <v>28628.799999999996</v>
      </c>
      <c r="G224" s="15" t="s">
        <v>30</v>
      </c>
      <c r="H224" s="16">
        <v>15000</v>
      </c>
      <c r="I224" s="16">
        <f>IF('Copy of All Sales'!$F224&gt;='Copy of All Sales'!$H224,'Copy of All Sales'!$F224*Comission,0)</f>
        <v>2862.8799999999997</v>
      </c>
      <c r="J224" s="33">
        <f>Sales_Data[[#This Row],[Sales Amount]]-Sales_Data[[#This Row],[Targets]]</f>
        <v>13628.799999999996</v>
      </c>
    </row>
    <row r="225" spans="1:10">
      <c r="A225" s="11">
        <v>44317</v>
      </c>
      <c r="B225" s="12" t="s">
        <v>67</v>
      </c>
      <c r="C225" s="12" t="s">
        <v>68</v>
      </c>
      <c r="D225" s="12" t="s">
        <v>69</v>
      </c>
      <c r="E225" s="12" t="s">
        <v>5</v>
      </c>
      <c r="F225" s="13">
        <v>10948</v>
      </c>
      <c r="G225" s="12" t="s">
        <v>29</v>
      </c>
      <c r="H225" s="13">
        <v>15000</v>
      </c>
      <c r="I225" s="13">
        <f>IF('Copy of All Sales'!$F225&gt;='Copy of All Sales'!$H225,'Copy of All Sales'!$F225*Comission,0)</f>
        <v>0</v>
      </c>
      <c r="J225" s="33">
        <f>Sales_Data[[#This Row],[Sales Amount]]-Sales_Data[[#This Row],[Targets]]</f>
        <v>-4052</v>
      </c>
    </row>
    <row r="226" spans="1:10">
      <c r="A226" s="14">
        <v>44317</v>
      </c>
      <c r="B226" s="15" t="s">
        <v>58</v>
      </c>
      <c r="C226" s="15" t="s">
        <v>59</v>
      </c>
      <c r="D226" s="15" t="s">
        <v>60</v>
      </c>
      <c r="E226" s="15" t="s">
        <v>5</v>
      </c>
      <c r="F226" s="16">
        <v>13044.899999999998</v>
      </c>
      <c r="G226" s="15" t="s">
        <v>29</v>
      </c>
      <c r="H226" s="16">
        <v>15000</v>
      </c>
      <c r="I226" s="16">
        <f>IF('Copy of All Sales'!$F226&gt;='Copy of All Sales'!$H226,'Copy of All Sales'!$F226*Comission,0)</f>
        <v>0</v>
      </c>
      <c r="J226" s="33">
        <f>Sales_Data[[#This Row],[Sales Amount]]-Sales_Data[[#This Row],[Targets]]</f>
        <v>-1955.1000000000022</v>
      </c>
    </row>
    <row r="227" spans="1:10">
      <c r="A227" s="11">
        <v>44317</v>
      </c>
      <c r="B227" s="12" t="s">
        <v>64</v>
      </c>
      <c r="C227" s="12" t="s">
        <v>65</v>
      </c>
      <c r="D227" s="12" t="s">
        <v>66</v>
      </c>
      <c r="E227" s="12" t="s">
        <v>5</v>
      </c>
      <c r="F227" s="13">
        <v>28616</v>
      </c>
      <c r="G227" s="12" t="s">
        <v>30</v>
      </c>
      <c r="H227" s="13">
        <v>15000</v>
      </c>
      <c r="I227" s="13">
        <f>IF('Copy of All Sales'!$F227&gt;='Copy of All Sales'!$H227,'Copy of All Sales'!$F227*Comission,0)</f>
        <v>2861.6000000000004</v>
      </c>
      <c r="J227" s="33">
        <f>Sales_Data[[#This Row],[Sales Amount]]-Sales_Data[[#This Row],[Targets]]</f>
        <v>13616</v>
      </c>
    </row>
    <row r="228" spans="1:10">
      <c r="A228" s="14">
        <v>44317</v>
      </c>
      <c r="B228" s="15" t="s">
        <v>61</v>
      </c>
      <c r="C228" s="15" t="s">
        <v>62</v>
      </c>
      <c r="D228" s="15" t="s">
        <v>63</v>
      </c>
      <c r="E228" s="15" t="s">
        <v>5</v>
      </c>
      <c r="F228" s="16">
        <v>30377.399999999998</v>
      </c>
      <c r="G228" s="15" t="s">
        <v>30</v>
      </c>
      <c r="H228" s="16">
        <v>15000</v>
      </c>
      <c r="I228" s="16">
        <f>IF('Copy of All Sales'!$F228&gt;='Copy of All Sales'!$H228,'Copy of All Sales'!$F228*Comission,0)</f>
        <v>3037.74</v>
      </c>
      <c r="J228" s="33">
        <f>Sales_Data[[#This Row],[Sales Amount]]-Sales_Data[[#This Row],[Targets]]</f>
        <v>15377.399999999998</v>
      </c>
    </row>
    <row r="229" spans="1:10">
      <c r="A229" s="11">
        <v>44317</v>
      </c>
      <c r="B229" s="12" t="s">
        <v>64</v>
      </c>
      <c r="C229" s="12" t="s">
        <v>65</v>
      </c>
      <c r="D229" s="12" t="s">
        <v>66</v>
      </c>
      <c r="E229" s="12" t="s">
        <v>5</v>
      </c>
      <c r="F229" s="13">
        <v>35351</v>
      </c>
      <c r="G229" s="12" t="s">
        <v>24</v>
      </c>
      <c r="H229" s="13">
        <v>15000</v>
      </c>
      <c r="I229" s="13">
        <f>IF('Copy of All Sales'!$F229&gt;='Copy of All Sales'!$H229,'Copy of All Sales'!$F229*Comission,0)</f>
        <v>3535.1000000000004</v>
      </c>
      <c r="J229" s="33">
        <f>Sales_Data[[#This Row],[Sales Amount]]-Sales_Data[[#This Row],[Targets]]</f>
        <v>20351</v>
      </c>
    </row>
    <row r="230" spans="1:10">
      <c r="A230" s="14">
        <v>44348</v>
      </c>
      <c r="B230" s="15" t="s">
        <v>64</v>
      </c>
      <c r="C230" s="15" t="s">
        <v>65</v>
      </c>
      <c r="D230" s="15" t="s">
        <v>66</v>
      </c>
      <c r="E230" s="15" t="s">
        <v>5</v>
      </c>
      <c r="F230" s="16">
        <v>6872.7999999999993</v>
      </c>
      <c r="G230" s="15" t="s">
        <v>29</v>
      </c>
      <c r="H230" s="16">
        <v>15000</v>
      </c>
      <c r="I230" s="16">
        <f>IF('Copy of All Sales'!$F230&gt;='Copy of All Sales'!$H230,'Copy of All Sales'!$F230*Comission,0)</f>
        <v>0</v>
      </c>
      <c r="J230" s="33">
        <f>Sales_Data[[#This Row],[Sales Amount]]-Sales_Data[[#This Row],[Targets]]</f>
        <v>-8127.2000000000007</v>
      </c>
    </row>
    <row r="231" spans="1:10">
      <c r="A231" s="11">
        <v>44348</v>
      </c>
      <c r="B231" s="12" t="s">
        <v>61</v>
      </c>
      <c r="C231" s="12" t="s">
        <v>62</v>
      </c>
      <c r="D231" s="12" t="s">
        <v>63</v>
      </c>
      <c r="E231" s="12" t="s">
        <v>5</v>
      </c>
      <c r="F231" s="13">
        <v>8827</v>
      </c>
      <c r="G231" s="12" t="s">
        <v>30</v>
      </c>
      <c r="H231" s="13">
        <v>15000</v>
      </c>
      <c r="I231" s="13">
        <f>IF('Copy of All Sales'!$F231&gt;='Copy of All Sales'!$H231,'Copy of All Sales'!$F231*Comission,0)</f>
        <v>0</v>
      </c>
      <c r="J231" s="33">
        <f>Sales_Data[[#This Row],[Sales Amount]]-Sales_Data[[#This Row],[Targets]]</f>
        <v>-6173</v>
      </c>
    </row>
    <row r="232" spans="1:10">
      <c r="A232" s="14">
        <v>44348</v>
      </c>
      <c r="B232" s="15" t="s">
        <v>67</v>
      </c>
      <c r="C232" s="15" t="s">
        <v>68</v>
      </c>
      <c r="D232" s="15" t="s">
        <v>69</v>
      </c>
      <c r="E232" s="15" t="s">
        <v>5</v>
      </c>
      <c r="F232" s="16">
        <v>9836.8000000000011</v>
      </c>
      <c r="G232" s="15" t="s">
        <v>29</v>
      </c>
      <c r="H232" s="16">
        <v>15000</v>
      </c>
      <c r="I232" s="16">
        <f>IF('Copy of All Sales'!$F232&gt;='Copy of All Sales'!$H232,'Copy of All Sales'!$F232*Comission,0)</f>
        <v>0</v>
      </c>
      <c r="J232" s="33">
        <f>Sales_Data[[#This Row],[Sales Amount]]-Sales_Data[[#This Row],[Targets]]</f>
        <v>-5163.1999999999989</v>
      </c>
    </row>
    <row r="233" spans="1:10">
      <c r="A233" s="11">
        <v>44348</v>
      </c>
      <c r="B233" s="12" t="s">
        <v>61</v>
      </c>
      <c r="C233" s="12" t="s">
        <v>62</v>
      </c>
      <c r="D233" s="12" t="s">
        <v>63</v>
      </c>
      <c r="E233" s="12" t="s">
        <v>5</v>
      </c>
      <c r="F233" s="13">
        <v>10032</v>
      </c>
      <c r="G233" s="12" t="s">
        <v>29</v>
      </c>
      <c r="H233" s="13">
        <v>15000</v>
      </c>
      <c r="I233" s="13">
        <f>IF('Copy of All Sales'!$F233&gt;='Copy of All Sales'!$H233,'Copy of All Sales'!$F233*Comission,0)</f>
        <v>0</v>
      </c>
      <c r="J233" s="33">
        <f>Sales_Data[[#This Row],[Sales Amount]]-Sales_Data[[#This Row],[Targets]]</f>
        <v>-4968</v>
      </c>
    </row>
    <row r="234" spans="1:10">
      <c r="A234" s="14">
        <v>44348</v>
      </c>
      <c r="B234" s="15" t="s">
        <v>61</v>
      </c>
      <c r="C234" s="15" t="s">
        <v>62</v>
      </c>
      <c r="D234" s="15" t="s">
        <v>63</v>
      </c>
      <c r="E234" s="15" t="s">
        <v>5</v>
      </c>
      <c r="F234" s="16">
        <v>15953.599999999999</v>
      </c>
      <c r="G234" s="15" t="s">
        <v>24</v>
      </c>
      <c r="H234" s="16">
        <v>15000</v>
      </c>
      <c r="I234" s="16">
        <f>IF('Copy of All Sales'!$F234&gt;='Copy of All Sales'!$H234,'Copy of All Sales'!$F234*Comission,0)</f>
        <v>1595.36</v>
      </c>
      <c r="J234" s="33">
        <f>Sales_Data[[#This Row],[Sales Amount]]-Sales_Data[[#This Row],[Targets]]</f>
        <v>953.59999999999854</v>
      </c>
    </row>
    <row r="235" spans="1:10">
      <c r="A235" s="11">
        <v>44348</v>
      </c>
      <c r="B235" s="12" t="s">
        <v>64</v>
      </c>
      <c r="C235" s="12" t="s">
        <v>65</v>
      </c>
      <c r="D235" s="12" t="s">
        <v>66</v>
      </c>
      <c r="E235" s="12" t="s">
        <v>5</v>
      </c>
      <c r="F235" s="13">
        <v>25560</v>
      </c>
      <c r="G235" s="12" t="s">
        <v>29</v>
      </c>
      <c r="H235" s="13">
        <v>15000</v>
      </c>
      <c r="I235" s="13">
        <f>IF('Copy of All Sales'!$F235&gt;='Copy of All Sales'!$H235,'Copy of All Sales'!$F235*Comission,0)</f>
        <v>2556</v>
      </c>
      <c r="J235" s="33">
        <f>Sales_Data[[#This Row],[Sales Amount]]-Sales_Data[[#This Row],[Targets]]</f>
        <v>10560</v>
      </c>
    </row>
    <row r="236" spans="1:10">
      <c r="A236" s="14">
        <v>44348</v>
      </c>
      <c r="B236" s="15" t="s">
        <v>61</v>
      </c>
      <c r="C236" s="15" t="s">
        <v>62</v>
      </c>
      <c r="D236" s="15" t="s">
        <v>63</v>
      </c>
      <c r="E236" s="15" t="s">
        <v>5</v>
      </c>
      <c r="F236" s="16">
        <v>35695</v>
      </c>
      <c r="G236" s="15" t="s">
        <v>24</v>
      </c>
      <c r="H236" s="16">
        <v>15000</v>
      </c>
      <c r="I236" s="16">
        <f>IF('Copy of All Sales'!$F236&gt;='Copy of All Sales'!$H236,'Copy of All Sales'!$F236*Comission,0)</f>
        <v>3569.5</v>
      </c>
      <c r="J236" s="33">
        <f>Sales_Data[[#This Row],[Sales Amount]]-Sales_Data[[#This Row],[Targets]]</f>
        <v>20695</v>
      </c>
    </row>
    <row r="237" spans="1:10">
      <c r="A237" s="11">
        <v>44378</v>
      </c>
      <c r="B237" s="12" t="s">
        <v>67</v>
      </c>
      <c r="C237" s="12" t="s">
        <v>68</v>
      </c>
      <c r="D237" s="12" t="s">
        <v>69</v>
      </c>
      <c r="E237" s="12" t="s">
        <v>5</v>
      </c>
      <c r="F237" s="13">
        <v>9405.2999999999993</v>
      </c>
      <c r="G237" s="12" t="s">
        <v>24</v>
      </c>
      <c r="H237" s="13">
        <v>15000</v>
      </c>
      <c r="I237" s="13">
        <f>IF('Copy of All Sales'!$F237&gt;='Copy of All Sales'!$H237,'Copy of All Sales'!$F237*Comission,0)</f>
        <v>0</v>
      </c>
      <c r="J237" s="33">
        <f>Sales_Data[[#This Row],[Sales Amount]]-Sales_Data[[#This Row],[Targets]]</f>
        <v>-5594.7000000000007</v>
      </c>
    </row>
    <row r="238" spans="1:10">
      <c r="A238" s="14">
        <v>44378</v>
      </c>
      <c r="B238" s="15" t="s">
        <v>64</v>
      </c>
      <c r="C238" s="15" t="s">
        <v>65</v>
      </c>
      <c r="D238" s="15" t="s">
        <v>66</v>
      </c>
      <c r="E238" s="15" t="s">
        <v>5</v>
      </c>
      <c r="F238" s="16">
        <v>9704.1999999999989</v>
      </c>
      <c r="G238" s="15" t="s">
        <v>30</v>
      </c>
      <c r="H238" s="16">
        <v>15000</v>
      </c>
      <c r="I238" s="16">
        <f>IF('Copy of All Sales'!$F238&gt;='Copy of All Sales'!$H238,'Copy of All Sales'!$F238*Comission,0)</f>
        <v>0</v>
      </c>
      <c r="J238" s="33">
        <f>Sales_Data[[#This Row],[Sales Amount]]-Sales_Data[[#This Row],[Targets]]</f>
        <v>-5295.8000000000011</v>
      </c>
    </row>
    <row r="239" spans="1:10">
      <c r="A239" s="11">
        <v>44378</v>
      </c>
      <c r="B239" s="12" t="s">
        <v>67</v>
      </c>
      <c r="C239" s="12" t="s">
        <v>68</v>
      </c>
      <c r="D239" s="12" t="s">
        <v>69</v>
      </c>
      <c r="E239" s="12" t="s">
        <v>5</v>
      </c>
      <c r="F239" s="13">
        <v>13674</v>
      </c>
      <c r="G239" s="12" t="s">
        <v>24</v>
      </c>
      <c r="H239" s="13">
        <v>15000</v>
      </c>
      <c r="I239" s="13">
        <f>IF('Copy of All Sales'!$F239&gt;='Copy of All Sales'!$H239,'Copy of All Sales'!$F239*Comission,0)</f>
        <v>0</v>
      </c>
      <c r="J239" s="33">
        <f>Sales_Data[[#This Row],[Sales Amount]]-Sales_Data[[#This Row],[Targets]]</f>
        <v>-1326</v>
      </c>
    </row>
    <row r="240" spans="1:10">
      <c r="A240" s="14">
        <v>44378</v>
      </c>
      <c r="B240" s="15" t="s">
        <v>61</v>
      </c>
      <c r="C240" s="15" t="s">
        <v>62</v>
      </c>
      <c r="D240" s="15" t="s">
        <v>63</v>
      </c>
      <c r="E240" s="15" t="s">
        <v>5</v>
      </c>
      <c r="F240" s="16">
        <v>21120.400000000001</v>
      </c>
      <c r="G240" s="15" t="s">
        <v>24</v>
      </c>
      <c r="H240" s="16">
        <v>15000</v>
      </c>
      <c r="I240" s="16">
        <f>IF('Copy of All Sales'!$F240&gt;='Copy of All Sales'!$H240,'Copy of All Sales'!$F240*Comission,0)</f>
        <v>2112.0400000000004</v>
      </c>
      <c r="J240" s="33">
        <f>Sales_Data[[#This Row],[Sales Amount]]-Sales_Data[[#This Row],[Targets]]</f>
        <v>6120.4000000000015</v>
      </c>
    </row>
    <row r="241" spans="1:10">
      <c r="A241" s="11">
        <v>44378</v>
      </c>
      <c r="B241" s="12" t="s">
        <v>61</v>
      </c>
      <c r="C241" s="12" t="s">
        <v>62</v>
      </c>
      <c r="D241" s="12" t="s">
        <v>63</v>
      </c>
      <c r="E241" s="12" t="s">
        <v>5</v>
      </c>
      <c r="F241" s="13">
        <v>23997.600000000002</v>
      </c>
      <c r="G241" s="12" t="s">
        <v>29</v>
      </c>
      <c r="H241" s="13">
        <v>15000</v>
      </c>
      <c r="I241" s="13">
        <f>IF('Copy of All Sales'!$F241&gt;='Copy of All Sales'!$H241,'Copy of All Sales'!$F241*Comission,0)</f>
        <v>2399.7600000000002</v>
      </c>
      <c r="J241" s="33">
        <f>Sales_Data[[#This Row],[Sales Amount]]-Sales_Data[[#This Row],[Targets]]</f>
        <v>8997.6000000000022</v>
      </c>
    </row>
    <row r="242" spans="1:10">
      <c r="A242" s="14">
        <v>44378</v>
      </c>
      <c r="B242" s="15" t="s">
        <v>61</v>
      </c>
      <c r="C242" s="15" t="s">
        <v>62</v>
      </c>
      <c r="D242" s="15" t="s">
        <v>63</v>
      </c>
      <c r="E242" s="15" t="s">
        <v>5</v>
      </c>
      <c r="F242" s="16">
        <v>35715.4</v>
      </c>
      <c r="G242" s="15" t="s">
        <v>30</v>
      </c>
      <c r="H242" s="16">
        <v>15000</v>
      </c>
      <c r="I242" s="16">
        <f>IF('Copy of All Sales'!$F242&gt;='Copy of All Sales'!$H242,'Copy of All Sales'!$F242*Comission,0)</f>
        <v>3571.5400000000004</v>
      </c>
      <c r="J242" s="33">
        <f>Sales_Data[[#This Row],[Sales Amount]]-Sales_Data[[#This Row],[Targets]]</f>
        <v>20715.400000000001</v>
      </c>
    </row>
    <row r="243" spans="1:10">
      <c r="A243" s="11">
        <v>44409</v>
      </c>
      <c r="B243" s="12" t="s">
        <v>61</v>
      </c>
      <c r="C243" s="12" t="s">
        <v>62</v>
      </c>
      <c r="D243" s="12" t="s">
        <v>63</v>
      </c>
      <c r="E243" s="12" t="s">
        <v>5</v>
      </c>
      <c r="F243" s="13">
        <v>3386.6000000000004</v>
      </c>
      <c r="G243" s="12" t="s">
        <v>24</v>
      </c>
      <c r="H243" s="13">
        <v>15000</v>
      </c>
      <c r="I243" s="13">
        <f>IF('Copy of All Sales'!$F243&gt;='Copy of All Sales'!$H243,'Copy of All Sales'!$F243*Comission,0)</f>
        <v>0</v>
      </c>
      <c r="J243" s="33">
        <f>Sales_Data[[#This Row],[Sales Amount]]-Sales_Data[[#This Row],[Targets]]</f>
        <v>-11613.4</v>
      </c>
    </row>
    <row r="244" spans="1:10">
      <c r="A244" s="14">
        <v>44409</v>
      </c>
      <c r="B244" s="15" t="s">
        <v>64</v>
      </c>
      <c r="C244" s="15" t="s">
        <v>65</v>
      </c>
      <c r="D244" s="15" t="s">
        <v>66</v>
      </c>
      <c r="E244" s="15" t="s">
        <v>5</v>
      </c>
      <c r="F244" s="16">
        <v>4028</v>
      </c>
      <c r="G244" s="15" t="s">
        <v>29</v>
      </c>
      <c r="H244" s="16">
        <v>15000</v>
      </c>
      <c r="I244" s="16">
        <f>IF('Copy of All Sales'!$F244&gt;='Copy of All Sales'!$H244,'Copy of All Sales'!$F244*Comission,0)</f>
        <v>0</v>
      </c>
      <c r="J244" s="33">
        <f>Sales_Data[[#This Row],[Sales Amount]]-Sales_Data[[#This Row],[Targets]]</f>
        <v>-10972</v>
      </c>
    </row>
    <row r="245" spans="1:10">
      <c r="A245" s="11">
        <v>44409</v>
      </c>
      <c r="B245" s="12" t="s">
        <v>55</v>
      </c>
      <c r="C245" s="12" t="s">
        <v>56</v>
      </c>
      <c r="D245" s="12" t="s">
        <v>57</v>
      </c>
      <c r="E245" s="12" t="s">
        <v>5</v>
      </c>
      <c r="F245" s="13">
        <v>5532.7999999999993</v>
      </c>
      <c r="G245" s="12" t="s">
        <v>24</v>
      </c>
      <c r="H245" s="13">
        <v>15000</v>
      </c>
      <c r="I245" s="13">
        <f>IF('Copy of All Sales'!$F245&gt;='Copy of All Sales'!$H245,'Copy of All Sales'!$F245*Comission,0)</f>
        <v>0</v>
      </c>
      <c r="J245" s="33">
        <f>Sales_Data[[#This Row],[Sales Amount]]-Sales_Data[[#This Row],[Targets]]</f>
        <v>-9467.2000000000007</v>
      </c>
    </row>
    <row r="246" spans="1:10">
      <c r="A246" s="14">
        <v>44409</v>
      </c>
      <c r="B246" s="15" t="s">
        <v>61</v>
      </c>
      <c r="C246" s="15" t="s">
        <v>62</v>
      </c>
      <c r="D246" s="15" t="s">
        <v>63</v>
      </c>
      <c r="E246" s="15" t="s">
        <v>5</v>
      </c>
      <c r="F246" s="16">
        <v>10200</v>
      </c>
      <c r="G246" s="15" t="s">
        <v>30</v>
      </c>
      <c r="H246" s="16">
        <v>15000</v>
      </c>
      <c r="I246" s="16">
        <f>IF('Copy of All Sales'!$F246&gt;='Copy of All Sales'!$H246,'Copy of All Sales'!$F246*Comission,0)</f>
        <v>0</v>
      </c>
      <c r="J246" s="33">
        <f>Sales_Data[[#This Row],[Sales Amount]]-Sales_Data[[#This Row],[Targets]]</f>
        <v>-4800</v>
      </c>
    </row>
    <row r="247" spans="1:10">
      <c r="A247" s="11">
        <v>44409</v>
      </c>
      <c r="B247" s="12" t="s">
        <v>55</v>
      </c>
      <c r="C247" s="12" t="s">
        <v>56</v>
      </c>
      <c r="D247" s="12" t="s">
        <v>57</v>
      </c>
      <c r="E247" s="12" t="s">
        <v>5</v>
      </c>
      <c r="F247" s="13">
        <v>13923</v>
      </c>
      <c r="G247" s="12" t="s">
        <v>30</v>
      </c>
      <c r="H247" s="13">
        <v>15000</v>
      </c>
      <c r="I247" s="13">
        <f>IF('Copy of All Sales'!$F247&gt;='Copy of All Sales'!$H247,'Copy of All Sales'!$F247*Comission,0)</f>
        <v>0</v>
      </c>
      <c r="J247" s="33">
        <f>Sales_Data[[#This Row],[Sales Amount]]-Sales_Data[[#This Row],[Targets]]</f>
        <v>-1077</v>
      </c>
    </row>
    <row r="248" spans="1:10">
      <c r="A248" s="14">
        <v>44409</v>
      </c>
      <c r="B248" s="15" t="s">
        <v>64</v>
      </c>
      <c r="C248" s="15" t="s">
        <v>65</v>
      </c>
      <c r="D248" s="15" t="s">
        <v>66</v>
      </c>
      <c r="E248" s="15" t="s">
        <v>5</v>
      </c>
      <c r="F248" s="16">
        <v>17593.399999999998</v>
      </c>
      <c r="G248" s="15" t="s">
        <v>24</v>
      </c>
      <c r="H248" s="16">
        <v>15000</v>
      </c>
      <c r="I248" s="16">
        <f>IF('Copy of All Sales'!$F248&gt;='Copy of All Sales'!$H248,'Copy of All Sales'!$F248*Comission,0)</f>
        <v>1759.34</v>
      </c>
      <c r="J248" s="33">
        <f>Sales_Data[[#This Row],[Sales Amount]]-Sales_Data[[#This Row],[Targets]]</f>
        <v>2593.3999999999978</v>
      </c>
    </row>
    <row r="249" spans="1:10">
      <c r="A249" s="11">
        <v>44409</v>
      </c>
      <c r="B249" s="12" t="s">
        <v>67</v>
      </c>
      <c r="C249" s="12" t="s">
        <v>68</v>
      </c>
      <c r="D249" s="12" t="s">
        <v>69</v>
      </c>
      <c r="E249" s="12" t="s">
        <v>5</v>
      </c>
      <c r="F249" s="13">
        <v>17666</v>
      </c>
      <c r="G249" s="12" t="s">
        <v>29</v>
      </c>
      <c r="H249" s="13">
        <v>15000</v>
      </c>
      <c r="I249" s="13">
        <f>IF('Copy of All Sales'!$F249&gt;='Copy of All Sales'!$H249,'Copy of All Sales'!$F249*Comission,0)</f>
        <v>1766.6000000000001</v>
      </c>
      <c r="J249" s="33">
        <f>Sales_Data[[#This Row],[Sales Amount]]-Sales_Data[[#This Row],[Targets]]</f>
        <v>2666</v>
      </c>
    </row>
    <row r="250" spans="1:10">
      <c r="A250" s="14">
        <v>44409</v>
      </c>
      <c r="B250" s="15" t="s">
        <v>61</v>
      </c>
      <c r="C250" s="15" t="s">
        <v>62</v>
      </c>
      <c r="D250" s="15" t="s">
        <v>63</v>
      </c>
      <c r="E250" s="15" t="s">
        <v>5</v>
      </c>
      <c r="F250" s="16">
        <v>21420</v>
      </c>
      <c r="G250" s="15" t="s">
        <v>30</v>
      </c>
      <c r="H250" s="16">
        <v>15000</v>
      </c>
      <c r="I250" s="16">
        <f>IF('Copy of All Sales'!$F250&gt;='Copy of All Sales'!$H250,'Copy of All Sales'!$F250*Comission,0)</f>
        <v>2142</v>
      </c>
      <c r="J250" s="33">
        <f>Sales_Data[[#This Row],[Sales Amount]]-Sales_Data[[#This Row],[Targets]]</f>
        <v>6420</v>
      </c>
    </row>
    <row r="251" spans="1:10">
      <c r="A251" s="11">
        <v>44409</v>
      </c>
      <c r="B251" s="12" t="s">
        <v>55</v>
      </c>
      <c r="C251" s="12" t="s">
        <v>56</v>
      </c>
      <c r="D251" s="12" t="s">
        <v>57</v>
      </c>
      <c r="E251" s="12" t="s">
        <v>5</v>
      </c>
      <c r="F251" s="13">
        <v>24080</v>
      </c>
      <c r="G251" s="12" t="s">
        <v>29</v>
      </c>
      <c r="H251" s="13">
        <v>15000</v>
      </c>
      <c r="I251" s="13">
        <f>IF('Copy of All Sales'!$F251&gt;='Copy of All Sales'!$H251,'Copy of All Sales'!$F251*Comission,0)</f>
        <v>2408</v>
      </c>
      <c r="J251" s="33">
        <f>Sales_Data[[#This Row],[Sales Amount]]-Sales_Data[[#This Row],[Targets]]</f>
        <v>9080</v>
      </c>
    </row>
    <row r="252" spans="1:10">
      <c r="A252" s="14">
        <v>44409</v>
      </c>
      <c r="B252" s="15" t="s">
        <v>64</v>
      </c>
      <c r="C252" s="15" t="s">
        <v>65</v>
      </c>
      <c r="D252" s="15" t="s">
        <v>66</v>
      </c>
      <c r="E252" s="15" t="s">
        <v>5</v>
      </c>
      <c r="F252" s="16">
        <v>27531</v>
      </c>
      <c r="G252" s="15" t="s">
        <v>30</v>
      </c>
      <c r="H252" s="16">
        <v>15000</v>
      </c>
      <c r="I252" s="16">
        <f>IF('Copy of All Sales'!$F252&gt;='Copy of All Sales'!$H252,'Copy of All Sales'!$F252*Comission,0)</f>
        <v>2753.1000000000004</v>
      </c>
      <c r="J252" s="33">
        <f>Sales_Data[[#This Row],[Sales Amount]]-Sales_Data[[#This Row],[Targets]]</f>
        <v>12531</v>
      </c>
    </row>
    <row r="253" spans="1:10">
      <c r="A253" s="11">
        <v>44409</v>
      </c>
      <c r="B253" s="12" t="s">
        <v>67</v>
      </c>
      <c r="C253" s="12" t="s">
        <v>68</v>
      </c>
      <c r="D253" s="12" t="s">
        <v>69</v>
      </c>
      <c r="E253" s="12" t="s">
        <v>5</v>
      </c>
      <c r="F253" s="13">
        <v>32795.700000000004</v>
      </c>
      <c r="G253" s="12" t="s">
        <v>24</v>
      </c>
      <c r="H253" s="13">
        <v>15000</v>
      </c>
      <c r="I253" s="13">
        <f>IF('Copy of All Sales'!$F253&gt;='Copy of All Sales'!$H253,'Copy of All Sales'!$F253*Comission,0)</f>
        <v>3279.5700000000006</v>
      </c>
      <c r="J253" s="33">
        <f>Sales_Data[[#This Row],[Sales Amount]]-Sales_Data[[#This Row],[Targets]]</f>
        <v>17795.700000000004</v>
      </c>
    </row>
    <row r="254" spans="1:10">
      <c r="A254" s="14">
        <v>44440</v>
      </c>
      <c r="B254" s="15" t="s">
        <v>64</v>
      </c>
      <c r="C254" s="15" t="s">
        <v>65</v>
      </c>
      <c r="D254" s="15" t="s">
        <v>66</v>
      </c>
      <c r="E254" s="15" t="s">
        <v>5</v>
      </c>
      <c r="F254" s="16">
        <v>7008</v>
      </c>
      <c r="G254" s="15" t="s">
        <v>30</v>
      </c>
      <c r="H254" s="16">
        <v>15000</v>
      </c>
      <c r="I254" s="16">
        <f>IF('Copy of All Sales'!$F254&gt;='Copy of All Sales'!$H254,'Copy of All Sales'!$F254*Comission,0)</f>
        <v>0</v>
      </c>
      <c r="J254" s="33">
        <f>Sales_Data[[#This Row],[Sales Amount]]-Sales_Data[[#This Row],[Targets]]</f>
        <v>-7992</v>
      </c>
    </row>
    <row r="255" spans="1:10">
      <c r="A255" s="11">
        <v>44440</v>
      </c>
      <c r="B255" s="12" t="s">
        <v>55</v>
      </c>
      <c r="C255" s="12" t="s">
        <v>56</v>
      </c>
      <c r="D255" s="12" t="s">
        <v>57</v>
      </c>
      <c r="E255" s="12" t="s">
        <v>5</v>
      </c>
      <c r="F255" s="13">
        <v>8099.6999999999989</v>
      </c>
      <c r="G255" s="12" t="s">
        <v>29</v>
      </c>
      <c r="H255" s="13">
        <v>15000</v>
      </c>
      <c r="I255" s="13">
        <f>IF('Copy of All Sales'!$F255&gt;='Copy of All Sales'!$H255,'Copy of All Sales'!$F255*Comission,0)</f>
        <v>0</v>
      </c>
      <c r="J255" s="33">
        <f>Sales_Data[[#This Row],[Sales Amount]]-Sales_Data[[#This Row],[Targets]]</f>
        <v>-6900.3000000000011</v>
      </c>
    </row>
    <row r="256" spans="1:10">
      <c r="A256" s="14">
        <v>44440</v>
      </c>
      <c r="B256" s="15" t="s">
        <v>61</v>
      </c>
      <c r="C256" s="15" t="s">
        <v>62</v>
      </c>
      <c r="D256" s="15" t="s">
        <v>63</v>
      </c>
      <c r="E256" s="15" t="s">
        <v>5</v>
      </c>
      <c r="F256" s="16">
        <v>9840</v>
      </c>
      <c r="G256" s="15" t="s">
        <v>24</v>
      </c>
      <c r="H256" s="16">
        <v>15000</v>
      </c>
      <c r="I256" s="16">
        <f>IF('Copy of All Sales'!$F256&gt;='Copy of All Sales'!$H256,'Copy of All Sales'!$F256*Comission,0)</f>
        <v>0</v>
      </c>
      <c r="J256" s="33">
        <f>Sales_Data[[#This Row],[Sales Amount]]-Sales_Data[[#This Row],[Targets]]</f>
        <v>-5160</v>
      </c>
    </row>
    <row r="257" spans="1:10">
      <c r="A257" s="11">
        <v>44440</v>
      </c>
      <c r="B257" s="12" t="s">
        <v>58</v>
      </c>
      <c r="C257" s="12" t="s">
        <v>59</v>
      </c>
      <c r="D257" s="12" t="s">
        <v>60</v>
      </c>
      <c r="E257" s="12" t="s">
        <v>5</v>
      </c>
      <c r="F257" s="13">
        <v>10218</v>
      </c>
      <c r="G257" s="12" t="s">
        <v>24</v>
      </c>
      <c r="H257" s="13">
        <v>15000</v>
      </c>
      <c r="I257" s="13">
        <f>IF('Copy of All Sales'!$F257&gt;='Copy of All Sales'!$H257,'Copy of All Sales'!$F257*Comission,0)</f>
        <v>0</v>
      </c>
      <c r="J257" s="33">
        <f>Sales_Data[[#This Row],[Sales Amount]]-Sales_Data[[#This Row],[Targets]]</f>
        <v>-4782</v>
      </c>
    </row>
    <row r="258" spans="1:10">
      <c r="A258" s="14">
        <v>44440</v>
      </c>
      <c r="B258" s="15" t="s">
        <v>61</v>
      </c>
      <c r="C258" s="15" t="s">
        <v>62</v>
      </c>
      <c r="D258" s="15" t="s">
        <v>63</v>
      </c>
      <c r="E258" s="15" t="s">
        <v>5</v>
      </c>
      <c r="F258" s="16">
        <v>14311.2</v>
      </c>
      <c r="G258" s="15" t="s">
        <v>29</v>
      </c>
      <c r="H258" s="16">
        <v>15000</v>
      </c>
      <c r="I258" s="16">
        <f>IF('Copy of All Sales'!$F258&gt;='Copy of All Sales'!$H258,'Copy of All Sales'!$F258*Comission,0)</f>
        <v>0</v>
      </c>
      <c r="J258" s="33">
        <f>Sales_Data[[#This Row],[Sales Amount]]-Sales_Data[[#This Row],[Targets]]</f>
        <v>-688.79999999999927</v>
      </c>
    </row>
    <row r="259" spans="1:10">
      <c r="A259" s="11">
        <v>44440</v>
      </c>
      <c r="B259" s="12" t="s">
        <v>61</v>
      </c>
      <c r="C259" s="12" t="s">
        <v>62</v>
      </c>
      <c r="D259" s="12" t="s">
        <v>63</v>
      </c>
      <c r="E259" s="12" t="s">
        <v>5</v>
      </c>
      <c r="F259" s="13">
        <v>14715.2</v>
      </c>
      <c r="G259" s="12" t="s">
        <v>24</v>
      </c>
      <c r="H259" s="13">
        <v>15000</v>
      </c>
      <c r="I259" s="13">
        <f>IF('Copy of All Sales'!$F259&gt;='Copy of All Sales'!$H259,'Copy of All Sales'!$F259*Comission,0)</f>
        <v>0</v>
      </c>
      <c r="J259" s="33">
        <f>Sales_Data[[#This Row],[Sales Amount]]-Sales_Data[[#This Row],[Targets]]</f>
        <v>-284.79999999999927</v>
      </c>
    </row>
    <row r="260" spans="1:10">
      <c r="A260" s="14">
        <v>44440</v>
      </c>
      <c r="B260" s="15" t="s">
        <v>67</v>
      </c>
      <c r="C260" s="15" t="s">
        <v>68</v>
      </c>
      <c r="D260" s="15" t="s">
        <v>69</v>
      </c>
      <c r="E260" s="15" t="s">
        <v>5</v>
      </c>
      <c r="F260" s="16">
        <v>19147.8</v>
      </c>
      <c r="G260" s="15" t="s">
        <v>24</v>
      </c>
      <c r="H260" s="16">
        <v>15000</v>
      </c>
      <c r="I260" s="16">
        <f>IF('Copy of All Sales'!$F260&gt;='Copy of All Sales'!$H260,'Copy of All Sales'!$F260*Comission,0)</f>
        <v>1914.78</v>
      </c>
      <c r="J260" s="33">
        <f>Sales_Data[[#This Row],[Sales Amount]]-Sales_Data[[#This Row],[Targets]]</f>
        <v>4147.7999999999993</v>
      </c>
    </row>
    <row r="261" spans="1:10">
      <c r="A261" s="11">
        <v>44440</v>
      </c>
      <c r="B261" s="12" t="s">
        <v>61</v>
      </c>
      <c r="C261" s="12" t="s">
        <v>62</v>
      </c>
      <c r="D261" s="12" t="s">
        <v>63</v>
      </c>
      <c r="E261" s="12" t="s">
        <v>5</v>
      </c>
      <c r="F261" s="13">
        <v>20760.300000000003</v>
      </c>
      <c r="G261" s="12" t="s">
        <v>24</v>
      </c>
      <c r="H261" s="13">
        <v>15000</v>
      </c>
      <c r="I261" s="13">
        <f>IF('Copy of All Sales'!$F261&gt;='Copy of All Sales'!$H261,'Copy of All Sales'!$F261*Comission,0)</f>
        <v>2076.0300000000002</v>
      </c>
      <c r="J261" s="33">
        <f>Sales_Data[[#This Row],[Sales Amount]]-Sales_Data[[#This Row],[Targets]]</f>
        <v>5760.3000000000029</v>
      </c>
    </row>
    <row r="262" spans="1:10">
      <c r="A262" s="14">
        <v>44440</v>
      </c>
      <c r="B262" s="15" t="s">
        <v>67</v>
      </c>
      <c r="C262" s="15" t="s">
        <v>68</v>
      </c>
      <c r="D262" s="15" t="s">
        <v>69</v>
      </c>
      <c r="E262" s="15" t="s">
        <v>5</v>
      </c>
      <c r="F262" s="16">
        <v>24579.8</v>
      </c>
      <c r="G262" s="15" t="s">
        <v>29</v>
      </c>
      <c r="H262" s="16">
        <v>15000</v>
      </c>
      <c r="I262" s="16">
        <f>IF('Copy of All Sales'!$F262&gt;='Copy of All Sales'!$H262,'Copy of All Sales'!$F262*Comission,0)</f>
        <v>2457.98</v>
      </c>
      <c r="J262" s="33">
        <f>Sales_Data[[#This Row],[Sales Amount]]-Sales_Data[[#This Row],[Targets]]</f>
        <v>9579.7999999999993</v>
      </c>
    </row>
    <row r="263" spans="1:10">
      <c r="A263" s="11">
        <v>44440</v>
      </c>
      <c r="B263" s="12" t="s">
        <v>67</v>
      </c>
      <c r="C263" s="12" t="s">
        <v>68</v>
      </c>
      <c r="D263" s="12" t="s">
        <v>69</v>
      </c>
      <c r="E263" s="12" t="s">
        <v>5</v>
      </c>
      <c r="F263" s="13">
        <v>25946.300000000003</v>
      </c>
      <c r="G263" s="12" t="s">
        <v>30</v>
      </c>
      <c r="H263" s="13">
        <v>15000</v>
      </c>
      <c r="I263" s="13">
        <f>IF('Copy of All Sales'!$F263&gt;='Copy of All Sales'!$H263,'Copy of All Sales'!$F263*Comission,0)</f>
        <v>2594.6300000000006</v>
      </c>
      <c r="J263" s="33">
        <f>Sales_Data[[#This Row],[Sales Amount]]-Sales_Data[[#This Row],[Targets]]</f>
        <v>10946.300000000003</v>
      </c>
    </row>
    <row r="264" spans="1:10">
      <c r="A264" s="14">
        <v>44440</v>
      </c>
      <c r="B264" s="15" t="s">
        <v>55</v>
      </c>
      <c r="C264" s="15" t="s">
        <v>56</v>
      </c>
      <c r="D264" s="15" t="s">
        <v>57</v>
      </c>
      <c r="E264" s="15" t="s">
        <v>5</v>
      </c>
      <c r="F264" s="16">
        <v>30367.999999999996</v>
      </c>
      <c r="G264" s="15" t="s">
        <v>24</v>
      </c>
      <c r="H264" s="16">
        <v>15000</v>
      </c>
      <c r="I264" s="16">
        <f>IF('Copy of All Sales'!$F264&gt;='Copy of All Sales'!$H264,'Copy of All Sales'!$F264*Comission,0)</f>
        <v>3036.7999999999997</v>
      </c>
      <c r="J264" s="33">
        <f>Sales_Data[[#This Row],[Sales Amount]]-Sales_Data[[#This Row],[Targets]]</f>
        <v>15367.999999999996</v>
      </c>
    </row>
    <row r="265" spans="1:10">
      <c r="A265" s="11">
        <v>44440</v>
      </c>
      <c r="B265" s="12" t="s">
        <v>64</v>
      </c>
      <c r="C265" s="12" t="s">
        <v>65</v>
      </c>
      <c r="D265" s="12" t="s">
        <v>66</v>
      </c>
      <c r="E265" s="12" t="s">
        <v>5</v>
      </c>
      <c r="F265" s="13">
        <v>35640</v>
      </c>
      <c r="G265" s="12" t="s">
        <v>29</v>
      </c>
      <c r="H265" s="13">
        <v>15000</v>
      </c>
      <c r="I265" s="13">
        <f>IF('Copy of All Sales'!$F265&gt;='Copy of All Sales'!$H265,'Copy of All Sales'!$F265*Comission,0)</f>
        <v>3564</v>
      </c>
      <c r="J265" s="33">
        <f>Sales_Data[[#This Row],[Sales Amount]]-Sales_Data[[#This Row],[Targets]]</f>
        <v>20640</v>
      </c>
    </row>
    <row r="266" spans="1:10">
      <c r="A266" s="14">
        <v>44470</v>
      </c>
      <c r="B266" s="15" t="s">
        <v>58</v>
      </c>
      <c r="C266" s="15" t="s">
        <v>59</v>
      </c>
      <c r="D266" s="15" t="s">
        <v>60</v>
      </c>
      <c r="E266" s="15" t="s">
        <v>5</v>
      </c>
      <c r="F266" s="16">
        <v>4201.6000000000004</v>
      </c>
      <c r="G266" s="15" t="s">
        <v>24</v>
      </c>
      <c r="H266" s="16">
        <v>15000</v>
      </c>
      <c r="I266" s="16">
        <f>IF('Copy of All Sales'!$F266&gt;='Copy of All Sales'!$H266,'Copy of All Sales'!$F266*Comission,0)</f>
        <v>0</v>
      </c>
      <c r="J266" s="33">
        <f>Sales_Data[[#This Row],[Sales Amount]]-Sales_Data[[#This Row],[Targets]]</f>
        <v>-10798.4</v>
      </c>
    </row>
    <row r="267" spans="1:10">
      <c r="A267" s="11">
        <v>44470</v>
      </c>
      <c r="B267" s="12" t="s">
        <v>55</v>
      </c>
      <c r="C267" s="12" t="s">
        <v>56</v>
      </c>
      <c r="D267" s="12" t="s">
        <v>57</v>
      </c>
      <c r="E267" s="12" t="s">
        <v>5</v>
      </c>
      <c r="F267" s="13">
        <v>15262.8</v>
      </c>
      <c r="G267" s="12" t="s">
        <v>30</v>
      </c>
      <c r="H267" s="13">
        <v>15000</v>
      </c>
      <c r="I267" s="13">
        <f>IF('Copy of All Sales'!$F267&gt;='Copy of All Sales'!$H267,'Copy of All Sales'!$F267*Comission,0)</f>
        <v>1526.28</v>
      </c>
      <c r="J267" s="33">
        <f>Sales_Data[[#This Row],[Sales Amount]]-Sales_Data[[#This Row],[Targets]]</f>
        <v>262.79999999999927</v>
      </c>
    </row>
    <row r="268" spans="1:10">
      <c r="A268" s="14">
        <v>44470</v>
      </c>
      <c r="B268" s="15" t="s">
        <v>67</v>
      </c>
      <c r="C268" s="15" t="s">
        <v>68</v>
      </c>
      <c r="D268" s="15" t="s">
        <v>69</v>
      </c>
      <c r="E268" s="15" t="s">
        <v>5</v>
      </c>
      <c r="F268" s="16">
        <v>20790</v>
      </c>
      <c r="G268" s="15" t="s">
        <v>24</v>
      </c>
      <c r="H268" s="16">
        <v>15000</v>
      </c>
      <c r="I268" s="16">
        <f>IF('Copy of All Sales'!$F268&gt;='Copy of All Sales'!$H268,'Copy of All Sales'!$F268*Comission,0)</f>
        <v>2079</v>
      </c>
      <c r="J268" s="33">
        <f>Sales_Data[[#This Row],[Sales Amount]]-Sales_Data[[#This Row],[Targets]]</f>
        <v>5790</v>
      </c>
    </row>
    <row r="269" spans="1:10">
      <c r="A269" s="11">
        <v>44470</v>
      </c>
      <c r="B269" s="12" t="s">
        <v>58</v>
      </c>
      <c r="C269" s="12" t="s">
        <v>59</v>
      </c>
      <c r="D269" s="12" t="s">
        <v>60</v>
      </c>
      <c r="E269" s="12" t="s">
        <v>5</v>
      </c>
      <c r="F269" s="13">
        <v>21878.5</v>
      </c>
      <c r="G269" s="12" t="s">
        <v>29</v>
      </c>
      <c r="H269" s="13">
        <v>15000</v>
      </c>
      <c r="I269" s="13">
        <f>IF('Copy of All Sales'!$F269&gt;='Copy of All Sales'!$H269,'Copy of All Sales'!$F269*Comission,0)</f>
        <v>2187.85</v>
      </c>
      <c r="J269" s="33">
        <f>Sales_Data[[#This Row],[Sales Amount]]-Sales_Data[[#This Row],[Targets]]</f>
        <v>6878.5</v>
      </c>
    </row>
    <row r="270" spans="1:10">
      <c r="A270" s="14">
        <v>44470</v>
      </c>
      <c r="B270" s="15" t="s">
        <v>67</v>
      </c>
      <c r="C270" s="15" t="s">
        <v>68</v>
      </c>
      <c r="D270" s="15" t="s">
        <v>69</v>
      </c>
      <c r="E270" s="15" t="s">
        <v>5</v>
      </c>
      <c r="F270" s="16">
        <v>22136.800000000003</v>
      </c>
      <c r="G270" s="15" t="s">
        <v>29</v>
      </c>
      <c r="H270" s="16">
        <v>15000</v>
      </c>
      <c r="I270" s="16">
        <f>IF('Copy of All Sales'!$F270&gt;='Copy of All Sales'!$H270,'Copy of All Sales'!$F270*Comission,0)</f>
        <v>2213.6800000000003</v>
      </c>
      <c r="J270" s="33">
        <f>Sales_Data[[#This Row],[Sales Amount]]-Sales_Data[[#This Row],[Targets]]</f>
        <v>7136.8000000000029</v>
      </c>
    </row>
    <row r="271" spans="1:10">
      <c r="A271" s="11">
        <v>44470</v>
      </c>
      <c r="B271" s="12" t="s">
        <v>67</v>
      </c>
      <c r="C271" s="12" t="s">
        <v>68</v>
      </c>
      <c r="D271" s="12" t="s">
        <v>69</v>
      </c>
      <c r="E271" s="12" t="s">
        <v>5</v>
      </c>
      <c r="F271" s="13">
        <v>23240.400000000001</v>
      </c>
      <c r="G271" s="12" t="s">
        <v>24</v>
      </c>
      <c r="H271" s="13">
        <v>15000</v>
      </c>
      <c r="I271" s="13">
        <f>IF('Copy of All Sales'!$F271&gt;='Copy of All Sales'!$H271,'Copy of All Sales'!$F271*Comission,0)</f>
        <v>2324.0400000000004</v>
      </c>
      <c r="J271" s="33">
        <f>Sales_Data[[#This Row],[Sales Amount]]-Sales_Data[[#This Row],[Targets]]</f>
        <v>8240.4000000000015</v>
      </c>
    </row>
    <row r="272" spans="1:10">
      <c r="A272" s="14">
        <v>44470</v>
      </c>
      <c r="B272" s="15" t="s">
        <v>58</v>
      </c>
      <c r="C272" s="15" t="s">
        <v>59</v>
      </c>
      <c r="D272" s="15" t="s">
        <v>60</v>
      </c>
      <c r="E272" s="15" t="s">
        <v>5</v>
      </c>
      <c r="F272" s="16">
        <v>41989.599999999999</v>
      </c>
      <c r="G272" s="15" t="s">
        <v>29</v>
      </c>
      <c r="H272" s="16">
        <v>15000</v>
      </c>
      <c r="I272" s="16">
        <f>IF('Copy of All Sales'!$F272&gt;='Copy of All Sales'!$H272,'Copy of All Sales'!$F272*Comission,0)</f>
        <v>4198.96</v>
      </c>
      <c r="J272" s="33">
        <f>Sales_Data[[#This Row],[Sales Amount]]-Sales_Data[[#This Row],[Targets]]</f>
        <v>26989.599999999999</v>
      </c>
    </row>
    <row r="273" spans="1:10">
      <c r="A273" s="11">
        <v>44501</v>
      </c>
      <c r="B273" s="12" t="s">
        <v>61</v>
      </c>
      <c r="C273" s="12" t="s">
        <v>62</v>
      </c>
      <c r="D273" s="12" t="s">
        <v>63</v>
      </c>
      <c r="E273" s="12" t="s">
        <v>5</v>
      </c>
      <c r="F273" s="13">
        <v>9006</v>
      </c>
      <c r="G273" s="12" t="s">
        <v>30</v>
      </c>
      <c r="H273" s="13">
        <v>15000</v>
      </c>
      <c r="I273" s="13">
        <f>IF('Copy of All Sales'!$F273&gt;='Copy of All Sales'!$H273,'Copy of All Sales'!$F273*Comission,0)</f>
        <v>0</v>
      </c>
      <c r="J273" s="33">
        <f>Sales_Data[[#This Row],[Sales Amount]]-Sales_Data[[#This Row],[Targets]]</f>
        <v>-5994</v>
      </c>
    </row>
    <row r="274" spans="1:10">
      <c r="A274" s="14">
        <v>44501</v>
      </c>
      <c r="B274" s="15" t="s">
        <v>58</v>
      </c>
      <c r="C274" s="15" t="s">
        <v>59</v>
      </c>
      <c r="D274" s="15" t="s">
        <v>60</v>
      </c>
      <c r="E274" s="15" t="s">
        <v>5</v>
      </c>
      <c r="F274" s="16">
        <v>10573.5</v>
      </c>
      <c r="G274" s="15" t="s">
        <v>29</v>
      </c>
      <c r="H274" s="16">
        <v>15000</v>
      </c>
      <c r="I274" s="16">
        <f>IF('Copy of All Sales'!$F274&gt;='Copy of All Sales'!$H274,'Copy of All Sales'!$F274*Comission,0)</f>
        <v>0</v>
      </c>
      <c r="J274" s="33">
        <f>Sales_Data[[#This Row],[Sales Amount]]-Sales_Data[[#This Row],[Targets]]</f>
        <v>-4426.5</v>
      </c>
    </row>
    <row r="275" spans="1:10">
      <c r="A275" s="11">
        <v>44501</v>
      </c>
      <c r="B275" s="12" t="s">
        <v>64</v>
      </c>
      <c r="C275" s="12" t="s">
        <v>65</v>
      </c>
      <c r="D275" s="12" t="s">
        <v>66</v>
      </c>
      <c r="E275" s="12" t="s">
        <v>5</v>
      </c>
      <c r="F275" s="13">
        <v>13230</v>
      </c>
      <c r="G275" s="12" t="s">
        <v>24</v>
      </c>
      <c r="H275" s="13">
        <v>15000</v>
      </c>
      <c r="I275" s="13">
        <f>IF('Copy of All Sales'!$F275&gt;='Copy of All Sales'!$H275,'Copy of All Sales'!$F275*Comission,0)</f>
        <v>0</v>
      </c>
      <c r="J275" s="33">
        <f>Sales_Data[[#This Row],[Sales Amount]]-Sales_Data[[#This Row],[Targets]]</f>
        <v>-1770</v>
      </c>
    </row>
    <row r="276" spans="1:10">
      <c r="A276" s="14">
        <v>44501</v>
      </c>
      <c r="B276" s="15" t="s">
        <v>55</v>
      </c>
      <c r="C276" s="15" t="s">
        <v>56</v>
      </c>
      <c r="D276" s="15" t="s">
        <v>57</v>
      </c>
      <c r="E276" s="15" t="s">
        <v>5</v>
      </c>
      <c r="F276" s="16">
        <v>15403.600000000002</v>
      </c>
      <c r="G276" s="15" t="s">
        <v>24</v>
      </c>
      <c r="H276" s="16">
        <v>15000</v>
      </c>
      <c r="I276" s="16">
        <f>IF('Copy of All Sales'!$F276&gt;='Copy of All Sales'!$H276,'Copy of All Sales'!$F276*Comission,0)</f>
        <v>1540.3600000000004</v>
      </c>
      <c r="J276" s="33">
        <f>Sales_Data[[#This Row],[Sales Amount]]-Sales_Data[[#This Row],[Targets]]</f>
        <v>403.60000000000218</v>
      </c>
    </row>
    <row r="277" spans="1:10">
      <c r="A277" s="11">
        <v>44501</v>
      </c>
      <c r="B277" s="12" t="s">
        <v>61</v>
      </c>
      <c r="C277" s="12" t="s">
        <v>62</v>
      </c>
      <c r="D277" s="12" t="s">
        <v>63</v>
      </c>
      <c r="E277" s="12" t="s">
        <v>5</v>
      </c>
      <c r="F277" s="13">
        <v>16394.399999999998</v>
      </c>
      <c r="G277" s="12" t="s">
        <v>24</v>
      </c>
      <c r="H277" s="13">
        <v>15000</v>
      </c>
      <c r="I277" s="13">
        <f>IF('Copy of All Sales'!$F277&gt;='Copy of All Sales'!$H277,'Copy of All Sales'!$F277*Comission,0)</f>
        <v>1639.4399999999998</v>
      </c>
      <c r="J277" s="33">
        <f>Sales_Data[[#This Row],[Sales Amount]]-Sales_Data[[#This Row],[Targets]]</f>
        <v>1394.3999999999978</v>
      </c>
    </row>
    <row r="278" spans="1:10">
      <c r="A278" s="14">
        <v>44501</v>
      </c>
      <c r="B278" s="15" t="s">
        <v>61</v>
      </c>
      <c r="C278" s="15" t="s">
        <v>62</v>
      </c>
      <c r="D278" s="15" t="s">
        <v>63</v>
      </c>
      <c r="E278" s="15" t="s">
        <v>5</v>
      </c>
      <c r="F278" s="16">
        <v>16606</v>
      </c>
      <c r="G278" s="15" t="s">
        <v>30</v>
      </c>
      <c r="H278" s="16">
        <v>15000</v>
      </c>
      <c r="I278" s="16">
        <f>IF('Copy of All Sales'!$F278&gt;='Copy of All Sales'!$H278,'Copy of All Sales'!$F278*Comission,0)</f>
        <v>1660.6000000000001</v>
      </c>
      <c r="J278" s="33">
        <f>Sales_Data[[#This Row],[Sales Amount]]-Sales_Data[[#This Row],[Targets]]</f>
        <v>1606</v>
      </c>
    </row>
    <row r="279" spans="1:10">
      <c r="A279" s="11">
        <v>44501</v>
      </c>
      <c r="B279" s="12" t="s">
        <v>55</v>
      </c>
      <c r="C279" s="12" t="s">
        <v>56</v>
      </c>
      <c r="D279" s="12" t="s">
        <v>57</v>
      </c>
      <c r="E279" s="12" t="s">
        <v>5</v>
      </c>
      <c r="F279" s="13">
        <v>18452.599999999999</v>
      </c>
      <c r="G279" s="12" t="s">
        <v>30</v>
      </c>
      <c r="H279" s="13">
        <v>15000</v>
      </c>
      <c r="I279" s="13">
        <f>IF('Copy of All Sales'!$F279&gt;='Copy of All Sales'!$H279,'Copy of All Sales'!$F279*Comission,0)</f>
        <v>1845.26</v>
      </c>
      <c r="J279" s="33">
        <f>Sales_Data[[#This Row],[Sales Amount]]-Sales_Data[[#This Row],[Targets]]</f>
        <v>3452.5999999999985</v>
      </c>
    </row>
    <row r="280" spans="1:10">
      <c r="A280" s="14">
        <v>44501</v>
      </c>
      <c r="B280" s="15" t="s">
        <v>58</v>
      </c>
      <c r="C280" s="15" t="s">
        <v>59</v>
      </c>
      <c r="D280" s="15" t="s">
        <v>60</v>
      </c>
      <c r="E280" s="15" t="s">
        <v>5</v>
      </c>
      <c r="F280" s="16">
        <v>20062.5</v>
      </c>
      <c r="G280" s="15" t="s">
        <v>29</v>
      </c>
      <c r="H280" s="16">
        <v>15000</v>
      </c>
      <c r="I280" s="16">
        <f>IF('Copy of All Sales'!$F280&gt;='Copy of All Sales'!$H280,'Copy of All Sales'!$F280*Comission,0)</f>
        <v>2006.25</v>
      </c>
      <c r="J280" s="33">
        <f>Sales_Data[[#This Row],[Sales Amount]]-Sales_Data[[#This Row],[Targets]]</f>
        <v>5062.5</v>
      </c>
    </row>
    <row r="281" spans="1:10">
      <c r="A281" s="11">
        <v>44501</v>
      </c>
      <c r="B281" s="12" t="s">
        <v>67</v>
      </c>
      <c r="C281" s="12" t="s">
        <v>68</v>
      </c>
      <c r="D281" s="12" t="s">
        <v>69</v>
      </c>
      <c r="E281" s="12" t="s">
        <v>5</v>
      </c>
      <c r="F281" s="13">
        <v>22900.499999999996</v>
      </c>
      <c r="G281" s="12" t="s">
        <v>29</v>
      </c>
      <c r="H281" s="13">
        <v>15000</v>
      </c>
      <c r="I281" s="13">
        <f>IF('Copy of All Sales'!$F281&gt;='Copy of All Sales'!$H281,'Copy of All Sales'!$F281*Comission,0)</f>
        <v>2290.0499999999997</v>
      </c>
      <c r="J281" s="33">
        <f>Sales_Data[[#This Row],[Sales Amount]]-Sales_Data[[#This Row],[Targets]]</f>
        <v>7900.4999999999964</v>
      </c>
    </row>
    <row r="282" spans="1:10">
      <c r="A282" s="14">
        <v>44501</v>
      </c>
      <c r="B282" s="15" t="s">
        <v>67</v>
      </c>
      <c r="C282" s="15" t="s">
        <v>68</v>
      </c>
      <c r="D282" s="15" t="s">
        <v>69</v>
      </c>
      <c r="E282" s="15" t="s">
        <v>5</v>
      </c>
      <c r="F282" s="16">
        <v>23057.999999999996</v>
      </c>
      <c r="G282" s="15" t="s">
        <v>30</v>
      </c>
      <c r="H282" s="16">
        <v>15000</v>
      </c>
      <c r="I282" s="16">
        <f>IF('Copy of All Sales'!$F282&gt;='Copy of All Sales'!$H282,'Copy of All Sales'!$F282*Comission,0)</f>
        <v>2305.7999999999997</v>
      </c>
      <c r="J282" s="33">
        <f>Sales_Data[[#This Row],[Sales Amount]]-Sales_Data[[#This Row],[Targets]]</f>
        <v>8057.9999999999964</v>
      </c>
    </row>
    <row r="283" spans="1:10">
      <c r="A283" s="11">
        <v>44501</v>
      </c>
      <c r="B283" s="12" t="s">
        <v>61</v>
      </c>
      <c r="C283" s="12" t="s">
        <v>62</v>
      </c>
      <c r="D283" s="12" t="s">
        <v>63</v>
      </c>
      <c r="E283" s="12" t="s">
        <v>5</v>
      </c>
      <c r="F283" s="13">
        <v>37560</v>
      </c>
      <c r="G283" s="12" t="s">
        <v>30</v>
      </c>
      <c r="H283" s="13">
        <v>15000</v>
      </c>
      <c r="I283" s="13">
        <f>IF('Copy of All Sales'!$F283&gt;='Copy of All Sales'!$H283,'Copy of All Sales'!$F283*Comission,0)</f>
        <v>3756</v>
      </c>
      <c r="J283" s="33">
        <f>Sales_Data[[#This Row],[Sales Amount]]-Sales_Data[[#This Row],[Targets]]</f>
        <v>22560</v>
      </c>
    </row>
    <row r="284" spans="1:10">
      <c r="A284" s="14">
        <v>44501</v>
      </c>
      <c r="B284" s="15" t="s">
        <v>58</v>
      </c>
      <c r="C284" s="15" t="s">
        <v>59</v>
      </c>
      <c r="D284" s="15" t="s">
        <v>60</v>
      </c>
      <c r="E284" s="15" t="s">
        <v>5</v>
      </c>
      <c r="F284" s="16">
        <v>38570</v>
      </c>
      <c r="G284" s="15" t="s">
        <v>29</v>
      </c>
      <c r="H284" s="16">
        <v>15000</v>
      </c>
      <c r="I284" s="16">
        <f>IF('Copy of All Sales'!$F284&gt;='Copy of All Sales'!$H284,'Copy of All Sales'!$F284*Comission,0)</f>
        <v>3857</v>
      </c>
      <c r="J284" s="33">
        <f>Sales_Data[[#This Row],[Sales Amount]]-Sales_Data[[#This Row],[Targets]]</f>
        <v>23570</v>
      </c>
    </row>
    <row r="285" spans="1:10">
      <c r="A285" s="11">
        <v>44501</v>
      </c>
      <c r="B285" s="12" t="s">
        <v>55</v>
      </c>
      <c r="C285" s="12" t="s">
        <v>56</v>
      </c>
      <c r="D285" s="12" t="s">
        <v>57</v>
      </c>
      <c r="E285" s="12" t="s">
        <v>5</v>
      </c>
      <c r="F285" s="13">
        <v>39199.599999999999</v>
      </c>
      <c r="G285" s="12" t="s">
        <v>30</v>
      </c>
      <c r="H285" s="13">
        <v>15000</v>
      </c>
      <c r="I285" s="13">
        <f>IF('Copy of All Sales'!$F285&gt;='Copy of All Sales'!$H285,'Copy of All Sales'!$F285*Comission,0)</f>
        <v>3919.96</v>
      </c>
      <c r="J285" s="33">
        <f>Sales_Data[[#This Row],[Sales Amount]]-Sales_Data[[#This Row],[Targets]]</f>
        <v>24199.599999999999</v>
      </c>
    </row>
    <row r="286" spans="1:10">
      <c r="A286" s="14">
        <v>44531</v>
      </c>
      <c r="B286" s="15" t="s">
        <v>61</v>
      </c>
      <c r="C286" s="15" t="s">
        <v>62</v>
      </c>
      <c r="D286" s="15" t="s">
        <v>63</v>
      </c>
      <c r="E286" s="15" t="s">
        <v>5</v>
      </c>
      <c r="F286" s="16">
        <v>8082.7999999999993</v>
      </c>
      <c r="G286" s="15" t="s">
        <v>29</v>
      </c>
      <c r="H286" s="16">
        <v>15000</v>
      </c>
      <c r="I286" s="16">
        <f>IF('Copy of All Sales'!$F286&gt;='Copy of All Sales'!$H286,'Copy of All Sales'!$F286*Comission,0)</f>
        <v>0</v>
      </c>
      <c r="J286" s="33">
        <f>Sales_Data[[#This Row],[Sales Amount]]-Sales_Data[[#This Row],[Targets]]</f>
        <v>-6917.2000000000007</v>
      </c>
    </row>
    <row r="287" spans="1:10">
      <c r="A287" s="11">
        <v>44531</v>
      </c>
      <c r="B287" s="12" t="s">
        <v>58</v>
      </c>
      <c r="C287" s="12" t="s">
        <v>59</v>
      </c>
      <c r="D287" s="12" t="s">
        <v>60</v>
      </c>
      <c r="E287" s="12" t="s">
        <v>5</v>
      </c>
      <c r="F287" s="13">
        <v>9826.4</v>
      </c>
      <c r="G287" s="12" t="s">
        <v>30</v>
      </c>
      <c r="H287" s="13">
        <v>15000</v>
      </c>
      <c r="I287" s="13">
        <f>IF('Copy of All Sales'!$F287&gt;='Copy of All Sales'!$H287,'Copy of All Sales'!$F287*Comission,0)</f>
        <v>0</v>
      </c>
      <c r="J287" s="33">
        <f>Sales_Data[[#This Row],[Sales Amount]]-Sales_Data[[#This Row],[Targets]]</f>
        <v>-5173.6000000000004</v>
      </c>
    </row>
    <row r="288" spans="1:10">
      <c r="A288" s="14">
        <v>44531</v>
      </c>
      <c r="B288" s="15" t="s">
        <v>67</v>
      </c>
      <c r="C288" s="15" t="s">
        <v>68</v>
      </c>
      <c r="D288" s="15" t="s">
        <v>69</v>
      </c>
      <c r="E288" s="15" t="s">
        <v>5</v>
      </c>
      <c r="F288" s="16">
        <v>12328</v>
      </c>
      <c r="G288" s="15" t="s">
        <v>24</v>
      </c>
      <c r="H288" s="16">
        <v>15000</v>
      </c>
      <c r="I288" s="16">
        <f>IF('Copy of All Sales'!$F288&gt;='Copy of All Sales'!$H288,'Copy of All Sales'!$F288*Comission,0)</f>
        <v>0</v>
      </c>
      <c r="J288" s="33">
        <f>Sales_Data[[#This Row],[Sales Amount]]-Sales_Data[[#This Row],[Targets]]</f>
        <v>-2672</v>
      </c>
    </row>
    <row r="289" spans="1:10">
      <c r="A289" s="11">
        <v>44531</v>
      </c>
      <c r="B289" s="12" t="s">
        <v>61</v>
      </c>
      <c r="C289" s="12" t="s">
        <v>62</v>
      </c>
      <c r="D289" s="12" t="s">
        <v>63</v>
      </c>
      <c r="E289" s="12" t="s">
        <v>5</v>
      </c>
      <c r="F289" s="13">
        <v>24544</v>
      </c>
      <c r="G289" s="12" t="s">
        <v>24</v>
      </c>
      <c r="H289" s="13">
        <v>15000</v>
      </c>
      <c r="I289" s="13">
        <f>IF('Copy of All Sales'!$F289&gt;='Copy of All Sales'!$H289,'Copy of All Sales'!$F289*Comission,0)</f>
        <v>2454.4</v>
      </c>
      <c r="J289" s="33">
        <f>Sales_Data[[#This Row],[Sales Amount]]-Sales_Data[[#This Row],[Targets]]</f>
        <v>9544</v>
      </c>
    </row>
    <row r="290" spans="1:10">
      <c r="A290" s="14">
        <v>44531</v>
      </c>
      <c r="B290" s="15" t="s">
        <v>55</v>
      </c>
      <c r="C290" s="15" t="s">
        <v>56</v>
      </c>
      <c r="D290" s="15" t="s">
        <v>57</v>
      </c>
      <c r="E290" s="15" t="s">
        <v>5</v>
      </c>
      <c r="F290" s="16">
        <v>27350.400000000001</v>
      </c>
      <c r="G290" s="15" t="s">
        <v>30</v>
      </c>
      <c r="H290" s="16">
        <v>15000</v>
      </c>
      <c r="I290" s="16">
        <f>IF('Copy of All Sales'!$F290&gt;='Copy of All Sales'!$H290,'Copy of All Sales'!$F290*Comission,0)</f>
        <v>2735.0400000000004</v>
      </c>
      <c r="J290" s="33">
        <f>Sales_Data[[#This Row],[Sales Amount]]-Sales_Data[[#This Row],[Targets]]</f>
        <v>12350.400000000001</v>
      </c>
    </row>
    <row r="291" spans="1:10">
      <c r="A291" s="11">
        <v>44531</v>
      </c>
      <c r="B291" s="12" t="s">
        <v>64</v>
      </c>
      <c r="C291" s="12" t="s">
        <v>65</v>
      </c>
      <c r="D291" s="12" t="s">
        <v>66</v>
      </c>
      <c r="E291" s="12" t="s">
        <v>5</v>
      </c>
      <c r="F291" s="13">
        <v>28845</v>
      </c>
      <c r="G291" s="12" t="s">
        <v>24</v>
      </c>
      <c r="H291" s="13">
        <v>15000</v>
      </c>
      <c r="I291" s="13">
        <f>IF('Copy of All Sales'!$F291&gt;='Copy of All Sales'!$H291,'Copy of All Sales'!$F291*Comission,0)</f>
        <v>2884.5</v>
      </c>
      <c r="J291" s="33">
        <f>Sales_Data[[#This Row],[Sales Amount]]-Sales_Data[[#This Row],[Targets]]</f>
        <v>13845</v>
      </c>
    </row>
    <row r="292" spans="1:10">
      <c r="A292" s="14">
        <v>44531</v>
      </c>
      <c r="B292" s="15" t="s">
        <v>55</v>
      </c>
      <c r="C292" s="15" t="s">
        <v>56</v>
      </c>
      <c r="D292" s="15" t="s">
        <v>57</v>
      </c>
      <c r="E292" s="15" t="s">
        <v>5</v>
      </c>
      <c r="F292" s="16">
        <v>43593.599999999999</v>
      </c>
      <c r="G292" s="15" t="s">
        <v>24</v>
      </c>
      <c r="H292" s="16">
        <v>15000</v>
      </c>
      <c r="I292" s="16">
        <f>IF('Copy of All Sales'!$F292&gt;='Copy of All Sales'!$H292,'Copy of All Sales'!$F292*Comission,0)</f>
        <v>4359.3599999999997</v>
      </c>
      <c r="J292" s="33">
        <f>Sales_Data[[#This Row],[Sales Amount]]-Sales_Data[[#This Row],[Targets]]</f>
        <v>28593.599999999999</v>
      </c>
    </row>
    <row r="293" spans="1:10">
      <c r="A293" s="11">
        <v>44197</v>
      </c>
      <c r="B293" s="12" t="s">
        <v>70</v>
      </c>
      <c r="C293" s="12" t="s">
        <v>71</v>
      </c>
      <c r="D293" s="12" t="s">
        <v>72</v>
      </c>
      <c r="E293" s="12" t="s">
        <v>7</v>
      </c>
      <c r="F293" s="13">
        <v>6945.4</v>
      </c>
      <c r="G293" s="12" t="s">
        <v>30</v>
      </c>
      <c r="H293" s="13">
        <v>15000</v>
      </c>
      <c r="I293" s="13">
        <f>IF('Copy of All Sales'!$F293&gt;='Copy of All Sales'!$H293,'Copy of All Sales'!$F293*Comission,0)</f>
        <v>0</v>
      </c>
      <c r="J293" s="33">
        <f>Sales_Data[[#This Row],[Sales Amount]]-Sales_Data[[#This Row],[Targets]]</f>
        <v>-8054.6</v>
      </c>
    </row>
    <row r="294" spans="1:10">
      <c r="A294" s="14">
        <v>44197</v>
      </c>
      <c r="B294" s="15" t="s">
        <v>70</v>
      </c>
      <c r="C294" s="15" t="s">
        <v>71</v>
      </c>
      <c r="D294" s="15" t="s">
        <v>72</v>
      </c>
      <c r="E294" s="15" t="s">
        <v>7</v>
      </c>
      <c r="F294" s="16">
        <v>7658.2000000000007</v>
      </c>
      <c r="G294" s="15" t="s">
        <v>30</v>
      </c>
      <c r="H294" s="16">
        <v>15000</v>
      </c>
      <c r="I294" s="16">
        <f>IF('Copy of All Sales'!$F294&gt;='Copy of All Sales'!$H294,'Copy of All Sales'!$F294*Comission,0)</f>
        <v>0</v>
      </c>
      <c r="J294" s="33">
        <f>Sales_Data[[#This Row],[Sales Amount]]-Sales_Data[[#This Row],[Targets]]</f>
        <v>-7341.7999999999993</v>
      </c>
    </row>
    <row r="295" spans="1:10">
      <c r="A295" s="11">
        <v>44197</v>
      </c>
      <c r="B295" s="12" t="s">
        <v>73</v>
      </c>
      <c r="C295" s="12" t="s">
        <v>74</v>
      </c>
      <c r="D295" s="12" t="s">
        <v>75</v>
      </c>
      <c r="E295" s="12" t="s">
        <v>7</v>
      </c>
      <c r="F295" s="13">
        <v>7658.5999999999985</v>
      </c>
      <c r="G295" s="12" t="s">
        <v>24</v>
      </c>
      <c r="H295" s="13">
        <v>15000</v>
      </c>
      <c r="I295" s="13">
        <f>IF('Copy of All Sales'!$F295&gt;='Copy of All Sales'!$H295,'Copy of All Sales'!$F295*Comission,0)</f>
        <v>0</v>
      </c>
      <c r="J295" s="33">
        <f>Sales_Data[[#This Row],[Sales Amount]]-Sales_Data[[#This Row],[Targets]]</f>
        <v>-7341.4000000000015</v>
      </c>
    </row>
    <row r="296" spans="1:10">
      <c r="A296" s="14">
        <v>44197</v>
      </c>
      <c r="B296" s="15" t="s">
        <v>76</v>
      </c>
      <c r="C296" s="15" t="s">
        <v>77</v>
      </c>
      <c r="D296" s="15" t="s">
        <v>78</v>
      </c>
      <c r="E296" s="15" t="s">
        <v>7</v>
      </c>
      <c r="F296" s="16">
        <v>9098.6</v>
      </c>
      <c r="G296" s="15" t="s">
        <v>30</v>
      </c>
      <c r="H296" s="16">
        <v>15000</v>
      </c>
      <c r="I296" s="16">
        <f>IF('Copy of All Sales'!$F296&gt;='Copy of All Sales'!$H296,'Copy of All Sales'!$F296*Comission,0)</f>
        <v>0</v>
      </c>
      <c r="J296" s="33">
        <f>Sales_Data[[#This Row],[Sales Amount]]-Sales_Data[[#This Row],[Targets]]</f>
        <v>-5901.4</v>
      </c>
    </row>
    <row r="297" spans="1:10">
      <c r="A297" s="11">
        <v>44197</v>
      </c>
      <c r="B297" s="12" t="s">
        <v>70</v>
      </c>
      <c r="C297" s="12" t="s">
        <v>71</v>
      </c>
      <c r="D297" s="12" t="s">
        <v>72</v>
      </c>
      <c r="E297" s="12" t="s">
        <v>7</v>
      </c>
      <c r="F297" s="13">
        <v>10019.199999999999</v>
      </c>
      <c r="G297" s="12" t="s">
        <v>30</v>
      </c>
      <c r="H297" s="13">
        <v>15000</v>
      </c>
      <c r="I297" s="13">
        <f>IF('Copy of All Sales'!$F297&gt;='Copy of All Sales'!$H297,'Copy of All Sales'!$F297*Comission,0)</f>
        <v>0</v>
      </c>
      <c r="J297" s="33">
        <f>Sales_Data[[#This Row],[Sales Amount]]-Sales_Data[[#This Row],[Targets]]</f>
        <v>-4980.8000000000011</v>
      </c>
    </row>
    <row r="298" spans="1:10">
      <c r="A298" s="14">
        <v>44197</v>
      </c>
      <c r="B298" s="15" t="s">
        <v>73</v>
      </c>
      <c r="C298" s="15" t="s">
        <v>74</v>
      </c>
      <c r="D298" s="15" t="s">
        <v>75</v>
      </c>
      <c r="E298" s="15" t="s">
        <v>7</v>
      </c>
      <c r="F298" s="16">
        <v>10176</v>
      </c>
      <c r="G298" s="15" t="s">
        <v>24</v>
      </c>
      <c r="H298" s="16">
        <v>15000</v>
      </c>
      <c r="I298" s="16">
        <f>IF('Copy of All Sales'!$F298&gt;='Copy of All Sales'!$H298,'Copy of All Sales'!$F298*Comission,0)</f>
        <v>0</v>
      </c>
      <c r="J298" s="33">
        <f>Sales_Data[[#This Row],[Sales Amount]]-Sales_Data[[#This Row],[Targets]]</f>
        <v>-4824</v>
      </c>
    </row>
    <row r="299" spans="1:10">
      <c r="A299" s="11">
        <v>44197</v>
      </c>
      <c r="B299" s="12" t="s">
        <v>76</v>
      </c>
      <c r="C299" s="12" t="s">
        <v>77</v>
      </c>
      <c r="D299" s="12" t="s">
        <v>78</v>
      </c>
      <c r="E299" s="12" t="s">
        <v>7</v>
      </c>
      <c r="F299" s="13">
        <v>16385.600000000002</v>
      </c>
      <c r="G299" s="12" t="s">
        <v>29</v>
      </c>
      <c r="H299" s="13">
        <v>15000</v>
      </c>
      <c r="I299" s="13">
        <f>IF('Copy of All Sales'!$F299&gt;='Copy of All Sales'!$H299,'Copy of All Sales'!$F299*Comission,0)</f>
        <v>1638.5600000000004</v>
      </c>
      <c r="J299" s="33">
        <f>Sales_Data[[#This Row],[Sales Amount]]-Sales_Data[[#This Row],[Targets]]</f>
        <v>1385.6000000000022</v>
      </c>
    </row>
    <row r="300" spans="1:10">
      <c r="A300" s="14">
        <v>44197</v>
      </c>
      <c r="B300" s="15" t="s">
        <v>73</v>
      </c>
      <c r="C300" s="15" t="s">
        <v>74</v>
      </c>
      <c r="D300" s="15" t="s">
        <v>75</v>
      </c>
      <c r="E300" s="15" t="s">
        <v>7</v>
      </c>
      <c r="F300" s="16">
        <v>19108</v>
      </c>
      <c r="G300" s="15" t="s">
        <v>24</v>
      </c>
      <c r="H300" s="16">
        <v>15000</v>
      </c>
      <c r="I300" s="16">
        <f>IF('Copy of All Sales'!$F300&gt;='Copy of All Sales'!$H300,'Copy of All Sales'!$F300*Comission,0)</f>
        <v>1910.8000000000002</v>
      </c>
      <c r="J300" s="33">
        <f>Sales_Data[[#This Row],[Sales Amount]]-Sales_Data[[#This Row],[Targets]]</f>
        <v>4108</v>
      </c>
    </row>
    <row r="301" spans="1:10">
      <c r="A301" s="11">
        <v>44197</v>
      </c>
      <c r="B301" s="12" t="s">
        <v>70</v>
      </c>
      <c r="C301" s="12" t="s">
        <v>71</v>
      </c>
      <c r="D301" s="12" t="s">
        <v>72</v>
      </c>
      <c r="E301" s="12" t="s">
        <v>7</v>
      </c>
      <c r="F301" s="13">
        <v>19456</v>
      </c>
      <c r="G301" s="12" t="s">
        <v>29</v>
      </c>
      <c r="H301" s="13">
        <v>15000</v>
      </c>
      <c r="I301" s="13">
        <f>IF('Copy of All Sales'!$F301&gt;='Copy of All Sales'!$H301,'Copy of All Sales'!$F301*Comission,0)</f>
        <v>1945.6000000000001</v>
      </c>
      <c r="J301" s="33">
        <f>Sales_Data[[#This Row],[Sales Amount]]-Sales_Data[[#This Row],[Targets]]</f>
        <v>4456</v>
      </c>
    </row>
    <row r="302" spans="1:10">
      <c r="A302" s="14">
        <v>44197</v>
      </c>
      <c r="B302" s="15" t="s">
        <v>79</v>
      </c>
      <c r="C302" s="15" t="s">
        <v>80</v>
      </c>
      <c r="D302" s="15" t="s">
        <v>81</v>
      </c>
      <c r="E302" s="15" t="s">
        <v>7</v>
      </c>
      <c r="F302" s="16">
        <v>31127.199999999997</v>
      </c>
      <c r="G302" s="15" t="s">
        <v>30</v>
      </c>
      <c r="H302" s="16">
        <v>15000</v>
      </c>
      <c r="I302" s="16">
        <f>IF('Copy of All Sales'!$F302&gt;='Copy of All Sales'!$H302,'Copy of All Sales'!$F302*Comission,0)</f>
        <v>3112.72</v>
      </c>
      <c r="J302" s="33">
        <f>Sales_Data[[#This Row],[Sales Amount]]-Sales_Data[[#This Row],[Targets]]</f>
        <v>16127.199999999997</v>
      </c>
    </row>
    <row r="303" spans="1:10">
      <c r="A303" s="11">
        <v>44197</v>
      </c>
      <c r="B303" s="12" t="s">
        <v>79</v>
      </c>
      <c r="C303" s="12" t="s">
        <v>80</v>
      </c>
      <c r="D303" s="12" t="s">
        <v>81</v>
      </c>
      <c r="E303" s="12" t="s">
        <v>7</v>
      </c>
      <c r="F303" s="13">
        <v>36372.1</v>
      </c>
      <c r="G303" s="12" t="s">
        <v>29</v>
      </c>
      <c r="H303" s="13">
        <v>15000</v>
      </c>
      <c r="I303" s="13">
        <f>IF('Copy of All Sales'!$F303&gt;='Copy of All Sales'!$H303,'Copy of All Sales'!$F303*Comission,0)</f>
        <v>3637.21</v>
      </c>
      <c r="J303" s="33">
        <f>Sales_Data[[#This Row],[Sales Amount]]-Sales_Data[[#This Row],[Targets]]</f>
        <v>21372.1</v>
      </c>
    </row>
    <row r="304" spans="1:10">
      <c r="A304" s="14">
        <v>44197</v>
      </c>
      <c r="B304" s="15" t="s">
        <v>73</v>
      </c>
      <c r="C304" s="15" t="s">
        <v>74</v>
      </c>
      <c r="D304" s="15" t="s">
        <v>75</v>
      </c>
      <c r="E304" s="15" t="s">
        <v>7</v>
      </c>
      <c r="F304" s="16">
        <v>39186</v>
      </c>
      <c r="G304" s="15" t="s">
        <v>24</v>
      </c>
      <c r="H304" s="16">
        <v>15000</v>
      </c>
      <c r="I304" s="16">
        <f>IF('Copy of All Sales'!$F304&gt;='Copy of All Sales'!$H304,'Copy of All Sales'!$F304*Comission,0)</f>
        <v>3918.6000000000004</v>
      </c>
      <c r="J304" s="33">
        <f>Sales_Data[[#This Row],[Sales Amount]]-Sales_Data[[#This Row],[Targets]]</f>
        <v>24186</v>
      </c>
    </row>
    <row r="305" spans="1:10">
      <c r="A305" s="11">
        <v>44197</v>
      </c>
      <c r="B305" s="12" t="s">
        <v>79</v>
      </c>
      <c r="C305" s="12" t="s">
        <v>80</v>
      </c>
      <c r="D305" s="12" t="s">
        <v>81</v>
      </c>
      <c r="E305" s="12" t="s">
        <v>7</v>
      </c>
      <c r="F305" s="13">
        <v>46715.999999999993</v>
      </c>
      <c r="G305" s="12" t="s">
        <v>29</v>
      </c>
      <c r="H305" s="13">
        <v>15000</v>
      </c>
      <c r="I305" s="13">
        <f>IF('Copy of All Sales'!$F305&gt;='Copy of All Sales'!$H305,'Copy of All Sales'!$F305*Comission,0)</f>
        <v>4671.5999999999995</v>
      </c>
      <c r="J305" s="33">
        <f>Sales_Data[[#This Row],[Sales Amount]]-Sales_Data[[#This Row],[Targets]]</f>
        <v>31715.999999999993</v>
      </c>
    </row>
    <row r="306" spans="1:10">
      <c r="A306" s="14">
        <v>44228</v>
      </c>
      <c r="B306" s="15" t="s">
        <v>70</v>
      </c>
      <c r="C306" s="15" t="s">
        <v>71</v>
      </c>
      <c r="D306" s="15" t="s">
        <v>72</v>
      </c>
      <c r="E306" s="15" t="s">
        <v>7</v>
      </c>
      <c r="F306" s="16">
        <v>4531</v>
      </c>
      <c r="G306" s="15" t="s">
        <v>30</v>
      </c>
      <c r="H306" s="16">
        <v>15000</v>
      </c>
      <c r="I306" s="16">
        <f>IF('Copy of All Sales'!$F306&gt;='Copy of All Sales'!$H306,'Copy of All Sales'!$F306*Comission,0)</f>
        <v>0</v>
      </c>
      <c r="J306" s="33">
        <f>Sales_Data[[#This Row],[Sales Amount]]-Sales_Data[[#This Row],[Targets]]</f>
        <v>-10469</v>
      </c>
    </row>
    <row r="307" spans="1:10">
      <c r="A307" s="11">
        <v>44228</v>
      </c>
      <c r="B307" s="12" t="s">
        <v>82</v>
      </c>
      <c r="C307" s="12" t="s">
        <v>83</v>
      </c>
      <c r="D307" s="12" t="s">
        <v>84</v>
      </c>
      <c r="E307" s="12" t="s">
        <v>7</v>
      </c>
      <c r="F307" s="13">
        <v>6751.7999999999993</v>
      </c>
      <c r="G307" s="12" t="s">
        <v>24</v>
      </c>
      <c r="H307" s="13">
        <v>15000</v>
      </c>
      <c r="I307" s="13">
        <f>IF('Copy of All Sales'!$F307&gt;='Copy of All Sales'!$H307,'Copy of All Sales'!$F307*Comission,0)</f>
        <v>0</v>
      </c>
      <c r="J307" s="33">
        <f>Sales_Data[[#This Row],[Sales Amount]]-Sales_Data[[#This Row],[Targets]]</f>
        <v>-8248.2000000000007</v>
      </c>
    </row>
    <row r="308" spans="1:10">
      <c r="A308" s="14">
        <v>44228</v>
      </c>
      <c r="B308" s="15" t="s">
        <v>70</v>
      </c>
      <c r="C308" s="15" t="s">
        <v>71</v>
      </c>
      <c r="D308" s="15" t="s">
        <v>72</v>
      </c>
      <c r="E308" s="15" t="s">
        <v>7</v>
      </c>
      <c r="F308" s="16">
        <v>7343.2000000000007</v>
      </c>
      <c r="G308" s="15" t="s">
        <v>24</v>
      </c>
      <c r="H308" s="16">
        <v>15000</v>
      </c>
      <c r="I308" s="16">
        <f>IF('Copy of All Sales'!$F308&gt;='Copy of All Sales'!$H308,'Copy of All Sales'!$F308*Comission,0)</f>
        <v>0</v>
      </c>
      <c r="J308" s="33">
        <f>Sales_Data[[#This Row],[Sales Amount]]-Sales_Data[[#This Row],[Targets]]</f>
        <v>-7656.7999999999993</v>
      </c>
    </row>
    <row r="309" spans="1:10">
      <c r="A309" s="11">
        <v>44228</v>
      </c>
      <c r="B309" s="12" t="s">
        <v>70</v>
      </c>
      <c r="C309" s="12" t="s">
        <v>71</v>
      </c>
      <c r="D309" s="12" t="s">
        <v>72</v>
      </c>
      <c r="E309" s="12" t="s">
        <v>7</v>
      </c>
      <c r="F309" s="13">
        <v>7356.5999999999995</v>
      </c>
      <c r="G309" s="12" t="s">
        <v>29</v>
      </c>
      <c r="H309" s="13">
        <v>15000</v>
      </c>
      <c r="I309" s="13">
        <f>IF('Copy of All Sales'!$F309&gt;='Copy of All Sales'!$H309,'Copy of All Sales'!$F309*Comission,0)</f>
        <v>0</v>
      </c>
      <c r="J309" s="33">
        <f>Sales_Data[[#This Row],[Sales Amount]]-Sales_Data[[#This Row],[Targets]]</f>
        <v>-7643.4000000000005</v>
      </c>
    </row>
    <row r="310" spans="1:10">
      <c r="A310" s="14">
        <v>44228</v>
      </c>
      <c r="B310" s="15" t="s">
        <v>82</v>
      </c>
      <c r="C310" s="15" t="s">
        <v>83</v>
      </c>
      <c r="D310" s="15" t="s">
        <v>84</v>
      </c>
      <c r="E310" s="15" t="s">
        <v>7</v>
      </c>
      <c r="F310" s="16">
        <v>17748</v>
      </c>
      <c r="G310" s="15" t="s">
        <v>29</v>
      </c>
      <c r="H310" s="16">
        <v>15000</v>
      </c>
      <c r="I310" s="16">
        <f>IF('Copy of All Sales'!$F310&gt;='Copy of All Sales'!$H310,'Copy of All Sales'!$F310*Comission,0)</f>
        <v>1774.8000000000002</v>
      </c>
      <c r="J310" s="33">
        <f>Sales_Data[[#This Row],[Sales Amount]]-Sales_Data[[#This Row],[Targets]]</f>
        <v>2748</v>
      </c>
    </row>
    <row r="311" spans="1:10">
      <c r="A311" s="11">
        <v>44228</v>
      </c>
      <c r="B311" s="12" t="s">
        <v>70</v>
      </c>
      <c r="C311" s="12" t="s">
        <v>71</v>
      </c>
      <c r="D311" s="12" t="s">
        <v>72</v>
      </c>
      <c r="E311" s="12" t="s">
        <v>7</v>
      </c>
      <c r="F311" s="13">
        <v>28395.5</v>
      </c>
      <c r="G311" s="12" t="s">
        <v>30</v>
      </c>
      <c r="H311" s="13">
        <v>15000</v>
      </c>
      <c r="I311" s="13">
        <f>IF('Copy of All Sales'!$F311&gt;='Copy of All Sales'!$H311,'Copy of All Sales'!$F311*Comission,0)</f>
        <v>2839.55</v>
      </c>
      <c r="J311" s="33">
        <f>Sales_Data[[#This Row],[Sales Amount]]-Sales_Data[[#This Row],[Targets]]</f>
        <v>13395.5</v>
      </c>
    </row>
    <row r="312" spans="1:10">
      <c r="A312" s="14">
        <v>44228</v>
      </c>
      <c r="B312" s="15" t="s">
        <v>73</v>
      </c>
      <c r="C312" s="15" t="s">
        <v>74</v>
      </c>
      <c r="D312" s="15" t="s">
        <v>75</v>
      </c>
      <c r="E312" s="15" t="s">
        <v>7</v>
      </c>
      <c r="F312" s="16">
        <v>41429.5</v>
      </c>
      <c r="G312" s="15" t="s">
        <v>24</v>
      </c>
      <c r="H312" s="16">
        <v>15000</v>
      </c>
      <c r="I312" s="16">
        <f>IF('Copy of All Sales'!$F312&gt;='Copy of All Sales'!$H312,'Copy of All Sales'!$F312*Comission,0)</f>
        <v>4142.95</v>
      </c>
      <c r="J312" s="33">
        <f>Sales_Data[[#This Row],[Sales Amount]]-Sales_Data[[#This Row],[Targets]]</f>
        <v>26429.5</v>
      </c>
    </row>
    <row r="313" spans="1:10">
      <c r="A313" s="11">
        <v>44256</v>
      </c>
      <c r="B313" s="12" t="s">
        <v>79</v>
      </c>
      <c r="C313" s="12" t="s">
        <v>80</v>
      </c>
      <c r="D313" s="12" t="s">
        <v>81</v>
      </c>
      <c r="E313" s="12" t="s">
        <v>7</v>
      </c>
      <c r="F313" s="13">
        <v>6708.9</v>
      </c>
      <c r="G313" s="12" t="s">
        <v>30</v>
      </c>
      <c r="H313" s="13">
        <v>15000</v>
      </c>
      <c r="I313" s="13">
        <f>IF('Copy of All Sales'!$F313&gt;='Copy of All Sales'!$H313,'Copy of All Sales'!$F313*Comission,0)</f>
        <v>0</v>
      </c>
      <c r="J313" s="33">
        <f>Sales_Data[[#This Row],[Sales Amount]]-Sales_Data[[#This Row],[Targets]]</f>
        <v>-8291.1</v>
      </c>
    </row>
    <row r="314" spans="1:10">
      <c r="A314" s="14">
        <v>44256</v>
      </c>
      <c r="B314" s="15" t="s">
        <v>76</v>
      </c>
      <c r="C314" s="15" t="s">
        <v>77</v>
      </c>
      <c r="D314" s="15" t="s">
        <v>78</v>
      </c>
      <c r="E314" s="15" t="s">
        <v>7</v>
      </c>
      <c r="F314" s="16">
        <v>7982.7</v>
      </c>
      <c r="G314" s="15" t="s">
        <v>30</v>
      </c>
      <c r="H314" s="16">
        <v>15000</v>
      </c>
      <c r="I314" s="16">
        <f>IF('Copy of All Sales'!$F314&gt;='Copy of All Sales'!$H314,'Copy of All Sales'!$F314*Comission,0)</f>
        <v>0</v>
      </c>
      <c r="J314" s="33">
        <f>Sales_Data[[#This Row],[Sales Amount]]-Sales_Data[[#This Row],[Targets]]</f>
        <v>-7017.3</v>
      </c>
    </row>
    <row r="315" spans="1:10">
      <c r="A315" s="11">
        <v>44256</v>
      </c>
      <c r="B315" s="12" t="s">
        <v>73</v>
      </c>
      <c r="C315" s="12" t="s">
        <v>74</v>
      </c>
      <c r="D315" s="12" t="s">
        <v>75</v>
      </c>
      <c r="E315" s="12" t="s">
        <v>7</v>
      </c>
      <c r="F315" s="13">
        <v>8694</v>
      </c>
      <c r="G315" s="12" t="s">
        <v>29</v>
      </c>
      <c r="H315" s="13">
        <v>15000</v>
      </c>
      <c r="I315" s="13">
        <f>IF('Copy of All Sales'!$F315&gt;='Copy of All Sales'!$H315,'Copy of All Sales'!$F315*Comission,0)</f>
        <v>0</v>
      </c>
      <c r="J315" s="33">
        <f>Sales_Data[[#This Row],[Sales Amount]]-Sales_Data[[#This Row],[Targets]]</f>
        <v>-6306</v>
      </c>
    </row>
    <row r="316" spans="1:10">
      <c r="A316" s="14">
        <v>44256</v>
      </c>
      <c r="B316" s="15" t="s">
        <v>73</v>
      </c>
      <c r="C316" s="15" t="s">
        <v>74</v>
      </c>
      <c r="D316" s="15" t="s">
        <v>75</v>
      </c>
      <c r="E316" s="15" t="s">
        <v>7</v>
      </c>
      <c r="F316" s="16">
        <v>9116</v>
      </c>
      <c r="G316" s="15" t="s">
        <v>29</v>
      </c>
      <c r="H316" s="16">
        <v>15000</v>
      </c>
      <c r="I316" s="16">
        <f>IF('Copy of All Sales'!$F316&gt;='Copy of All Sales'!$H316,'Copy of All Sales'!$F316*Comission,0)</f>
        <v>0</v>
      </c>
      <c r="J316" s="33">
        <f>Sales_Data[[#This Row],[Sales Amount]]-Sales_Data[[#This Row],[Targets]]</f>
        <v>-5884</v>
      </c>
    </row>
    <row r="317" spans="1:10">
      <c r="A317" s="11">
        <v>44256</v>
      </c>
      <c r="B317" s="12" t="s">
        <v>76</v>
      </c>
      <c r="C317" s="12" t="s">
        <v>77</v>
      </c>
      <c r="D317" s="12" t="s">
        <v>78</v>
      </c>
      <c r="E317" s="12" t="s">
        <v>7</v>
      </c>
      <c r="F317" s="13">
        <v>10110.299999999999</v>
      </c>
      <c r="G317" s="12" t="s">
        <v>29</v>
      </c>
      <c r="H317" s="13">
        <v>15000</v>
      </c>
      <c r="I317" s="13">
        <f>IF('Copy of All Sales'!$F317&gt;='Copy of All Sales'!$H317,'Copy of All Sales'!$F317*Comission,0)</f>
        <v>0</v>
      </c>
      <c r="J317" s="33">
        <f>Sales_Data[[#This Row],[Sales Amount]]-Sales_Data[[#This Row],[Targets]]</f>
        <v>-4889.7000000000007</v>
      </c>
    </row>
    <row r="318" spans="1:10">
      <c r="A318" s="14">
        <v>44256</v>
      </c>
      <c r="B318" s="15" t="s">
        <v>70</v>
      </c>
      <c r="C318" s="15" t="s">
        <v>71</v>
      </c>
      <c r="D318" s="15" t="s">
        <v>72</v>
      </c>
      <c r="E318" s="15" t="s">
        <v>7</v>
      </c>
      <c r="F318" s="16">
        <v>10451.199999999999</v>
      </c>
      <c r="G318" s="15" t="s">
        <v>29</v>
      </c>
      <c r="H318" s="16">
        <v>15000</v>
      </c>
      <c r="I318" s="16">
        <f>IF('Copy of All Sales'!$F318&gt;='Copy of All Sales'!$H318,'Copy of All Sales'!$F318*Comission,0)</f>
        <v>0</v>
      </c>
      <c r="J318" s="33">
        <f>Sales_Data[[#This Row],[Sales Amount]]-Sales_Data[[#This Row],[Targets]]</f>
        <v>-4548.8000000000011</v>
      </c>
    </row>
    <row r="319" spans="1:10">
      <c r="A319" s="11">
        <v>44256</v>
      </c>
      <c r="B319" s="12" t="s">
        <v>70</v>
      </c>
      <c r="C319" s="12" t="s">
        <v>71</v>
      </c>
      <c r="D319" s="12" t="s">
        <v>72</v>
      </c>
      <c r="E319" s="12" t="s">
        <v>7</v>
      </c>
      <c r="F319" s="13">
        <v>11580.4</v>
      </c>
      <c r="G319" s="12" t="s">
        <v>24</v>
      </c>
      <c r="H319" s="13">
        <v>15000</v>
      </c>
      <c r="I319" s="13">
        <f>IF('Copy of All Sales'!$F319&gt;='Copy of All Sales'!$H319,'Copy of All Sales'!$F319*Comission,0)</f>
        <v>0</v>
      </c>
      <c r="J319" s="33">
        <f>Sales_Data[[#This Row],[Sales Amount]]-Sales_Data[[#This Row],[Targets]]</f>
        <v>-3419.6000000000004</v>
      </c>
    </row>
    <row r="320" spans="1:10">
      <c r="A320" s="14">
        <v>44256</v>
      </c>
      <c r="B320" s="15" t="s">
        <v>73</v>
      </c>
      <c r="C320" s="15" t="s">
        <v>74</v>
      </c>
      <c r="D320" s="15" t="s">
        <v>75</v>
      </c>
      <c r="E320" s="15" t="s">
        <v>7</v>
      </c>
      <c r="F320" s="16">
        <v>14329.5</v>
      </c>
      <c r="G320" s="15" t="s">
        <v>29</v>
      </c>
      <c r="H320" s="16">
        <v>15000</v>
      </c>
      <c r="I320" s="16">
        <f>IF('Copy of All Sales'!$F320&gt;='Copy of All Sales'!$H320,'Copy of All Sales'!$F320*Comission,0)</f>
        <v>0</v>
      </c>
      <c r="J320" s="33">
        <f>Sales_Data[[#This Row],[Sales Amount]]-Sales_Data[[#This Row],[Targets]]</f>
        <v>-670.5</v>
      </c>
    </row>
    <row r="321" spans="1:10">
      <c r="A321" s="11">
        <v>44256</v>
      </c>
      <c r="B321" s="12" t="s">
        <v>73</v>
      </c>
      <c r="C321" s="12" t="s">
        <v>74</v>
      </c>
      <c r="D321" s="12" t="s">
        <v>75</v>
      </c>
      <c r="E321" s="12" t="s">
        <v>7</v>
      </c>
      <c r="F321" s="13">
        <v>20128</v>
      </c>
      <c r="G321" s="12" t="s">
        <v>30</v>
      </c>
      <c r="H321" s="13">
        <v>15000</v>
      </c>
      <c r="I321" s="13">
        <f>IF('Copy of All Sales'!$F321&gt;='Copy of All Sales'!$H321,'Copy of All Sales'!$F321*Comission,0)</f>
        <v>2012.8000000000002</v>
      </c>
      <c r="J321" s="33">
        <f>Sales_Data[[#This Row],[Sales Amount]]-Sales_Data[[#This Row],[Targets]]</f>
        <v>5128</v>
      </c>
    </row>
    <row r="322" spans="1:10">
      <c r="A322" s="14">
        <v>44256</v>
      </c>
      <c r="B322" s="15" t="s">
        <v>79</v>
      </c>
      <c r="C322" s="15" t="s">
        <v>80</v>
      </c>
      <c r="D322" s="15" t="s">
        <v>81</v>
      </c>
      <c r="E322" s="15" t="s">
        <v>7</v>
      </c>
      <c r="F322" s="16">
        <v>21167.999999999996</v>
      </c>
      <c r="G322" s="15" t="s">
        <v>29</v>
      </c>
      <c r="H322" s="16">
        <v>15000</v>
      </c>
      <c r="I322" s="16">
        <f>IF('Copy of All Sales'!$F322&gt;='Copy of All Sales'!$H322,'Copy of All Sales'!$F322*Comission,0)</f>
        <v>2116.7999999999997</v>
      </c>
      <c r="J322" s="33">
        <f>Sales_Data[[#This Row],[Sales Amount]]-Sales_Data[[#This Row],[Targets]]</f>
        <v>6167.9999999999964</v>
      </c>
    </row>
    <row r="323" spans="1:10">
      <c r="A323" s="11">
        <v>44256</v>
      </c>
      <c r="B323" s="12" t="s">
        <v>82</v>
      </c>
      <c r="C323" s="12" t="s">
        <v>83</v>
      </c>
      <c r="D323" s="12" t="s">
        <v>84</v>
      </c>
      <c r="E323" s="12" t="s">
        <v>7</v>
      </c>
      <c r="F323" s="13">
        <v>25102.399999999998</v>
      </c>
      <c r="G323" s="12" t="s">
        <v>24</v>
      </c>
      <c r="H323" s="13">
        <v>15000</v>
      </c>
      <c r="I323" s="13">
        <f>IF('Copy of All Sales'!$F323&gt;='Copy of All Sales'!$H323,'Copy of All Sales'!$F323*Comission,0)</f>
        <v>2510.2399999999998</v>
      </c>
      <c r="J323" s="33">
        <f>Sales_Data[[#This Row],[Sales Amount]]-Sales_Data[[#This Row],[Targets]]</f>
        <v>10102.399999999998</v>
      </c>
    </row>
    <row r="324" spans="1:10">
      <c r="A324" s="14">
        <v>44256</v>
      </c>
      <c r="B324" s="15" t="s">
        <v>82</v>
      </c>
      <c r="C324" s="15" t="s">
        <v>83</v>
      </c>
      <c r="D324" s="15" t="s">
        <v>84</v>
      </c>
      <c r="E324" s="15" t="s">
        <v>7</v>
      </c>
      <c r="F324" s="16">
        <v>27670.9</v>
      </c>
      <c r="G324" s="15" t="s">
        <v>30</v>
      </c>
      <c r="H324" s="16">
        <v>15000</v>
      </c>
      <c r="I324" s="16">
        <f>IF('Copy of All Sales'!$F324&gt;='Copy of All Sales'!$H324,'Copy of All Sales'!$F324*Comission,0)</f>
        <v>2767.09</v>
      </c>
      <c r="J324" s="33">
        <f>Sales_Data[[#This Row],[Sales Amount]]-Sales_Data[[#This Row],[Targets]]</f>
        <v>12670.900000000001</v>
      </c>
    </row>
    <row r="325" spans="1:10">
      <c r="A325" s="11">
        <v>44256</v>
      </c>
      <c r="B325" s="12" t="s">
        <v>82</v>
      </c>
      <c r="C325" s="12" t="s">
        <v>83</v>
      </c>
      <c r="D325" s="12" t="s">
        <v>84</v>
      </c>
      <c r="E325" s="12" t="s">
        <v>7</v>
      </c>
      <c r="F325" s="13">
        <v>27956.799999999999</v>
      </c>
      <c r="G325" s="12" t="s">
        <v>24</v>
      </c>
      <c r="H325" s="13">
        <v>15000</v>
      </c>
      <c r="I325" s="13">
        <f>IF('Copy of All Sales'!$F325&gt;='Copy of All Sales'!$H325,'Copy of All Sales'!$F325*Comission,0)</f>
        <v>2795.6800000000003</v>
      </c>
      <c r="J325" s="33">
        <f>Sales_Data[[#This Row],[Sales Amount]]-Sales_Data[[#This Row],[Targets]]</f>
        <v>12956.8</v>
      </c>
    </row>
    <row r="326" spans="1:10">
      <c r="A326" s="14">
        <v>44256</v>
      </c>
      <c r="B326" s="15" t="s">
        <v>73</v>
      </c>
      <c r="C326" s="15" t="s">
        <v>74</v>
      </c>
      <c r="D326" s="15" t="s">
        <v>75</v>
      </c>
      <c r="E326" s="15" t="s">
        <v>7</v>
      </c>
      <c r="F326" s="16">
        <v>31407</v>
      </c>
      <c r="G326" s="15" t="s">
        <v>24</v>
      </c>
      <c r="H326" s="16">
        <v>15000</v>
      </c>
      <c r="I326" s="16">
        <f>IF('Copy of All Sales'!$F326&gt;='Copy of All Sales'!$H326,'Copy of All Sales'!$F326*Comission,0)</f>
        <v>3140.7000000000003</v>
      </c>
      <c r="J326" s="33">
        <f>Sales_Data[[#This Row],[Sales Amount]]-Sales_Data[[#This Row],[Targets]]</f>
        <v>16407</v>
      </c>
    </row>
    <row r="327" spans="1:10">
      <c r="A327" s="11">
        <v>44256</v>
      </c>
      <c r="B327" s="12" t="s">
        <v>76</v>
      </c>
      <c r="C327" s="12" t="s">
        <v>77</v>
      </c>
      <c r="D327" s="12" t="s">
        <v>78</v>
      </c>
      <c r="E327" s="12" t="s">
        <v>7</v>
      </c>
      <c r="F327" s="13">
        <v>35647.5</v>
      </c>
      <c r="G327" s="12" t="s">
        <v>30</v>
      </c>
      <c r="H327" s="13">
        <v>15000</v>
      </c>
      <c r="I327" s="13">
        <f>IF('Copy of All Sales'!$F327&gt;='Copy of All Sales'!$H327,'Copy of All Sales'!$F327*Comission,0)</f>
        <v>3564.75</v>
      </c>
      <c r="J327" s="33">
        <f>Sales_Data[[#This Row],[Sales Amount]]-Sales_Data[[#This Row],[Targets]]</f>
        <v>20647.5</v>
      </c>
    </row>
    <row r="328" spans="1:10">
      <c r="A328" s="14">
        <v>44256</v>
      </c>
      <c r="B328" s="15" t="s">
        <v>76</v>
      </c>
      <c r="C328" s="15" t="s">
        <v>77</v>
      </c>
      <c r="D328" s="15" t="s">
        <v>78</v>
      </c>
      <c r="E328" s="15" t="s">
        <v>7</v>
      </c>
      <c r="F328" s="16">
        <v>36907.200000000004</v>
      </c>
      <c r="G328" s="15" t="s">
        <v>24</v>
      </c>
      <c r="H328" s="16">
        <v>15000</v>
      </c>
      <c r="I328" s="16">
        <f>IF('Copy of All Sales'!$F328&gt;='Copy of All Sales'!$H328,'Copy of All Sales'!$F328*Comission,0)</f>
        <v>3690.7200000000007</v>
      </c>
      <c r="J328" s="33">
        <f>Sales_Data[[#This Row],[Sales Amount]]-Sales_Data[[#This Row],[Targets]]</f>
        <v>21907.200000000004</v>
      </c>
    </row>
    <row r="329" spans="1:10">
      <c r="A329" s="11">
        <v>44287</v>
      </c>
      <c r="B329" s="12" t="s">
        <v>76</v>
      </c>
      <c r="C329" s="12" t="s">
        <v>77</v>
      </c>
      <c r="D329" s="12" t="s">
        <v>78</v>
      </c>
      <c r="E329" s="12" t="s">
        <v>7</v>
      </c>
      <c r="F329" s="13">
        <v>5696.4</v>
      </c>
      <c r="G329" s="12" t="s">
        <v>29</v>
      </c>
      <c r="H329" s="13">
        <v>15000</v>
      </c>
      <c r="I329" s="13">
        <f>IF('Copy of All Sales'!$F329&gt;='Copy of All Sales'!$H329,'Copy of All Sales'!$F329*Comission,0)</f>
        <v>0</v>
      </c>
      <c r="J329" s="33">
        <f>Sales_Data[[#This Row],[Sales Amount]]-Sales_Data[[#This Row],[Targets]]</f>
        <v>-9303.6</v>
      </c>
    </row>
    <row r="330" spans="1:10">
      <c r="A330" s="14">
        <v>44287</v>
      </c>
      <c r="B330" s="15" t="s">
        <v>70</v>
      </c>
      <c r="C330" s="15" t="s">
        <v>71</v>
      </c>
      <c r="D330" s="15" t="s">
        <v>72</v>
      </c>
      <c r="E330" s="15" t="s">
        <v>7</v>
      </c>
      <c r="F330" s="16">
        <v>11716.5</v>
      </c>
      <c r="G330" s="15" t="s">
        <v>29</v>
      </c>
      <c r="H330" s="16">
        <v>15000</v>
      </c>
      <c r="I330" s="16">
        <f>IF('Copy of All Sales'!$F330&gt;='Copy of All Sales'!$H330,'Copy of All Sales'!$F330*Comission,0)</f>
        <v>0</v>
      </c>
      <c r="J330" s="33">
        <f>Sales_Data[[#This Row],[Sales Amount]]-Sales_Data[[#This Row],[Targets]]</f>
        <v>-3283.5</v>
      </c>
    </row>
    <row r="331" spans="1:10">
      <c r="A331" s="11">
        <v>44287</v>
      </c>
      <c r="B331" s="12" t="s">
        <v>79</v>
      </c>
      <c r="C331" s="12" t="s">
        <v>80</v>
      </c>
      <c r="D331" s="12" t="s">
        <v>81</v>
      </c>
      <c r="E331" s="12" t="s">
        <v>7</v>
      </c>
      <c r="F331" s="13">
        <v>14416</v>
      </c>
      <c r="G331" s="12" t="s">
        <v>30</v>
      </c>
      <c r="H331" s="13">
        <v>15000</v>
      </c>
      <c r="I331" s="13">
        <f>IF('Copy of All Sales'!$F331&gt;='Copy of All Sales'!$H331,'Copy of All Sales'!$F331*Comission,0)</f>
        <v>0</v>
      </c>
      <c r="J331" s="33">
        <f>Sales_Data[[#This Row],[Sales Amount]]-Sales_Data[[#This Row],[Targets]]</f>
        <v>-584</v>
      </c>
    </row>
    <row r="332" spans="1:10">
      <c r="A332" s="14">
        <v>44287</v>
      </c>
      <c r="B332" s="15" t="s">
        <v>70</v>
      </c>
      <c r="C332" s="15" t="s">
        <v>71</v>
      </c>
      <c r="D332" s="15" t="s">
        <v>72</v>
      </c>
      <c r="E332" s="15" t="s">
        <v>7</v>
      </c>
      <c r="F332" s="16">
        <v>16499.400000000001</v>
      </c>
      <c r="G332" s="15" t="s">
        <v>24</v>
      </c>
      <c r="H332" s="16">
        <v>15000</v>
      </c>
      <c r="I332" s="16">
        <f>IF('Copy of All Sales'!$F332&gt;='Copy of All Sales'!$H332,'Copy of All Sales'!$F332*Comission,0)</f>
        <v>1649.9400000000003</v>
      </c>
      <c r="J332" s="33">
        <f>Sales_Data[[#This Row],[Sales Amount]]-Sales_Data[[#This Row],[Targets]]</f>
        <v>1499.4000000000015</v>
      </c>
    </row>
    <row r="333" spans="1:10">
      <c r="A333" s="11">
        <v>44287</v>
      </c>
      <c r="B333" s="12" t="s">
        <v>76</v>
      </c>
      <c r="C333" s="12" t="s">
        <v>77</v>
      </c>
      <c r="D333" s="12" t="s">
        <v>78</v>
      </c>
      <c r="E333" s="12" t="s">
        <v>7</v>
      </c>
      <c r="F333" s="13">
        <v>16968</v>
      </c>
      <c r="G333" s="12" t="s">
        <v>30</v>
      </c>
      <c r="H333" s="13">
        <v>15000</v>
      </c>
      <c r="I333" s="13">
        <f>IF('Copy of All Sales'!$F333&gt;='Copy of All Sales'!$H333,'Copy of All Sales'!$F333*Comission,0)</f>
        <v>1696.8000000000002</v>
      </c>
      <c r="J333" s="33">
        <f>Sales_Data[[#This Row],[Sales Amount]]-Sales_Data[[#This Row],[Targets]]</f>
        <v>1968</v>
      </c>
    </row>
    <row r="334" spans="1:10">
      <c r="A334" s="14">
        <v>44287</v>
      </c>
      <c r="B334" s="15" t="s">
        <v>73</v>
      </c>
      <c r="C334" s="15" t="s">
        <v>74</v>
      </c>
      <c r="D334" s="15" t="s">
        <v>75</v>
      </c>
      <c r="E334" s="15" t="s">
        <v>7</v>
      </c>
      <c r="F334" s="16">
        <v>17993.5</v>
      </c>
      <c r="G334" s="15" t="s">
        <v>29</v>
      </c>
      <c r="H334" s="16">
        <v>15000</v>
      </c>
      <c r="I334" s="16">
        <f>IF('Copy of All Sales'!$F334&gt;='Copy of All Sales'!$H334,'Copy of All Sales'!$F334*Comission,0)</f>
        <v>1799.3500000000001</v>
      </c>
      <c r="J334" s="33">
        <f>Sales_Data[[#This Row],[Sales Amount]]-Sales_Data[[#This Row],[Targets]]</f>
        <v>2993.5</v>
      </c>
    </row>
    <row r="335" spans="1:10">
      <c r="A335" s="11">
        <v>44287</v>
      </c>
      <c r="B335" s="12" t="s">
        <v>76</v>
      </c>
      <c r="C335" s="12" t="s">
        <v>77</v>
      </c>
      <c r="D335" s="12" t="s">
        <v>78</v>
      </c>
      <c r="E335" s="12" t="s">
        <v>7</v>
      </c>
      <c r="F335" s="13">
        <v>18188.399999999998</v>
      </c>
      <c r="G335" s="12" t="s">
        <v>24</v>
      </c>
      <c r="H335" s="13">
        <v>15000</v>
      </c>
      <c r="I335" s="13">
        <f>IF('Copy of All Sales'!$F335&gt;='Copy of All Sales'!$H335,'Copy of All Sales'!$F335*Comission,0)</f>
        <v>1818.84</v>
      </c>
      <c r="J335" s="33">
        <f>Sales_Data[[#This Row],[Sales Amount]]-Sales_Data[[#This Row],[Targets]]</f>
        <v>3188.3999999999978</v>
      </c>
    </row>
    <row r="336" spans="1:10">
      <c r="A336" s="14">
        <v>44317</v>
      </c>
      <c r="B336" s="15" t="s">
        <v>79</v>
      </c>
      <c r="C336" s="15" t="s">
        <v>80</v>
      </c>
      <c r="D336" s="15" t="s">
        <v>81</v>
      </c>
      <c r="E336" s="15" t="s">
        <v>7</v>
      </c>
      <c r="F336" s="16">
        <v>9004.7999999999993</v>
      </c>
      <c r="G336" s="15" t="s">
        <v>29</v>
      </c>
      <c r="H336" s="16">
        <v>15000</v>
      </c>
      <c r="I336" s="16">
        <f>IF('Copy of All Sales'!$F336&gt;='Copy of All Sales'!$H336,'Copy of All Sales'!$F336*Comission,0)</f>
        <v>0</v>
      </c>
      <c r="J336" s="33">
        <f>Sales_Data[[#This Row],[Sales Amount]]-Sales_Data[[#This Row],[Targets]]</f>
        <v>-5995.2000000000007</v>
      </c>
    </row>
    <row r="337" spans="1:10">
      <c r="A337" s="11">
        <v>44317</v>
      </c>
      <c r="B337" s="12" t="s">
        <v>76</v>
      </c>
      <c r="C337" s="12" t="s">
        <v>77</v>
      </c>
      <c r="D337" s="12" t="s">
        <v>78</v>
      </c>
      <c r="E337" s="12" t="s">
        <v>7</v>
      </c>
      <c r="F337" s="13">
        <v>18826.400000000001</v>
      </c>
      <c r="G337" s="12" t="s">
        <v>30</v>
      </c>
      <c r="H337" s="13">
        <v>15000</v>
      </c>
      <c r="I337" s="13">
        <f>IF('Copy of All Sales'!$F337&gt;='Copy of All Sales'!$H337,'Copy of All Sales'!$F337*Comission,0)</f>
        <v>1882.6400000000003</v>
      </c>
      <c r="J337" s="33">
        <f>Sales_Data[[#This Row],[Sales Amount]]-Sales_Data[[#This Row],[Targets]]</f>
        <v>3826.4000000000015</v>
      </c>
    </row>
    <row r="338" spans="1:10">
      <c r="A338" s="14">
        <v>44317</v>
      </c>
      <c r="B338" s="15" t="s">
        <v>76</v>
      </c>
      <c r="C338" s="15" t="s">
        <v>77</v>
      </c>
      <c r="D338" s="15" t="s">
        <v>78</v>
      </c>
      <c r="E338" s="15" t="s">
        <v>7</v>
      </c>
      <c r="F338" s="16">
        <v>19617.5</v>
      </c>
      <c r="G338" s="15" t="s">
        <v>30</v>
      </c>
      <c r="H338" s="16">
        <v>15000</v>
      </c>
      <c r="I338" s="16">
        <f>IF('Copy of All Sales'!$F338&gt;='Copy of All Sales'!$H338,'Copy of All Sales'!$F338*Comission,0)</f>
        <v>1961.75</v>
      </c>
      <c r="J338" s="33">
        <f>Sales_Data[[#This Row],[Sales Amount]]-Sales_Data[[#This Row],[Targets]]</f>
        <v>4617.5</v>
      </c>
    </row>
    <row r="339" spans="1:10">
      <c r="A339" s="11">
        <v>44317</v>
      </c>
      <c r="B339" s="12" t="s">
        <v>76</v>
      </c>
      <c r="C339" s="12" t="s">
        <v>77</v>
      </c>
      <c r="D339" s="12" t="s">
        <v>78</v>
      </c>
      <c r="E339" s="12" t="s">
        <v>7</v>
      </c>
      <c r="F339" s="13">
        <v>19836.400000000001</v>
      </c>
      <c r="G339" s="12" t="s">
        <v>29</v>
      </c>
      <c r="H339" s="13">
        <v>15000</v>
      </c>
      <c r="I339" s="13">
        <f>IF('Copy of All Sales'!$F339&gt;='Copy of All Sales'!$H339,'Copy of All Sales'!$F339*Comission,0)</f>
        <v>1983.6400000000003</v>
      </c>
      <c r="J339" s="33">
        <f>Sales_Data[[#This Row],[Sales Amount]]-Sales_Data[[#This Row],[Targets]]</f>
        <v>4836.4000000000015</v>
      </c>
    </row>
    <row r="340" spans="1:10">
      <c r="A340" s="14">
        <v>44317</v>
      </c>
      <c r="B340" s="15" t="s">
        <v>73</v>
      </c>
      <c r="C340" s="15" t="s">
        <v>74</v>
      </c>
      <c r="D340" s="15" t="s">
        <v>75</v>
      </c>
      <c r="E340" s="15" t="s">
        <v>7</v>
      </c>
      <c r="F340" s="16">
        <v>20717.599999999999</v>
      </c>
      <c r="G340" s="15" t="s">
        <v>24</v>
      </c>
      <c r="H340" s="16">
        <v>15000</v>
      </c>
      <c r="I340" s="16">
        <f>IF('Copy of All Sales'!$F340&gt;='Copy of All Sales'!$H340,'Copy of All Sales'!$F340*Comission,0)</f>
        <v>2071.7599999999998</v>
      </c>
      <c r="J340" s="33">
        <f>Sales_Data[[#This Row],[Sales Amount]]-Sales_Data[[#This Row],[Targets]]</f>
        <v>5717.5999999999985</v>
      </c>
    </row>
    <row r="341" spans="1:10">
      <c r="A341" s="11">
        <v>44317</v>
      </c>
      <c r="B341" s="12" t="s">
        <v>82</v>
      </c>
      <c r="C341" s="12" t="s">
        <v>83</v>
      </c>
      <c r="D341" s="12" t="s">
        <v>84</v>
      </c>
      <c r="E341" s="12" t="s">
        <v>7</v>
      </c>
      <c r="F341" s="13">
        <v>23364</v>
      </c>
      <c r="G341" s="12" t="s">
        <v>24</v>
      </c>
      <c r="H341" s="13">
        <v>15000</v>
      </c>
      <c r="I341" s="13">
        <f>IF('Copy of All Sales'!$F341&gt;='Copy of All Sales'!$H341,'Copy of All Sales'!$F341*Comission,0)</f>
        <v>2336.4</v>
      </c>
      <c r="J341" s="33">
        <f>Sales_Data[[#This Row],[Sales Amount]]-Sales_Data[[#This Row],[Targets]]</f>
        <v>8364</v>
      </c>
    </row>
    <row r="342" spans="1:10">
      <c r="A342" s="14">
        <v>44317</v>
      </c>
      <c r="B342" s="15" t="s">
        <v>76</v>
      </c>
      <c r="C342" s="15" t="s">
        <v>77</v>
      </c>
      <c r="D342" s="15" t="s">
        <v>78</v>
      </c>
      <c r="E342" s="15" t="s">
        <v>7</v>
      </c>
      <c r="F342" s="16">
        <v>23997.600000000002</v>
      </c>
      <c r="G342" s="15" t="s">
        <v>29</v>
      </c>
      <c r="H342" s="16">
        <v>15000</v>
      </c>
      <c r="I342" s="16">
        <f>IF('Copy of All Sales'!$F342&gt;='Copy of All Sales'!$H342,'Copy of All Sales'!$F342*Comission,0)</f>
        <v>2399.7600000000002</v>
      </c>
      <c r="J342" s="33">
        <f>Sales_Data[[#This Row],[Sales Amount]]-Sales_Data[[#This Row],[Targets]]</f>
        <v>8997.6000000000022</v>
      </c>
    </row>
    <row r="343" spans="1:10">
      <c r="A343" s="11">
        <v>44317</v>
      </c>
      <c r="B343" s="12" t="s">
        <v>79</v>
      </c>
      <c r="C343" s="12" t="s">
        <v>80</v>
      </c>
      <c r="D343" s="12" t="s">
        <v>81</v>
      </c>
      <c r="E343" s="12" t="s">
        <v>7</v>
      </c>
      <c r="F343" s="13">
        <v>27916.399999999998</v>
      </c>
      <c r="G343" s="12" t="s">
        <v>30</v>
      </c>
      <c r="H343" s="13">
        <v>15000</v>
      </c>
      <c r="I343" s="13">
        <f>IF('Copy of All Sales'!$F343&gt;='Copy of All Sales'!$H343,'Copy of All Sales'!$F343*Comission,0)</f>
        <v>2791.64</v>
      </c>
      <c r="J343" s="33">
        <f>Sales_Data[[#This Row],[Sales Amount]]-Sales_Data[[#This Row],[Targets]]</f>
        <v>12916.399999999998</v>
      </c>
    </row>
    <row r="344" spans="1:10">
      <c r="A344" s="14">
        <v>44317</v>
      </c>
      <c r="B344" s="15" t="s">
        <v>79</v>
      </c>
      <c r="C344" s="15" t="s">
        <v>80</v>
      </c>
      <c r="D344" s="15" t="s">
        <v>81</v>
      </c>
      <c r="E344" s="15" t="s">
        <v>7</v>
      </c>
      <c r="F344" s="16">
        <v>42249.1</v>
      </c>
      <c r="G344" s="15" t="s">
        <v>24</v>
      </c>
      <c r="H344" s="16">
        <v>15000</v>
      </c>
      <c r="I344" s="16">
        <f>IF('Copy of All Sales'!$F344&gt;='Copy of All Sales'!$H344,'Copy of All Sales'!$F344*Comission,0)</f>
        <v>4224.91</v>
      </c>
      <c r="J344" s="33">
        <f>Sales_Data[[#This Row],[Sales Amount]]-Sales_Data[[#This Row],[Targets]]</f>
        <v>27249.1</v>
      </c>
    </row>
    <row r="345" spans="1:10">
      <c r="A345" s="11">
        <v>44348</v>
      </c>
      <c r="B345" s="12" t="s">
        <v>73</v>
      </c>
      <c r="C345" s="12" t="s">
        <v>74</v>
      </c>
      <c r="D345" s="12" t="s">
        <v>75</v>
      </c>
      <c r="E345" s="12" t="s">
        <v>7</v>
      </c>
      <c r="F345" s="13">
        <v>9574.7999999999993</v>
      </c>
      <c r="G345" s="12" t="s">
        <v>24</v>
      </c>
      <c r="H345" s="13">
        <v>15000</v>
      </c>
      <c r="I345" s="13">
        <f>IF('Copy of All Sales'!$F345&gt;='Copy of All Sales'!$H345,'Copy of All Sales'!$F345*Comission,0)</f>
        <v>0</v>
      </c>
      <c r="J345" s="33">
        <f>Sales_Data[[#This Row],[Sales Amount]]-Sales_Data[[#This Row],[Targets]]</f>
        <v>-5425.2000000000007</v>
      </c>
    </row>
    <row r="346" spans="1:10">
      <c r="A346" s="14">
        <v>44348</v>
      </c>
      <c r="B346" s="15" t="s">
        <v>73</v>
      </c>
      <c r="C346" s="15" t="s">
        <v>74</v>
      </c>
      <c r="D346" s="15" t="s">
        <v>75</v>
      </c>
      <c r="E346" s="15" t="s">
        <v>7</v>
      </c>
      <c r="F346" s="16">
        <v>14301.6</v>
      </c>
      <c r="G346" s="15" t="s">
        <v>24</v>
      </c>
      <c r="H346" s="16">
        <v>15000</v>
      </c>
      <c r="I346" s="16">
        <f>IF('Copy of All Sales'!$F346&gt;='Copy of All Sales'!$H346,'Copy of All Sales'!$F346*Comission,0)</f>
        <v>0</v>
      </c>
      <c r="J346" s="33">
        <f>Sales_Data[[#This Row],[Sales Amount]]-Sales_Data[[#This Row],[Targets]]</f>
        <v>-698.39999999999964</v>
      </c>
    </row>
    <row r="347" spans="1:10">
      <c r="A347" s="11">
        <v>44348</v>
      </c>
      <c r="B347" s="12" t="s">
        <v>82</v>
      </c>
      <c r="C347" s="12" t="s">
        <v>83</v>
      </c>
      <c r="D347" s="12" t="s">
        <v>84</v>
      </c>
      <c r="E347" s="12" t="s">
        <v>7</v>
      </c>
      <c r="F347" s="13">
        <v>15061.2</v>
      </c>
      <c r="G347" s="12" t="s">
        <v>24</v>
      </c>
      <c r="H347" s="13">
        <v>15000</v>
      </c>
      <c r="I347" s="13">
        <f>IF('Copy of All Sales'!$F347&gt;='Copy of All Sales'!$H347,'Copy of All Sales'!$F347*Comission,0)</f>
        <v>1506.1200000000001</v>
      </c>
      <c r="J347" s="33">
        <f>Sales_Data[[#This Row],[Sales Amount]]-Sales_Data[[#This Row],[Targets]]</f>
        <v>61.200000000000728</v>
      </c>
    </row>
    <row r="348" spans="1:10">
      <c r="A348" s="14">
        <v>44348</v>
      </c>
      <c r="B348" s="15" t="s">
        <v>76</v>
      </c>
      <c r="C348" s="15" t="s">
        <v>77</v>
      </c>
      <c r="D348" s="15" t="s">
        <v>78</v>
      </c>
      <c r="E348" s="15" t="s">
        <v>7</v>
      </c>
      <c r="F348" s="16">
        <v>17262</v>
      </c>
      <c r="G348" s="15" t="s">
        <v>24</v>
      </c>
      <c r="H348" s="16">
        <v>15000</v>
      </c>
      <c r="I348" s="16">
        <f>IF('Copy of All Sales'!$F348&gt;='Copy of All Sales'!$H348,'Copy of All Sales'!$F348*Comission,0)</f>
        <v>1726.2</v>
      </c>
      <c r="J348" s="33">
        <f>Sales_Data[[#This Row],[Sales Amount]]-Sales_Data[[#This Row],[Targets]]</f>
        <v>2262</v>
      </c>
    </row>
    <row r="349" spans="1:10">
      <c r="A349" s="11">
        <v>44348</v>
      </c>
      <c r="B349" s="12" t="s">
        <v>79</v>
      </c>
      <c r="C349" s="12" t="s">
        <v>80</v>
      </c>
      <c r="D349" s="12" t="s">
        <v>81</v>
      </c>
      <c r="E349" s="12" t="s">
        <v>7</v>
      </c>
      <c r="F349" s="13">
        <v>37192.5</v>
      </c>
      <c r="G349" s="12" t="s">
        <v>30</v>
      </c>
      <c r="H349" s="13">
        <v>15000</v>
      </c>
      <c r="I349" s="13">
        <f>IF('Copy of All Sales'!$F349&gt;='Copy of All Sales'!$H349,'Copy of All Sales'!$F349*Comission,0)</f>
        <v>3719.25</v>
      </c>
      <c r="J349" s="33">
        <f>Sales_Data[[#This Row],[Sales Amount]]-Sales_Data[[#This Row],[Targets]]</f>
        <v>22192.5</v>
      </c>
    </row>
    <row r="350" spans="1:10">
      <c r="A350" s="14">
        <v>44348</v>
      </c>
      <c r="B350" s="15" t="s">
        <v>82</v>
      </c>
      <c r="C350" s="15" t="s">
        <v>83</v>
      </c>
      <c r="D350" s="15" t="s">
        <v>84</v>
      </c>
      <c r="E350" s="15" t="s">
        <v>7</v>
      </c>
      <c r="F350" s="16">
        <v>39653.9</v>
      </c>
      <c r="G350" s="15" t="s">
        <v>30</v>
      </c>
      <c r="H350" s="16">
        <v>15000</v>
      </c>
      <c r="I350" s="16">
        <f>IF('Copy of All Sales'!$F350&gt;='Copy of All Sales'!$H350,'Copy of All Sales'!$F350*Comission,0)</f>
        <v>3965.3900000000003</v>
      </c>
      <c r="J350" s="33">
        <f>Sales_Data[[#This Row],[Sales Amount]]-Sales_Data[[#This Row],[Targets]]</f>
        <v>24653.9</v>
      </c>
    </row>
    <row r="351" spans="1:10">
      <c r="A351" s="11">
        <v>44378</v>
      </c>
      <c r="B351" s="12" t="s">
        <v>82</v>
      </c>
      <c r="C351" s="12" t="s">
        <v>83</v>
      </c>
      <c r="D351" s="12" t="s">
        <v>84</v>
      </c>
      <c r="E351" s="12" t="s">
        <v>7</v>
      </c>
      <c r="F351" s="13">
        <v>3465</v>
      </c>
      <c r="G351" s="12" t="s">
        <v>24</v>
      </c>
      <c r="H351" s="13">
        <v>15000</v>
      </c>
      <c r="I351" s="13">
        <f>IF('Copy of All Sales'!$F351&gt;='Copy of All Sales'!$H351,'Copy of All Sales'!$F351*Comission,0)</f>
        <v>0</v>
      </c>
      <c r="J351" s="33">
        <f>Sales_Data[[#This Row],[Sales Amount]]-Sales_Data[[#This Row],[Targets]]</f>
        <v>-11535</v>
      </c>
    </row>
    <row r="352" spans="1:10">
      <c r="A352" s="14">
        <v>44378</v>
      </c>
      <c r="B352" s="15" t="s">
        <v>76</v>
      </c>
      <c r="C352" s="15" t="s">
        <v>77</v>
      </c>
      <c r="D352" s="15" t="s">
        <v>78</v>
      </c>
      <c r="E352" s="15" t="s">
        <v>7</v>
      </c>
      <c r="F352" s="16">
        <v>5332.7999999999993</v>
      </c>
      <c r="G352" s="15" t="s">
        <v>24</v>
      </c>
      <c r="H352" s="16">
        <v>15000</v>
      </c>
      <c r="I352" s="16">
        <f>IF('Copy of All Sales'!$F352&gt;='Copy of All Sales'!$H352,'Copy of All Sales'!$F352*Comission,0)</f>
        <v>0</v>
      </c>
      <c r="J352" s="33">
        <f>Sales_Data[[#This Row],[Sales Amount]]-Sales_Data[[#This Row],[Targets]]</f>
        <v>-9667.2000000000007</v>
      </c>
    </row>
    <row r="353" spans="1:10">
      <c r="A353" s="11">
        <v>44378</v>
      </c>
      <c r="B353" s="12" t="s">
        <v>73</v>
      </c>
      <c r="C353" s="12" t="s">
        <v>74</v>
      </c>
      <c r="D353" s="12" t="s">
        <v>75</v>
      </c>
      <c r="E353" s="12" t="s">
        <v>7</v>
      </c>
      <c r="F353" s="13">
        <v>8065.5999999999995</v>
      </c>
      <c r="G353" s="12" t="s">
        <v>30</v>
      </c>
      <c r="H353" s="13">
        <v>15000</v>
      </c>
      <c r="I353" s="13">
        <f>IF('Copy of All Sales'!$F353&gt;='Copy of All Sales'!$H353,'Copy of All Sales'!$F353*Comission,0)</f>
        <v>0</v>
      </c>
      <c r="J353" s="33">
        <f>Sales_Data[[#This Row],[Sales Amount]]-Sales_Data[[#This Row],[Targets]]</f>
        <v>-6934.4000000000005</v>
      </c>
    </row>
    <row r="354" spans="1:10">
      <c r="A354" s="14">
        <v>44378</v>
      </c>
      <c r="B354" s="15" t="s">
        <v>73</v>
      </c>
      <c r="C354" s="15" t="s">
        <v>74</v>
      </c>
      <c r="D354" s="15" t="s">
        <v>75</v>
      </c>
      <c r="E354" s="15" t="s">
        <v>7</v>
      </c>
      <c r="F354" s="16">
        <v>10067.200000000001</v>
      </c>
      <c r="G354" s="15" t="s">
        <v>30</v>
      </c>
      <c r="H354" s="16">
        <v>15000</v>
      </c>
      <c r="I354" s="16">
        <f>IF('Copy of All Sales'!$F354&gt;='Copy of All Sales'!$H354,'Copy of All Sales'!$F354*Comission,0)</f>
        <v>0</v>
      </c>
      <c r="J354" s="33">
        <f>Sales_Data[[#This Row],[Sales Amount]]-Sales_Data[[#This Row],[Targets]]</f>
        <v>-4932.7999999999993</v>
      </c>
    </row>
    <row r="355" spans="1:10">
      <c r="A355" s="11">
        <v>44378</v>
      </c>
      <c r="B355" s="12" t="s">
        <v>73</v>
      </c>
      <c r="C355" s="12" t="s">
        <v>74</v>
      </c>
      <c r="D355" s="12" t="s">
        <v>75</v>
      </c>
      <c r="E355" s="12" t="s">
        <v>7</v>
      </c>
      <c r="F355" s="13">
        <v>10648.999999999998</v>
      </c>
      <c r="G355" s="12" t="s">
        <v>30</v>
      </c>
      <c r="H355" s="13">
        <v>15000</v>
      </c>
      <c r="I355" s="13">
        <f>IF('Copy of All Sales'!$F355&gt;='Copy of All Sales'!$H355,'Copy of All Sales'!$F355*Comission,0)</f>
        <v>0</v>
      </c>
      <c r="J355" s="33">
        <f>Sales_Data[[#This Row],[Sales Amount]]-Sales_Data[[#This Row],[Targets]]</f>
        <v>-4351.0000000000018</v>
      </c>
    </row>
    <row r="356" spans="1:10">
      <c r="A356" s="14">
        <v>44378</v>
      </c>
      <c r="B356" s="15" t="s">
        <v>76</v>
      </c>
      <c r="C356" s="15" t="s">
        <v>77</v>
      </c>
      <c r="D356" s="15" t="s">
        <v>78</v>
      </c>
      <c r="E356" s="15" t="s">
        <v>7</v>
      </c>
      <c r="F356" s="16">
        <v>10679.400000000001</v>
      </c>
      <c r="G356" s="15" t="s">
        <v>30</v>
      </c>
      <c r="H356" s="16">
        <v>15000</v>
      </c>
      <c r="I356" s="16">
        <f>IF('Copy of All Sales'!$F356&gt;='Copy of All Sales'!$H356,'Copy of All Sales'!$F356*Comission,0)</f>
        <v>0</v>
      </c>
      <c r="J356" s="33">
        <f>Sales_Data[[#This Row],[Sales Amount]]-Sales_Data[[#This Row],[Targets]]</f>
        <v>-4320.5999999999985</v>
      </c>
    </row>
    <row r="357" spans="1:10">
      <c r="A357" s="11">
        <v>44378</v>
      </c>
      <c r="B357" s="12" t="s">
        <v>79</v>
      </c>
      <c r="C357" s="12" t="s">
        <v>80</v>
      </c>
      <c r="D357" s="12" t="s">
        <v>81</v>
      </c>
      <c r="E357" s="12" t="s">
        <v>7</v>
      </c>
      <c r="F357" s="13">
        <v>11155.5</v>
      </c>
      <c r="G357" s="12" t="s">
        <v>29</v>
      </c>
      <c r="H357" s="13">
        <v>15000</v>
      </c>
      <c r="I357" s="13">
        <f>IF('Copy of All Sales'!$F357&gt;='Copy of All Sales'!$H357,'Copy of All Sales'!$F357*Comission,0)</f>
        <v>0</v>
      </c>
      <c r="J357" s="33">
        <f>Sales_Data[[#This Row],[Sales Amount]]-Sales_Data[[#This Row],[Targets]]</f>
        <v>-3844.5</v>
      </c>
    </row>
    <row r="358" spans="1:10">
      <c r="A358" s="14">
        <v>44378</v>
      </c>
      <c r="B358" s="15" t="s">
        <v>73</v>
      </c>
      <c r="C358" s="15" t="s">
        <v>74</v>
      </c>
      <c r="D358" s="15" t="s">
        <v>75</v>
      </c>
      <c r="E358" s="15" t="s">
        <v>7</v>
      </c>
      <c r="F358" s="16">
        <v>11543</v>
      </c>
      <c r="G358" s="15" t="s">
        <v>29</v>
      </c>
      <c r="H358" s="16">
        <v>15000</v>
      </c>
      <c r="I358" s="16">
        <f>IF('Copy of All Sales'!$F358&gt;='Copy of All Sales'!$H358,'Copy of All Sales'!$F358*Comission,0)</f>
        <v>0</v>
      </c>
      <c r="J358" s="33">
        <f>Sales_Data[[#This Row],[Sales Amount]]-Sales_Data[[#This Row],[Targets]]</f>
        <v>-3457</v>
      </c>
    </row>
    <row r="359" spans="1:10">
      <c r="A359" s="11">
        <v>44378</v>
      </c>
      <c r="B359" s="12" t="s">
        <v>73</v>
      </c>
      <c r="C359" s="12" t="s">
        <v>74</v>
      </c>
      <c r="D359" s="12" t="s">
        <v>75</v>
      </c>
      <c r="E359" s="12" t="s">
        <v>7</v>
      </c>
      <c r="F359" s="13">
        <v>15633.199999999999</v>
      </c>
      <c r="G359" s="12" t="s">
        <v>24</v>
      </c>
      <c r="H359" s="13">
        <v>15000</v>
      </c>
      <c r="I359" s="13">
        <f>IF('Copy of All Sales'!$F359&gt;='Copy of All Sales'!$H359,'Copy of All Sales'!$F359*Comission,0)</f>
        <v>1563.32</v>
      </c>
      <c r="J359" s="33">
        <f>Sales_Data[[#This Row],[Sales Amount]]-Sales_Data[[#This Row],[Targets]]</f>
        <v>633.19999999999891</v>
      </c>
    </row>
    <row r="360" spans="1:10">
      <c r="A360" s="14">
        <v>44378</v>
      </c>
      <c r="B360" s="15" t="s">
        <v>73</v>
      </c>
      <c r="C360" s="15" t="s">
        <v>74</v>
      </c>
      <c r="D360" s="15" t="s">
        <v>75</v>
      </c>
      <c r="E360" s="15" t="s">
        <v>7</v>
      </c>
      <c r="F360" s="16">
        <v>20868.399999999998</v>
      </c>
      <c r="G360" s="15" t="s">
        <v>24</v>
      </c>
      <c r="H360" s="16">
        <v>15000</v>
      </c>
      <c r="I360" s="16">
        <f>IF('Copy of All Sales'!$F360&gt;='Copy of All Sales'!$H360,'Copy of All Sales'!$F360*Comission,0)</f>
        <v>2086.8399999999997</v>
      </c>
      <c r="J360" s="33">
        <f>Sales_Data[[#This Row],[Sales Amount]]-Sales_Data[[#This Row],[Targets]]</f>
        <v>5868.3999999999978</v>
      </c>
    </row>
    <row r="361" spans="1:10">
      <c r="A361" s="11">
        <v>44378</v>
      </c>
      <c r="B361" s="12" t="s">
        <v>73</v>
      </c>
      <c r="C361" s="12" t="s">
        <v>74</v>
      </c>
      <c r="D361" s="12" t="s">
        <v>75</v>
      </c>
      <c r="E361" s="12" t="s">
        <v>7</v>
      </c>
      <c r="F361" s="13">
        <v>24395.100000000002</v>
      </c>
      <c r="G361" s="12" t="s">
        <v>29</v>
      </c>
      <c r="H361" s="13">
        <v>15000</v>
      </c>
      <c r="I361" s="13">
        <f>IF('Copy of All Sales'!$F361&gt;='Copy of All Sales'!$H361,'Copy of All Sales'!$F361*Comission,0)</f>
        <v>2439.5100000000002</v>
      </c>
      <c r="J361" s="33">
        <f>Sales_Data[[#This Row],[Sales Amount]]-Sales_Data[[#This Row],[Targets]]</f>
        <v>9395.1000000000022</v>
      </c>
    </row>
    <row r="362" spans="1:10">
      <c r="A362" s="14">
        <v>44409</v>
      </c>
      <c r="B362" s="15" t="s">
        <v>73</v>
      </c>
      <c r="C362" s="15" t="s">
        <v>74</v>
      </c>
      <c r="D362" s="15" t="s">
        <v>75</v>
      </c>
      <c r="E362" s="15" t="s">
        <v>7</v>
      </c>
      <c r="F362" s="16">
        <v>3760.5</v>
      </c>
      <c r="G362" s="15" t="s">
        <v>29</v>
      </c>
      <c r="H362" s="16">
        <v>15000</v>
      </c>
      <c r="I362" s="16">
        <f>IF('Copy of All Sales'!$F362&gt;='Copy of All Sales'!$H362,'Copy of All Sales'!$F362*Comission,0)</f>
        <v>0</v>
      </c>
      <c r="J362" s="33">
        <f>Sales_Data[[#This Row],[Sales Amount]]-Sales_Data[[#This Row],[Targets]]</f>
        <v>-11239.5</v>
      </c>
    </row>
    <row r="363" spans="1:10">
      <c r="A363" s="11">
        <v>44409</v>
      </c>
      <c r="B363" s="12" t="s">
        <v>73</v>
      </c>
      <c r="C363" s="12" t="s">
        <v>74</v>
      </c>
      <c r="D363" s="12" t="s">
        <v>75</v>
      </c>
      <c r="E363" s="12" t="s">
        <v>7</v>
      </c>
      <c r="F363" s="13">
        <v>4322.8</v>
      </c>
      <c r="G363" s="12" t="s">
        <v>30</v>
      </c>
      <c r="H363" s="13">
        <v>15000</v>
      </c>
      <c r="I363" s="13">
        <f>IF('Copy of All Sales'!$F363&gt;='Copy of All Sales'!$H363,'Copy of All Sales'!$F363*Comission,0)</f>
        <v>0</v>
      </c>
      <c r="J363" s="33">
        <f>Sales_Data[[#This Row],[Sales Amount]]-Sales_Data[[#This Row],[Targets]]</f>
        <v>-10677.2</v>
      </c>
    </row>
    <row r="364" spans="1:10">
      <c r="A364" s="14">
        <v>44409</v>
      </c>
      <c r="B364" s="15" t="s">
        <v>73</v>
      </c>
      <c r="C364" s="15" t="s">
        <v>74</v>
      </c>
      <c r="D364" s="15" t="s">
        <v>75</v>
      </c>
      <c r="E364" s="15" t="s">
        <v>7</v>
      </c>
      <c r="F364" s="16">
        <v>9697.6</v>
      </c>
      <c r="G364" s="15" t="s">
        <v>24</v>
      </c>
      <c r="H364" s="16">
        <v>15000</v>
      </c>
      <c r="I364" s="16">
        <f>IF('Copy of All Sales'!$F364&gt;='Copy of All Sales'!$H364,'Copy of All Sales'!$F364*Comission,0)</f>
        <v>0</v>
      </c>
      <c r="J364" s="33">
        <f>Sales_Data[[#This Row],[Sales Amount]]-Sales_Data[[#This Row],[Targets]]</f>
        <v>-5302.4</v>
      </c>
    </row>
    <row r="365" spans="1:10">
      <c r="A365" s="11">
        <v>44409</v>
      </c>
      <c r="B365" s="12" t="s">
        <v>73</v>
      </c>
      <c r="C365" s="12" t="s">
        <v>74</v>
      </c>
      <c r="D365" s="12" t="s">
        <v>75</v>
      </c>
      <c r="E365" s="12" t="s">
        <v>7</v>
      </c>
      <c r="F365" s="13">
        <v>10391.699999999999</v>
      </c>
      <c r="G365" s="12" t="s">
        <v>30</v>
      </c>
      <c r="H365" s="13">
        <v>15000</v>
      </c>
      <c r="I365" s="13">
        <f>IF('Copy of All Sales'!$F365&gt;='Copy of All Sales'!$H365,'Copy of All Sales'!$F365*Comission,0)</f>
        <v>0</v>
      </c>
      <c r="J365" s="33">
        <f>Sales_Data[[#This Row],[Sales Amount]]-Sales_Data[[#This Row],[Targets]]</f>
        <v>-4608.3000000000011</v>
      </c>
    </row>
    <row r="366" spans="1:10">
      <c r="A366" s="14">
        <v>44409</v>
      </c>
      <c r="B366" s="15" t="s">
        <v>79</v>
      </c>
      <c r="C366" s="15" t="s">
        <v>80</v>
      </c>
      <c r="D366" s="15" t="s">
        <v>81</v>
      </c>
      <c r="E366" s="15" t="s">
        <v>7</v>
      </c>
      <c r="F366" s="16">
        <v>15670.2</v>
      </c>
      <c r="G366" s="15" t="s">
        <v>30</v>
      </c>
      <c r="H366" s="16">
        <v>15000</v>
      </c>
      <c r="I366" s="16">
        <f>IF('Copy of All Sales'!$F366&gt;='Copy of All Sales'!$H366,'Copy of All Sales'!$F366*Comission,0)</f>
        <v>1567.0200000000002</v>
      </c>
      <c r="J366" s="33">
        <f>Sales_Data[[#This Row],[Sales Amount]]-Sales_Data[[#This Row],[Targets]]</f>
        <v>670.20000000000073</v>
      </c>
    </row>
    <row r="367" spans="1:10">
      <c r="A367" s="11">
        <v>44409</v>
      </c>
      <c r="B367" s="12" t="s">
        <v>76</v>
      </c>
      <c r="C367" s="12" t="s">
        <v>77</v>
      </c>
      <c r="D367" s="12" t="s">
        <v>78</v>
      </c>
      <c r="E367" s="12" t="s">
        <v>7</v>
      </c>
      <c r="F367" s="13">
        <v>22477.9</v>
      </c>
      <c r="G367" s="12" t="s">
        <v>24</v>
      </c>
      <c r="H367" s="13">
        <v>15000</v>
      </c>
      <c r="I367" s="13">
        <f>IF('Copy of All Sales'!$F367&gt;='Copy of All Sales'!$H367,'Copy of All Sales'!$F367*Comission,0)</f>
        <v>2247.7900000000004</v>
      </c>
      <c r="J367" s="33">
        <f>Sales_Data[[#This Row],[Sales Amount]]-Sales_Data[[#This Row],[Targets]]</f>
        <v>7477.9000000000015</v>
      </c>
    </row>
    <row r="368" spans="1:10">
      <c r="A368" s="14">
        <v>44409</v>
      </c>
      <c r="B368" s="15" t="s">
        <v>76</v>
      </c>
      <c r="C368" s="15" t="s">
        <v>77</v>
      </c>
      <c r="D368" s="15" t="s">
        <v>78</v>
      </c>
      <c r="E368" s="15" t="s">
        <v>7</v>
      </c>
      <c r="F368" s="16">
        <v>36088.1</v>
      </c>
      <c r="G368" s="15" t="s">
        <v>30</v>
      </c>
      <c r="H368" s="16">
        <v>15000</v>
      </c>
      <c r="I368" s="16">
        <f>IF('Copy of All Sales'!$F368&gt;='Copy of All Sales'!$H368,'Copy of All Sales'!$F368*Comission,0)</f>
        <v>3608.81</v>
      </c>
      <c r="J368" s="33">
        <f>Sales_Data[[#This Row],[Sales Amount]]-Sales_Data[[#This Row],[Targets]]</f>
        <v>21088.1</v>
      </c>
    </row>
    <row r="369" spans="1:10">
      <c r="A369" s="11">
        <v>44409</v>
      </c>
      <c r="B369" s="12" t="s">
        <v>70</v>
      </c>
      <c r="C369" s="12" t="s">
        <v>71</v>
      </c>
      <c r="D369" s="12" t="s">
        <v>72</v>
      </c>
      <c r="E369" s="12" t="s">
        <v>7</v>
      </c>
      <c r="F369" s="13">
        <v>43388.100000000006</v>
      </c>
      <c r="G369" s="12" t="s">
        <v>24</v>
      </c>
      <c r="H369" s="13">
        <v>15000</v>
      </c>
      <c r="I369" s="13">
        <f>IF('Copy of All Sales'!$F369&gt;='Copy of All Sales'!$H369,'Copy of All Sales'!$F369*Comission,0)</f>
        <v>4338.8100000000004</v>
      </c>
      <c r="J369" s="33">
        <f>Sales_Data[[#This Row],[Sales Amount]]-Sales_Data[[#This Row],[Targets]]</f>
        <v>28388.100000000006</v>
      </c>
    </row>
    <row r="370" spans="1:10">
      <c r="A370" s="14">
        <v>44440</v>
      </c>
      <c r="B370" s="15" t="s">
        <v>82</v>
      </c>
      <c r="C370" s="15" t="s">
        <v>83</v>
      </c>
      <c r="D370" s="15" t="s">
        <v>84</v>
      </c>
      <c r="E370" s="15" t="s">
        <v>7</v>
      </c>
      <c r="F370" s="16">
        <v>7714</v>
      </c>
      <c r="G370" s="15" t="s">
        <v>29</v>
      </c>
      <c r="H370" s="16">
        <v>15000</v>
      </c>
      <c r="I370" s="16">
        <f>IF('Copy of All Sales'!$F370&gt;='Copy of All Sales'!$H370,'Copy of All Sales'!$F370*Comission,0)</f>
        <v>0</v>
      </c>
      <c r="J370" s="33">
        <f>Sales_Data[[#This Row],[Sales Amount]]-Sales_Data[[#This Row],[Targets]]</f>
        <v>-7286</v>
      </c>
    </row>
    <row r="371" spans="1:10">
      <c r="A371" s="11">
        <v>44440</v>
      </c>
      <c r="B371" s="12" t="s">
        <v>70</v>
      </c>
      <c r="C371" s="12" t="s">
        <v>71</v>
      </c>
      <c r="D371" s="12" t="s">
        <v>72</v>
      </c>
      <c r="E371" s="12" t="s">
        <v>7</v>
      </c>
      <c r="F371" s="13">
        <v>15152.399999999998</v>
      </c>
      <c r="G371" s="12" t="s">
        <v>30</v>
      </c>
      <c r="H371" s="13">
        <v>15000</v>
      </c>
      <c r="I371" s="13">
        <f>IF('Copy of All Sales'!$F371&gt;='Copy of All Sales'!$H371,'Copy of All Sales'!$F371*Comission,0)</f>
        <v>1515.2399999999998</v>
      </c>
      <c r="J371" s="33">
        <f>Sales_Data[[#This Row],[Sales Amount]]-Sales_Data[[#This Row],[Targets]]</f>
        <v>152.39999999999782</v>
      </c>
    </row>
    <row r="372" spans="1:10">
      <c r="A372" s="14">
        <v>44440</v>
      </c>
      <c r="B372" s="15" t="s">
        <v>73</v>
      </c>
      <c r="C372" s="15" t="s">
        <v>74</v>
      </c>
      <c r="D372" s="15" t="s">
        <v>75</v>
      </c>
      <c r="E372" s="15" t="s">
        <v>7</v>
      </c>
      <c r="F372" s="16">
        <v>16363.900000000001</v>
      </c>
      <c r="G372" s="15" t="s">
        <v>29</v>
      </c>
      <c r="H372" s="16">
        <v>15000</v>
      </c>
      <c r="I372" s="16">
        <f>IF('Copy of All Sales'!$F372&gt;='Copy of All Sales'!$H372,'Copy of All Sales'!$F372*Comission,0)</f>
        <v>1636.3900000000003</v>
      </c>
      <c r="J372" s="33">
        <f>Sales_Data[[#This Row],[Sales Amount]]-Sales_Data[[#This Row],[Targets]]</f>
        <v>1363.9000000000015</v>
      </c>
    </row>
    <row r="373" spans="1:10">
      <c r="A373" s="11">
        <v>44470</v>
      </c>
      <c r="B373" s="12" t="s">
        <v>70</v>
      </c>
      <c r="C373" s="12" t="s">
        <v>71</v>
      </c>
      <c r="D373" s="12" t="s">
        <v>72</v>
      </c>
      <c r="E373" s="12" t="s">
        <v>7</v>
      </c>
      <c r="F373" s="13">
        <v>2997.2</v>
      </c>
      <c r="G373" s="12" t="s">
        <v>29</v>
      </c>
      <c r="H373" s="13">
        <v>15000</v>
      </c>
      <c r="I373" s="13">
        <f>IF('Copy of All Sales'!$F373&gt;='Copy of All Sales'!$H373,'Copy of All Sales'!$F373*Comission,0)</f>
        <v>0</v>
      </c>
      <c r="J373" s="33">
        <f>Sales_Data[[#This Row],[Sales Amount]]-Sales_Data[[#This Row],[Targets]]</f>
        <v>-12002.8</v>
      </c>
    </row>
    <row r="374" spans="1:10">
      <c r="A374" s="14">
        <v>44470</v>
      </c>
      <c r="B374" s="15" t="s">
        <v>82</v>
      </c>
      <c r="C374" s="15" t="s">
        <v>83</v>
      </c>
      <c r="D374" s="15" t="s">
        <v>84</v>
      </c>
      <c r="E374" s="15" t="s">
        <v>7</v>
      </c>
      <c r="F374" s="16">
        <v>7195.9999999999991</v>
      </c>
      <c r="G374" s="15" t="s">
        <v>24</v>
      </c>
      <c r="H374" s="16">
        <v>15000</v>
      </c>
      <c r="I374" s="16">
        <f>IF('Copy of All Sales'!$F374&gt;='Copy of All Sales'!$H374,'Copy of All Sales'!$F374*Comission,0)</f>
        <v>0</v>
      </c>
      <c r="J374" s="33">
        <f>Sales_Data[[#This Row],[Sales Amount]]-Sales_Data[[#This Row],[Targets]]</f>
        <v>-7804.0000000000009</v>
      </c>
    </row>
    <row r="375" spans="1:10">
      <c r="A375" s="11">
        <v>44470</v>
      </c>
      <c r="B375" s="12" t="s">
        <v>76</v>
      </c>
      <c r="C375" s="12" t="s">
        <v>77</v>
      </c>
      <c r="D375" s="12" t="s">
        <v>78</v>
      </c>
      <c r="E375" s="12" t="s">
        <v>7</v>
      </c>
      <c r="F375" s="13">
        <v>10595.2</v>
      </c>
      <c r="G375" s="12" t="s">
        <v>30</v>
      </c>
      <c r="H375" s="13">
        <v>15000</v>
      </c>
      <c r="I375" s="13">
        <f>IF('Copy of All Sales'!$F375&gt;='Copy of All Sales'!$H375,'Copy of All Sales'!$F375*Comission,0)</f>
        <v>0</v>
      </c>
      <c r="J375" s="33">
        <f>Sales_Data[[#This Row],[Sales Amount]]-Sales_Data[[#This Row],[Targets]]</f>
        <v>-4404.7999999999993</v>
      </c>
    </row>
    <row r="376" spans="1:10">
      <c r="A376" s="14">
        <v>44470</v>
      </c>
      <c r="B376" s="15" t="s">
        <v>82</v>
      </c>
      <c r="C376" s="15" t="s">
        <v>83</v>
      </c>
      <c r="D376" s="15" t="s">
        <v>84</v>
      </c>
      <c r="E376" s="15" t="s">
        <v>7</v>
      </c>
      <c r="F376" s="16">
        <v>10694.7</v>
      </c>
      <c r="G376" s="15" t="s">
        <v>30</v>
      </c>
      <c r="H376" s="16">
        <v>15000</v>
      </c>
      <c r="I376" s="16">
        <f>IF('Copy of All Sales'!$F376&gt;='Copy of All Sales'!$H376,'Copy of All Sales'!$F376*Comission,0)</f>
        <v>0</v>
      </c>
      <c r="J376" s="33">
        <f>Sales_Data[[#This Row],[Sales Amount]]-Sales_Data[[#This Row],[Targets]]</f>
        <v>-4305.2999999999993</v>
      </c>
    </row>
    <row r="377" spans="1:10">
      <c r="A377" s="11">
        <v>44470</v>
      </c>
      <c r="B377" s="12" t="s">
        <v>76</v>
      </c>
      <c r="C377" s="12" t="s">
        <v>77</v>
      </c>
      <c r="D377" s="12" t="s">
        <v>78</v>
      </c>
      <c r="E377" s="12" t="s">
        <v>7</v>
      </c>
      <c r="F377" s="13">
        <v>14235.4</v>
      </c>
      <c r="G377" s="12" t="s">
        <v>30</v>
      </c>
      <c r="H377" s="13">
        <v>15000</v>
      </c>
      <c r="I377" s="13">
        <f>IF('Copy of All Sales'!$F377&gt;='Copy of All Sales'!$H377,'Copy of All Sales'!$F377*Comission,0)</f>
        <v>0</v>
      </c>
      <c r="J377" s="33">
        <f>Sales_Data[[#This Row],[Sales Amount]]-Sales_Data[[#This Row],[Targets]]</f>
        <v>-764.60000000000036</v>
      </c>
    </row>
    <row r="378" spans="1:10">
      <c r="A378" s="14">
        <v>44470</v>
      </c>
      <c r="B378" s="15" t="s">
        <v>76</v>
      </c>
      <c r="C378" s="15" t="s">
        <v>77</v>
      </c>
      <c r="D378" s="15" t="s">
        <v>78</v>
      </c>
      <c r="E378" s="15" t="s">
        <v>7</v>
      </c>
      <c r="F378" s="16">
        <v>36530.199999999997</v>
      </c>
      <c r="G378" s="15" t="s">
        <v>24</v>
      </c>
      <c r="H378" s="16">
        <v>15000</v>
      </c>
      <c r="I378" s="16">
        <f>IF('Copy of All Sales'!$F378&gt;='Copy of All Sales'!$H378,'Copy of All Sales'!$F378*Comission,0)</f>
        <v>3653.02</v>
      </c>
      <c r="J378" s="33">
        <f>Sales_Data[[#This Row],[Sales Amount]]-Sales_Data[[#This Row],[Targets]]</f>
        <v>21530.199999999997</v>
      </c>
    </row>
    <row r="379" spans="1:10">
      <c r="A379" s="11">
        <v>44470</v>
      </c>
      <c r="B379" s="12" t="s">
        <v>79</v>
      </c>
      <c r="C379" s="12" t="s">
        <v>80</v>
      </c>
      <c r="D379" s="12" t="s">
        <v>81</v>
      </c>
      <c r="E379" s="12" t="s">
        <v>7</v>
      </c>
      <c r="F379" s="13">
        <v>36896.199999999997</v>
      </c>
      <c r="G379" s="12" t="s">
        <v>30</v>
      </c>
      <c r="H379" s="13">
        <v>15000</v>
      </c>
      <c r="I379" s="13">
        <f>IF('Copy of All Sales'!$F379&gt;='Copy of All Sales'!$H379,'Copy of All Sales'!$F379*Comission,0)</f>
        <v>3689.62</v>
      </c>
      <c r="J379" s="33">
        <f>Sales_Data[[#This Row],[Sales Amount]]-Sales_Data[[#This Row],[Targets]]</f>
        <v>21896.199999999997</v>
      </c>
    </row>
    <row r="380" spans="1:10">
      <c r="A380" s="14">
        <v>44470</v>
      </c>
      <c r="B380" s="15" t="s">
        <v>70</v>
      </c>
      <c r="C380" s="15" t="s">
        <v>71</v>
      </c>
      <c r="D380" s="15" t="s">
        <v>72</v>
      </c>
      <c r="E380" s="15" t="s">
        <v>7</v>
      </c>
      <c r="F380" s="16">
        <v>41420.699999999997</v>
      </c>
      <c r="G380" s="15" t="s">
        <v>29</v>
      </c>
      <c r="H380" s="16">
        <v>15000</v>
      </c>
      <c r="I380" s="16">
        <f>IF('Copy of All Sales'!$F380&gt;='Copy of All Sales'!$H380,'Copy of All Sales'!$F380*Comission,0)</f>
        <v>4142.07</v>
      </c>
      <c r="J380" s="33">
        <f>Sales_Data[[#This Row],[Sales Amount]]-Sales_Data[[#This Row],[Targets]]</f>
        <v>26420.699999999997</v>
      </c>
    </row>
    <row r="381" spans="1:10">
      <c r="A381" s="11">
        <v>44501</v>
      </c>
      <c r="B381" s="12" t="s">
        <v>76</v>
      </c>
      <c r="C381" s="12" t="s">
        <v>77</v>
      </c>
      <c r="D381" s="12" t="s">
        <v>78</v>
      </c>
      <c r="E381" s="12" t="s">
        <v>7</v>
      </c>
      <c r="F381" s="13">
        <v>6900</v>
      </c>
      <c r="G381" s="12" t="s">
        <v>24</v>
      </c>
      <c r="H381" s="13">
        <v>15000</v>
      </c>
      <c r="I381" s="13">
        <f>IF('Copy of All Sales'!$F381&gt;='Copy of All Sales'!$H381,'Copy of All Sales'!$F381*Comission,0)</f>
        <v>0</v>
      </c>
      <c r="J381" s="33">
        <f>Sales_Data[[#This Row],[Sales Amount]]-Sales_Data[[#This Row],[Targets]]</f>
        <v>-8100</v>
      </c>
    </row>
    <row r="382" spans="1:10">
      <c r="A382" s="14">
        <v>44501</v>
      </c>
      <c r="B382" s="15" t="s">
        <v>79</v>
      </c>
      <c r="C382" s="15" t="s">
        <v>80</v>
      </c>
      <c r="D382" s="15" t="s">
        <v>81</v>
      </c>
      <c r="E382" s="15" t="s">
        <v>7</v>
      </c>
      <c r="F382" s="16">
        <v>9683</v>
      </c>
      <c r="G382" s="15" t="s">
        <v>30</v>
      </c>
      <c r="H382" s="16">
        <v>15000</v>
      </c>
      <c r="I382" s="16">
        <f>IF('Copy of All Sales'!$F382&gt;='Copy of All Sales'!$H382,'Copy of All Sales'!$F382*Comission,0)</f>
        <v>0</v>
      </c>
      <c r="J382" s="33">
        <f>Sales_Data[[#This Row],[Sales Amount]]-Sales_Data[[#This Row],[Targets]]</f>
        <v>-5317</v>
      </c>
    </row>
    <row r="383" spans="1:10">
      <c r="A383" s="11">
        <v>44501</v>
      </c>
      <c r="B383" s="12" t="s">
        <v>73</v>
      </c>
      <c r="C383" s="12" t="s">
        <v>74</v>
      </c>
      <c r="D383" s="12" t="s">
        <v>75</v>
      </c>
      <c r="E383" s="12" t="s">
        <v>7</v>
      </c>
      <c r="F383" s="13">
        <v>14302.9</v>
      </c>
      <c r="G383" s="12" t="s">
        <v>29</v>
      </c>
      <c r="H383" s="13">
        <v>15000</v>
      </c>
      <c r="I383" s="13">
        <f>IF('Copy of All Sales'!$F383&gt;='Copy of All Sales'!$H383,'Copy of All Sales'!$F383*Comission,0)</f>
        <v>0</v>
      </c>
      <c r="J383" s="33">
        <f>Sales_Data[[#This Row],[Sales Amount]]-Sales_Data[[#This Row],[Targets]]</f>
        <v>-697.10000000000036</v>
      </c>
    </row>
    <row r="384" spans="1:10">
      <c r="A384" s="14">
        <v>44501</v>
      </c>
      <c r="B384" s="15" t="s">
        <v>70</v>
      </c>
      <c r="C384" s="15" t="s">
        <v>71</v>
      </c>
      <c r="D384" s="15" t="s">
        <v>72</v>
      </c>
      <c r="E384" s="15" t="s">
        <v>7</v>
      </c>
      <c r="F384" s="16">
        <v>16806.400000000001</v>
      </c>
      <c r="G384" s="15" t="s">
        <v>29</v>
      </c>
      <c r="H384" s="16">
        <v>15000</v>
      </c>
      <c r="I384" s="16">
        <f>IF('Copy of All Sales'!$F384&gt;='Copy of All Sales'!$H384,'Copy of All Sales'!$F384*Comission,0)</f>
        <v>1680.6400000000003</v>
      </c>
      <c r="J384" s="33">
        <f>Sales_Data[[#This Row],[Sales Amount]]-Sales_Data[[#This Row],[Targets]]</f>
        <v>1806.4000000000015</v>
      </c>
    </row>
    <row r="385" spans="1:10">
      <c r="A385" s="11">
        <v>44501</v>
      </c>
      <c r="B385" s="12" t="s">
        <v>82</v>
      </c>
      <c r="C385" s="12" t="s">
        <v>83</v>
      </c>
      <c r="D385" s="12" t="s">
        <v>84</v>
      </c>
      <c r="E385" s="12" t="s">
        <v>7</v>
      </c>
      <c r="F385" s="13">
        <v>20797.200000000004</v>
      </c>
      <c r="G385" s="12" t="s">
        <v>24</v>
      </c>
      <c r="H385" s="13">
        <v>15000</v>
      </c>
      <c r="I385" s="13">
        <f>IF('Copy of All Sales'!$F385&gt;='Copy of All Sales'!$H385,'Copy of All Sales'!$F385*Comission,0)</f>
        <v>2079.7200000000007</v>
      </c>
      <c r="J385" s="33">
        <f>Sales_Data[[#This Row],[Sales Amount]]-Sales_Data[[#This Row],[Targets]]</f>
        <v>5797.2000000000044</v>
      </c>
    </row>
    <row r="386" spans="1:10">
      <c r="A386" s="14">
        <v>44501</v>
      </c>
      <c r="B386" s="15" t="s">
        <v>79</v>
      </c>
      <c r="C386" s="15" t="s">
        <v>80</v>
      </c>
      <c r="D386" s="15" t="s">
        <v>81</v>
      </c>
      <c r="E386" s="15" t="s">
        <v>7</v>
      </c>
      <c r="F386" s="16">
        <v>26866</v>
      </c>
      <c r="G386" s="15" t="s">
        <v>30</v>
      </c>
      <c r="H386" s="16">
        <v>15000</v>
      </c>
      <c r="I386" s="16">
        <f>IF('Copy of All Sales'!$F386&gt;='Copy of All Sales'!$H386,'Copy of All Sales'!$F386*Comission,0)</f>
        <v>2686.6000000000004</v>
      </c>
      <c r="J386" s="33">
        <f>Sales_Data[[#This Row],[Sales Amount]]-Sales_Data[[#This Row],[Targets]]</f>
        <v>11866</v>
      </c>
    </row>
    <row r="387" spans="1:10">
      <c r="A387" s="11">
        <v>44531</v>
      </c>
      <c r="B387" s="12" t="s">
        <v>79</v>
      </c>
      <c r="C387" s="12" t="s">
        <v>80</v>
      </c>
      <c r="D387" s="12" t="s">
        <v>81</v>
      </c>
      <c r="E387" s="12" t="s">
        <v>7</v>
      </c>
      <c r="F387" s="13">
        <v>7009.2000000000007</v>
      </c>
      <c r="G387" s="12" t="s">
        <v>24</v>
      </c>
      <c r="H387" s="13">
        <v>15000</v>
      </c>
      <c r="I387" s="13">
        <f>IF('Copy of All Sales'!$F387&gt;='Copy of All Sales'!$H387,'Copy of All Sales'!$F387*Comission,0)</f>
        <v>0</v>
      </c>
      <c r="J387" s="33">
        <f>Sales_Data[[#This Row],[Sales Amount]]-Sales_Data[[#This Row],[Targets]]</f>
        <v>-7990.7999999999993</v>
      </c>
    </row>
    <row r="388" spans="1:10">
      <c r="A388" s="14">
        <v>44531</v>
      </c>
      <c r="B388" s="15" t="s">
        <v>76</v>
      </c>
      <c r="C388" s="15" t="s">
        <v>77</v>
      </c>
      <c r="D388" s="15" t="s">
        <v>78</v>
      </c>
      <c r="E388" s="15" t="s">
        <v>7</v>
      </c>
      <c r="F388" s="16">
        <v>7088.9</v>
      </c>
      <c r="G388" s="15" t="s">
        <v>29</v>
      </c>
      <c r="H388" s="16">
        <v>15000</v>
      </c>
      <c r="I388" s="16">
        <f>IF('Copy of All Sales'!$F388&gt;='Copy of All Sales'!$H388,'Copy of All Sales'!$F388*Comission,0)</f>
        <v>0</v>
      </c>
      <c r="J388" s="33">
        <f>Sales_Data[[#This Row],[Sales Amount]]-Sales_Data[[#This Row],[Targets]]</f>
        <v>-7911.1</v>
      </c>
    </row>
    <row r="389" spans="1:10">
      <c r="A389" s="11">
        <v>44531</v>
      </c>
      <c r="B389" s="12" t="s">
        <v>79</v>
      </c>
      <c r="C389" s="12" t="s">
        <v>80</v>
      </c>
      <c r="D389" s="12" t="s">
        <v>81</v>
      </c>
      <c r="E389" s="12" t="s">
        <v>7</v>
      </c>
      <c r="F389" s="13">
        <v>8095.5</v>
      </c>
      <c r="G389" s="12" t="s">
        <v>29</v>
      </c>
      <c r="H389" s="13">
        <v>15000</v>
      </c>
      <c r="I389" s="13">
        <f>IF('Copy of All Sales'!$F389&gt;='Copy of All Sales'!$H389,'Copy of All Sales'!$F389*Comission,0)</f>
        <v>0</v>
      </c>
      <c r="J389" s="33">
        <f>Sales_Data[[#This Row],[Sales Amount]]-Sales_Data[[#This Row],[Targets]]</f>
        <v>-6904.5</v>
      </c>
    </row>
    <row r="390" spans="1:10">
      <c r="A390" s="14">
        <v>44531</v>
      </c>
      <c r="B390" s="15" t="s">
        <v>70</v>
      </c>
      <c r="C390" s="15" t="s">
        <v>71</v>
      </c>
      <c r="D390" s="15" t="s">
        <v>72</v>
      </c>
      <c r="E390" s="15" t="s">
        <v>7</v>
      </c>
      <c r="F390" s="16">
        <v>8914.5</v>
      </c>
      <c r="G390" s="15" t="s">
        <v>29</v>
      </c>
      <c r="H390" s="16">
        <v>15000</v>
      </c>
      <c r="I390" s="16">
        <f>IF('Copy of All Sales'!$F390&gt;='Copy of All Sales'!$H390,'Copy of All Sales'!$F390*Comission,0)</f>
        <v>0</v>
      </c>
      <c r="J390" s="33">
        <f>Sales_Data[[#This Row],[Sales Amount]]-Sales_Data[[#This Row],[Targets]]</f>
        <v>-6085.5</v>
      </c>
    </row>
    <row r="391" spans="1:10">
      <c r="A391" s="29" t="s">
        <v>102</v>
      </c>
      <c r="B391" s="29"/>
      <c r="C391" s="29"/>
      <c r="D391" s="29"/>
      <c r="E391" s="29"/>
      <c r="F391" s="17">
        <f>SUBTOTAL(109,Sales_Data[Sales Amount])</f>
        <v>7286551</v>
      </c>
      <c r="G391" s="29"/>
      <c r="H391" s="29"/>
      <c r="I391" s="17">
        <f>SUBTOTAL(109,Sales_Data[Comission])</f>
        <v>572080.03999999992</v>
      </c>
      <c r="J391" s="29"/>
    </row>
    <row r="654" spans="1:7">
      <c r="A654" s="1" t="s">
        <v>85</v>
      </c>
      <c r="B654" t="s">
        <v>80</v>
      </c>
      <c r="E654" t="s">
        <v>7</v>
      </c>
      <c r="F654" s="4">
        <v>3637.21</v>
      </c>
      <c r="G654" t="s">
        <v>29</v>
      </c>
    </row>
    <row r="655" spans="1:7">
      <c r="A655" s="1" t="s">
        <v>85</v>
      </c>
      <c r="B655" t="s">
        <v>74</v>
      </c>
      <c r="E655" t="s">
        <v>7</v>
      </c>
      <c r="F655" s="4">
        <v>3918.6</v>
      </c>
      <c r="G655" t="s">
        <v>24</v>
      </c>
    </row>
    <row r="656" spans="1:7">
      <c r="A656" s="1" t="s">
        <v>85</v>
      </c>
      <c r="B656" t="s">
        <v>71</v>
      </c>
      <c r="E656" t="s">
        <v>7</v>
      </c>
      <c r="F656" s="4">
        <v>694.54</v>
      </c>
      <c r="G656" t="s">
        <v>30</v>
      </c>
    </row>
    <row r="657" spans="1:7">
      <c r="A657" s="1" t="s">
        <v>85</v>
      </c>
      <c r="B657" t="s">
        <v>80</v>
      </c>
      <c r="E657" t="s">
        <v>7</v>
      </c>
      <c r="F657" s="4">
        <v>3112.72</v>
      </c>
      <c r="G657" t="s">
        <v>30</v>
      </c>
    </row>
    <row r="658" spans="1:7">
      <c r="A658" s="1" t="s">
        <v>85</v>
      </c>
      <c r="B658" t="s">
        <v>71</v>
      </c>
      <c r="E658" t="s">
        <v>7</v>
      </c>
      <c r="F658" s="4">
        <v>1001.92</v>
      </c>
      <c r="G658" t="s">
        <v>30</v>
      </c>
    </row>
    <row r="659" spans="1:7">
      <c r="A659" s="1" t="s">
        <v>85</v>
      </c>
      <c r="B659" t="s">
        <v>77</v>
      </c>
      <c r="E659" t="s">
        <v>7</v>
      </c>
      <c r="F659" s="4">
        <v>1638.5600000000002</v>
      </c>
      <c r="G659" t="s">
        <v>29</v>
      </c>
    </row>
    <row r="660" spans="1:7">
      <c r="A660" s="1" t="s">
        <v>85</v>
      </c>
      <c r="B660" t="s">
        <v>74</v>
      </c>
      <c r="E660" t="s">
        <v>7</v>
      </c>
      <c r="F660" s="4">
        <v>1910.8</v>
      </c>
      <c r="G660" t="s">
        <v>24</v>
      </c>
    </row>
    <row r="661" spans="1:7">
      <c r="A661" s="1" t="s">
        <v>85</v>
      </c>
      <c r="B661" t="s">
        <v>71</v>
      </c>
      <c r="E661" t="s">
        <v>7</v>
      </c>
      <c r="F661" s="4">
        <v>765.82</v>
      </c>
      <c r="G661" t="s">
        <v>30</v>
      </c>
    </row>
    <row r="662" spans="1:7">
      <c r="A662" s="1" t="s">
        <v>85</v>
      </c>
      <c r="B662" t="s">
        <v>74</v>
      </c>
      <c r="E662" t="s">
        <v>7</v>
      </c>
      <c r="F662" s="4">
        <v>765.8599999999999</v>
      </c>
      <c r="G662" t="s">
        <v>24</v>
      </c>
    </row>
    <row r="663" spans="1:7">
      <c r="A663" s="1" t="s">
        <v>85</v>
      </c>
      <c r="B663" t="s">
        <v>80</v>
      </c>
      <c r="E663" t="s">
        <v>7</v>
      </c>
      <c r="F663" s="4">
        <v>4671.5999999999995</v>
      </c>
      <c r="G663" t="s">
        <v>29</v>
      </c>
    </row>
    <row r="664" spans="1:7">
      <c r="A664" s="1" t="s">
        <v>85</v>
      </c>
      <c r="B664" t="s">
        <v>71</v>
      </c>
      <c r="E664" t="s">
        <v>7</v>
      </c>
      <c r="F664" s="4">
        <v>1945.6</v>
      </c>
      <c r="G664" t="s">
        <v>29</v>
      </c>
    </row>
    <row r="665" spans="1:7">
      <c r="A665" s="1" t="s">
        <v>85</v>
      </c>
      <c r="B665" t="s">
        <v>74</v>
      </c>
      <c r="E665" t="s">
        <v>7</v>
      </c>
      <c r="F665" s="4">
        <v>1017.6</v>
      </c>
      <c r="G665" t="s">
        <v>24</v>
      </c>
    </row>
    <row r="666" spans="1:7">
      <c r="A666" s="1" t="s">
        <v>85</v>
      </c>
      <c r="B666" t="s">
        <v>77</v>
      </c>
      <c r="E666" t="s">
        <v>7</v>
      </c>
      <c r="F666" s="4">
        <v>909.86</v>
      </c>
      <c r="G666" t="s">
        <v>30</v>
      </c>
    </row>
    <row r="667" spans="1:7">
      <c r="A667" s="1" t="s">
        <v>86</v>
      </c>
      <c r="B667" t="s">
        <v>71</v>
      </c>
      <c r="E667" t="s">
        <v>7</v>
      </c>
      <c r="F667" s="4">
        <v>734.32</v>
      </c>
      <c r="G667" t="s">
        <v>24</v>
      </c>
    </row>
    <row r="668" spans="1:7">
      <c r="A668" s="1" t="s">
        <v>86</v>
      </c>
      <c r="B668" t="s">
        <v>71</v>
      </c>
      <c r="E668" t="s">
        <v>7</v>
      </c>
      <c r="F668" s="4">
        <v>2839.55</v>
      </c>
      <c r="G668" t="s">
        <v>30</v>
      </c>
    </row>
    <row r="669" spans="1:7">
      <c r="A669" s="1" t="s">
        <v>86</v>
      </c>
      <c r="B669" t="s">
        <v>71</v>
      </c>
      <c r="E669" t="s">
        <v>7</v>
      </c>
      <c r="F669" s="4">
        <v>453.09999999999997</v>
      </c>
      <c r="G669" t="s">
        <v>30</v>
      </c>
    </row>
    <row r="670" spans="1:7">
      <c r="A670" s="1" t="s">
        <v>86</v>
      </c>
      <c r="B670" t="s">
        <v>83</v>
      </c>
      <c r="E670" t="s">
        <v>7</v>
      </c>
      <c r="F670" s="4">
        <v>1774.8</v>
      </c>
      <c r="G670" t="s">
        <v>29</v>
      </c>
    </row>
    <row r="671" spans="1:7">
      <c r="A671" s="1" t="s">
        <v>86</v>
      </c>
      <c r="B671" t="s">
        <v>71</v>
      </c>
      <c r="E671" t="s">
        <v>7</v>
      </c>
      <c r="F671" s="4">
        <v>735.66</v>
      </c>
      <c r="G671" t="s">
        <v>29</v>
      </c>
    </row>
    <row r="672" spans="1:7">
      <c r="A672" s="1" t="s">
        <v>86</v>
      </c>
      <c r="B672" t="s">
        <v>83</v>
      </c>
      <c r="E672" t="s">
        <v>7</v>
      </c>
      <c r="F672" s="4">
        <v>675.18</v>
      </c>
      <c r="G672" t="s">
        <v>24</v>
      </c>
    </row>
    <row r="673" spans="1:7">
      <c r="A673" s="1" t="s">
        <v>86</v>
      </c>
      <c r="B673" t="s">
        <v>74</v>
      </c>
      <c r="E673" t="s">
        <v>7</v>
      </c>
      <c r="F673" s="4">
        <v>4142.95</v>
      </c>
      <c r="G673" t="s">
        <v>24</v>
      </c>
    </row>
    <row r="674" spans="1:7">
      <c r="A674" s="1" t="s">
        <v>87</v>
      </c>
      <c r="B674" t="s">
        <v>71</v>
      </c>
      <c r="E674" t="s">
        <v>7</v>
      </c>
      <c r="F674" s="4">
        <v>1045.1199999999999</v>
      </c>
      <c r="G674" t="s">
        <v>29</v>
      </c>
    </row>
    <row r="675" spans="1:7">
      <c r="A675" s="1" t="s">
        <v>87</v>
      </c>
      <c r="B675" t="s">
        <v>74</v>
      </c>
      <c r="E675" t="s">
        <v>7</v>
      </c>
      <c r="F675" s="4">
        <v>1432.95</v>
      </c>
      <c r="G675" t="s">
        <v>29</v>
      </c>
    </row>
    <row r="676" spans="1:7">
      <c r="A676" s="1" t="s">
        <v>87</v>
      </c>
      <c r="B676" t="s">
        <v>74</v>
      </c>
      <c r="E676" t="s">
        <v>7</v>
      </c>
      <c r="F676" s="4">
        <v>3140.7</v>
      </c>
      <c r="G676" t="s">
        <v>24</v>
      </c>
    </row>
    <row r="677" spans="1:7">
      <c r="A677" s="1" t="s">
        <v>87</v>
      </c>
      <c r="B677" t="s">
        <v>74</v>
      </c>
      <c r="E677" t="s">
        <v>7</v>
      </c>
      <c r="F677" s="4">
        <v>869.4</v>
      </c>
      <c r="G677" t="s">
        <v>29</v>
      </c>
    </row>
    <row r="678" spans="1:7">
      <c r="A678" s="1" t="s">
        <v>87</v>
      </c>
      <c r="B678" t="s">
        <v>77</v>
      </c>
      <c r="E678" t="s">
        <v>7</v>
      </c>
      <c r="F678" s="4">
        <v>3564.75</v>
      </c>
      <c r="G678" t="s">
        <v>30</v>
      </c>
    </row>
    <row r="679" spans="1:7">
      <c r="A679" s="1" t="s">
        <v>87</v>
      </c>
      <c r="B679" t="s">
        <v>74</v>
      </c>
      <c r="E679" t="s">
        <v>7</v>
      </c>
      <c r="F679" s="4">
        <v>911.6</v>
      </c>
      <c r="G679" t="s">
        <v>29</v>
      </c>
    </row>
    <row r="680" spans="1:7">
      <c r="A680" s="1" t="s">
        <v>87</v>
      </c>
      <c r="B680" t="s">
        <v>77</v>
      </c>
      <c r="E680" t="s">
        <v>7</v>
      </c>
      <c r="F680" s="4">
        <v>1011.0299999999999</v>
      </c>
      <c r="G680" t="s">
        <v>29</v>
      </c>
    </row>
    <row r="681" spans="1:7">
      <c r="A681" s="1" t="s">
        <v>87</v>
      </c>
      <c r="B681" t="s">
        <v>83</v>
      </c>
      <c r="E681" t="s">
        <v>7</v>
      </c>
      <c r="F681" s="4">
        <v>2795.68</v>
      </c>
      <c r="G681" t="s">
        <v>24</v>
      </c>
    </row>
    <row r="682" spans="1:7">
      <c r="A682" s="1" t="s">
        <v>87</v>
      </c>
      <c r="B682" t="s">
        <v>83</v>
      </c>
      <c r="E682" t="s">
        <v>7</v>
      </c>
      <c r="F682" s="4">
        <v>2767.09</v>
      </c>
      <c r="G682" t="s">
        <v>30</v>
      </c>
    </row>
    <row r="683" spans="1:7">
      <c r="A683" s="1" t="s">
        <v>87</v>
      </c>
      <c r="B683" t="s">
        <v>77</v>
      </c>
      <c r="E683" t="s">
        <v>7</v>
      </c>
      <c r="F683" s="4">
        <v>798.27</v>
      </c>
      <c r="G683" t="s">
        <v>30</v>
      </c>
    </row>
    <row r="684" spans="1:7">
      <c r="A684" s="1" t="s">
        <v>87</v>
      </c>
      <c r="B684" t="s">
        <v>83</v>
      </c>
      <c r="E684" t="s">
        <v>7</v>
      </c>
      <c r="F684" s="4">
        <v>2510.2399999999998</v>
      </c>
      <c r="G684" t="s">
        <v>24</v>
      </c>
    </row>
    <row r="685" spans="1:7">
      <c r="A685" s="1" t="s">
        <v>87</v>
      </c>
      <c r="B685" t="s">
        <v>77</v>
      </c>
      <c r="E685" t="s">
        <v>7</v>
      </c>
      <c r="F685" s="4">
        <v>3690.7200000000003</v>
      </c>
      <c r="G685" t="s">
        <v>24</v>
      </c>
    </row>
    <row r="686" spans="1:7">
      <c r="A686" s="1" t="s">
        <v>87</v>
      </c>
      <c r="B686" t="s">
        <v>80</v>
      </c>
      <c r="E686" t="s">
        <v>7</v>
      </c>
      <c r="F686" s="4">
        <v>670.89</v>
      </c>
      <c r="G686" t="s">
        <v>30</v>
      </c>
    </row>
    <row r="687" spans="1:7">
      <c r="A687" s="1" t="s">
        <v>87</v>
      </c>
      <c r="B687" t="s">
        <v>74</v>
      </c>
      <c r="E687" t="s">
        <v>7</v>
      </c>
      <c r="F687" s="4">
        <v>2012.8</v>
      </c>
      <c r="G687" t="s">
        <v>30</v>
      </c>
    </row>
    <row r="688" spans="1:7">
      <c r="A688" s="1" t="s">
        <v>87</v>
      </c>
      <c r="B688" t="s">
        <v>80</v>
      </c>
      <c r="E688" t="s">
        <v>7</v>
      </c>
      <c r="F688" s="4">
        <v>2116.7999999999997</v>
      </c>
      <c r="G688" t="s">
        <v>29</v>
      </c>
    </row>
    <row r="689" spans="1:7">
      <c r="A689" s="1" t="s">
        <v>87</v>
      </c>
      <c r="B689" t="s">
        <v>71</v>
      </c>
      <c r="E689" t="s">
        <v>7</v>
      </c>
      <c r="F689" s="4">
        <v>1158.04</v>
      </c>
      <c r="G689" t="s">
        <v>24</v>
      </c>
    </row>
    <row r="690" spans="1:7">
      <c r="A690" s="1" t="s">
        <v>88</v>
      </c>
      <c r="B690" t="s">
        <v>71</v>
      </c>
      <c r="E690" t="s">
        <v>7</v>
      </c>
      <c r="F690" s="4">
        <v>1171.6500000000001</v>
      </c>
      <c r="G690" t="s">
        <v>29</v>
      </c>
    </row>
    <row r="691" spans="1:7">
      <c r="A691" s="1" t="s">
        <v>88</v>
      </c>
      <c r="B691" t="s">
        <v>77</v>
      </c>
      <c r="E691" t="s">
        <v>7</v>
      </c>
      <c r="F691" s="4">
        <v>1696.8</v>
      </c>
      <c r="G691" t="s">
        <v>30</v>
      </c>
    </row>
    <row r="692" spans="1:7">
      <c r="A692" s="1" t="s">
        <v>88</v>
      </c>
      <c r="B692" t="s">
        <v>77</v>
      </c>
      <c r="E692" t="s">
        <v>7</v>
      </c>
      <c r="F692" s="4">
        <v>569.64</v>
      </c>
      <c r="G692" t="s">
        <v>29</v>
      </c>
    </row>
    <row r="693" spans="1:7">
      <c r="A693" s="1" t="s">
        <v>88</v>
      </c>
      <c r="B693" t="s">
        <v>77</v>
      </c>
      <c r="E693" t="s">
        <v>7</v>
      </c>
      <c r="F693" s="4">
        <v>1818.84</v>
      </c>
      <c r="G693" t="s">
        <v>24</v>
      </c>
    </row>
    <row r="694" spans="1:7">
      <c r="A694" s="1" t="s">
        <v>88</v>
      </c>
      <c r="B694" t="s">
        <v>74</v>
      </c>
      <c r="E694" t="s">
        <v>7</v>
      </c>
      <c r="F694" s="4">
        <v>1799.35</v>
      </c>
      <c r="G694" t="s">
        <v>29</v>
      </c>
    </row>
    <row r="695" spans="1:7">
      <c r="A695" s="1" t="s">
        <v>88</v>
      </c>
      <c r="B695" t="s">
        <v>71</v>
      </c>
      <c r="E695" t="s">
        <v>7</v>
      </c>
      <c r="F695" s="4">
        <v>1649.94</v>
      </c>
      <c r="G695" t="s">
        <v>24</v>
      </c>
    </row>
    <row r="696" spans="1:7">
      <c r="A696" s="1" t="s">
        <v>88</v>
      </c>
      <c r="B696" t="s">
        <v>80</v>
      </c>
      <c r="E696" t="s">
        <v>7</v>
      </c>
      <c r="F696" s="4">
        <v>1441.6</v>
      </c>
      <c r="G696" t="s">
        <v>30</v>
      </c>
    </row>
    <row r="697" spans="1:7">
      <c r="A697" s="1" t="s">
        <v>89</v>
      </c>
      <c r="B697" t="s">
        <v>80</v>
      </c>
      <c r="E697" t="s">
        <v>7</v>
      </c>
      <c r="F697" s="4">
        <v>900.48</v>
      </c>
      <c r="G697" t="s">
        <v>29</v>
      </c>
    </row>
    <row r="698" spans="1:7">
      <c r="A698" s="1" t="s">
        <v>89</v>
      </c>
      <c r="B698" t="s">
        <v>80</v>
      </c>
      <c r="E698" t="s">
        <v>7</v>
      </c>
      <c r="F698" s="4">
        <v>4224.91</v>
      </c>
      <c r="G698" t="s">
        <v>24</v>
      </c>
    </row>
    <row r="699" spans="1:7">
      <c r="A699" s="1" t="s">
        <v>89</v>
      </c>
      <c r="B699" t="s">
        <v>77</v>
      </c>
      <c r="E699" t="s">
        <v>7</v>
      </c>
      <c r="F699" s="4">
        <v>2399.7600000000002</v>
      </c>
      <c r="G699" t="s">
        <v>29</v>
      </c>
    </row>
    <row r="700" spans="1:7">
      <c r="A700" s="1" t="s">
        <v>89</v>
      </c>
      <c r="B700" t="s">
        <v>80</v>
      </c>
      <c r="E700" t="s">
        <v>7</v>
      </c>
      <c r="F700" s="4">
        <v>2791.64</v>
      </c>
      <c r="G700" t="s">
        <v>30</v>
      </c>
    </row>
    <row r="701" spans="1:7">
      <c r="A701" s="1" t="s">
        <v>89</v>
      </c>
      <c r="B701" t="s">
        <v>74</v>
      </c>
      <c r="E701" t="s">
        <v>7</v>
      </c>
      <c r="F701" s="4">
        <v>2071.7599999999998</v>
      </c>
      <c r="G701" t="s">
        <v>24</v>
      </c>
    </row>
    <row r="702" spans="1:7">
      <c r="A702" s="1" t="s">
        <v>89</v>
      </c>
      <c r="B702" t="s">
        <v>77</v>
      </c>
      <c r="E702" t="s">
        <v>7</v>
      </c>
      <c r="F702" s="4">
        <v>1983.64</v>
      </c>
      <c r="G702" t="s">
        <v>29</v>
      </c>
    </row>
    <row r="703" spans="1:7">
      <c r="A703" s="1" t="s">
        <v>89</v>
      </c>
      <c r="B703" t="s">
        <v>77</v>
      </c>
      <c r="E703" t="s">
        <v>7</v>
      </c>
      <c r="F703" s="4">
        <v>1961.75</v>
      </c>
      <c r="G703" t="s">
        <v>30</v>
      </c>
    </row>
    <row r="704" spans="1:7">
      <c r="A704" s="1" t="s">
        <v>89</v>
      </c>
      <c r="B704" t="s">
        <v>77</v>
      </c>
      <c r="E704" t="s">
        <v>7</v>
      </c>
      <c r="F704" s="4">
        <v>1882.64</v>
      </c>
      <c r="G704" t="s">
        <v>30</v>
      </c>
    </row>
    <row r="705" spans="1:7">
      <c r="A705" s="1" t="s">
        <v>89</v>
      </c>
      <c r="B705" t="s">
        <v>83</v>
      </c>
      <c r="E705" t="s">
        <v>7</v>
      </c>
      <c r="F705" s="4">
        <v>2336.4</v>
      </c>
      <c r="G705" t="s">
        <v>24</v>
      </c>
    </row>
    <row r="706" spans="1:7">
      <c r="A706" s="1" t="s">
        <v>90</v>
      </c>
      <c r="B706" t="s">
        <v>74</v>
      </c>
      <c r="E706" t="s">
        <v>7</v>
      </c>
      <c r="F706" s="4">
        <v>957.48</v>
      </c>
      <c r="G706" t="s">
        <v>24</v>
      </c>
    </row>
    <row r="707" spans="1:7">
      <c r="A707" s="1" t="s">
        <v>90</v>
      </c>
      <c r="B707" t="s">
        <v>83</v>
      </c>
      <c r="E707" t="s">
        <v>7</v>
      </c>
      <c r="F707" s="4">
        <v>1506.1200000000001</v>
      </c>
      <c r="G707" t="s">
        <v>24</v>
      </c>
    </row>
    <row r="708" spans="1:7">
      <c r="A708" s="1" t="s">
        <v>90</v>
      </c>
      <c r="B708" t="s">
        <v>83</v>
      </c>
      <c r="E708" t="s">
        <v>7</v>
      </c>
      <c r="F708" s="4">
        <v>3965.3900000000003</v>
      </c>
      <c r="G708" t="s">
        <v>30</v>
      </c>
    </row>
    <row r="709" spans="1:7">
      <c r="A709" s="1" t="s">
        <v>90</v>
      </c>
      <c r="B709" t="s">
        <v>80</v>
      </c>
      <c r="E709" t="s">
        <v>7</v>
      </c>
      <c r="F709" s="4">
        <v>3719.25</v>
      </c>
      <c r="G709" t="s">
        <v>30</v>
      </c>
    </row>
    <row r="710" spans="1:7">
      <c r="A710" s="1" t="s">
        <v>90</v>
      </c>
      <c r="B710" t="s">
        <v>74</v>
      </c>
      <c r="E710" t="s">
        <v>7</v>
      </c>
      <c r="F710" s="4">
        <v>1430.16</v>
      </c>
      <c r="G710" t="s">
        <v>24</v>
      </c>
    </row>
    <row r="711" spans="1:7">
      <c r="A711" s="1" t="s">
        <v>90</v>
      </c>
      <c r="B711" t="s">
        <v>77</v>
      </c>
      <c r="E711" t="s">
        <v>7</v>
      </c>
      <c r="F711" s="4">
        <v>1726.2</v>
      </c>
      <c r="G711" t="s">
        <v>24</v>
      </c>
    </row>
    <row r="712" spans="1:7">
      <c r="A712" s="1" t="s">
        <v>91</v>
      </c>
      <c r="B712" t="s">
        <v>77</v>
      </c>
      <c r="E712" t="s">
        <v>7</v>
      </c>
      <c r="F712" s="4">
        <v>533.28</v>
      </c>
      <c r="G712" t="s">
        <v>24</v>
      </c>
    </row>
    <row r="713" spans="1:7">
      <c r="A713" s="1" t="s">
        <v>91</v>
      </c>
      <c r="B713" t="s">
        <v>83</v>
      </c>
      <c r="E713" t="s">
        <v>7</v>
      </c>
      <c r="F713" s="4">
        <v>346.5</v>
      </c>
      <c r="G713" t="s">
        <v>24</v>
      </c>
    </row>
    <row r="714" spans="1:7">
      <c r="A714" s="1" t="s">
        <v>91</v>
      </c>
      <c r="B714" t="s">
        <v>74</v>
      </c>
      <c r="E714" t="s">
        <v>7</v>
      </c>
      <c r="F714" s="4">
        <v>806.56</v>
      </c>
      <c r="G714" t="s">
        <v>30</v>
      </c>
    </row>
    <row r="715" spans="1:7">
      <c r="A715" s="1" t="s">
        <v>91</v>
      </c>
      <c r="B715" t="s">
        <v>74</v>
      </c>
      <c r="E715" t="s">
        <v>7</v>
      </c>
      <c r="F715" s="4">
        <v>1154.3</v>
      </c>
      <c r="G715" t="s">
        <v>29</v>
      </c>
    </row>
    <row r="716" spans="1:7">
      <c r="A716" s="1" t="s">
        <v>91</v>
      </c>
      <c r="B716" t="s">
        <v>80</v>
      </c>
      <c r="E716" t="s">
        <v>7</v>
      </c>
      <c r="F716" s="4">
        <v>1115.55</v>
      </c>
      <c r="G716" t="s">
        <v>29</v>
      </c>
    </row>
    <row r="717" spans="1:7">
      <c r="A717" s="1" t="s">
        <v>91</v>
      </c>
      <c r="B717" t="s">
        <v>74</v>
      </c>
      <c r="E717" t="s">
        <v>7</v>
      </c>
      <c r="F717" s="4">
        <v>1064.8999999999999</v>
      </c>
      <c r="G717" t="s">
        <v>30</v>
      </c>
    </row>
    <row r="718" spans="1:7">
      <c r="A718" s="1" t="s">
        <v>91</v>
      </c>
      <c r="B718" t="s">
        <v>74</v>
      </c>
      <c r="E718" t="s">
        <v>7</v>
      </c>
      <c r="F718" s="4">
        <v>2439.5100000000002</v>
      </c>
      <c r="G718" t="s">
        <v>29</v>
      </c>
    </row>
    <row r="719" spans="1:7">
      <c r="A719" s="1" t="s">
        <v>91</v>
      </c>
      <c r="B719" t="s">
        <v>74</v>
      </c>
      <c r="E719" t="s">
        <v>7</v>
      </c>
      <c r="F719" s="4">
        <v>1563.32</v>
      </c>
      <c r="G719" t="s">
        <v>24</v>
      </c>
    </row>
    <row r="720" spans="1:7">
      <c r="A720" s="1" t="s">
        <v>91</v>
      </c>
      <c r="B720" t="s">
        <v>77</v>
      </c>
      <c r="E720" t="s">
        <v>7</v>
      </c>
      <c r="F720" s="4">
        <v>1067.94</v>
      </c>
      <c r="G720" t="s">
        <v>30</v>
      </c>
    </row>
    <row r="721" spans="1:7">
      <c r="A721" s="1" t="s">
        <v>91</v>
      </c>
      <c r="B721" t="s">
        <v>74</v>
      </c>
      <c r="E721" t="s">
        <v>7</v>
      </c>
      <c r="F721" s="4">
        <v>2086.8399999999997</v>
      </c>
      <c r="G721" t="s">
        <v>24</v>
      </c>
    </row>
    <row r="722" spans="1:7">
      <c r="A722" s="1" t="s">
        <v>91</v>
      </c>
      <c r="B722" t="s">
        <v>74</v>
      </c>
      <c r="E722" t="s">
        <v>7</v>
      </c>
      <c r="F722" s="4">
        <v>1006.72</v>
      </c>
      <c r="G722" t="s">
        <v>30</v>
      </c>
    </row>
    <row r="723" spans="1:7">
      <c r="A723" s="1" t="s">
        <v>92</v>
      </c>
      <c r="B723" t="s">
        <v>74</v>
      </c>
      <c r="E723" t="s">
        <v>7</v>
      </c>
      <c r="F723" s="4">
        <v>376.05</v>
      </c>
      <c r="G723" t="s">
        <v>29</v>
      </c>
    </row>
    <row r="724" spans="1:7">
      <c r="A724" s="1" t="s">
        <v>92</v>
      </c>
      <c r="B724" t="s">
        <v>77</v>
      </c>
      <c r="E724" t="s">
        <v>7</v>
      </c>
      <c r="F724" s="4">
        <v>3608.81</v>
      </c>
      <c r="G724" t="s">
        <v>30</v>
      </c>
    </row>
    <row r="725" spans="1:7">
      <c r="A725" s="1" t="s">
        <v>92</v>
      </c>
      <c r="B725" t="s">
        <v>74</v>
      </c>
      <c r="E725" t="s">
        <v>7</v>
      </c>
      <c r="F725" s="4">
        <v>969.76</v>
      </c>
      <c r="G725" t="s">
        <v>24</v>
      </c>
    </row>
    <row r="726" spans="1:7">
      <c r="A726" s="1" t="s">
        <v>92</v>
      </c>
      <c r="B726" t="s">
        <v>77</v>
      </c>
      <c r="E726" t="s">
        <v>7</v>
      </c>
      <c r="F726" s="4">
        <v>2247.79</v>
      </c>
      <c r="G726" t="s">
        <v>24</v>
      </c>
    </row>
    <row r="727" spans="1:7">
      <c r="A727" s="1" t="s">
        <v>92</v>
      </c>
      <c r="B727" t="s">
        <v>74</v>
      </c>
      <c r="E727" t="s">
        <v>7</v>
      </c>
      <c r="F727" s="4">
        <v>432.28000000000003</v>
      </c>
      <c r="G727" t="s">
        <v>30</v>
      </c>
    </row>
    <row r="728" spans="1:7">
      <c r="A728" s="1" t="s">
        <v>92</v>
      </c>
      <c r="B728" t="s">
        <v>71</v>
      </c>
      <c r="E728" t="s">
        <v>7</v>
      </c>
      <c r="F728" s="4">
        <v>4338.8100000000004</v>
      </c>
      <c r="G728" t="s">
        <v>24</v>
      </c>
    </row>
    <row r="729" spans="1:7">
      <c r="A729" s="1" t="s">
        <v>92</v>
      </c>
      <c r="B729" t="s">
        <v>80</v>
      </c>
      <c r="E729" t="s">
        <v>7</v>
      </c>
      <c r="F729" s="4">
        <v>1567.02</v>
      </c>
      <c r="G729" t="s">
        <v>30</v>
      </c>
    </row>
    <row r="730" spans="1:7">
      <c r="A730" s="1" t="s">
        <v>92</v>
      </c>
      <c r="B730" t="s">
        <v>74</v>
      </c>
      <c r="E730" t="s">
        <v>7</v>
      </c>
      <c r="F730" s="4">
        <v>1039.1699999999998</v>
      </c>
      <c r="G730" t="s">
        <v>30</v>
      </c>
    </row>
    <row r="731" spans="1:7">
      <c r="A731" s="1" t="s">
        <v>93</v>
      </c>
      <c r="B731" t="s">
        <v>83</v>
      </c>
      <c r="E731" t="s">
        <v>7</v>
      </c>
      <c r="F731" s="4">
        <v>771.4</v>
      </c>
      <c r="G731" t="s">
        <v>29</v>
      </c>
    </row>
    <row r="732" spans="1:7">
      <c r="A732" s="1" t="s">
        <v>93</v>
      </c>
      <c r="B732" t="s">
        <v>74</v>
      </c>
      <c r="E732" t="s">
        <v>7</v>
      </c>
      <c r="F732" s="4">
        <v>1636.39</v>
      </c>
      <c r="G732" t="s">
        <v>29</v>
      </c>
    </row>
    <row r="733" spans="1:7">
      <c r="A733" s="1" t="s">
        <v>93</v>
      </c>
      <c r="B733" t="s">
        <v>71</v>
      </c>
      <c r="E733" t="s">
        <v>7</v>
      </c>
      <c r="F733" s="4">
        <v>1515.2399999999998</v>
      </c>
      <c r="G733" t="s">
        <v>30</v>
      </c>
    </row>
    <row r="734" spans="1:7">
      <c r="A734" s="1" t="s">
        <v>94</v>
      </c>
      <c r="B734" t="s">
        <v>71</v>
      </c>
      <c r="E734" t="s">
        <v>7</v>
      </c>
      <c r="F734" s="4">
        <v>4142.07</v>
      </c>
      <c r="G734" t="s">
        <v>29</v>
      </c>
    </row>
    <row r="735" spans="1:7">
      <c r="A735" s="1" t="s">
        <v>94</v>
      </c>
      <c r="B735" t="s">
        <v>83</v>
      </c>
      <c r="E735" t="s">
        <v>7</v>
      </c>
      <c r="F735" s="4">
        <v>1069.47</v>
      </c>
      <c r="G735" t="s">
        <v>30</v>
      </c>
    </row>
    <row r="736" spans="1:7">
      <c r="A736" s="1" t="s">
        <v>94</v>
      </c>
      <c r="B736" t="s">
        <v>77</v>
      </c>
      <c r="E736" t="s">
        <v>7</v>
      </c>
      <c r="F736" s="4">
        <v>1059.52</v>
      </c>
      <c r="G736" t="s">
        <v>30</v>
      </c>
    </row>
    <row r="737" spans="1:7">
      <c r="A737" s="1" t="s">
        <v>94</v>
      </c>
      <c r="B737" t="s">
        <v>77</v>
      </c>
      <c r="E737" t="s">
        <v>7</v>
      </c>
      <c r="F737" s="4">
        <v>1423.54</v>
      </c>
      <c r="G737" t="s">
        <v>30</v>
      </c>
    </row>
    <row r="738" spans="1:7">
      <c r="A738" s="1" t="s">
        <v>94</v>
      </c>
      <c r="B738" t="s">
        <v>77</v>
      </c>
      <c r="E738" t="s">
        <v>7</v>
      </c>
      <c r="F738" s="4">
        <v>3653.02</v>
      </c>
      <c r="G738" t="s">
        <v>24</v>
      </c>
    </row>
    <row r="739" spans="1:7">
      <c r="A739" s="1" t="s">
        <v>94</v>
      </c>
      <c r="B739" t="s">
        <v>83</v>
      </c>
      <c r="E739" t="s">
        <v>7</v>
      </c>
      <c r="F739" s="4">
        <v>719.59999999999991</v>
      </c>
      <c r="G739" t="s">
        <v>24</v>
      </c>
    </row>
    <row r="740" spans="1:7">
      <c r="A740" s="1" t="s">
        <v>94</v>
      </c>
      <c r="B740" t="s">
        <v>71</v>
      </c>
      <c r="E740" t="s">
        <v>7</v>
      </c>
      <c r="F740" s="4">
        <v>299.71999999999997</v>
      </c>
      <c r="G740" t="s">
        <v>29</v>
      </c>
    </row>
    <row r="741" spans="1:7">
      <c r="A741" s="1" t="s">
        <v>94</v>
      </c>
      <c r="B741" t="s">
        <v>80</v>
      </c>
      <c r="E741" t="s">
        <v>7</v>
      </c>
      <c r="F741" s="4">
        <v>3689.62</v>
      </c>
      <c r="G741" t="s">
        <v>30</v>
      </c>
    </row>
    <row r="742" spans="1:7">
      <c r="A742" s="1" t="s">
        <v>95</v>
      </c>
      <c r="B742" t="s">
        <v>71</v>
      </c>
      <c r="E742" t="s">
        <v>7</v>
      </c>
      <c r="F742" s="4">
        <v>1680.64</v>
      </c>
      <c r="G742" t="s">
        <v>29</v>
      </c>
    </row>
    <row r="743" spans="1:7">
      <c r="A743" s="1" t="s">
        <v>95</v>
      </c>
      <c r="B743" t="s">
        <v>77</v>
      </c>
      <c r="E743" t="s">
        <v>7</v>
      </c>
      <c r="F743" s="4">
        <v>690</v>
      </c>
      <c r="G743" t="s">
        <v>24</v>
      </c>
    </row>
    <row r="744" spans="1:7">
      <c r="A744" s="1" t="s">
        <v>95</v>
      </c>
      <c r="B744" t="s">
        <v>74</v>
      </c>
      <c r="E744" t="s">
        <v>7</v>
      </c>
      <c r="F744" s="4">
        <v>1430.29</v>
      </c>
      <c r="G744" t="s">
        <v>29</v>
      </c>
    </row>
    <row r="745" spans="1:7">
      <c r="A745" s="1" t="s">
        <v>95</v>
      </c>
      <c r="B745" t="s">
        <v>83</v>
      </c>
      <c r="E745" t="s">
        <v>7</v>
      </c>
      <c r="F745" s="4">
        <v>2079.7200000000003</v>
      </c>
      <c r="G745" t="s">
        <v>24</v>
      </c>
    </row>
    <row r="746" spans="1:7">
      <c r="A746" s="1" t="s">
        <v>95</v>
      </c>
      <c r="B746" t="s">
        <v>80</v>
      </c>
      <c r="E746" t="s">
        <v>7</v>
      </c>
      <c r="F746" s="4">
        <v>2686.6</v>
      </c>
      <c r="G746" t="s">
        <v>30</v>
      </c>
    </row>
    <row r="747" spans="1:7">
      <c r="A747" s="1" t="s">
        <v>95</v>
      </c>
      <c r="B747" t="s">
        <v>80</v>
      </c>
      <c r="E747" t="s">
        <v>7</v>
      </c>
      <c r="F747" s="4">
        <v>968.3</v>
      </c>
      <c r="G747" t="s">
        <v>30</v>
      </c>
    </row>
    <row r="748" spans="1:7">
      <c r="A748" s="1" t="s">
        <v>96</v>
      </c>
      <c r="B748" t="s">
        <v>80</v>
      </c>
      <c r="E748" t="s">
        <v>7</v>
      </c>
      <c r="F748" s="4">
        <v>700.92000000000007</v>
      </c>
      <c r="G748" t="s">
        <v>24</v>
      </c>
    </row>
    <row r="749" spans="1:7">
      <c r="A749" s="1" t="s">
        <v>96</v>
      </c>
      <c r="B749" t="s">
        <v>71</v>
      </c>
      <c r="E749" t="s">
        <v>7</v>
      </c>
      <c r="F749" s="4">
        <v>891.44999999999993</v>
      </c>
      <c r="G749" t="s">
        <v>29</v>
      </c>
    </row>
    <row r="750" spans="1:7">
      <c r="A750" s="1" t="s">
        <v>96</v>
      </c>
      <c r="B750" t="s">
        <v>77</v>
      </c>
      <c r="E750" t="s">
        <v>7</v>
      </c>
      <c r="F750" s="4">
        <v>708.89</v>
      </c>
      <c r="G750" t="s">
        <v>29</v>
      </c>
    </row>
    <row r="751" spans="1:7">
      <c r="A751" s="1" t="s">
        <v>96</v>
      </c>
      <c r="B751" t="s">
        <v>80</v>
      </c>
      <c r="E751" t="s">
        <v>7</v>
      </c>
      <c r="F751" s="4">
        <v>809.55</v>
      </c>
      <c r="G751" t="s">
        <v>29</v>
      </c>
    </row>
  </sheetData>
  <mergeCells count="1">
    <mergeCell ref="P2:R3"/>
  </mergeCells>
  <hyperlinks>
    <hyperlink ref="P2:R3" location="'Cover Sheet'!A1" display="Back to Cover Page" xr:uid="{27E3C59B-031D-4881-A97B-71DA9A4DF863}"/>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6E03A-7C64-42B1-95B1-B2DCB021BEBA}">
  <sheetPr>
    <tabColor theme="5"/>
  </sheetPr>
  <dimension ref="B2:W6"/>
  <sheetViews>
    <sheetView workbookViewId="0">
      <selection activeCell="J37" sqref="J37"/>
    </sheetView>
  </sheetViews>
  <sheetFormatPr defaultRowHeight="14.45"/>
  <cols>
    <col min="2" max="2" width="12.42578125" style="40" bestFit="1" customWidth="1"/>
    <col min="3" max="3" width="13" style="40" customWidth="1"/>
    <col min="4" max="4" width="15.42578125" customWidth="1"/>
  </cols>
  <sheetData>
    <row r="2" spans="2:23" ht="36.950000000000003">
      <c r="B2" s="34" t="s">
        <v>103</v>
      </c>
      <c r="C2" s="37" t="s">
        <v>104</v>
      </c>
      <c r="D2" s="37" t="s">
        <v>105</v>
      </c>
    </row>
    <row r="3" spans="2:23">
      <c r="B3" s="35" t="s">
        <v>4</v>
      </c>
      <c r="C3" s="38">
        <v>1945833.2000000004</v>
      </c>
      <c r="D3" s="38">
        <v>157168.13</v>
      </c>
      <c r="U3" s="58" t="s">
        <v>25</v>
      </c>
      <c r="V3" s="58"/>
      <c r="W3" s="58"/>
    </row>
    <row r="4" spans="2:23">
      <c r="B4" s="36" t="s">
        <v>5</v>
      </c>
      <c r="C4" s="39">
        <v>1812496.3000000007</v>
      </c>
      <c r="D4" s="39">
        <v>138552.42000000001</v>
      </c>
      <c r="U4" s="58"/>
      <c r="V4" s="58"/>
      <c r="W4" s="58"/>
    </row>
    <row r="5" spans="2:23">
      <c r="B5" s="35" t="s">
        <v>6</v>
      </c>
      <c r="C5" s="38">
        <v>1805833.5999999996</v>
      </c>
      <c r="D5" s="38">
        <v>147698.53000000003</v>
      </c>
    </row>
    <row r="6" spans="2:23">
      <c r="B6" s="36" t="s">
        <v>7</v>
      </c>
      <c r="C6" s="39">
        <v>1722387.8999999992</v>
      </c>
      <c r="D6" s="39">
        <v>128660.95999999998</v>
      </c>
    </row>
  </sheetData>
  <mergeCells count="1">
    <mergeCell ref="U3:W4"/>
  </mergeCells>
  <hyperlinks>
    <hyperlink ref="U3:W4" location="'Cover Sheet'!A1" display="Back to Cover Page" xr:uid="{A437E9EF-FFD2-481D-83BD-8400DCE4F9E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06B2F-B772-44B6-A7EE-2C4F74C33D2E}">
  <sheetPr>
    <tabColor rgb="FFFF0000"/>
  </sheetPr>
  <dimension ref="A1:W16"/>
  <sheetViews>
    <sheetView workbookViewId="0">
      <selection activeCell="U1" sqref="U1:W2"/>
    </sheetView>
  </sheetViews>
  <sheetFormatPr defaultRowHeight="14.45"/>
  <cols>
    <col min="1" max="1" width="12.5703125" bestFit="1" customWidth="1"/>
    <col min="2" max="2" width="13.85546875" bestFit="1" customWidth="1"/>
    <col min="3" max="3" width="15.140625" bestFit="1" customWidth="1"/>
  </cols>
  <sheetData>
    <row r="1" spans="1:23">
      <c r="A1" s="41" t="s">
        <v>17</v>
      </c>
      <c r="B1" t="s">
        <v>106</v>
      </c>
      <c r="U1" s="58" t="s">
        <v>25</v>
      </c>
      <c r="V1" s="58"/>
      <c r="W1" s="58"/>
    </row>
    <row r="2" spans="1:23">
      <c r="U2" s="58"/>
      <c r="V2" s="58"/>
      <c r="W2" s="58"/>
    </row>
    <row r="3" spans="1:23">
      <c r="A3" s="41" t="s">
        <v>11</v>
      </c>
      <c r="B3" t="s">
        <v>107</v>
      </c>
      <c r="C3" t="s">
        <v>108</v>
      </c>
    </row>
    <row r="4" spans="1:23">
      <c r="A4" s="44" t="s">
        <v>109</v>
      </c>
      <c r="B4" s="40">
        <v>584500.19999999995</v>
      </c>
      <c r="C4" s="43">
        <v>8.0216305354892881E-2</v>
      </c>
    </row>
    <row r="5" spans="1:23">
      <c r="A5" s="44" t="s">
        <v>110</v>
      </c>
      <c r="B5" s="40">
        <v>519336.4</v>
      </c>
      <c r="C5" s="43">
        <v>7.1273281419426016E-2</v>
      </c>
    </row>
    <row r="6" spans="1:23">
      <c r="A6" s="44" t="s">
        <v>111</v>
      </c>
      <c r="B6" s="40">
        <v>849269.00000000012</v>
      </c>
      <c r="C6" s="43">
        <v>0.11655294802712562</v>
      </c>
    </row>
    <row r="7" spans="1:23">
      <c r="A7" s="44" t="s">
        <v>112</v>
      </c>
      <c r="B7" s="40">
        <v>630620.60000000009</v>
      </c>
      <c r="C7" s="43">
        <v>8.6545829432882609E-2</v>
      </c>
    </row>
    <row r="8" spans="1:23">
      <c r="A8" s="44" t="s">
        <v>113</v>
      </c>
      <c r="B8" s="40">
        <v>514485.8</v>
      </c>
      <c r="C8" s="43">
        <v>7.0607589242153115E-2</v>
      </c>
    </row>
    <row r="9" spans="1:23">
      <c r="A9" s="44" t="s">
        <v>114</v>
      </c>
      <c r="B9" s="40">
        <v>424936.79999999993</v>
      </c>
      <c r="C9" s="43">
        <v>5.8317961405883245E-2</v>
      </c>
    </row>
    <row r="10" spans="1:23">
      <c r="A10" s="44" t="s">
        <v>115</v>
      </c>
      <c r="B10" s="40">
        <v>595622.89999999991</v>
      </c>
      <c r="C10" s="43">
        <v>8.1742775148352084E-2</v>
      </c>
    </row>
    <row r="11" spans="1:23">
      <c r="A11" s="44" t="s">
        <v>116</v>
      </c>
      <c r="B11" s="40">
        <v>660578.59999999986</v>
      </c>
      <c r="C11" s="43">
        <v>9.065723961857948E-2</v>
      </c>
    </row>
    <row r="12" spans="1:23">
      <c r="A12" s="44" t="s">
        <v>117</v>
      </c>
      <c r="B12" s="40">
        <v>635805.00000000012</v>
      </c>
      <c r="C12" s="43">
        <v>8.7257332035417051E-2</v>
      </c>
    </row>
    <row r="13" spans="1:23">
      <c r="A13" s="44" t="s">
        <v>118</v>
      </c>
      <c r="B13" s="40">
        <v>693219.09999999974</v>
      </c>
      <c r="C13" s="43">
        <v>9.513679379997475E-2</v>
      </c>
    </row>
    <row r="14" spans="1:23">
      <c r="A14" s="44" t="s">
        <v>119</v>
      </c>
      <c r="B14" s="40">
        <v>700929.79999999993</v>
      </c>
      <c r="C14" s="43">
        <v>9.6195003644385393E-2</v>
      </c>
    </row>
    <row r="15" spans="1:23">
      <c r="A15" s="44" t="s">
        <v>120</v>
      </c>
      <c r="B15" s="40">
        <v>477246.80000000005</v>
      </c>
      <c r="C15" s="43">
        <v>6.5496940870927833E-2</v>
      </c>
    </row>
    <row r="16" spans="1:23">
      <c r="A16" s="42" t="s">
        <v>121</v>
      </c>
      <c r="B16" s="40">
        <v>7286550.9999999991</v>
      </c>
      <c r="C16" s="43">
        <v>1</v>
      </c>
    </row>
  </sheetData>
  <mergeCells count="1">
    <mergeCell ref="U1:W2"/>
  </mergeCells>
  <hyperlinks>
    <hyperlink ref="U1:W2" location="'Cover Sheet'!A1" display="Back to Cover Page" xr:uid="{2FA56739-F461-4583-AA28-A79D82D35568}"/>
  </hyperlink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1CD5F422E388419BB522F4435A2991" ma:contentTypeVersion="12" ma:contentTypeDescription="Create a new document." ma:contentTypeScope="" ma:versionID="e5c10cafc2c37c7f469fd87ac61c85e7">
  <xsd:schema xmlns:xsd="http://www.w3.org/2001/XMLSchema" xmlns:xs="http://www.w3.org/2001/XMLSchema" xmlns:p="http://schemas.microsoft.com/office/2006/metadata/properties" xmlns:ns2="e126d1a7-de2c-4ae3-80af-dc9ec7d9558b" xmlns:ns3="16c367a0-1ebe-4645-bffe-e50f3117a967" targetNamespace="http://schemas.microsoft.com/office/2006/metadata/properties" ma:root="true" ma:fieldsID="64cf9e92a51322bbdec604bdb87428eb" ns2:_="" ns3:_="">
    <xsd:import namespace="e126d1a7-de2c-4ae3-80af-dc9ec7d9558b"/>
    <xsd:import namespace="16c367a0-1ebe-4645-bffe-e50f3117a96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6d1a7-de2c-4ae3-80af-dc9ec7d95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6c367a0-1ebe-4645-bffe-e50f3117a96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Q D A A B Q S w M E F A A C A A g A 0 p N V W f B J z E O k A A A A 9 Q A A A B I A H A B D b 2 5 m a W c v U G F j a 2 F n Z S 5 4 b W w g o h g A K K A U A A A A A A A A A A A A A A A A A A A A A A A A A A A A h Y 9 B D o I w F E S v Q r q n L R C j I Z + S 6 F Y S o 4 l x 2 5 Q K D V A I L Z a 7 u f B I X k G M o u 5 c z p u 3 m L l f b 5 C O T e 1 d Z G 9 U q x M U Y I o 8 q U W b K 1 0 k a L B n f 4 V S B j s u K l 5 I b 5 K 1 i U e T J 6 i 0 t o s J c c 5 h F + G 2 L 0 h I a U B O 2 f Y g S t l w 9 J H V f 9 l X 2 l i u h U Q M j q 8 x L M R B F O H F E l M g M 4 N M 6 W 8 f T n O f 7 Q + E z V D b o Z e s s / 5 6 D 2 S O Q N 4 X 2 A N Q S w M E F A A C A A g A 0 p N V 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K T V V k o i k e 4 D g A A A B E A A A A T A B w A R m 9 y b X V s Y X M v U 2 V j d G l v b j E u b S C i G A A o o B Q A A A A A A A A A A A A A A A A A A A A A A A A A A A A r T k 0 u y c z P U w i G 0 I b W A F B L A Q I t A B Q A A g A I A N K T V V n w S c x D p A A A A P U A A A A S A A A A A A A A A A A A A A A A A A A A A A B D b 2 5 m a W c v U G F j a 2 F n Z S 5 4 b W x Q S w E C L Q A U A A I A C A D S k 1 V Z D 8 r p q 6 Q A A A D p A A A A E w A A A A A A A A A A A A A A A A D w A A A A W 0 N v b n R l b n R f V H l w Z X N d L n h t b F B L A Q I t A B Q A A g A I A N K T V V 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U e o 8 G k s A s T I p G k 4 + H y S v A A A A A A A I A A A A A A B B m A A A A A Q A A I A A A A B j b c n U v f y Y b 0 A C j y Z A x t T q 3 d 4 F l S 2 V 9 A 1 V V 9 H 7 U 0 G n Q A A A A A A 6 A A A A A A g A A I A A A A O f N b z D F J O B b x f v Y Z 6 J 5 t i Z j 2 Z 6 l 3 j 6 l v 8 a 8 e a Q 9 P + s k U A A A A E / m p L D n j S T I 3 E y z 5 / G W 0 J v W M t R u X D d P T Q o L Z 2 i R x W 5 q K W H P 2 K S r I d f + w T 9 l D x k G d 4 E s a R h R y 4 / e n A j o j 7 f d 1 x L L R g V / S k f 1 N y F Q A Q J w r u w y Q A A A A L n A 0 f O i a 6 Q w B 5 C R Q K G j n v K r Y o / B + S A B 2 M X 9 6 q k C D 5 + V v a A v u a G V L E 5 5 3 u C F U R E l 2 F n Z R J P 8 J X M H p V j D l / r p b z c = < / D a t a M a s h u p > 
</file>

<file path=customXml/itemProps1.xml><?xml version="1.0" encoding="utf-8"?>
<ds:datastoreItem xmlns:ds="http://schemas.openxmlformats.org/officeDocument/2006/customXml" ds:itemID="{582D493F-1B21-493B-8C3B-146983EC3056}"/>
</file>

<file path=customXml/itemProps2.xml><?xml version="1.0" encoding="utf-8"?>
<ds:datastoreItem xmlns:ds="http://schemas.openxmlformats.org/officeDocument/2006/customXml" ds:itemID="{4542A510-48B6-43F9-AAB2-E3FA724FCB53}"/>
</file>

<file path=customXml/itemProps3.xml><?xml version="1.0" encoding="utf-8"?>
<ds:datastoreItem xmlns:ds="http://schemas.openxmlformats.org/officeDocument/2006/customXml" ds:itemID="{CD05788C-CCE3-43E2-B02F-684784C71FEE}"/>
</file>

<file path=customXml/itemProps4.xml><?xml version="1.0" encoding="utf-8"?>
<ds:datastoreItem xmlns:ds="http://schemas.openxmlformats.org/officeDocument/2006/customXml" ds:itemID="{05414320-C6F8-471C-A7CC-5B3BFAF43E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Matheus Miranda</cp:lastModifiedBy>
  <cp:revision/>
  <dcterms:created xsi:type="dcterms:W3CDTF">2021-11-26T10:50:27Z</dcterms:created>
  <dcterms:modified xsi:type="dcterms:W3CDTF">2024-10-22T02:20:06Z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0x0101000E1CD5F422E388419BB522F4435A2991</vt:lpwstr>
  </property>
</Properties>
</file>