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xr:revisionPtr revIDLastSave="0" documentId="11_C942EB14E824190922B985865646BBFBA2DCD2AC" xr6:coauthVersionLast="47" xr6:coauthVersionMax="47" xr10:uidLastSave="{00000000-0000-0000-0000-000000000000}"/>
  <bookViews>
    <workbookView xWindow="0" yWindow="0" windowWidth="16384" windowHeight="8192" tabRatio="500" firstSheet="5" activeTab="5" xr2:uid="{00000000-000D-0000-FFFF-FFFF00000000}"/>
  </bookViews>
  <sheets>
    <sheet name="AULA 4 - LOCADORA DE CARROS" sheetId="1" r:id="rId1"/>
    <sheet name="AULA 4 - ESTOQUE" sheetId="2" r:id="rId2"/>
    <sheet name="AULA 4 - CD DVD" sheetId="3" r:id="rId3"/>
    <sheet name="AULA 4 - PAGAMENTOS" sheetId="4" r:id="rId4"/>
    <sheet name="AULA 4 - DOLAR" sheetId="5" r:id="rId5"/>
    <sheet name="ESTUDANTIL" sheetId="6" r:id="rId6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2" i="6" l="1"/>
  <c r="H42" i="6"/>
  <c r="G42" i="6"/>
  <c r="F42" i="6"/>
  <c r="E42" i="6"/>
  <c r="D42" i="6"/>
  <c r="C42" i="6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D14" i="5"/>
  <c r="D13" i="5"/>
  <c r="D12" i="5"/>
  <c r="D11" i="5"/>
  <c r="D10" i="5"/>
  <c r="D9" i="5"/>
  <c r="D8" i="5"/>
  <c r="D7" i="5"/>
  <c r="G16" i="4"/>
  <c r="F16" i="4"/>
  <c r="E16" i="4"/>
  <c r="D16" i="4"/>
  <c r="C16" i="4"/>
  <c r="G15" i="4"/>
  <c r="F15" i="4"/>
  <c r="E15" i="4"/>
  <c r="D15" i="4"/>
  <c r="G14" i="4"/>
  <c r="F14" i="4"/>
  <c r="E14" i="4"/>
  <c r="D14" i="4"/>
  <c r="G13" i="4"/>
  <c r="F13" i="4"/>
  <c r="E13" i="4"/>
  <c r="D13" i="4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L12" i="3"/>
  <c r="K12" i="3"/>
  <c r="I12" i="3"/>
  <c r="F12" i="3"/>
  <c r="C12" i="3"/>
  <c r="L11" i="3"/>
  <c r="K11" i="3"/>
  <c r="I11" i="3"/>
  <c r="F11" i="3"/>
  <c r="C11" i="3"/>
  <c r="L10" i="3"/>
  <c r="K10" i="3"/>
  <c r="I10" i="3"/>
  <c r="F10" i="3"/>
  <c r="C10" i="3"/>
  <c r="L9" i="3"/>
  <c r="K9" i="3"/>
  <c r="I9" i="3"/>
  <c r="F9" i="3"/>
  <c r="C9" i="3"/>
  <c r="L8" i="3"/>
  <c r="K8" i="3"/>
  <c r="I8" i="3"/>
  <c r="F8" i="3"/>
  <c r="C8" i="3"/>
  <c r="E19" i="2"/>
  <c r="C19" i="2" a="1"/>
  <c r="C19" i="2"/>
  <c r="E18" i="2"/>
  <c r="C18" i="2" a="1"/>
  <c r="C18" i="2"/>
  <c r="E17" i="2"/>
  <c r="C17" i="2" a="1"/>
  <c r="C17" i="2"/>
  <c r="E16" i="2"/>
  <c r="C16" i="2" a="1"/>
  <c r="C16" i="2"/>
  <c r="I11" i="2"/>
  <c r="H11" i="2"/>
  <c r="G11" i="2"/>
  <c r="F11" i="2"/>
  <c r="E11" i="2"/>
  <c r="D11" i="2"/>
  <c r="C11" i="2"/>
  <c r="B11" i="2"/>
  <c r="F13" i="1"/>
  <c r="E13" i="1"/>
  <c r="F11" i="1"/>
  <c r="E11" i="1"/>
  <c r="C11" i="1"/>
  <c r="F10" i="1"/>
  <c r="E10" i="1"/>
  <c r="C10" i="1"/>
  <c r="F9" i="1"/>
  <c r="E9" i="1"/>
  <c r="C9" i="1"/>
  <c r="F8" i="1"/>
  <c r="E8" i="1"/>
  <c r="C8" i="1"/>
  <c r="F7" i="1"/>
  <c r="E7" i="1"/>
  <c r="C7" i="1"/>
  <c r="F6" i="1"/>
  <c r="E6" i="1"/>
  <c r="C6" i="1"/>
  <c r="F5" i="1"/>
  <c r="E5" i="1"/>
  <c r="C5" i="1"/>
</calcChain>
</file>

<file path=xl/sharedStrings.xml><?xml version="1.0" encoding="utf-8"?>
<sst xmlns="http://schemas.openxmlformats.org/spreadsheetml/2006/main" count="160" uniqueCount="116">
  <si>
    <t>Inova Locadora de Carros</t>
  </si>
  <si>
    <t>Índice de Aumento</t>
  </si>
  <si>
    <t>Descrição</t>
  </si>
  <si>
    <t>Preço diário</t>
  </si>
  <si>
    <t>Novo preço diário</t>
  </si>
  <si>
    <t>Quantidade</t>
  </si>
  <si>
    <t>Preço total</t>
  </si>
  <si>
    <t>Novo preço total</t>
  </si>
  <si>
    <t>Pálio</t>
  </si>
  <si>
    <t>Celta</t>
  </si>
  <si>
    <t>Argo</t>
  </si>
  <si>
    <t>UP</t>
  </si>
  <si>
    <t>Onix</t>
  </si>
  <si>
    <t>Civic</t>
  </si>
  <si>
    <t>Gol 1.6</t>
  </si>
  <si>
    <t>TOTAL</t>
  </si>
  <si>
    <t> </t>
  </si>
  <si>
    <t>Estabilizadores</t>
  </si>
  <si>
    <t>Filtros de linha</t>
  </si>
  <si>
    <t>Fontes</t>
  </si>
  <si>
    <t>Gabinetes</t>
  </si>
  <si>
    <t xml:space="preserve">Data </t>
  </si>
  <si>
    <t>Entrada</t>
  </si>
  <si>
    <t>Saída</t>
  </si>
  <si>
    <t>Total</t>
  </si>
  <si>
    <t>Controle de Quantidade em Estoque</t>
  </si>
  <si>
    <t>Produto</t>
  </si>
  <si>
    <t>QTDE</t>
  </si>
  <si>
    <t>Vlr. Unit.</t>
  </si>
  <si>
    <t>Vlr. Total</t>
  </si>
  <si>
    <t>Filtros de linhas</t>
  </si>
  <si>
    <t xml:space="preserve">Fontes      </t>
  </si>
  <si>
    <t xml:space="preserve">Gabinetes  </t>
  </si>
  <si>
    <t>Valor</t>
  </si>
  <si>
    <t>Pen Drive</t>
  </si>
  <si>
    <t>Comissão</t>
  </si>
  <si>
    <t>CD</t>
  </si>
  <si>
    <t>DVD</t>
  </si>
  <si>
    <t>Pen drive</t>
  </si>
  <si>
    <t>Vendedores</t>
  </si>
  <si>
    <t>Valor Total</t>
  </si>
  <si>
    <t>André</t>
  </si>
  <si>
    <t>Roberto</t>
  </si>
  <si>
    <t>Maurício</t>
  </si>
  <si>
    <t>Felipe</t>
  </si>
  <si>
    <t>Rodrigo</t>
  </si>
  <si>
    <t>Demonstrativo de Pagamento</t>
  </si>
  <si>
    <t>Nº</t>
  </si>
  <si>
    <t>Nome do Funcionário</t>
  </si>
  <si>
    <t>Salário Bruto</t>
  </si>
  <si>
    <t>Descontos</t>
  </si>
  <si>
    <t>Salário Liquido</t>
  </si>
  <si>
    <t>IRPF</t>
  </si>
  <si>
    <t>INSS</t>
  </si>
  <si>
    <t>sindicato</t>
  </si>
  <si>
    <t>Liquido</t>
  </si>
  <si>
    <t>Osmar Machado</t>
  </si>
  <si>
    <t>Abelardo barbosa</t>
  </si>
  <si>
    <t>Rui Silva</t>
  </si>
  <si>
    <t>Manoel Barbosa</t>
  </si>
  <si>
    <t>Joaquim José da Silva</t>
  </si>
  <si>
    <t>Francisco Souza Dias</t>
  </si>
  <si>
    <t>João Carlos da Silva</t>
  </si>
  <si>
    <t>Carlos Drumond de Andrade</t>
  </si>
  <si>
    <t>Fernando Henrique</t>
  </si>
  <si>
    <t>Diomara</t>
  </si>
  <si>
    <t>Luz Felipe Scolari</t>
  </si>
  <si>
    <t>Conceitos:</t>
  </si>
  <si>
    <t xml:space="preserve"> - Formatação numérica: moeda, porcentagem</t>
  </si>
  <si>
    <t xml:space="preserve"> - Formatação Horizontal e vertical</t>
  </si>
  <si>
    <t xml:space="preserve"> - Mesclar celulas + formatação vertical</t>
  </si>
  <si>
    <t xml:space="preserve"> - Autosoma</t>
  </si>
  <si>
    <t xml:space="preserve"> - Inserção de linhas: inserir na linha 1 "Demonstrativo de Pagamento"</t>
  </si>
  <si>
    <t>Tabela de Conversão em Dólar</t>
  </si>
  <si>
    <t xml:space="preserve">dólar em </t>
  </si>
  <si>
    <t>Item</t>
  </si>
  <si>
    <t>Valor em R$</t>
  </si>
  <si>
    <t>Valor em Dólar</t>
  </si>
  <si>
    <t>placa mãe</t>
  </si>
  <si>
    <t xml:space="preserve">impressora </t>
  </si>
  <si>
    <t>mouse</t>
  </si>
  <si>
    <t>teclado</t>
  </si>
  <si>
    <t>gabinete</t>
  </si>
  <si>
    <t>estabilizador</t>
  </si>
  <si>
    <t>mesas</t>
  </si>
  <si>
    <t>cadeira</t>
  </si>
  <si>
    <t>Exercício 1:</t>
  </si>
  <si>
    <t>A empresa A Estudantil S/A comercializa 3 tipos de produtos, x1 , x2  e x3, com os seguintes preços de compra:</t>
  </si>
  <si>
    <t>X1 = R$ 15,00</t>
  </si>
  <si>
    <t>X2 = R$ 21,00</t>
  </si>
  <si>
    <t>X3 = R$ 27,00</t>
  </si>
  <si>
    <t xml:space="preserve">Os produtos são comercializados nas cidades de Assis, Tarumã e Candido Mota. Os Administradores da empresa </t>
  </si>
  <si>
    <t>precisam de um controle que possa lhes fornecer as seguintes informações:</t>
  </si>
  <si>
    <t>Total vendido (quantidade), por produto e por cliente</t>
  </si>
  <si>
    <t>Total vendido (Valor), por produto e por cliente</t>
  </si>
  <si>
    <t>Total vendido (Valor), por cidade</t>
  </si>
  <si>
    <t>Participação de cada cidade no total de vendas</t>
  </si>
  <si>
    <t>Relação de Produtos</t>
  </si>
  <si>
    <t>X1</t>
  </si>
  <si>
    <t>X2</t>
  </si>
  <si>
    <t>X3</t>
  </si>
  <si>
    <t>Cliente</t>
  </si>
  <si>
    <t>Cidade</t>
  </si>
  <si>
    <t>Produtos Vendidos</t>
  </si>
  <si>
    <t xml:space="preserve">Faturamento </t>
  </si>
  <si>
    <t>Assis</t>
  </si>
  <si>
    <t>C. Mota</t>
  </si>
  <si>
    <t>Luiz Felipe Scolari</t>
  </si>
  <si>
    <t>Alan Turing</t>
  </si>
  <si>
    <t>Latino</t>
  </si>
  <si>
    <t>Tarumã</t>
  </si>
  <si>
    <t>Steve Jobs</t>
  </si>
  <si>
    <t>totais</t>
  </si>
  <si>
    <t>Cidades</t>
  </si>
  <si>
    <t>Participação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</si>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</sst>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R$ &quot;#,##0.00;[Red]&quot;-R$ &quot;#,##0.00"/>
    <numFmt numFmtId="165" formatCode="_-[$R$-416]\ * #,##0.00_-;\-[$R$-416]\ * #,##0.00_-;_-[$R$-416]\ * \-??_-;_-@_-"/>
    <numFmt numFmtId="166" formatCode="d/mmm"/>
    <numFmt numFmtId="167" formatCode="&quot;R$ &quot;#,##0.00"/>
    <numFmt numFmtId="168" formatCode="d/mmm/yy"/>
    <numFmt numFmtId="169" formatCode="_-* #,##0.00_-;\-* #,##0.00_-;_-* \-??_-;_-@_-"/>
    <numFmt numFmtId="170" formatCode="&quot;R$ &quot;#,##0.00;&quot;-R$ &quot;#,##0.00"/>
    <numFmt numFmtId="171" formatCode="[$$-409]#,##0.00"/>
    <numFmt numFmtId="172" formatCode="[$R$-416]\ #,##0.00;[Red]\-[$R$-416]\ #,##0.00"/>
    <numFmt numFmtId="173" formatCode="_-&quot;R$ &quot;* #,##0.00_-;&quot;-R$ &quot;* #,##0.00_-;_-&quot;R$ &quot;* \-??_-;_-@_-"/>
  </numFmts>
  <fonts count="26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1"/>
      <color rgb="FFFFFFFF"/>
      <name val="Calibri"/>
      <family val="2"/>
      <charset val="1"/>
    </font>
    <font>
      <sz val="14"/>
      <name val="Times New Roman"/>
      <family val="1"/>
      <charset val="1"/>
    </font>
    <font>
      <sz val="10"/>
      <color rgb="FFFFFFFF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color rgb="FFFF0000"/>
      <name val="Arial"/>
      <family val="2"/>
      <charset val="1"/>
    </font>
    <font>
      <sz val="20"/>
      <color rgb="FF000000"/>
      <name val="Swis721 Hv BT"/>
      <family val="2"/>
      <charset val="1"/>
    </font>
    <font>
      <b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6"/>
      <color rgb="FF000000"/>
      <name val="Times New Roman"/>
      <family val="1"/>
      <charset val="1"/>
    </font>
    <font>
      <sz val="16"/>
      <color rgb="FFFF0000"/>
      <name val="Arial"/>
      <family val="2"/>
      <charset val="1"/>
    </font>
    <font>
      <b/>
      <sz val="16"/>
      <name val="Albertus Xb (W1)"/>
      <family val="2"/>
      <charset val="1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C7CE"/>
        <bgColor rgb="FFFCD5B4"/>
      </patternFill>
    </fill>
    <fill>
      <patternFill patternType="solid">
        <fgColor rgb="FF002060"/>
        <bgColor rgb="FF000080"/>
      </patternFill>
    </fill>
    <fill>
      <patternFill patternType="solid">
        <fgColor rgb="FFA5A5A5"/>
        <bgColor rgb="FFB1A0C7"/>
      </patternFill>
    </fill>
    <fill>
      <patternFill patternType="solid">
        <fgColor rgb="FF4F81BD"/>
        <bgColor rgb="FF366092"/>
      </patternFill>
    </fill>
    <fill>
      <patternFill patternType="solid">
        <fgColor rgb="FFDCE6F1"/>
        <bgColor rgb="FFDAE3F3"/>
      </patternFill>
    </fill>
    <fill>
      <patternFill patternType="solid">
        <fgColor rgb="FFDAE3F3"/>
        <bgColor rgb="FFDCE6F1"/>
      </patternFill>
    </fill>
    <fill>
      <patternFill patternType="solid">
        <fgColor rgb="FFE4DFEC"/>
        <bgColor rgb="FFDAE3F3"/>
      </patternFill>
    </fill>
    <fill>
      <patternFill patternType="solid">
        <fgColor rgb="FFCCC0DA"/>
        <bgColor rgb="FFC0C0C0"/>
      </patternFill>
    </fill>
    <fill>
      <patternFill patternType="solid">
        <fgColor rgb="FFFFFFFF"/>
        <bgColor rgb="FFDCE6F1"/>
      </patternFill>
    </fill>
    <fill>
      <patternFill patternType="solid">
        <fgColor rgb="FF8064A2"/>
        <bgColor rgb="FF808080"/>
      </patternFill>
    </fill>
    <fill>
      <patternFill patternType="solid">
        <fgColor rgb="FFB1A0C7"/>
        <bgColor rgb="FFA5A5A5"/>
      </patternFill>
    </fill>
    <fill>
      <patternFill patternType="solid">
        <fgColor rgb="FF000000"/>
        <bgColor rgb="FF003300"/>
      </patternFill>
    </fill>
    <fill>
      <patternFill patternType="solid">
        <fgColor rgb="FF366092"/>
        <bgColor rgb="FF4F81BD"/>
      </patternFill>
    </fill>
    <fill>
      <patternFill patternType="solid">
        <fgColor rgb="FF963634"/>
        <bgColor rgb="FF993366"/>
      </patternFill>
    </fill>
    <fill>
      <patternFill patternType="solid">
        <fgColor rgb="FF76933C"/>
        <bgColor rgb="FF808080"/>
      </patternFill>
    </fill>
    <fill>
      <patternFill patternType="solid">
        <fgColor rgb="FFFCD5B4"/>
        <bgColor rgb="FFFFC7CE"/>
      </patternFill>
    </fill>
    <fill>
      <patternFill patternType="solid">
        <fgColor rgb="FFFABF8F"/>
        <bgColor rgb="FFFAC090"/>
      </patternFill>
    </fill>
    <fill>
      <patternFill patternType="solid">
        <fgColor rgb="FF808080"/>
        <bgColor rgb="FF8064A2"/>
      </patternFill>
    </fill>
    <fill>
      <patternFill patternType="solid">
        <fgColor rgb="FFC0C0C0"/>
        <bgColor rgb="FFCCC0DA"/>
      </patternFill>
    </fill>
    <fill>
      <patternFill patternType="solid">
        <fgColor rgb="FFFF4000"/>
        <bgColor rgb="FFFF0000"/>
      </patternFill>
    </fill>
    <fill>
      <patternFill patternType="solid">
        <fgColor rgb="FFC6D9F1"/>
        <bgColor rgb="FFDAE3F3"/>
      </patternFill>
    </fill>
    <fill>
      <patternFill patternType="solid">
        <fgColor rgb="FFFAC090"/>
        <bgColor rgb="FFFABF8F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9" fontId="25" fillId="0" borderId="0" applyBorder="0" applyProtection="0"/>
    <xf numFmtId="173" fontId="25" fillId="0" borderId="0" applyBorder="0" applyProtection="0"/>
    <xf numFmtId="0" fontId="21" fillId="2" borderId="0" applyBorder="0" applyProtection="0"/>
  </cellStyleXfs>
  <cellXfs count="113">
    <xf numFmtId="0" fontId="0" fillId="0" borderId="0" xfId="0"/>
    <xf numFmtId="0" fontId="20" fillId="20" borderId="21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16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/>
    <xf numFmtId="10" fontId="1" fillId="4" borderId="3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5" fontId="4" fillId="6" borderId="6" xfId="0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165" fontId="4" fillId="6" borderId="6" xfId="0" applyNumberFormat="1" applyFont="1" applyFill="1" applyBorder="1" applyAlignment="1">
      <alignment vertical="center"/>
    </xf>
    <xf numFmtId="165" fontId="4" fillId="6" borderId="6" xfId="0" applyNumberFormat="1" applyFont="1" applyFill="1" applyBorder="1" applyAlignment="1">
      <alignment horizontal="left" vertical="center" wrapText="1"/>
    </xf>
    <xf numFmtId="165" fontId="4" fillId="7" borderId="1" xfId="0" applyNumberFormat="1" applyFont="1" applyFill="1" applyBorder="1"/>
    <xf numFmtId="165" fontId="4" fillId="7" borderId="4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1" borderId="7" xfId="0" applyFont="1" applyFill="1" applyBorder="1" applyAlignment="1">
      <alignment vertical="center"/>
    </xf>
    <xf numFmtId="0" fontId="7" fillId="11" borderId="8" xfId="0" applyFont="1" applyFill="1" applyBorder="1" applyAlignment="1">
      <alignment vertical="center"/>
    </xf>
    <xf numFmtId="0" fontId="7" fillId="11" borderId="4" xfId="0" applyFont="1" applyFill="1" applyBorder="1" applyAlignment="1">
      <alignment vertical="center"/>
    </xf>
    <xf numFmtId="0" fontId="7" fillId="1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9" fillId="13" borderId="9" xfId="0" applyFont="1" applyFill="1" applyBorder="1" applyAlignment="1">
      <alignment horizontal="center"/>
    </xf>
    <xf numFmtId="0" fontId="9" fillId="1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9" fillId="13" borderId="0" xfId="0" applyFont="1" applyFill="1" applyAlignment="1">
      <alignment horizontal="center"/>
    </xf>
    <xf numFmtId="9" fontId="9" fillId="13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18" borderId="1" xfId="0" applyFill="1" applyBorder="1" applyAlignment="1">
      <alignment horizontal="center" wrapText="1"/>
    </xf>
    <xf numFmtId="0" fontId="0" fillId="18" borderId="4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0" fillId="0" borderId="0" xfId="0" applyFont="1"/>
    <xf numFmtId="0" fontId="12" fillId="0" borderId="1" xfId="0" applyFont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0" fontId="0" fillId="0" borderId="1" xfId="0" applyBorder="1"/>
    <xf numFmtId="167" fontId="0" fillId="0" borderId="1" xfId="0" applyNumberFormat="1" applyBorder="1"/>
    <xf numFmtId="4" fontId="4" fillId="0" borderId="1" xfId="0" applyNumberFormat="1" applyFont="1" applyBorder="1"/>
    <xf numFmtId="4" fontId="14" fillId="0" borderId="1" xfId="0" applyNumberFormat="1" applyFont="1" applyBorder="1"/>
    <xf numFmtId="0" fontId="15" fillId="19" borderId="18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5" fillId="19" borderId="19" xfId="0" applyFont="1" applyFill="1" applyBorder="1" applyAlignment="1">
      <alignment horizontal="center" vertical="center" wrapText="1"/>
    </xf>
    <xf numFmtId="0" fontId="16" fillId="19" borderId="7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70" fontId="17" fillId="0" borderId="1" xfId="1" applyNumberFormat="1" applyFont="1" applyBorder="1" applyAlignment="1" applyProtection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171" fontId="19" fillId="0" borderId="1" xfId="0" applyNumberFormat="1" applyFont="1" applyBorder="1" applyAlignment="1">
      <alignment horizontal="center" vertical="center" wrapText="1"/>
    </xf>
    <xf numFmtId="0" fontId="16" fillId="19" borderId="20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167" fontId="17" fillId="0" borderId="7" xfId="0" applyNumberFormat="1" applyFont="1" applyBorder="1" applyAlignment="1">
      <alignment horizontal="center" wrapText="1"/>
    </xf>
    <xf numFmtId="0" fontId="16" fillId="19" borderId="7" xfId="0" applyFont="1" applyFill="1" applyBorder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0" fillId="21" borderId="1" xfId="0" applyFill="1" applyBorder="1"/>
    <xf numFmtId="172" fontId="0" fillId="21" borderId="0" xfId="0" applyNumberFormat="1" applyFill="1"/>
    <xf numFmtId="0" fontId="21" fillId="2" borderId="1" xfId="3" applyBorder="1" applyAlignment="1" applyProtection="1">
      <alignment horizontal="center"/>
    </xf>
    <xf numFmtId="173" fontId="22" fillId="2" borderId="1" xfId="3" applyNumberFormat="1" applyFont="1" applyBorder="1" applyAlignment="1" applyProtection="1">
      <alignment horizontal="center"/>
    </xf>
    <xf numFmtId="0" fontId="21" fillId="22" borderId="1" xfId="3" applyFill="1" applyBorder="1" applyAlignment="1" applyProtection="1">
      <alignment horizontal="center"/>
    </xf>
    <xf numFmtId="0" fontId="21" fillId="23" borderId="1" xfId="3" applyFill="1" applyBorder="1" applyAlignment="1" applyProtection="1">
      <alignment horizontal="center"/>
    </xf>
    <xf numFmtId="0" fontId="0" fillId="0" borderId="5" xfId="0" applyBorder="1"/>
    <xf numFmtId="3" fontId="23" fillId="0" borderId="1" xfId="2" applyNumberFormat="1" applyFont="1" applyBorder="1" applyAlignment="1" applyProtection="1">
      <alignment horizontal="center"/>
    </xf>
    <xf numFmtId="173" fontId="24" fillId="0" borderId="1" xfId="2" applyFont="1" applyBorder="1" applyProtection="1"/>
    <xf numFmtId="0" fontId="0" fillId="0" borderId="22" xfId="0" applyBorder="1"/>
    <xf numFmtId="3" fontId="21" fillId="2" borderId="1" xfId="3" applyNumberFormat="1" applyBorder="1" applyAlignment="1" applyProtection="1">
      <alignment horizontal="center"/>
    </xf>
    <xf numFmtId="172" fontId="21" fillId="2" borderId="1" xfId="3" applyNumberFormat="1" applyBorder="1" applyAlignment="1" applyProtection="1">
      <alignment horizontal="center"/>
    </xf>
    <xf numFmtId="0" fontId="21" fillId="2" borderId="1" xfId="3" applyBorder="1" applyProtection="1"/>
    <xf numFmtId="167" fontId="4" fillId="2" borderId="1" xfId="3" applyNumberFormat="1" applyFont="1" applyBorder="1" applyProtection="1"/>
    <xf numFmtId="10" fontId="4" fillId="2" borderId="1" xfId="3" applyNumberFormat="1" applyFont="1" applyBorder="1" applyProtection="1"/>
    <xf numFmtId="0" fontId="0" fillId="0" borderId="1" xfId="0" applyBorder="1" applyAlignment="1">
      <alignment horizontal="left"/>
    </xf>
    <xf numFmtId="0" fontId="21" fillId="2" borderId="1" xfId="3" applyBorder="1" applyAlignment="1" applyProtection="1">
      <alignment horizontal="center"/>
    </xf>
    <xf numFmtId="0" fontId="21" fillId="2" borderId="1" xfId="3" applyBorder="1" applyAlignment="1" applyProtection="1">
      <alignment horizontal="center" vertical="center"/>
    </xf>
    <xf numFmtId="0" fontId="21" fillId="22" borderId="1" xfId="3" applyFill="1" applyBorder="1" applyAlignment="1" applyProtection="1">
      <alignment horizontal="center" vertical="center" wrapText="1"/>
    </xf>
    <xf numFmtId="0" fontId="21" fillId="23" borderId="1" xfId="3" applyFill="1" applyBorder="1" applyAlignment="1" applyProtection="1">
      <alignment horizontal="center" vertical="center" wrapText="1"/>
    </xf>
  </cellXfs>
  <cellStyles count="4">
    <cellStyle name="Excel Built-in Bad" xfId="3" xr:uid="{00000000-0005-0000-0000-000006000000}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6933C"/>
      <rgbColor rgb="FF800080"/>
      <rgbColor rgb="FF008080"/>
      <rgbColor rgb="FFC0C0C0"/>
      <rgbColor rgb="FF808080"/>
      <rgbColor rgb="FFB1A0C7"/>
      <rgbColor rgb="FF963634"/>
      <rgbColor rgb="FFFCD5B4"/>
      <rgbColor rgb="FFDCE6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4DFEC"/>
      <rgbColor rgb="FFFFFF99"/>
      <rgbColor rgb="FFCCC0DA"/>
      <rgbColor rgb="FFFFC7CE"/>
      <rgbColor rgb="FFCC99FF"/>
      <rgbColor rgb="FFFAC090"/>
      <rgbColor rgb="FF4F81BD"/>
      <rgbColor rgb="FF33CCCC"/>
      <rgbColor rgb="FF99CC00"/>
      <rgbColor rgb="FFFABF8F"/>
      <rgbColor rgb="FFFF9900"/>
      <rgbColor rgb="FFFF4000"/>
      <rgbColor rgb="FF8064A2"/>
      <rgbColor rgb="FFA5A5A5"/>
      <rgbColor rgb="FF002060"/>
      <rgbColor rgb="FF339966"/>
      <rgbColor rgb="FF003300"/>
      <rgbColor rgb="FF333300"/>
      <rgbColor rgb="FF993300"/>
      <rgbColor rgb="FF993366"/>
      <rgbColor rgb="FF366092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E14" sqref="E14"/>
    </sheetView>
  </sheetViews>
  <sheetFormatPr defaultColWidth="8.5703125" defaultRowHeight="15"/>
  <cols>
    <col min="1" max="1" width="13.140625" customWidth="1"/>
    <col min="2" max="2" width="28" customWidth="1"/>
    <col min="3" max="3" width="22.7109375" customWidth="1"/>
    <col min="4" max="4" width="28" customWidth="1"/>
    <col min="5" max="5" width="13.85546875" customWidth="1"/>
    <col min="6" max="6" width="24.7109375" customWidth="1"/>
  </cols>
  <sheetData>
    <row r="1" spans="1:6">
      <c r="A1" s="14" t="s">
        <v>0</v>
      </c>
      <c r="B1" s="14"/>
      <c r="C1" s="14"/>
      <c r="D1" s="14"/>
      <c r="E1" s="14"/>
      <c r="F1" s="14"/>
    </row>
    <row r="3" spans="1:6">
      <c r="B3" s="15" t="s">
        <v>1</v>
      </c>
      <c r="C3" s="16">
        <v>0.5</v>
      </c>
    </row>
    <row r="4" spans="1:6" ht="15.7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>
      <c r="A5" s="19" t="s">
        <v>8</v>
      </c>
      <c r="B5" s="20">
        <v>120</v>
      </c>
      <c r="C5" s="21">
        <f>(B5+B5*$C$3)</f>
        <v>180</v>
      </c>
      <c r="D5" s="22">
        <v>5</v>
      </c>
      <c r="E5" s="23">
        <f>(D5*B5)</f>
        <v>600</v>
      </c>
      <c r="F5" s="24">
        <f>(D5*C5)</f>
        <v>900</v>
      </c>
    </row>
    <row r="6" spans="1:6">
      <c r="A6" s="19" t="s">
        <v>9</v>
      </c>
      <c r="B6" s="20">
        <v>70</v>
      </c>
      <c r="C6" s="21">
        <f>(B6+B6*$C$3)</f>
        <v>105</v>
      </c>
      <c r="D6" s="22">
        <v>12</v>
      </c>
      <c r="E6" s="23">
        <f>(D6*B6)</f>
        <v>840</v>
      </c>
      <c r="F6" s="24">
        <f>(D6*C6)</f>
        <v>1260</v>
      </c>
    </row>
    <row r="7" spans="1:6">
      <c r="A7" s="19" t="s">
        <v>10</v>
      </c>
      <c r="B7" s="20">
        <v>150</v>
      </c>
      <c r="C7" s="21">
        <f>(B7+B7*$C$3)</f>
        <v>225</v>
      </c>
      <c r="D7" s="22">
        <v>8</v>
      </c>
      <c r="E7" s="23">
        <f>(D7*B7)</f>
        <v>1200</v>
      </c>
      <c r="F7" s="24">
        <f>(D7*C7)</f>
        <v>1800</v>
      </c>
    </row>
    <row r="8" spans="1:6">
      <c r="A8" s="19" t="s">
        <v>11</v>
      </c>
      <c r="B8" s="20">
        <v>200</v>
      </c>
      <c r="C8" s="21">
        <f>(B8+B8*$C$3)</f>
        <v>300</v>
      </c>
      <c r="D8" s="22">
        <v>6</v>
      </c>
      <c r="E8" s="23">
        <f>(D8*B8)</f>
        <v>1200</v>
      </c>
      <c r="F8" s="24">
        <f>(D8*C8)</f>
        <v>1800</v>
      </c>
    </row>
    <row r="9" spans="1:6">
      <c r="A9" s="19" t="s">
        <v>12</v>
      </c>
      <c r="B9" s="20">
        <v>250</v>
      </c>
      <c r="C9" s="21">
        <f>(B9+B9*$C$3)</f>
        <v>375</v>
      </c>
      <c r="D9" s="22">
        <v>2</v>
      </c>
      <c r="E9" s="23">
        <f>(D9*B9)</f>
        <v>500</v>
      </c>
      <c r="F9" s="24">
        <f>(D9*C9)</f>
        <v>750</v>
      </c>
    </row>
    <row r="10" spans="1:6">
      <c r="A10" s="19" t="s">
        <v>13</v>
      </c>
      <c r="B10" s="20">
        <v>350</v>
      </c>
      <c r="C10" s="21">
        <f>(B10+B10*$C$3)</f>
        <v>525</v>
      </c>
      <c r="D10" s="22">
        <v>10</v>
      </c>
      <c r="E10" s="23">
        <f>(D10*B10)</f>
        <v>3500</v>
      </c>
      <c r="F10" s="24">
        <f>(D10*C10)</f>
        <v>5250</v>
      </c>
    </row>
    <row r="11" spans="1:6">
      <c r="A11" s="19" t="s">
        <v>14</v>
      </c>
      <c r="B11" s="20">
        <v>150</v>
      </c>
      <c r="C11" s="21">
        <f>(B11+B11*$C$3)</f>
        <v>225</v>
      </c>
      <c r="D11" s="22">
        <v>10</v>
      </c>
      <c r="E11" s="23">
        <f>(D11*B11)</f>
        <v>1500</v>
      </c>
      <c r="F11" s="24">
        <f>(D11*C11)</f>
        <v>2250</v>
      </c>
    </row>
    <row r="13" spans="1:6" ht="15.75">
      <c r="D13" s="18" t="s">
        <v>15</v>
      </c>
      <c r="E13" s="25">
        <f>SUM(E5:E11)</f>
        <v>9340</v>
      </c>
      <c r="F13" s="26">
        <f>SUM(F5:F11)</f>
        <v>14010</v>
      </c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"/>
  <sheetViews>
    <sheetView zoomScaleNormal="100" workbookViewId="0">
      <selection activeCell="G20" sqref="G20"/>
    </sheetView>
  </sheetViews>
  <sheetFormatPr defaultColWidth="8.5703125" defaultRowHeight="15"/>
  <cols>
    <col min="8" max="8" width="17" customWidth="1"/>
    <col min="9" max="9" width="22.5703125" customWidth="1"/>
  </cols>
  <sheetData>
    <row r="2" spans="1:9">
      <c r="A2" s="27" t="s">
        <v>16</v>
      </c>
      <c r="B2" s="13" t="s">
        <v>17</v>
      </c>
      <c r="C2" s="13"/>
      <c r="D2" s="13" t="s">
        <v>18</v>
      </c>
      <c r="E2" s="13"/>
      <c r="F2" s="13" t="s">
        <v>19</v>
      </c>
      <c r="G2" s="13"/>
      <c r="H2" s="13" t="s">
        <v>20</v>
      </c>
      <c r="I2" s="13"/>
    </row>
    <row r="3" spans="1:9">
      <c r="A3" s="28" t="s">
        <v>21</v>
      </c>
      <c r="B3" s="29" t="s">
        <v>22</v>
      </c>
      <c r="C3" s="29" t="s">
        <v>23</v>
      </c>
      <c r="D3" s="29" t="s">
        <v>22</v>
      </c>
      <c r="E3" s="29" t="s">
        <v>23</v>
      </c>
      <c r="F3" s="29" t="s">
        <v>22</v>
      </c>
      <c r="G3" s="29" t="s">
        <v>23</v>
      </c>
      <c r="H3" s="29" t="s">
        <v>22</v>
      </c>
      <c r="I3" s="29" t="s">
        <v>23</v>
      </c>
    </row>
    <row r="4" spans="1:9">
      <c r="A4" s="30">
        <v>45056</v>
      </c>
      <c r="B4" s="31">
        <v>2</v>
      </c>
      <c r="C4" s="31">
        <v>1</v>
      </c>
      <c r="D4" s="32">
        <v>2</v>
      </c>
      <c r="E4" s="32">
        <v>1</v>
      </c>
      <c r="F4" s="32">
        <v>2</v>
      </c>
      <c r="G4" s="32">
        <v>1</v>
      </c>
      <c r="H4" s="31">
        <v>2</v>
      </c>
      <c r="I4" s="31">
        <v>1</v>
      </c>
    </row>
    <row r="5" spans="1:9">
      <c r="A5" s="30">
        <v>45057</v>
      </c>
      <c r="B5" s="31">
        <v>2</v>
      </c>
      <c r="C5" s="31">
        <v>4</v>
      </c>
      <c r="D5" s="32">
        <v>2</v>
      </c>
      <c r="E5" s="32">
        <v>1</v>
      </c>
      <c r="F5" s="32">
        <v>2</v>
      </c>
      <c r="G5" s="32">
        <v>1</v>
      </c>
      <c r="H5" s="31">
        <v>2</v>
      </c>
      <c r="I5" s="31">
        <v>1</v>
      </c>
    </row>
    <row r="6" spans="1:9">
      <c r="A6" s="30">
        <v>45058</v>
      </c>
      <c r="B6" s="31">
        <v>2</v>
      </c>
      <c r="C6" s="31">
        <v>3</v>
      </c>
      <c r="D6" s="32">
        <v>5</v>
      </c>
      <c r="E6" s="32">
        <v>1</v>
      </c>
      <c r="F6" s="32">
        <v>2</v>
      </c>
      <c r="G6" s="32">
        <v>1</v>
      </c>
      <c r="H6" s="31">
        <v>2</v>
      </c>
      <c r="I6" s="31">
        <v>1</v>
      </c>
    </row>
    <row r="7" spans="1:9">
      <c r="A7" s="30">
        <v>45059</v>
      </c>
      <c r="B7" s="31">
        <v>5</v>
      </c>
      <c r="C7" s="31">
        <v>1</v>
      </c>
      <c r="D7" s="32">
        <v>2</v>
      </c>
      <c r="E7" s="32">
        <v>3</v>
      </c>
      <c r="F7" s="32">
        <v>2</v>
      </c>
      <c r="G7" s="32">
        <v>1</v>
      </c>
      <c r="H7" s="31">
        <v>2</v>
      </c>
      <c r="I7" s="31">
        <v>1</v>
      </c>
    </row>
    <row r="8" spans="1:9">
      <c r="A8" s="30">
        <v>45060</v>
      </c>
      <c r="B8" s="32">
        <v>10</v>
      </c>
      <c r="C8" s="32">
        <v>3</v>
      </c>
      <c r="D8" s="32">
        <v>5</v>
      </c>
      <c r="E8" s="32">
        <v>1</v>
      </c>
      <c r="F8" s="32">
        <v>2</v>
      </c>
      <c r="G8" s="32">
        <v>1</v>
      </c>
      <c r="H8" s="31">
        <v>2</v>
      </c>
      <c r="I8" s="31">
        <v>1</v>
      </c>
    </row>
    <row r="9" spans="1:9">
      <c r="A9" s="30">
        <v>45061</v>
      </c>
      <c r="B9" s="32">
        <v>2</v>
      </c>
      <c r="C9" s="32">
        <v>5</v>
      </c>
      <c r="D9" s="32">
        <v>5</v>
      </c>
      <c r="E9" s="32">
        <v>10</v>
      </c>
      <c r="F9" s="32">
        <v>2</v>
      </c>
      <c r="G9" s="32">
        <v>1</v>
      </c>
      <c r="H9" s="31">
        <v>2</v>
      </c>
      <c r="I9" s="31">
        <v>1</v>
      </c>
    </row>
    <row r="10" spans="1:9">
      <c r="A10" s="30">
        <v>45062</v>
      </c>
      <c r="B10" s="31">
        <v>3</v>
      </c>
      <c r="C10" s="31">
        <v>3</v>
      </c>
      <c r="D10" s="32">
        <v>4</v>
      </c>
      <c r="E10" s="32">
        <v>1</v>
      </c>
      <c r="F10" s="32">
        <v>2</v>
      </c>
      <c r="G10" s="32">
        <v>1</v>
      </c>
      <c r="H10" s="31">
        <v>2</v>
      </c>
      <c r="I10" s="31">
        <v>4</v>
      </c>
    </row>
    <row r="11" spans="1:9" ht="15.75">
      <c r="A11" s="33" t="s">
        <v>24</v>
      </c>
      <c r="B11" s="34">
        <f>SUM(B4:B10)</f>
        <v>26</v>
      </c>
      <c r="C11" s="34">
        <f>SUM(C4:C10)</f>
        <v>20</v>
      </c>
      <c r="D11" s="34">
        <f>SUM(D4:D10)</f>
        <v>25</v>
      </c>
      <c r="E11" s="34">
        <f>SUM(E4:E10)</f>
        <v>18</v>
      </c>
      <c r="F11" s="34">
        <f>SUM(F4:F10)</f>
        <v>14</v>
      </c>
      <c r="G11" s="34">
        <f>SUM(G4:G10)</f>
        <v>7</v>
      </c>
      <c r="H11" s="34">
        <f>SUM(H4:H10)</f>
        <v>14</v>
      </c>
      <c r="I11" s="34">
        <f>SUM(I4:I10)</f>
        <v>10</v>
      </c>
    </row>
    <row r="12" spans="1:9">
      <c r="A12" s="35"/>
      <c r="B12" s="35"/>
      <c r="C12" s="35"/>
      <c r="D12" s="35"/>
      <c r="E12" s="35"/>
      <c r="F12" s="35"/>
      <c r="G12" s="35"/>
      <c r="H12" s="35"/>
      <c r="I12" s="35"/>
    </row>
    <row r="13" spans="1:9">
      <c r="A13" s="35"/>
      <c r="B13" s="35"/>
      <c r="C13" s="35"/>
      <c r="D13" s="35"/>
      <c r="E13" s="35"/>
      <c r="F13" s="35"/>
      <c r="G13" s="35"/>
      <c r="H13" s="35"/>
      <c r="I13" s="35"/>
    </row>
    <row r="14" spans="1:9">
      <c r="A14" s="36" t="s">
        <v>25</v>
      </c>
      <c r="B14" s="37"/>
      <c r="C14" s="37"/>
      <c r="D14" s="37"/>
      <c r="E14" s="38"/>
      <c r="F14" s="35"/>
      <c r="G14" s="35"/>
      <c r="H14" s="35"/>
      <c r="I14" s="35"/>
    </row>
    <row r="15" spans="1:9">
      <c r="A15" s="12" t="s">
        <v>26</v>
      </c>
      <c r="B15" s="12"/>
      <c r="C15" s="39" t="s">
        <v>27</v>
      </c>
      <c r="D15" s="39" t="s">
        <v>28</v>
      </c>
      <c r="E15" s="39" t="s">
        <v>29</v>
      </c>
      <c r="F15" s="35"/>
      <c r="G15" s="35"/>
      <c r="H15" s="35"/>
      <c r="I15" s="35"/>
    </row>
    <row r="16" spans="1:9" ht="18.75">
      <c r="A16" s="11" t="s">
        <v>17</v>
      </c>
      <c r="B16" s="11"/>
      <c r="C16" s="40">
        <f t="array" ref="C16">SUM(B4:B10-C4:C10)</f>
        <v>6</v>
      </c>
      <c r="D16" s="41">
        <v>90</v>
      </c>
      <c r="E16" s="42">
        <f>(D16*C16)</f>
        <v>540</v>
      </c>
      <c r="F16" s="35"/>
      <c r="G16" s="35"/>
      <c r="H16" s="35"/>
      <c r="I16" s="35"/>
    </row>
    <row r="17" spans="1:9" ht="18.75">
      <c r="A17" s="11" t="s">
        <v>30</v>
      </c>
      <c r="B17" s="11"/>
      <c r="C17" s="40">
        <f t="array" ref="C17">SUM(D5:D11-E5:E11)</f>
        <v>13</v>
      </c>
      <c r="D17" s="41">
        <v>50</v>
      </c>
      <c r="E17" s="42">
        <f>(D17*C17)</f>
        <v>650</v>
      </c>
      <c r="F17" s="35"/>
      <c r="G17" s="35"/>
      <c r="H17" s="35"/>
      <c r="I17" s="35"/>
    </row>
    <row r="18" spans="1:9" ht="18.75">
      <c r="A18" s="11" t="s">
        <v>31</v>
      </c>
      <c r="B18" s="11"/>
      <c r="C18" s="40">
        <f t="array" ref="C18">SUM(F4:F10-G4:G10)</f>
        <v>7</v>
      </c>
      <c r="D18" s="41">
        <v>20</v>
      </c>
      <c r="E18" s="42">
        <f>(D18*C18)</f>
        <v>140</v>
      </c>
      <c r="F18" s="35"/>
      <c r="G18" s="35"/>
      <c r="H18" s="35"/>
      <c r="I18" s="35"/>
    </row>
    <row r="19" spans="1:9" ht="18.75">
      <c r="A19" s="11" t="s">
        <v>32</v>
      </c>
      <c r="B19" s="11"/>
      <c r="C19" s="40">
        <f t="array" ref="C19">SUM(H4:H10-I4:I10)</f>
        <v>4</v>
      </c>
      <c r="D19" s="41">
        <v>120</v>
      </c>
      <c r="E19" s="42">
        <f>(D19*C19)</f>
        <v>480</v>
      </c>
      <c r="F19" s="35"/>
      <c r="G19" s="35"/>
      <c r="H19" s="35"/>
      <c r="I19" s="35"/>
    </row>
    <row r="20" spans="1:9">
      <c r="A20" s="35"/>
      <c r="B20" s="35"/>
      <c r="C20" s="35"/>
      <c r="D20" s="35"/>
      <c r="E20" s="35"/>
      <c r="F20" s="35"/>
      <c r="G20" s="35"/>
      <c r="H20" s="35"/>
      <c r="I20" s="35"/>
    </row>
  </sheetData>
  <mergeCells count="9">
    <mergeCell ref="A16:B16"/>
    <mergeCell ref="A17:B17"/>
    <mergeCell ref="A18:B18"/>
    <mergeCell ref="A19:B19"/>
    <mergeCell ref="B2:C2"/>
    <mergeCell ref="D2:E2"/>
    <mergeCell ref="F2:G2"/>
    <mergeCell ref="H2:I2"/>
    <mergeCell ref="A15:B1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Normal="100" workbookViewId="0">
      <selection activeCell="C9" sqref="C9"/>
    </sheetView>
  </sheetViews>
  <sheetFormatPr defaultColWidth="8.5703125" defaultRowHeight="15"/>
  <cols>
    <col min="1" max="1" width="19.7109375" customWidth="1"/>
    <col min="2" max="2" width="15.85546875" customWidth="1"/>
    <col min="3" max="3" width="11.140625" customWidth="1"/>
    <col min="5" max="5" width="16.85546875" customWidth="1"/>
    <col min="6" max="6" width="10.5703125" customWidth="1"/>
    <col min="7" max="7" width="6.28515625" customWidth="1"/>
    <col min="8" max="8" width="17.140625" customWidth="1"/>
    <col min="9" max="9" width="26" customWidth="1"/>
    <col min="11" max="11" width="12.140625" customWidth="1"/>
    <col min="12" max="12" width="11" customWidth="1"/>
  </cols>
  <sheetData>
    <row r="1" spans="1:12">
      <c r="A1" s="43" t="s">
        <v>26</v>
      </c>
      <c r="B1" s="44" t="s">
        <v>33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>
      <c r="A2" s="46" t="s">
        <v>34</v>
      </c>
      <c r="B2" s="47">
        <v>30</v>
      </c>
      <c r="C2" s="45"/>
      <c r="D2" s="45"/>
      <c r="E2" s="48" t="s">
        <v>35</v>
      </c>
      <c r="F2" s="49">
        <v>0.2</v>
      </c>
      <c r="G2" s="50"/>
      <c r="H2" s="50"/>
      <c r="I2" s="50"/>
      <c r="J2" s="50"/>
      <c r="K2" s="50"/>
      <c r="L2" s="50"/>
    </row>
    <row r="3" spans="1:12">
      <c r="A3" s="46" t="s">
        <v>36</v>
      </c>
      <c r="B3" s="47">
        <v>12</v>
      </c>
      <c r="C3" s="45"/>
      <c r="D3" s="45"/>
      <c r="E3" s="50"/>
      <c r="F3" s="50"/>
      <c r="G3" s="50"/>
      <c r="H3" s="50"/>
      <c r="I3" s="50"/>
      <c r="J3" s="50"/>
      <c r="K3" s="50"/>
      <c r="L3" s="50"/>
    </row>
    <row r="4" spans="1:12">
      <c r="A4" s="51" t="s">
        <v>37</v>
      </c>
      <c r="B4" s="52">
        <v>39</v>
      </c>
      <c r="C4" s="45"/>
      <c r="D4" s="45"/>
      <c r="E4" s="50"/>
      <c r="F4" s="50"/>
      <c r="G4" s="50"/>
      <c r="H4" s="50"/>
      <c r="I4" s="50"/>
      <c r="J4" s="50"/>
      <c r="K4" s="50"/>
      <c r="L4" s="50"/>
    </row>
    <row r="5" spans="1:1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>
      <c r="A6" s="45"/>
      <c r="B6" s="10" t="s">
        <v>36</v>
      </c>
      <c r="C6" s="10"/>
      <c r="D6" s="50"/>
      <c r="E6" s="9" t="s">
        <v>38</v>
      </c>
      <c r="F6" s="9"/>
      <c r="G6" s="50"/>
      <c r="H6" s="8" t="s">
        <v>37</v>
      </c>
      <c r="I6" s="8"/>
      <c r="J6" s="50"/>
      <c r="K6" s="45"/>
      <c r="L6" s="45"/>
    </row>
    <row r="7" spans="1:12" ht="16.5" customHeight="1">
      <c r="A7" s="53" t="s">
        <v>39</v>
      </c>
      <c r="B7" s="54" t="s">
        <v>5</v>
      </c>
      <c r="C7" s="55" t="s">
        <v>40</v>
      </c>
      <c r="D7" s="56"/>
      <c r="E7" s="57" t="s">
        <v>5</v>
      </c>
      <c r="F7" s="58" t="s">
        <v>40</v>
      </c>
      <c r="G7" s="56"/>
      <c r="H7" s="59" t="s">
        <v>5</v>
      </c>
      <c r="I7" s="54" t="s">
        <v>40</v>
      </c>
      <c r="J7" s="45"/>
      <c r="K7" s="60" t="s">
        <v>24</v>
      </c>
      <c r="L7" s="61" t="s">
        <v>35</v>
      </c>
    </row>
    <row r="8" spans="1:12">
      <c r="A8" s="62" t="s">
        <v>41</v>
      </c>
      <c r="B8" s="59">
        <v>12</v>
      </c>
      <c r="C8" s="63">
        <f>(B8*B3)</f>
        <v>144</v>
      </c>
      <c r="D8" s="45"/>
      <c r="E8" s="57">
        <v>5</v>
      </c>
      <c r="F8" s="64">
        <f>(E8*$B$2)</f>
        <v>150</v>
      </c>
      <c r="G8" s="45"/>
      <c r="H8" s="59">
        <v>2</v>
      </c>
      <c r="I8" s="64">
        <f>(H8*$B$4)</f>
        <v>78</v>
      </c>
      <c r="J8" s="45"/>
      <c r="K8" s="65">
        <f>SUM(I8,F8,C8)</f>
        <v>372</v>
      </c>
      <c r="L8" s="63">
        <f>(K8*$F$2)</f>
        <v>74.400000000000006</v>
      </c>
    </row>
    <row r="9" spans="1:12">
      <c r="A9" s="62" t="s">
        <v>42</v>
      </c>
      <c r="B9" s="59">
        <v>5</v>
      </c>
      <c r="C9" s="63">
        <f>(B9*$B$3)</f>
        <v>60</v>
      </c>
      <c r="D9" s="45"/>
      <c r="E9" s="57">
        <v>6</v>
      </c>
      <c r="F9" s="64">
        <f>(E9*$B$2)</f>
        <v>180</v>
      </c>
      <c r="G9" s="45"/>
      <c r="H9" s="59">
        <v>5</v>
      </c>
      <c r="I9" s="64">
        <f>(H9*$B$4)</f>
        <v>195</v>
      </c>
      <c r="J9" s="45"/>
      <c r="K9" s="65">
        <f>SUM(I9,F9,C9)</f>
        <v>435</v>
      </c>
      <c r="L9" s="63">
        <f>(K9*$F$2)</f>
        <v>87</v>
      </c>
    </row>
    <row r="10" spans="1:12">
      <c r="A10" s="62" t="s">
        <v>43</v>
      </c>
      <c r="B10" s="59">
        <v>9</v>
      </c>
      <c r="C10" s="63">
        <f>(B10*$B$3)</f>
        <v>108</v>
      </c>
      <c r="D10" s="45"/>
      <c r="E10" s="57">
        <v>9</v>
      </c>
      <c r="F10" s="64">
        <f>(E10*$B$2)</f>
        <v>270</v>
      </c>
      <c r="G10" s="45"/>
      <c r="H10" s="59">
        <v>9</v>
      </c>
      <c r="I10" s="64">
        <f>(H10*$B$4)</f>
        <v>351</v>
      </c>
      <c r="J10" s="45"/>
      <c r="K10" s="65">
        <f>SUM(I10,F10,C10)</f>
        <v>729</v>
      </c>
      <c r="L10" s="63">
        <f>(K10*$F$2)</f>
        <v>145.80000000000001</v>
      </c>
    </row>
    <row r="11" spans="1:12">
      <c r="A11" s="62" t="s">
        <v>44</v>
      </c>
      <c r="B11" s="59">
        <v>7</v>
      </c>
      <c r="C11" s="63">
        <f>(B11*$B$3)</f>
        <v>84</v>
      </c>
      <c r="D11" s="45"/>
      <c r="E11" s="57">
        <v>4</v>
      </c>
      <c r="F11" s="64">
        <f>(E11*$B$2)</f>
        <v>120</v>
      </c>
      <c r="G11" s="45"/>
      <c r="H11" s="59">
        <v>2</v>
      </c>
      <c r="I11" s="64">
        <f>(H11*$B$4)</f>
        <v>78</v>
      </c>
      <c r="J11" s="45"/>
      <c r="K11" s="65">
        <f>SUM(I11,F11,C11)</f>
        <v>282</v>
      </c>
      <c r="L11" s="63">
        <f>(K11*$F$2)</f>
        <v>56.4</v>
      </c>
    </row>
    <row r="12" spans="1:12">
      <c r="A12" s="66" t="s">
        <v>45</v>
      </c>
      <c r="B12" s="59">
        <v>4</v>
      </c>
      <c r="C12" s="63">
        <f>(B12*$B$3)</f>
        <v>48</v>
      </c>
      <c r="D12" s="45"/>
      <c r="E12" s="57">
        <v>3</v>
      </c>
      <c r="F12" s="64">
        <f>(E12*$B$2)</f>
        <v>90</v>
      </c>
      <c r="G12" s="45"/>
      <c r="H12" s="59">
        <v>7</v>
      </c>
      <c r="I12" s="64">
        <f>(H12*$B$4)</f>
        <v>273</v>
      </c>
      <c r="J12" s="45"/>
      <c r="K12" s="65">
        <f>SUM(I12,F12,C12)</f>
        <v>411</v>
      </c>
      <c r="L12" s="63">
        <f>(K12*$F$2)</f>
        <v>82.2</v>
      </c>
    </row>
    <row r="16" spans="1:12">
      <c r="C16" s="67"/>
      <c r="L16" s="67"/>
    </row>
  </sheetData>
  <mergeCells count="3">
    <mergeCell ref="B6:C6"/>
    <mergeCell ref="E6:F6"/>
    <mergeCell ref="H6:I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zoomScaleNormal="100" workbookViewId="0">
      <selection activeCell="G16" sqref="G16"/>
    </sheetView>
  </sheetViews>
  <sheetFormatPr defaultColWidth="9.140625" defaultRowHeight="12.75"/>
  <cols>
    <col min="1" max="1" width="11.5703125" customWidth="1"/>
    <col min="2" max="2" width="54.85546875" customWidth="1"/>
    <col min="3" max="3" width="14.7109375" customWidth="1"/>
    <col min="4" max="4" width="20" customWidth="1"/>
  </cols>
  <sheetData>
    <row r="1" spans="1:7" ht="17.45">
      <c r="A1" s="7" t="s">
        <v>46</v>
      </c>
      <c r="B1" s="7"/>
      <c r="C1" s="7"/>
      <c r="D1" s="7"/>
      <c r="E1" s="7"/>
      <c r="F1" s="7"/>
      <c r="G1" s="7"/>
    </row>
    <row r="2" spans="1:7" ht="12.75" customHeight="1">
      <c r="A2" s="6" t="s">
        <v>47</v>
      </c>
      <c r="B2" s="5" t="s">
        <v>48</v>
      </c>
      <c r="C2" s="4" t="s">
        <v>49</v>
      </c>
      <c r="D2" s="3" t="s">
        <v>50</v>
      </c>
      <c r="E2" s="3"/>
      <c r="F2" s="3"/>
      <c r="G2" s="4" t="s">
        <v>51</v>
      </c>
    </row>
    <row r="3" spans="1:7">
      <c r="A3" s="6"/>
      <c r="B3" s="5"/>
      <c r="C3" s="4"/>
      <c r="D3" s="68" t="s">
        <v>52</v>
      </c>
      <c r="E3" s="68" t="s">
        <v>53</v>
      </c>
      <c r="F3" s="68" t="s">
        <v>54</v>
      </c>
      <c r="G3" s="4" t="s">
        <v>55</v>
      </c>
    </row>
    <row r="4" spans="1:7">
      <c r="A4" s="6"/>
      <c r="B4" s="5"/>
      <c r="C4" s="4"/>
      <c r="D4" s="69">
        <v>0.1</v>
      </c>
      <c r="E4" s="69">
        <v>0.08</v>
      </c>
      <c r="F4" s="69">
        <v>0.15</v>
      </c>
      <c r="G4" s="4"/>
    </row>
    <row r="5" spans="1:7" ht="13.9">
      <c r="A5" s="70">
        <v>1</v>
      </c>
      <c r="B5" s="70" t="s">
        <v>56</v>
      </c>
      <c r="C5" s="71">
        <v>1017.83</v>
      </c>
      <c r="D5" s="72">
        <f>(C5*$D$4)</f>
        <v>101.783</v>
      </c>
      <c r="E5" s="72">
        <f>(C5*$E$4)</f>
        <v>81.426400000000001</v>
      </c>
      <c r="F5" s="72">
        <f>(C5*$F$4)</f>
        <v>152.67449999999999</v>
      </c>
      <c r="G5" s="72">
        <f>(C5-D5-E5-F5)</f>
        <v>681.9461</v>
      </c>
    </row>
    <row r="6" spans="1:7" ht="13.9">
      <c r="A6" s="70">
        <v>2</v>
      </c>
      <c r="B6" s="70" t="s">
        <v>57</v>
      </c>
      <c r="C6" s="71">
        <v>693.93</v>
      </c>
      <c r="D6" s="72">
        <f>(C6*$D$4)</f>
        <v>69.393000000000001</v>
      </c>
      <c r="E6" s="72">
        <f>(C6*$E$4)</f>
        <v>55.514400000000002</v>
      </c>
      <c r="F6" s="72">
        <f>(C6*$F$4)</f>
        <v>104.0895</v>
      </c>
      <c r="G6" s="72">
        <f>(C6-D6-E6-F6)</f>
        <v>464.93310000000002</v>
      </c>
    </row>
    <row r="7" spans="1:7" ht="13.9">
      <c r="A7" s="70">
        <v>3</v>
      </c>
      <c r="B7" s="70" t="s">
        <v>58</v>
      </c>
      <c r="C7" s="71">
        <v>922.5</v>
      </c>
      <c r="D7" s="72">
        <f>(C7*$D$4)</f>
        <v>92.25</v>
      </c>
      <c r="E7" s="72">
        <f>(C7*$E$4)</f>
        <v>73.8</v>
      </c>
      <c r="F7" s="72">
        <f>(C7*$F$4)</f>
        <v>138.375</v>
      </c>
      <c r="G7" s="72">
        <f>(C7-D7-E7-F7)</f>
        <v>618.07500000000005</v>
      </c>
    </row>
    <row r="8" spans="1:7" ht="13.9">
      <c r="A8" s="70">
        <v>4</v>
      </c>
      <c r="B8" s="70" t="s">
        <v>59</v>
      </c>
      <c r="C8" s="71">
        <v>419.23</v>
      </c>
      <c r="D8" s="72">
        <f>(C8*$D$4)</f>
        <v>41.923000000000002</v>
      </c>
      <c r="E8" s="72">
        <f>(C8*$E$4)</f>
        <v>33.538400000000003</v>
      </c>
      <c r="F8" s="72">
        <f>(C8*$F$4)</f>
        <v>62.884500000000003</v>
      </c>
      <c r="G8" s="72">
        <f>(C8-D8-E8-F8)</f>
        <v>280.88409999999999</v>
      </c>
    </row>
    <row r="9" spans="1:7" ht="13.9">
      <c r="A9" s="70">
        <v>5</v>
      </c>
      <c r="B9" s="70" t="s">
        <v>60</v>
      </c>
      <c r="C9" s="71">
        <v>497.13</v>
      </c>
      <c r="D9" s="72">
        <f>(C9*$D$4)</f>
        <v>49.713000000000001</v>
      </c>
      <c r="E9" s="72">
        <f>(C9*$E$4)</f>
        <v>39.770400000000002</v>
      </c>
      <c r="F9" s="72">
        <f>(C9*$F$4)</f>
        <v>74.569500000000005</v>
      </c>
      <c r="G9" s="72">
        <f>(C9-D9-E9-F9)</f>
        <v>333.07709999999997</v>
      </c>
    </row>
    <row r="10" spans="1:7" ht="13.9">
      <c r="A10" s="70">
        <v>6</v>
      </c>
      <c r="B10" s="70" t="s">
        <v>61</v>
      </c>
      <c r="C10" s="71">
        <v>497.13</v>
      </c>
      <c r="D10" s="72">
        <f>(C10*$D$4)</f>
        <v>49.713000000000001</v>
      </c>
      <c r="E10" s="72">
        <f>(C10*$E$4)</f>
        <v>39.770400000000002</v>
      </c>
      <c r="F10" s="72">
        <f>(C10*$F$4)</f>
        <v>74.569500000000005</v>
      </c>
      <c r="G10" s="72">
        <f>(C10-D10-E10-F10)</f>
        <v>333.07709999999997</v>
      </c>
    </row>
    <row r="11" spans="1:7" ht="13.9">
      <c r="A11" s="70">
        <v>7</v>
      </c>
      <c r="B11" s="70" t="s">
        <v>62</v>
      </c>
      <c r="C11" s="71">
        <v>497.13</v>
      </c>
      <c r="D11" s="72">
        <f>(C11*$D$4)</f>
        <v>49.713000000000001</v>
      </c>
      <c r="E11" s="72">
        <f>(C11*$E$4)</f>
        <v>39.770400000000002</v>
      </c>
      <c r="F11" s="72">
        <f>(C11*$F$4)</f>
        <v>74.569500000000005</v>
      </c>
      <c r="G11" s="72">
        <f>(C11-D11-E11-F11)</f>
        <v>333.07709999999997</v>
      </c>
    </row>
    <row r="12" spans="1:7" ht="13.9">
      <c r="A12" s="70">
        <v>8</v>
      </c>
      <c r="B12" s="70" t="s">
        <v>63</v>
      </c>
      <c r="C12" s="71">
        <v>497.13</v>
      </c>
      <c r="D12" s="72">
        <f>(C12*$D$4)</f>
        <v>49.713000000000001</v>
      </c>
      <c r="E12" s="72">
        <f>(C12*$E$4)</f>
        <v>39.770400000000002</v>
      </c>
      <c r="F12" s="72">
        <f>(C12*$F$4)</f>
        <v>74.569500000000005</v>
      </c>
      <c r="G12" s="72">
        <f>(C12-D12-E12-F12)</f>
        <v>333.07709999999997</v>
      </c>
    </row>
    <row r="13" spans="1:7" ht="13.9">
      <c r="A13" s="70">
        <v>9</v>
      </c>
      <c r="B13" s="70" t="s">
        <v>64</v>
      </c>
      <c r="C13" s="71">
        <v>497.13</v>
      </c>
      <c r="D13" s="72">
        <f>(C13*$D$4)</f>
        <v>49.713000000000001</v>
      </c>
      <c r="E13" s="72">
        <f>(C13*$E$4)</f>
        <v>39.770400000000002</v>
      </c>
      <c r="F13" s="72">
        <f>(C13*$F$4)</f>
        <v>74.569500000000005</v>
      </c>
      <c r="G13" s="72">
        <f>(C13-D13-E13-F13)</f>
        <v>333.07709999999997</v>
      </c>
    </row>
    <row r="14" spans="1:7" ht="13.9">
      <c r="A14" s="70">
        <v>9</v>
      </c>
      <c r="B14" s="70" t="s">
        <v>65</v>
      </c>
      <c r="C14" s="71">
        <v>497.13</v>
      </c>
      <c r="D14" s="72">
        <f>(C14*$D$4)</f>
        <v>49.713000000000001</v>
      </c>
      <c r="E14" s="72">
        <f>(C14*$E$4)</f>
        <v>39.770400000000002</v>
      </c>
      <c r="F14" s="72">
        <f>(C14*$F$4)</f>
        <v>74.569500000000005</v>
      </c>
      <c r="G14" s="72">
        <f>(C14-D14-E14-F14)</f>
        <v>333.07709999999997</v>
      </c>
    </row>
    <row r="15" spans="1:7" ht="13.9">
      <c r="A15" s="70">
        <v>9</v>
      </c>
      <c r="B15" s="70" t="s">
        <v>66</v>
      </c>
      <c r="C15" s="71">
        <v>497.13</v>
      </c>
      <c r="D15" s="72">
        <f>(C15*$D$4)</f>
        <v>49.713000000000001</v>
      </c>
      <c r="E15" s="72">
        <f>(C15*$E$4)</f>
        <v>39.770400000000002</v>
      </c>
      <c r="F15" s="72">
        <f>(C15*$F$4)</f>
        <v>74.569500000000005</v>
      </c>
      <c r="G15" s="72">
        <f>(C15-D15-E15-F15)</f>
        <v>333.07709999999997</v>
      </c>
    </row>
    <row r="16" spans="1:7" ht="13.9">
      <c r="A16" s="70"/>
      <c r="B16" s="70" t="s">
        <v>24</v>
      </c>
      <c r="C16" s="73">
        <f>SUM(C5:C15)</f>
        <v>6533.4</v>
      </c>
      <c r="D16" s="73">
        <f>SUM(D5:D15)</f>
        <v>653.34</v>
      </c>
      <c r="E16" s="73">
        <f>SUM(E5:E15)</f>
        <v>522.67200000000003</v>
      </c>
      <c r="F16" s="73">
        <f>SUM(F5:F15)</f>
        <v>980.01</v>
      </c>
      <c r="G16" s="73">
        <f>SUM(G5:G15)</f>
        <v>4377.3779999999997</v>
      </c>
    </row>
    <row r="17" spans="2:2" ht="13.9"/>
    <row r="18" spans="2:2" ht="13.9">
      <c r="B18" t="s">
        <v>67</v>
      </c>
    </row>
    <row r="19" spans="2:2" ht="13.9">
      <c r="B19" t="s">
        <v>68</v>
      </c>
    </row>
    <row r="20" spans="2:2" ht="13.9">
      <c r="B20" t="s">
        <v>69</v>
      </c>
    </row>
    <row r="21" spans="2:2" ht="13.9">
      <c r="B21" t="s">
        <v>70</v>
      </c>
    </row>
    <row r="22" spans="2:2" ht="13.9">
      <c r="B22" t="s">
        <v>71</v>
      </c>
    </row>
    <row r="23" spans="2:2" ht="13.9">
      <c r="B23" t="s">
        <v>72</v>
      </c>
    </row>
    <row r="24" spans="2:2" ht="13.9"/>
  </sheetData>
  <mergeCells count="6">
    <mergeCell ref="A1:G1"/>
    <mergeCell ref="A2:A4"/>
    <mergeCell ref="B2:B4"/>
    <mergeCell ref="C2:C4"/>
    <mergeCell ref="D2:F2"/>
    <mergeCell ref="G2:G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zoomScaleNormal="100" workbookViewId="0">
      <selection activeCell="E18" sqref="E18"/>
    </sheetView>
  </sheetViews>
  <sheetFormatPr defaultColWidth="9.140625" defaultRowHeight="12.75"/>
  <cols>
    <col min="1" max="1" width="15.42578125" customWidth="1"/>
    <col min="2" max="2" width="24" customWidth="1"/>
    <col min="3" max="3" width="25.85546875" customWidth="1"/>
    <col min="4" max="4" width="32.140625" customWidth="1"/>
  </cols>
  <sheetData>
    <row r="1" spans="1:4" ht="24.6" customHeight="1">
      <c r="A1" s="2" t="s">
        <v>73</v>
      </c>
      <c r="B1" s="2"/>
      <c r="C1" s="2"/>
      <c r="D1" s="2"/>
    </row>
    <row r="2" spans="1:4" ht="24.4">
      <c r="A2" s="74"/>
      <c r="B2" s="75"/>
      <c r="C2" s="75"/>
      <c r="D2" s="76"/>
    </row>
    <row r="3" spans="1:4" ht="19.7">
      <c r="A3" s="77"/>
      <c r="B3" s="78" t="s">
        <v>74</v>
      </c>
      <c r="C3" s="79">
        <v>44344</v>
      </c>
      <c r="D3" s="80">
        <v>5.41</v>
      </c>
    </row>
    <row r="4" spans="1:4" ht="19.7">
      <c r="A4" s="77"/>
      <c r="B4" s="78"/>
      <c r="C4" s="79"/>
      <c r="D4" s="81"/>
    </row>
    <row r="5" spans="1:4" ht="19.7">
      <c r="A5" s="77"/>
      <c r="B5" s="82"/>
      <c r="C5" s="83"/>
      <c r="D5" s="82"/>
    </row>
    <row r="6" spans="1:4" ht="19.7">
      <c r="A6" s="77"/>
      <c r="B6" s="84" t="s">
        <v>75</v>
      </c>
      <c r="C6" s="85" t="s">
        <v>76</v>
      </c>
      <c r="D6" s="84" t="s">
        <v>77</v>
      </c>
    </row>
    <row r="7" spans="1:4" ht="19.7">
      <c r="A7" s="77">
        <v>1</v>
      </c>
      <c r="B7" s="78" t="s">
        <v>78</v>
      </c>
      <c r="C7" s="86">
        <v>1600</v>
      </c>
      <c r="D7" s="87">
        <f>(C7/$D$3)</f>
        <v>295.74861367837298</v>
      </c>
    </row>
    <row r="8" spans="1:4" ht="19.7">
      <c r="A8" s="88">
        <v>2</v>
      </c>
      <c r="B8" s="89" t="s">
        <v>79</v>
      </c>
      <c r="C8" s="90">
        <v>500</v>
      </c>
      <c r="D8" s="87">
        <f>(C8/$D$3)</f>
        <v>92.421441774491697</v>
      </c>
    </row>
    <row r="9" spans="1:4" ht="19.7">
      <c r="A9" s="91">
        <v>3</v>
      </c>
      <c r="B9" s="89" t="s">
        <v>80</v>
      </c>
      <c r="C9" s="90">
        <v>10</v>
      </c>
      <c r="D9" s="87">
        <f>(C9/$D$3)</f>
        <v>1.8484288354898299</v>
      </c>
    </row>
    <row r="10" spans="1:4" ht="19.7">
      <c r="A10" s="88">
        <v>4</v>
      </c>
      <c r="B10" s="89" t="s">
        <v>81</v>
      </c>
      <c r="C10" s="90">
        <v>20</v>
      </c>
      <c r="D10" s="87">
        <f>(C10/$D$3)</f>
        <v>3.6968576709796701</v>
      </c>
    </row>
    <row r="11" spans="1:4" ht="19.7">
      <c r="A11" s="91">
        <v>5</v>
      </c>
      <c r="B11" s="89" t="s">
        <v>82</v>
      </c>
      <c r="C11" s="90">
        <v>35</v>
      </c>
      <c r="D11" s="87">
        <f>(C11/$D$3)</f>
        <v>6.4695009242144197</v>
      </c>
    </row>
    <row r="12" spans="1:4" ht="19.7">
      <c r="A12" s="88">
        <v>6</v>
      </c>
      <c r="B12" s="89" t="s">
        <v>83</v>
      </c>
      <c r="C12" s="90">
        <v>50</v>
      </c>
      <c r="D12" s="87">
        <f>(C12/$D$3)</f>
        <v>9.2421441774491697</v>
      </c>
    </row>
    <row r="13" spans="1:4" ht="19.7">
      <c r="A13" s="91">
        <v>7</v>
      </c>
      <c r="B13" s="89" t="s">
        <v>84</v>
      </c>
      <c r="C13" s="90">
        <v>450</v>
      </c>
      <c r="D13" s="87">
        <f>(C13/$D$3)</f>
        <v>83.179297597042506</v>
      </c>
    </row>
    <row r="14" spans="1:4" ht="19.7">
      <c r="A14" s="88">
        <v>8</v>
      </c>
      <c r="B14" s="89" t="s">
        <v>85</v>
      </c>
      <c r="C14" s="90">
        <v>80</v>
      </c>
      <c r="D14" s="87">
        <f>(C14/$D$3)</f>
        <v>14.7874306839187</v>
      </c>
    </row>
    <row r="15" spans="1:4" ht="13.9">
      <c r="A15" s="45"/>
      <c r="B15" s="45"/>
      <c r="C15" s="45"/>
      <c r="D15" s="4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tabSelected="1" topLeftCell="A16" zoomScaleNormal="100" workbookViewId="0">
      <selection activeCell="C16" sqref="C16"/>
    </sheetView>
  </sheetViews>
  <sheetFormatPr defaultColWidth="9.140625" defaultRowHeight="12.75"/>
  <cols>
    <col min="1" max="1" width="24.28515625" customWidth="1"/>
    <col min="2" max="2" width="22.42578125" customWidth="1"/>
    <col min="3" max="3" width="15" customWidth="1"/>
    <col min="6" max="6" width="14.28515625" customWidth="1"/>
    <col min="7" max="7" width="13.140625" customWidth="1"/>
    <col min="8" max="8" width="13.85546875" customWidth="1"/>
    <col min="9" max="9" width="15.140625" customWidth="1"/>
  </cols>
  <sheetData>
    <row r="1" spans="1:7" ht="19.7">
      <c r="A1" s="1" t="s">
        <v>86</v>
      </c>
      <c r="B1" s="1"/>
      <c r="C1" s="1"/>
      <c r="D1" s="1"/>
      <c r="E1" s="1"/>
      <c r="F1" s="1"/>
      <c r="G1" s="1"/>
    </row>
    <row r="2" spans="1:7" ht="19.7">
      <c r="A2" s="92"/>
      <c r="B2" s="92"/>
      <c r="C2" s="92"/>
      <c r="D2" s="92"/>
      <c r="E2" s="92"/>
      <c r="F2" s="92"/>
      <c r="G2" s="92"/>
    </row>
    <row r="3" spans="1:7" ht="13.9">
      <c r="A3" t="s">
        <v>87</v>
      </c>
    </row>
    <row r="4" spans="1:7" ht="13.9"/>
    <row r="5" spans="1:7" ht="13.9">
      <c r="A5" s="93" t="s">
        <v>88</v>
      </c>
      <c r="B5" s="94">
        <v>15</v>
      </c>
    </row>
    <row r="6" spans="1:7" ht="13.9">
      <c r="A6" s="93" t="s">
        <v>89</v>
      </c>
      <c r="B6" s="94">
        <v>21</v>
      </c>
    </row>
    <row r="7" spans="1:7" ht="13.9">
      <c r="A7" s="93" t="s">
        <v>90</v>
      </c>
      <c r="B7" s="94">
        <v>27</v>
      </c>
    </row>
    <row r="8" spans="1:7" ht="13.9"/>
    <row r="9" spans="1:7" ht="13.9">
      <c r="A9" t="s">
        <v>91</v>
      </c>
    </row>
    <row r="10" spans="1:7" ht="13.9">
      <c r="A10" t="s">
        <v>92</v>
      </c>
    </row>
    <row r="11" spans="1:7" ht="13.9"/>
    <row r="12" spans="1:7" ht="13.9">
      <c r="A12" s="108" t="s">
        <v>93</v>
      </c>
      <c r="B12" s="108"/>
      <c r="C12" s="108"/>
    </row>
    <row r="13" spans="1:7" ht="13.9">
      <c r="A13" s="108" t="s">
        <v>94</v>
      </c>
      <c r="B13" s="108"/>
      <c r="C13" s="108"/>
    </row>
    <row r="14" spans="1:7" ht="13.9">
      <c r="A14" s="108" t="s">
        <v>95</v>
      </c>
      <c r="B14" s="108"/>
      <c r="C14" s="108"/>
    </row>
    <row r="15" spans="1:7" ht="13.9">
      <c r="A15" s="108" t="s">
        <v>96</v>
      </c>
      <c r="B15" s="108"/>
      <c r="C15" s="108"/>
    </row>
    <row r="16" spans="1:7" ht="13.9"/>
    <row r="17" spans="1:9" ht="13.9"/>
    <row r="18" spans="1:9" ht="13.9"/>
    <row r="19" spans="1:9" ht="13.9"/>
    <row r="20" spans="1:9" ht="13.9"/>
    <row r="21" spans="1:9" ht="13.9">
      <c r="A21" s="109" t="s">
        <v>97</v>
      </c>
      <c r="B21" s="109"/>
      <c r="C21" s="109"/>
    </row>
    <row r="22" spans="1:9" ht="13.9">
      <c r="A22" s="95" t="s">
        <v>98</v>
      </c>
      <c r="B22" s="95"/>
      <c r="C22" s="96">
        <v>15</v>
      </c>
    </row>
    <row r="23" spans="1:9" ht="13.9">
      <c r="A23" s="95" t="s">
        <v>99</v>
      </c>
      <c r="B23" s="95"/>
      <c r="C23" s="96">
        <v>21</v>
      </c>
    </row>
    <row r="24" spans="1:9" ht="13.9">
      <c r="A24" s="95" t="s">
        <v>100</v>
      </c>
      <c r="B24" s="95"/>
      <c r="C24" s="96">
        <v>27</v>
      </c>
    </row>
    <row r="25" spans="1:9" ht="13.9"/>
    <row r="26" spans="1:9" ht="13.9"/>
    <row r="27" spans="1:9" ht="13.9"/>
    <row r="28" spans="1:9" ht="12.75" customHeight="1">
      <c r="A28" s="110" t="s">
        <v>101</v>
      </c>
      <c r="B28" s="110" t="s">
        <v>102</v>
      </c>
      <c r="C28" s="111" t="s">
        <v>103</v>
      </c>
      <c r="D28" s="111"/>
      <c r="E28" s="111"/>
      <c r="F28" s="112" t="s">
        <v>104</v>
      </c>
      <c r="G28" s="112"/>
      <c r="H28" s="112"/>
      <c r="I28" s="112"/>
    </row>
    <row r="29" spans="1:9">
      <c r="A29" s="110"/>
      <c r="B29" s="110"/>
      <c r="C29" s="111"/>
      <c r="D29" s="111"/>
      <c r="E29" s="111"/>
      <c r="F29" s="112"/>
      <c r="G29" s="112"/>
      <c r="H29" s="112"/>
      <c r="I29" s="112"/>
    </row>
    <row r="30" spans="1:9" ht="13.9">
      <c r="A30" s="110"/>
      <c r="B30" s="110"/>
      <c r="C30" s="97" t="s">
        <v>98</v>
      </c>
      <c r="D30" s="97" t="s">
        <v>99</v>
      </c>
      <c r="E30" s="97" t="s">
        <v>100</v>
      </c>
      <c r="F30" s="98" t="s">
        <v>98</v>
      </c>
      <c r="G30" s="98" t="s">
        <v>99</v>
      </c>
      <c r="H30" s="98" t="s">
        <v>100</v>
      </c>
      <c r="I30" s="98" t="s">
        <v>24</v>
      </c>
    </row>
    <row r="31" spans="1:9" ht="15">
      <c r="A31" s="70" t="s">
        <v>63</v>
      </c>
      <c r="B31" s="99" t="s">
        <v>105</v>
      </c>
      <c r="C31" s="100">
        <v>4</v>
      </c>
      <c r="D31" s="100">
        <v>3</v>
      </c>
      <c r="E31" s="100">
        <v>7</v>
      </c>
      <c r="F31" s="101">
        <f>($B$5*C31)</f>
        <v>60</v>
      </c>
      <c r="G31" s="101">
        <f>($B$6*D31)</f>
        <v>63</v>
      </c>
      <c r="H31" s="101">
        <f>($B$7*E31)</f>
        <v>189</v>
      </c>
      <c r="I31" s="101">
        <f>SUM(F31:H31)</f>
        <v>312</v>
      </c>
    </row>
    <row r="32" spans="1:9" ht="15">
      <c r="A32" s="70" t="s">
        <v>64</v>
      </c>
      <c r="B32" s="70" t="s">
        <v>105</v>
      </c>
      <c r="C32" s="100">
        <v>4</v>
      </c>
      <c r="D32" s="100">
        <v>3</v>
      </c>
      <c r="E32" s="100">
        <v>7</v>
      </c>
      <c r="F32" s="101">
        <f>($B$5*C32)</f>
        <v>60</v>
      </c>
      <c r="G32" s="101">
        <f>($B$6*D32)</f>
        <v>63</v>
      </c>
      <c r="H32" s="101">
        <f>($B$7*E32)</f>
        <v>189</v>
      </c>
      <c r="I32" s="101">
        <f>SUM(F32:H32)</f>
        <v>312</v>
      </c>
    </row>
    <row r="33" spans="1:9" ht="15">
      <c r="A33" s="70" t="s">
        <v>56</v>
      </c>
      <c r="B33" s="70" t="s">
        <v>105</v>
      </c>
      <c r="C33" s="100">
        <v>15</v>
      </c>
      <c r="D33" s="100">
        <v>15</v>
      </c>
      <c r="E33" s="100">
        <v>2</v>
      </c>
      <c r="F33" s="101">
        <f>($B$5*C33)</f>
        <v>225</v>
      </c>
      <c r="G33" s="101">
        <f>($B$6*D33)</f>
        <v>315</v>
      </c>
      <c r="H33" s="101">
        <f>($B$7*E33)</f>
        <v>54</v>
      </c>
      <c r="I33" s="101">
        <f>SUM(F33:H33)</f>
        <v>594</v>
      </c>
    </row>
    <row r="34" spans="1:9" ht="15">
      <c r="A34" s="70" t="s">
        <v>60</v>
      </c>
      <c r="B34" s="70" t="s">
        <v>106</v>
      </c>
      <c r="C34" s="100">
        <v>4</v>
      </c>
      <c r="D34" s="100">
        <v>3</v>
      </c>
      <c r="E34" s="100">
        <v>7</v>
      </c>
      <c r="F34" s="101">
        <f>($B$5*C34)</f>
        <v>60</v>
      </c>
      <c r="G34" s="101">
        <f>($B$6*D34)</f>
        <v>63</v>
      </c>
      <c r="H34" s="101">
        <f>($B$7*E34)</f>
        <v>189</v>
      </c>
      <c r="I34" s="101">
        <f>SUM(F34:H34)</f>
        <v>312</v>
      </c>
    </row>
    <row r="35" spans="1:9" ht="15">
      <c r="A35" s="70" t="s">
        <v>107</v>
      </c>
      <c r="B35" s="70" t="s">
        <v>106</v>
      </c>
      <c r="C35" s="100">
        <v>4</v>
      </c>
      <c r="D35" s="100">
        <v>3</v>
      </c>
      <c r="E35" s="100">
        <v>7</v>
      </c>
      <c r="F35" s="101">
        <f>($B$5*C35)</f>
        <v>60</v>
      </c>
      <c r="G35" s="101">
        <f>($B$6*D35)</f>
        <v>63</v>
      </c>
      <c r="H35" s="101">
        <f>($B$7*E35)</f>
        <v>189</v>
      </c>
      <c r="I35" s="101">
        <f>SUM(F35:H35)</f>
        <v>312</v>
      </c>
    </row>
    <row r="36" spans="1:9" ht="15">
      <c r="A36" s="70" t="s">
        <v>59</v>
      </c>
      <c r="B36" s="70" t="s">
        <v>106</v>
      </c>
      <c r="C36" s="100">
        <v>7</v>
      </c>
      <c r="D36" s="100">
        <v>4</v>
      </c>
      <c r="E36" s="100">
        <v>2</v>
      </c>
      <c r="F36" s="101">
        <f>($B$5*C36)</f>
        <v>105</v>
      </c>
      <c r="G36" s="101">
        <f>($B$6*D36)</f>
        <v>84</v>
      </c>
      <c r="H36" s="101">
        <f>($B$7*E36)</f>
        <v>54</v>
      </c>
      <c r="I36" s="101">
        <f>SUM(F36:H36)</f>
        <v>243</v>
      </c>
    </row>
    <row r="37" spans="1:9" ht="15">
      <c r="A37" s="70" t="s">
        <v>108</v>
      </c>
      <c r="B37" s="70" t="s">
        <v>106</v>
      </c>
      <c r="C37" s="100">
        <v>9</v>
      </c>
      <c r="D37" s="100">
        <v>9</v>
      </c>
      <c r="E37" s="100">
        <v>9</v>
      </c>
      <c r="F37" s="101">
        <f>($B$5*C37)</f>
        <v>135</v>
      </c>
      <c r="G37" s="101">
        <f>($B$6*D37)</f>
        <v>189</v>
      </c>
      <c r="H37" s="101">
        <f>($B$7*E37)</f>
        <v>243</v>
      </c>
      <c r="I37" s="101">
        <f>SUM(F37:H37)</f>
        <v>567</v>
      </c>
    </row>
    <row r="38" spans="1:9" ht="15">
      <c r="A38" s="70" t="s">
        <v>109</v>
      </c>
      <c r="B38" s="102" t="s">
        <v>110</v>
      </c>
      <c r="C38" s="100">
        <v>10</v>
      </c>
      <c r="D38" s="100">
        <v>6</v>
      </c>
      <c r="E38" s="100">
        <v>5</v>
      </c>
      <c r="F38" s="101">
        <f>($B$5*C38)</f>
        <v>150</v>
      </c>
      <c r="G38" s="101">
        <f>($B$6*D38)</f>
        <v>126</v>
      </c>
      <c r="H38" s="101">
        <f>($B$7*E38)</f>
        <v>135</v>
      </c>
      <c r="I38" s="101">
        <f>SUM(F38:H38)</f>
        <v>411</v>
      </c>
    </row>
    <row r="39" spans="1:9" ht="15">
      <c r="A39" s="70" t="s">
        <v>61</v>
      </c>
      <c r="B39" s="102" t="s">
        <v>110</v>
      </c>
      <c r="C39" s="100">
        <v>4</v>
      </c>
      <c r="D39" s="100">
        <v>3</v>
      </c>
      <c r="E39" s="100">
        <v>7</v>
      </c>
      <c r="F39" s="101">
        <f>($B$5*C39)</f>
        <v>60</v>
      </c>
      <c r="G39" s="101">
        <f>($B$6*D39)</f>
        <v>63</v>
      </c>
      <c r="H39" s="101">
        <f>($B$7*E39)</f>
        <v>189</v>
      </c>
      <c r="I39" s="101">
        <f>SUM(F39:H39)</f>
        <v>312</v>
      </c>
    </row>
    <row r="40" spans="1:9" ht="15">
      <c r="A40" s="70" t="s">
        <v>62</v>
      </c>
      <c r="B40" s="102" t="s">
        <v>110</v>
      </c>
      <c r="C40" s="100">
        <v>4</v>
      </c>
      <c r="D40" s="100">
        <v>3</v>
      </c>
      <c r="E40" s="100">
        <v>7</v>
      </c>
      <c r="F40" s="101">
        <f>($B$5*C40)</f>
        <v>60</v>
      </c>
      <c r="G40" s="101">
        <f>($B$6*D40)</f>
        <v>63</v>
      </c>
      <c r="H40" s="101">
        <f>($B$7*E40)</f>
        <v>189</v>
      </c>
      <c r="I40" s="101">
        <f>SUM(F40:H40)</f>
        <v>312</v>
      </c>
    </row>
    <row r="41" spans="1:9" ht="15">
      <c r="A41" s="70" t="s">
        <v>111</v>
      </c>
      <c r="B41" s="102" t="s">
        <v>110</v>
      </c>
      <c r="C41" s="100">
        <v>4</v>
      </c>
      <c r="D41" s="100">
        <v>3</v>
      </c>
      <c r="E41" s="100">
        <v>7</v>
      </c>
      <c r="F41" s="101">
        <f>($B$5*C41)</f>
        <v>60</v>
      </c>
      <c r="G41" s="101">
        <f>($B$6*D41)</f>
        <v>63</v>
      </c>
      <c r="H41" s="101">
        <f>($B$7*E41)</f>
        <v>189</v>
      </c>
      <c r="I41" s="101">
        <f>SUM(F41:H41)</f>
        <v>312</v>
      </c>
    </row>
    <row r="42" spans="1:9" ht="13.9">
      <c r="A42" s="70" t="s">
        <v>112</v>
      </c>
      <c r="B42" s="70"/>
      <c r="C42" s="103">
        <f>SUM(C31:C41)</f>
        <v>69</v>
      </c>
      <c r="D42" s="103">
        <f>SUM(D31:D41)</f>
        <v>55</v>
      </c>
      <c r="E42" s="103">
        <f>SUM(E31:E41)</f>
        <v>67</v>
      </c>
      <c r="F42" s="104">
        <f>SUM(F31:F41)</f>
        <v>1035</v>
      </c>
      <c r="G42" s="104">
        <f>SUM(G31:G41)</f>
        <v>1155</v>
      </c>
      <c r="H42" s="104">
        <f>SUM(H31:H41)</f>
        <v>1809</v>
      </c>
      <c r="I42" s="104">
        <f>SUM(I31:I41)</f>
        <v>3999</v>
      </c>
    </row>
    <row r="43" spans="1:9" ht="13.9"/>
    <row r="44" spans="1:9" ht="13.9">
      <c r="B44" s="105" t="s">
        <v>113</v>
      </c>
      <c r="C44" s="105" t="s">
        <v>114</v>
      </c>
      <c r="D44" s="95" t="s">
        <v>115</v>
      </c>
    </row>
    <row r="45" spans="1:9" ht="13.9">
      <c r="B45" s="105" t="s">
        <v>105</v>
      </c>
      <c r="C45" s="106"/>
      <c r="D45" s="107"/>
    </row>
    <row r="46" spans="1:9" ht="13.9">
      <c r="B46" s="105" t="s">
        <v>106</v>
      </c>
      <c r="C46" s="106"/>
      <c r="D46" s="107"/>
    </row>
    <row r="47" spans="1:9" ht="13.9">
      <c r="B47" s="105" t="s">
        <v>110</v>
      </c>
      <c r="C47" s="106"/>
      <c r="D47" s="107"/>
    </row>
    <row r="48" spans="1:9" ht="13.9">
      <c r="B48" s="105" t="s">
        <v>24</v>
      </c>
      <c r="C48" s="106"/>
      <c r="D48" s="107"/>
    </row>
    <row r="49" ht="13.9"/>
  </sheetData>
  <mergeCells count="10">
    <mergeCell ref="A21:C21"/>
    <mergeCell ref="A28:A30"/>
    <mergeCell ref="B28:B30"/>
    <mergeCell ref="C28:E29"/>
    <mergeCell ref="F28:I29"/>
    <mergeCell ref="A1:G1"/>
    <mergeCell ref="A12:C12"/>
    <mergeCell ref="A13:C13"/>
    <mergeCell ref="A14:C14"/>
    <mergeCell ref="A15:C15"/>
  </mergeCells>
  <dataValidations count="2">
    <dataValidation type="list" allowBlank="1" showInputMessage="1" showErrorMessage="1" sqref="B31:B41" xr:uid="{00000000-0002-0000-0500-000000000000}">
      <formula1>#REF!</formula1>
      <formula2>0</formula2>
    </dataValidation>
    <dataValidation type="list" allowBlank="1" showInputMessage="1" showErrorMessage="1" sqref="B45:B47" xr:uid="{00000000-0002-0000-0500-000001000000}">
      <formula1>"Assis,São Paulo,Candido Mota"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Alves</cp:lastModifiedBy>
  <cp:revision>1</cp:revision>
  <dcterms:created xsi:type="dcterms:W3CDTF">2023-05-30T00:33:00Z</dcterms:created>
  <dcterms:modified xsi:type="dcterms:W3CDTF">2023-05-30T12:16:23Z</dcterms:modified>
  <cp:category/>
  <cp:contentStatus/>
</cp:coreProperties>
</file>