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wblackberry/ideaProjects/keno/config/Temp/"/>
    </mc:Choice>
  </mc:AlternateContent>
  <xr:revisionPtr revIDLastSave="0" documentId="13_ncr:1_{CBF4A080-902A-E144-8476-AB55CD8FEF31}" xr6:coauthVersionLast="47" xr6:coauthVersionMax="47" xr10:uidLastSave="{00000000-0000-0000-0000-000000000000}"/>
  <bookViews>
    <workbookView xWindow="2780" yWindow="1000" windowWidth="44440" windowHeight="27800" activeTab="1" xr2:uid="{1ADC1770-C2FF-9140-BEEA-086785E99D9E}"/>
  </bookViews>
  <sheets>
    <sheet name="Pivot" sheetId="10" r:id="rId1"/>
    <sheet name="Chart" sheetId="12" r:id="rId2"/>
    <sheet name="Data" sheetId="9" r:id="rId3"/>
    <sheet name="Lookups" sheetId="11" r:id="rId4"/>
  </sheets>
  <definedNames>
    <definedName name="ExternalData_1" localSheetId="2" hidden="1">Data!$A$1:$L$701</definedName>
  </definedNames>
  <calcPr calcId="181029"/>
  <pivotCaches>
    <pivotCache cacheId="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D36" i="12"/>
  <c r="N702" i="9" l="1"/>
  <c r="M7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4F1E5-6B8F-134E-A7F7-1F305705F80D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<sst xmlns="http://schemas.openxmlformats.org/spreadsheetml/2006/main" count="1497" uniqueCount="62">
  <si>
    <t>Date</t>
  </si>
  <si>
    <t>StartDate</t>
  </si>
  <si>
    <t>EndDate</t>
  </si>
  <si>
    <t>T31</t>
  </si>
  <si>
    <t>T41</t>
  </si>
  <si>
    <t>StartTime</t>
  </si>
  <si>
    <t>EndTime</t>
  </si>
  <si>
    <t>TimeMeasureCount.1</t>
  </si>
  <si>
    <t>HasSubstitutedData</t>
  </si>
  <si>
    <t>TimeMeasureUnit.1</t>
  </si>
  <si>
    <t>Day</t>
  </si>
  <si>
    <t>Hour</t>
  </si>
  <si>
    <t>Row Labels</t>
  </si>
  <si>
    <t>Grand Total</t>
  </si>
  <si>
    <t>DollarValueUsage.T41</t>
  </si>
  <si>
    <t>DollarValueUsage.T31</t>
  </si>
  <si>
    <t>2024</t>
  </si>
  <si>
    <t>2025</t>
  </si>
  <si>
    <t>Qtr4</t>
  </si>
  <si>
    <t>Dec</t>
  </si>
  <si>
    <t>Qtr1</t>
  </si>
  <si>
    <t>Jan</t>
  </si>
  <si>
    <t>Pricing</t>
  </si>
  <si>
    <t>O</t>
  </si>
  <si>
    <t>P</t>
  </si>
  <si>
    <t>D</t>
  </si>
  <si>
    <t>Tarrif 93</t>
  </si>
  <si>
    <t>T31D</t>
  </si>
  <si>
    <t>T41D</t>
  </si>
  <si>
    <t>Tarrif 31/41</t>
  </si>
  <si>
    <t>$$ Tarrif 31/41</t>
  </si>
  <si>
    <t>$$ Tarrif 93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</si>
  <si>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</si>
  <si>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</si>
  <si>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</si>
  <si>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</si>
  <si>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</si>
  <si>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</si>
  <si>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</si>
  <si>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</si>
  <si>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</si>
  <si>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</si>
  <si>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</si>
  <si>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</si>
  <si>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</si>
  <si>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</si>
  <si>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</si>
  <si>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</si>
  <si>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</si>
  <si>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</si>
  <si>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</si>
  <si>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</si>
  <si>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</si>
  <si>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</si>
  <si>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</si>
  <si>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</si>
  <si>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</si>
  <si>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</si>
  <si>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</si>
  <si>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</si>
  <si>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Tarrif 93 ($)</t>
  </si>
  <si>
    <t>Tarrif 31/41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</si>
</sst>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2" formatCode="dddd\ d/m/yyyy"/>
    <numFmt numFmtId="173" formatCode="d/m/yyyy\ hh:mm\ am/pm"/>
    <numFmt numFmtId="174" formatCode="&quot;$&quot;#,##0.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73" fontId="0" fillId="0" borderId="0" xfId="0" applyNumberFormat="1" applyAlignment="1">
      <alignment horizontal="left" indent="4"/>
    </xf>
    <xf numFmtId="44" fontId="0" fillId="0" borderId="0" xfId="1" applyFont="1"/>
    <xf numFmtId="174" fontId="0" fillId="0" borderId="0" xfId="0" applyNumberFormat="1"/>
  </cellXfs>
  <cellStyles count="2">
    <cellStyle name="Currency" xfId="1" builtinId="4"/>
    <cellStyle name="Normal" xfId="0" builtinId="0"/>
  </cellStyles>
  <dxfs count="3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[PowerData.xlsx]Chart!PivotTable3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Tarrif 31/41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Chart!$A$2:$A$36</c:f>
              <c:multiLvlStrCache>
                <c:ptCount val="28"/>
                <c:lvl>
                  <c:pt idx="0">
                    <c:v>13-Dec</c:v>
                  </c:pt>
                  <c:pt idx="1">
                    <c:v>14-Dec</c:v>
                  </c:pt>
                  <c:pt idx="2">
                    <c:v>15-Dec</c:v>
                  </c:pt>
                  <c:pt idx="3">
                    <c:v>16-Dec</c:v>
                  </c:pt>
                  <c:pt idx="4">
                    <c:v>17-Dec</c:v>
                  </c:pt>
                  <c:pt idx="5">
                    <c:v>18-Dec</c:v>
                  </c:pt>
                  <c:pt idx="6">
                    <c:v>19-Dec</c:v>
                  </c:pt>
                  <c:pt idx="7">
                    <c:v>20-Dec</c:v>
                  </c:pt>
                  <c:pt idx="8">
                    <c:v>21-Dec</c:v>
                  </c:pt>
                  <c:pt idx="9">
                    <c:v>22-Dec</c:v>
                  </c:pt>
                  <c:pt idx="10">
                    <c:v>23-Dec</c:v>
                  </c:pt>
                  <c:pt idx="11">
                    <c:v>24-Dec</c:v>
                  </c:pt>
                  <c:pt idx="12">
                    <c:v>25-Dec</c:v>
                  </c:pt>
                  <c:pt idx="13">
                    <c:v>26-Dec</c:v>
                  </c:pt>
                  <c:pt idx="14">
                    <c:v>27-Dec</c:v>
                  </c:pt>
                  <c:pt idx="15">
                    <c:v>28-Dec</c:v>
                  </c:pt>
                  <c:pt idx="16">
                    <c:v>29-Dec</c:v>
                  </c:pt>
                  <c:pt idx="17">
                    <c:v>30-Dec</c:v>
                  </c:pt>
                  <c:pt idx="18">
                    <c:v>31-Dec</c:v>
                  </c:pt>
                  <c:pt idx="19">
                    <c:v>1-Jan</c:v>
                  </c:pt>
                  <c:pt idx="20">
                    <c:v>2-Jan</c:v>
                  </c:pt>
                  <c:pt idx="21">
                    <c:v>3-Jan</c:v>
                  </c:pt>
                  <c:pt idx="22">
                    <c:v>4-Jan</c:v>
                  </c:pt>
                  <c:pt idx="23">
                    <c:v>5-Jan</c:v>
                  </c:pt>
                  <c:pt idx="24">
                    <c:v>6-Jan</c:v>
                  </c:pt>
                  <c:pt idx="25">
                    <c:v>7-Jan</c:v>
                  </c:pt>
                  <c:pt idx="26">
                    <c:v>8-Jan</c:v>
                  </c:pt>
                  <c:pt idx="27">
                    <c:v>9-Jan</c:v>
                  </c:pt>
                </c:lvl>
                <c:lvl>
                  <c:pt idx="0">
                    <c:v>Dec</c:v>
                  </c:pt>
                  <c:pt idx="19">
                    <c:v>Jan</c:v>
                  </c:pt>
                </c:lvl>
                <c:lvl>
                  <c:pt idx="0">
                    <c:v>Qtr4</c:v>
                  </c:pt>
                  <c:pt idx="19">
                    <c:v>Qtr1</c:v>
                  </c:pt>
                </c:lvl>
                <c:lvl>
                  <c:pt idx="0">
                    <c:v>2024</c:v>
                  </c:pt>
                  <c:pt idx="19">
                    <c:v>2025</c:v>
                  </c:pt>
                </c:lvl>
              </c:multiLvlStrCache>
            </c:multiLvlStrRef>
          </c:cat>
          <c:val>
            <c:numRef>
              <c:f>Chart!$B$2:$B$36</c:f>
              <c:numCache>
                <c:formatCode>"$"#,##0.00</c:formatCode>
                <c:ptCount val="28"/>
                <c:pt idx="0">
                  <c:v>7.4951472500000023</c:v>
                </c:pt>
                <c:pt idx="1">
                  <c:v>9.0606087399999993</c:v>
                </c:pt>
                <c:pt idx="2">
                  <c:v>9.6548914200000002</c:v>
                </c:pt>
                <c:pt idx="3">
                  <c:v>14.92738963</c:v>
                </c:pt>
                <c:pt idx="4">
                  <c:v>7.9501475499999987</c:v>
                </c:pt>
                <c:pt idx="5">
                  <c:v>6.947822330000001</c:v>
                </c:pt>
                <c:pt idx="6">
                  <c:v>9.9906430300000011</c:v>
                </c:pt>
                <c:pt idx="7">
                  <c:v>6.8940781600000003</c:v>
                </c:pt>
                <c:pt idx="8">
                  <c:v>10.847895149999998</c:v>
                </c:pt>
                <c:pt idx="9">
                  <c:v>8.0263142799999994</c:v>
                </c:pt>
                <c:pt idx="10">
                  <c:v>10.808183459999999</c:v>
                </c:pt>
                <c:pt idx="11">
                  <c:v>10.693197690000002</c:v>
                </c:pt>
                <c:pt idx="12">
                  <c:v>10.8112882</c:v>
                </c:pt>
                <c:pt idx="13">
                  <c:v>11.172627760000001</c:v>
                </c:pt>
                <c:pt idx="14">
                  <c:v>6.6741032199999992</c:v>
                </c:pt>
                <c:pt idx="15">
                  <c:v>7.9093631999999996</c:v>
                </c:pt>
                <c:pt idx="16">
                  <c:v>7.7814104300000002</c:v>
                </c:pt>
                <c:pt idx="17">
                  <c:v>8.1059354900000002</c:v>
                </c:pt>
                <c:pt idx="18">
                  <c:v>7.2168136500000006</c:v>
                </c:pt>
                <c:pt idx="19">
                  <c:v>6.7488725500000006</c:v>
                </c:pt>
                <c:pt idx="20">
                  <c:v>7.3114229400000008</c:v>
                </c:pt>
                <c:pt idx="21">
                  <c:v>8.8727950399999997</c:v>
                </c:pt>
                <c:pt idx="22">
                  <c:v>12.69178385</c:v>
                </c:pt>
                <c:pt idx="23">
                  <c:v>13.098524480000002</c:v>
                </c:pt>
                <c:pt idx="24">
                  <c:v>10.984978469999998</c:v>
                </c:pt>
                <c:pt idx="25">
                  <c:v>8.4727559699999979</c:v>
                </c:pt>
                <c:pt idx="26">
                  <c:v>8.383256359999999</c:v>
                </c:pt>
                <c:pt idx="27">
                  <c:v>9.3499020500000007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8-7F41-88F2-34DDD4BD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706703"/>
        <c:axId val="659907583"/>
      </c:barChart>
      <c:lineChart>
        <c:grouping val="standard"/>
        <c:varyColors val="0"/>
        <c:ser>
          <c:idx val="1"/>
          <c:order val="1"/>
          <c:tx>
            <c:strRef>
              <c:f>Chart!$C$1</c:f>
              <c:strCache>
                <c:ptCount val="1"/>
                <c:pt idx="0">
                  <c:v>Tarrif 93 ($)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Chart!$A$2:$A$36</c:f>
              <c:multiLvlStrCache>
                <c:ptCount val="28"/>
                <c:lvl>
                  <c:pt idx="0">
                    <c:v>13-Dec</c:v>
                  </c:pt>
                  <c:pt idx="1">
                    <c:v>14-Dec</c:v>
                  </c:pt>
                  <c:pt idx="2">
                    <c:v>15-Dec</c:v>
                  </c:pt>
                  <c:pt idx="3">
                    <c:v>16-Dec</c:v>
                  </c:pt>
                  <c:pt idx="4">
                    <c:v>17-Dec</c:v>
                  </c:pt>
                  <c:pt idx="5">
                    <c:v>18-Dec</c:v>
                  </c:pt>
                  <c:pt idx="6">
                    <c:v>19-Dec</c:v>
                  </c:pt>
                  <c:pt idx="7">
                    <c:v>20-Dec</c:v>
                  </c:pt>
                  <c:pt idx="8">
                    <c:v>21-Dec</c:v>
                  </c:pt>
                  <c:pt idx="9">
                    <c:v>22-Dec</c:v>
                  </c:pt>
                  <c:pt idx="10">
                    <c:v>23-Dec</c:v>
                  </c:pt>
                  <c:pt idx="11">
                    <c:v>24-Dec</c:v>
                  </c:pt>
                  <c:pt idx="12">
                    <c:v>25-Dec</c:v>
                  </c:pt>
                  <c:pt idx="13">
                    <c:v>26-Dec</c:v>
                  </c:pt>
                  <c:pt idx="14">
                    <c:v>27-Dec</c:v>
                  </c:pt>
                  <c:pt idx="15">
                    <c:v>28-Dec</c:v>
                  </c:pt>
                  <c:pt idx="16">
                    <c:v>29-Dec</c:v>
                  </c:pt>
                  <c:pt idx="17">
                    <c:v>30-Dec</c:v>
                  </c:pt>
                  <c:pt idx="18">
                    <c:v>31-Dec</c:v>
                  </c:pt>
                  <c:pt idx="19">
                    <c:v>1-Jan</c:v>
                  </c:pt>
                  <c:pt idx="20">
                    <c:v>2-Jan</c:v>
                  </c:pt>
                  <c:pt idx="21">
                    <c:v>3-Jan</c:v>
                  </c:pt>
                  <c:pt idx="22">
                    <c:v>4-Jan</c:v>
                  </c:pt>
                  <c:pt idx="23">
                    <c:v>5-Jan</c:v>
                  </c:pt>
                  <c:pt idx="24">
                    <c:v>6-Jan</c:v>
                  </c:pt>
                  <c:pt idx="25">
                    <c:v>7-Jan</c:v>
                  </c:pt>
                  <c:pt idx="26">
                    <c:v>8-Jan</c:v>
                  </c:pt>
                  <c:pt idx="27">
                    <c:v>9-Jan</c:v>
                  </c:pt>
                </c:lvl>
                <c:lvl>
                  <c:pt idx="0">
                    <c:v>Dec</c:v>
                  </c:pt>
                  <c:pt idx="19">
                    <c:v>Jan</c:v>
                  </c:pt>
                </c:lvl>
                <c:lvl>
                  <c:pt idx="0">
                    <c:v>Qtr4</c:v>
                  </c:pt>
                  <c:pt idx="19">
                    <c:v>Qtr1</c:v>
                  </c:pt>
                </c:lvl>
                <c:lvl>
                  <c:pt idx="0">
                    <c:v>2024</c:v>
                  </c:pt>
                  <c:pt idx="19">
                    <c:v>2025</c:v>
                  </c:pt>
                </c:lvl>
              </c:multiLvlStrCache>
            </c:multiLvlStrRef>
          </c:cat>
          <c:val>
            <c:numRef>
              <c:f>Chart!$C$2:$C$36</c:f>
              <c:numCache>
                <c:formatCode>"$"#,##0.00</c:formatCode>
                <c:ptCount val="28"/>
                <c:pt idx="0">
                  <c:v>7.3596627099999994</c:v>
                </c:pt>
                <c:pt idx="1">
                  <c:v>6.1332056200000018</c:v>
                </c:pt>
                <c:pt idx="2">
                  <c:v>6.8764000600000017</c:v>
                </c:pt>
                <c:pt idx="3">
                  <c:v>16.554643680000002</c:v>
                </c:pt>
                <c:pt idx="4">
                  <c:v>7.3264019900000017</c:v>
                </c:pt>
                <c:pt idx="5">
                  <c:v>6.2224667600000005</c:v>
                </c:pt>
                <c:pt idx="6">
                  <c:v>11.68668746</c:v>
                </c:pt>
                <c:pt idx="7">
                  <c:v>6.9646377099999999</c:v>
                </c:pt>
                <c:pt idx="8">
                  <c:v>7.7789457999999989</c:v>
                </c:pt>
                <c:pt idx="9">
                  <c:v>5.4293901400000015</c:v>
                </c:pt>
                <c:pt idx="10">
                  <c:v>9.4374041700000006</c:v>
                </c:pt>
                <c:pt idx="11">
                  <c:v>9.8165049</c:v>
                </c:pt>
                <c:pt idx="12">
                  <c:v>10.096776279999998</c:v>
                </c:pt>
                <c:pt idx="13">
                  <c:v>11.044718830000001</c:v>
                </c:pt>
                <c:pt idx="14">
                  <c:v>6.6454791699999998</c:v>
                </c:pt>
                <c:pt idx="15">
                  <c:v>5.7215620000000014</c:v>
                </c:pt>
                <c:pt idx="16">
                  <c:v>5.2883934400000001</c:v>
                </c:pt>
                <c:pt idx="17">
                  <c:v>6.951871109999999</c:v>
                </c:pt>
                <c:pt idx="18">
                  <c:v>6.1733887699999999</c:v>
                </c:pt>
                <c:pt idx="19">
                  <c:v>6.2952807599999998</c:v>
                </c:pt>
                <c:pt idx="20">
                  <c:v>6.4326480099999994</c:v>
                </c:pt>
                <c:pt idx="21">
                  <c:v>7.1763336700000009</c:v>
                </c:pt>
                <c:pt idx="22">
                  <c:v>9.3891448000000004</c:v>
                </c:pt>
                <c:pt idx="23">
                  <c:v>10.221609340000001</c:v>
                </c:pt>
                <c:pt idx="24">
                  <c:v>11.977840980000002</c:v>
                </c:pt>
                <c:pt idx="25">
                  <c:v>7.0149236199999994</c:v>
                </c:pt>
                <c:pt idx="26">
                  <c:v>7.8004742</c:v>
                </c:pt>
                <c:pt idx="27">
                  <c:v>8.0664210200000017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8-7F41-88F2-34DDD4BD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06703"/>
        <c:axId val="659907583"/>
      </c:lineChart>
      <c:catAx>
        <c:axId val="6597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07583"/>
        <c:crosses val="autoZero"/>
        <c:auto val="1"/>
        <c:lblAlgn val="ctr"/>
        <c:lblOffset val="100"/>
        <c:noMultiLvlLbl val="0"/>
      </c:catAx>
      <c:valAx>
        <c:axId val="6599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6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0</xdr:rowOff>
    </xdr:from>
    <xdr:to>
      <xdr:col>39</xdr:col>
      <xdr:colOff>101600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2B029-5561-AEAF-88FD-F080B83D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67.409429050924" createdVersion="8" refreshedVersion="8" minRefreshableVersion="3" recordCount="700" xr:uid="{72690EA2-F11F-2748-9D04-58EC4262DEC3}">
  <cacheSource type="worksheet">
    <worksheetSource name="Query"/>
  </cacheSource>
  <cacheFields count="24">
    <cacheField name="StartDate" numFmtId="22">
      <sharedItems containsSemiMixedTypes="0" containsNonDate="0" containsDate="1" containsString="0" minDate="2024-12-13T00:00:00" maxDate="2025-01-10T00:00:00" count="28"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</sharedItems>
      <fieldGroup par="16"/>
    </cacheField>
    <cacheField name="EndDate" numFmtId="22">
      <sharedItems containsSemiMixedTypes="0" containsNonDate="0" containsDate="1" containsString="0" minDate="2024-12-14T00:00:00" maxDate="2025-01-11T00:00:00"/>
    </cacheField>
    <cacheField name="DollarValueUsage.T41" numFmtId="0">
      <sharedItems containsString="0" containsBlank="1" containsNumber="1" minValue="1.228713696" maxValue="7.6963068000000003"/>
    </cacheField>
    <cacheField name="DollarValueUsage.T31" numFmtId="0">
      <sharedItems containsString="0" containsBlank="1" containsNumber="1" minValue="3.547631816" maxValue="6.5918473840000003"/>
    </cacheField>
    <cacheField name="T31" numFmtId="0">
      <sharedItems containsString="0" containsBlank="1" containsNumber="1" minValue="0.187" maxValue="3.1669999999999998"/>
    </cacheField>
    <cacheField name="T41" numFmtId="0">
      <sharedItems containsString="0" containsBlank="1" containsNumber="1" minValue="0" maxValue="5.4219999999999997"/>
    </cacheField>
    <cacheField name="StartTime" numFmtId="22">
      <sharedItems containsSemiMixedTypes="0" containsNonDate="0" containsDate="1" containsString="0" minDate="2024-12-13T00:00:00" maxDate="2025-01-10T00:00:00" count="672">
        <d v="2024-12-13T00:00:00"/>
        <d v="2024-12-13T01:00:00"/>
        <d v="2024-12-13T02:00:00"/>
        <d v="2024-12-13T03:00:00"/>
        <d v="2024-12-13T04:00:00"/>
        <d v="2024-12-13T05:00:00"/>
        <d v="2024-12-13T06:00:00"/>
        <d v="2024-12-13T07:00:00"/>
        <d v="2024-12-13T08:00:00"/>
        <d v="2024-12-13T09:00:00"/>
        <d v="2024-12-13T10:00:00"/>
        <d v="2024-12-13T11:00:00"/>
        <d v="2024-12-13T12:00:00"/>
        <d v="2024-12-13T13:00:00"/>
        <d v="2024-12-13T14:00:00"/>
        <d v="2024-12-13T15:00:00"/>
        <d v="2024-12-13T16:00:00"/>
        <d v="2024-12-13T17:00:00"/>
        <d v="2024-12-13T18:00:00"/>
        <d v="2024-12-13T19:00:00"/>
        <d v="2024-12-13T20:00:00"/>
        <d v="2024-12-13T21:00:00"/>
        <d v="2024-12-13T22:00:00"/>
        <d v="2024-12-13T23:00:00"/>
        <d v="2024-12-14T00:00:00"/>
        <d v="2024-12-14T01:00:00"/>
        <d v="2024-12-14T02:00:00"/>
        <d v="2024-12-14T03:00:00"/>
        <d v="2024-12-14T04:00:00"/>
        <d v="2024-12-14T05:00:00"/>
        <d v="2024-12-14T06:00:00"/>
        <d v="2024-12-14T07:00:00"/>
        <d v="2024-12-14T08:00:00"/>
        <d v="2024-12-14T09:00:00"/>
        <d v="2024-12-14T10:00:00"/>
        <d v="2024-12-14T11:00:00"/>
        <d v="2024-12-14T12:00:00"/>
        <d v="2024-12-14T13:00:00"/>
        <d v="2024-12-14T14:00:00"/>
        <d v="2024-12-14T15:00:00"/>
        <d v="2024-12-14T16:00:00"/>
        <d v="2024-12-14T17:00:00"/>
        <d v="2024-12-14T18:00:00"/>
        <d v="2024-12-14T19:00:00"/>
        <d v="2024-12-14T20:00:00"/>
        <d v="2024-12-14T21:00:00"/>
        <d v="2024-12-14T22:00:00"/>
        <d v="2024-12-14T23:00:00"/>
        <d v="2024-12-15T00:00:00"/>
        <d v="2024-12-15T01:00:00"/>
        <d v="2024-12-15T02:00:00"/>
        <d v="2024-12-15T03:00:00"/>
        <d v="2024-12-15T04:00:00"/>
        <d v="2024-12-15T05:00:00"/>
        <d v="2024-12-15T06:00:00"/>
        <d v="2024-12-15T07:00:00"/>
        <d v="2024-12-15T08:00:00"/>
        <d v="2024-12-15T09:00:00"/>
        <d v="2024-12-15T10:00:00"/>
        <d v="2024-12-15T11:00:00"/>
        <d v="2024-12-15T12:00:00"/>
        <d v="2024-12-15T13:00:00"/>
        <d v="2024-12-15T14:00:00"/>
        <d v="2024-12-15T15:00:00"/>
        <d v="2024-12-15T16:00:00"/>
        <d v="2024-12-15T17:00:00"/>
        <d v="2024-12-15T18:00:00"/>
        <d v="2024-12-15T19:00:00"/>
        <d v="2024-12-15T20:00:00"/>
        <d v="2024-12-15T21:00:00"/>
        <d v="2024-12-15T22:00:00"/>
        <d v="2024-12-15T23:00:00"/>
        <d v="2024-12-16T00:00:00"/>
        <d v="2024-12-16T01:00:00"/>
        <d v="2024-12-16T02:00:00"/>
        <d v="2024-12-16T03:00:00"/>
        <d v="2024-12-16T04:00:00"/>
        <d v="2024-12-16T05:00:00"/>
        <d v="2024-12-16T06:00:00"/>
        <d v="2024-12-16T07:00:00"/>
        <d v="2024-12-16T08:00:00"/>
        <d v="2024-12-16T09:00:00"/>
        <d v="2024-12-16T10:00:00"/>
        <d v="2024-12-16T11:00:00"/>
        <d v="2024-12-16T12:00:00"/>
        <d v="2024-12-16T13:00:00"/>
        <d v="2024-12-16T14:00:00"/>
        <d v="2024-12-16T15:00:00"/>
        <d v="2024-12-16T16:00:00"/>
        <d v="2024-12-16T17:00:00"/>
        <d v="2024-12-16T18:00:00"/>
        <d v="2024-12-16T19:00:00"/>
        <d v="2024-12-16T20:00:00"/>
        <d v="2024-12-16T21:00:00"/>
        <d v="2024-12-16T22:00:00"/>
        <d v="2024-12-16T23:00:00"/>
        <d v="2024-12-17T00:00:00"/>
        <d v="2024-12-17T01:00:00"/>
        <d v="2024-12-17T02:00:00"/>
        <d v="2024-12-17T03:00:00"/>
        <d v="2024-12-17T04:00:00"/>
        <d v="2024-12-17T05:00:00"/>
        <d v="2024-12-17T06:00:00"/>
        <d v="2024-12-17T07:00:00"/>
        <d v="2024-12-17T08:00:00"/>
        <d v="2024-12-17T09:00:00"/>
        <d v="2024-12-17T10:00:00"/>
        <d v="2024-12-17T11:00:00"/>
        <d v="2024-12-17T12:00:00"/>
        <d v="2024-12-17T13:00:00"/>
        <d v="2024-12-17T14:00:00"/>
        <d v="2024-12-17T15:00:00"/>
        <d v="2024-12-17T16:00:00"/>
        <d v="2024-12-17T17:00:00"/>
        <d v="2024-12-17T18:00:00"/>
        <d v="2024-12-17T19:00:00"/>
        <d v="2024-12-17T20:00:00"/>
        <d v="2024-12-17T21:00:00"/>
        <d v="2024-12-17T22:00:00"/>
        <d v="2024-12-17T23:00:00"/>
        <d v="2024-12-18T00:00:00"/>
        <d v="2024-12-18T01:00:00"/>
        <d v="2024-12-18T02:00:00"/>
        <d v="2024-12-18T03:00:00"/>
        <d v="2024-12-18T04:00:00"/>
        <d v="2024-12-18T05:00:00"/>
        <d v="2024-12-18T06:00:00"/>
        <d v="2024-12-18T07:00:00"/>
        <d v="2024-12-18T08:00:00"/>
        <d v="2024-12-18T09:00:00"/>
        <d v="2024-12-18T10:00:00"/>
        <d v="2024-12-18T11:00:00"/>
        <d v="2024-12-18T12:00:00"/>
        <d v="2024-12-18T13:00:00"/>
        <d v="2024-12-18T14:00:00"/>
        <d v="2024-12-18T15:00:00"/>
        <d v="2024-12-18T16:00:00"/>
        <d v="2024-12-18T17:00:00"/>
        <d v="2024-12-18T18:00:00"/>
        <d v="2024-12-18T19:00:00"/>
        <d v="2024-12-18T20:00:00"/>
        <d v="2024-12-18T21:00:00"/>
        <d v="2024-12-18T22:00:00"/>
        <d v="2024-12-18T23:00:00"/>
        <d v="2024-12-19T00:00:00"/>
        <d v="2024-12-19T01:00:00"/>
        <d v="2024-12-19T02:00:00"/>
        <d v="2024-12-19T03:00:00"/>
        <d v="2024-12-19T04:00:00"/>
        <d v="2024-12-19T05:00:00"/>
        <d v="2024-12-19T06:00:00"/>
        <d v="2024-12-19T07:00:00"/>
        <d v="2024-12-19T08:00:00"/>
        <d v="2024-12-19T09:00:00"/>
        <d v="2024-12-19T10:00:00"/>
        <d v="2024-12-19T11:00:00"/>
        <d v="2024-12-19T12:00:00"/>
        <d v="2024-12-19T13:00:00"/>
        <d v="2024-12-19T14:00:00"/>
        <d v="2024-12-19T15:00:00"/>
        <d v="2024-12-19T16:00:00"/>
        <d v="2024-12-19T17:00:00"/>
        <d v="2024-12-19T18:00:00"/>
        <d v="2024-12-19T19:00:00"/>
        <d v="2024-12-19T20:00:00"/>
        <d v="2024-12-19T21:00:00"/>
        <d v="2024-12-19T22:00:00"/>
        <d v="2024-12-19T23:00:00"/>
        <d v="2024-12-20T00:00:00"/>
        <d v="2024-12-20T01:00:00"/>
        <d v="2024-12-20T02:00:00"/>
        <d v="2024-12-20T03:00:00"/>
        <d v="2024-12-20T04:00:00"/>
        <d v="2024-12-20T05:00:00"/>
        <d v="2024-12-20T06:00:00"/>
        <d v="2024-12-20T07:00:00"/>
        <d v="2024-12-20T08:00:00"/>
        <d v="2024-12-20T09:00:00"/>
        <d v="2024-12-20T10:00:00"/>
        <d v="2024-12-20T11:00:00"/>
        <d v="2024-12-20T12:00:00"/>
        <d v="2024-12-20T13:00:00"/>
        <d v="2024-12-20T14:00:00"/>
        <d v="2024-12-20T15:00:00"/>
        <d v="2024-12-20T16:00:00"/>
        <d v="2024-12-20T17:00:00"/>
        <d v="2024-12-20T18:00:00"/>
        <d v="2024-12-20T19:00:00"/>
        <d v="2024-12-20T20:00:00"/>
        <d v="2024-12-20T21:00:00"/>
        <d v="2024-12-20T22:00:00"/>
        <d v="2024-12-20T23:00:00"/>
        <d v="2024-12-21T00:00:00"/>
        <d v="2024-12-21T01:00:00"/>
        <d v="2024-12-21T02:00:00"/>
        <d v="2024-12-21T03:00:00"/>
        <d v="2024-12-21T04:00:00"/>
        <d v="2024-12-21T05:00:00"/>
        <d v="2024-12-21T06:00:00"/>
        <d v="2024-12-21T07:00:00"/>
        <d v="2024-12-21T08:00:00"/>
        <d v="2024-12-21T09:00:00"/>
        <d v="2024-12-21T10:00:00"/>
        <d v="2024-12-21T11:00:00"/>
        <d v="2024-12-21T12:00:00"/>
        <d v="2024-12-21T13:00:00"/>
        <d v="2024-12-21T14:00:00"/>
        <d v="2024-12-21T15:00:00"/>
        <d v="2024-12-21T16:00:00"/>
        <d v="2024-12-21T17:00:00"/>
        <d v="2024-12-21T18:00:00"/>
        <d v="2024-12-21T19:00:00"/>
        <d v="2024-12-21T20:00:00"/>
        <d v="2024-12-21T21:00:00"/>
        <d v="2024-12-21T22:00:00"/>
        <d v="2024-12-21T23:00:00"/>
        <d v="2024-12-22T00:00:00"/>
        <d v="2024-12-22T01:00:00"/>
        <d v="2024-12-22T02:00:00"/>
        <d v="2024-12-22T03:00:00"/>
        <d v="2024-12-22T04:00:00"/>
        <d v="2024-12-22T05:00:00"/>
        <d v="2024-12-22T06:00:00"/>
        <d v="2024-12-22T07:00:00"/>
        <d v="2024-12-22T08:00:00"/>
        <d v="2024-12-22T09:00:00"/>
        <d v="2024-12-22T10:00:00"/>
        <d v="2024-12-22T11:00:00"/>
        <d v="2024-12-22T12:00:00"/>
        <d v="2024-12-22T13:00:00"/>
        <d v="2024-12-22T14:00:00"/>
        <d v="2024-12-22T15:00:00"/>
        <d v="2024-12-22T16:00:00"/>
        <d v="2024-12-22T17:00:00"/>
        <d v="2024-12-22T18:00:00"/>
        <d v="2024-12-22T19:00:00"/>
        <d v="2024-12-22T20:00:00"/>
        <d v="2024-12-22T21:00:00"/>
        <d v="2024-12-22T22:00:00"/>
        <d v="2024-12-22T23:00:00"/>
        <d v="2024-12-23T00:00:00"/>
        <d v="2024-12-23T01:00:00"/>
        <d v="2024-12-23T02:00:00"/>
        <d v="2024-12-23T03:00:00"/>
        <d v="2024-12-23T04:00:00"/>
        <d v="2024-12-23T05:00:00"/>
        <d v="2024-12-23T06:00:00"/>
        <d v="2024-12-23T07:00:00"/>
        <d v="2024-12-23T08:00:00"/>
        <d v="2024-12-23T09:00:00"/>
        <d v="2024-12-23T10:00:00"/>
        <d v="2024-12-23T11:00:00"/>
        <d v="2024-12-23T12:00:00"/>
        <d v="2024-12-23T13:00:00"/>
        <d v="2024-12-23T14:00:00"/>
        <d v="2024-12-23T15:00:00"/>
        <d v="2024-12-23T16:00:00"/>
        <d v="2024-12-23T17:00:00"/>
        <d v="2024-12-23T18:00:00"/>
        <d v="2024-12-23T19:00:00"/>
        <d v="2024-12-23T20:00:00"/>
        <d v="2024-12-23T21:00:00"/>
        <d v="2024-12-23T22:00:00"/>
        <d v="2024-12-23T23:00:00"/>
        <d v="2024-12-24T00:00:00"/>
        <d v="2024-12-24T01:00:00"/>
        <d v="2024-12-24T02:00:00"/>
        <d v="2024-12-24T03:00:00"/>
        <d v="2024-12-24T04:00:00"/>
        <d v="2024-12-24T05:00:00"/>
        <d v="2024-12-24T06:00:00"/>
        <d v="2024-12-24T07:00:00"/>
        <d v="2024-12-24T08:00:00"/>
        <d v="2024-12-24T09:00:00"/>
        <d v="2024-12-24T10:00:00"/>
        <d v="2024-12-24T11:00:00"/>
        <d v="2024-12-24T12:00:00"/>
        <d v="2024-12-24T13:00:00"/>
        <d v="2024-12-24T14:00:00"/>
        <d v="2024-12-24T15:00:00"/>
        <d v="2024-12-24T16:00:00"/>
        <d v="2024-12-24T17:00:00"/>
        <d v="2024-12-24T18:00:00"/>
        <d v="2024-12-24T19:00:00"/>
        <d v="2024-12-24T20:00:00"/>
        <d v="2024-12-24T21:00:00"/>
        <d v="2024-12-24T22:00:00"/>
        <d v="2024-12-24T23:00:00"/>
        <d v="2024-12-25T00:00:00"/>
        <d v="2024-12-25T01:00:00"/>
        <d v="2024-12-25T02:00:00"/>
        <d v="2024-12-25T03:00:00"/>
        <d v="2024-12-25T04:00:00"/>
        <d v="2024-12-25T05:00:00"/>
        <d v="2024-12-25T06:00:00"/>
        <d v="2024-12-25T07:00:00"/>
        <d v="2024-12-25T08:00:00"/>
        <d v="2024-12-25T09:00:00"/>
        <d v="2024-12-25T10:00:00"/>
        <d v="2024-12-25T11:00:00"/>
        <d v="2024-12-25T12:00:00"/>
        <d v="2024-12-25T13:00:00"/>
        <d v="2024-12-25T14:00:00"/>
        <d v="2024-12-25T15:00:00"/>
        <d v="2024-12-25T16:00:00"/>
        <d v="2024-12-25T17:00:00"/>
        <d v="2024-12-25T18:00:00"/>
        <d v="2024-12-25T19:00:00"/>
        <d v="2024-12-25T20:00:00"/>
        <d v="2024-12-25T21:00:00"/>
        <d v="2024-12-25T22:00:00"/>
        <d v="2024-12-25T23:00:00"/>
        <d v="2024-12-26T00:00:00"/>
        <d v="2024-12-26T01:00:00"/>
        <d v="2024-12-26T02:00:00"/>
        <d v="2024-12-26T03:00:00"/>
        <d v="2024-12-26T04:00:00"/>
        <d v="2024-12-26T05:00:00"/>
        <d v="2024-12-26T06:00:00"/>
        <d v="2024-12-26T07:00:00"/>
        <d v="2024-12-26T08:00:00"/>
        <d v="2024-12-26T09:00:00"/>
        <d v="2024-12-26T10:00:00"/>
        <d v="2024-12-26T11:00:00"/>
        <d v="2024-12-26T12:00:00"/>
        <d v="2024-12-26T13:00:00"/>
        <d v="2024-12-26T14:00:00"/>
        <d v="2024-12-26T15:00:00"/>
        <d v="2024-12-26T16:00:00"/>
        <d v="2024-12-26T17:00:00"/>
        <d v="2024-12-26T18:00:00"/>
        <d v="2024-12-26T19:00:00"/>
        <d v="2024-12-26T20:00:00"/>
        <d v="2024-12-26T21:00:00"/>
        <d v="2024-12-26T22:00:00"/>
        <d v="2024-12-26T23:00:00"/>
        <d v="2024-12-27T00:00:00"/>
        <d v="2024-12-27T01:00:00"/>
        <d v="2024-12-27T02:00:00"/>
        <d v="2024-12-27T03:00:00"/>
        <d v="2024-12-27T04:00:00"/>
        <d v="2024-12-27T05:00:00"/>
        <d v="2024-12-27T06:00:00"/>
        <d v="2024-12-27T07:00:00"/>
        <d v="2024-12-27T08:00:00"/>
        <d v="2024-12-27T09:00:00"/>
        <d v="2024-12-27T10:00:00"/>
        <d v="2024-12-27T11:00:00"/>
        <d v="2024-12-27T12:00:00"/>
        <d v="2024-12-27T13:00:00"/>
        <d v="2024-12-27T14:00:00"/>
        <d v="2024-12-27T15:00:00"/>
        <d v="2024-12-27T16:00:00"/>
        <d v="2024-12-27T17:00:00"/>
        <d v="2024-12-27T18:00:00"/>
        <d v="2024-12-27T19:00:00"/>
        <d v="2024-12-27T20:00:00"/>
        <d v="2024-12-27T21:00:00"/>
        <d v="2024-12-27T22:00:00"/>
        <d v="2024-12-27T23:00:00"/>
        <d v="2024-12-28T00:00:00"/>
        <d v="2024-12-28T01:00:00"/>
        <d v="2024-12-28T02:00:00"/>
        <d v="2024-12-28T03:00:00"/>
        <d v="2024-12-28T04:00:00"/>
        <d v="2024-12-28T05:00:00"/>
        <d v="2024-12-28T06:00:00"/>
        <d v="2024-12-28T07:00:00"/>
        <d v="2024-12-28T08:00:00"/>
        <d v="2024-12-28T09:00:00"/>
        <d v="2024-12-28T10:00:00"/>
        <d v="2024-12-28T11:00:00"/>
        <d v="2024-12-28T12:00:00"/>
        <d v="2024-12-28T13:00:00"/>
        <d v="2024-12-28T14:00:00"/>
        <d v="2024-12-28T15:00:00"/>
        <d v="2024-12-28T16:00:00"/>
        <d v="2024-12-28T17:00:00"/>
        <d v="2024-12-28T18:00:00"/>
        <d v="2024-12-28T19:00:00"/>
        <d v="2024-12-28T20:00:00"/>
        <d v="2024-12-28T21:00:00"/>
        <d v="2024-12-28T22:00:00"/>
        <d v="2024-12-28T23:00:00"/>
        <d v="2024-12-29T00:00:00"/>
        <d v="2024-12-29T01:00:00"/>
        <d v="2024-12-29T02:00:00"/>
        <d v="2024-12-29T03:00:00"/>
        <d v="2024-12-29T04:00:00"/>
        <d v="2024-12-29T05:00:00"/>
        <d v="2024-12-29T06:00:00"/>
        <d v="2024-12-29T07:00:00"/>
        <d v="2024-12-29T08:00:00"/>
        <d v="2024-12-29T09:00:00"/>
        <d v="2024-12-29T10:00:00"/>
        <d v="2024-12-29T11:00:00"/>
        <d v="2024-12-29T12:00:00"/>
        <d v="2024-12-29T13:00:00"/>
        <d v="2024-12-29T14:00:00"/>
        <d v="2024-12-29T15:00:00"/>
        <d v="2024-12-29T16:00:00"/>
        <d v="2024-12-29T17:00:00"/>
        <d v="2024-12-29T18:00:00"/>
        <d v="2024-12-29T19:00:00"/>
        <d v="2024-12-29T20:00:00"/>
        <d v="2024-12-29T21:00:00"/>
        <d v="2024-12-29T22:00:00"/>
        <d v="2024-12-29T23:00:00"/>
        <d v="2024-12-30T00:00:00"/>
        <d v="2024-12-30T01:00:00"/>
        <d v="2024-12-30T02:00:00"/>
        <d v="2024-12-30T03:00:00"/>
        <d v="2024-12-30T04:00:00"/>
        <d v="2024-12-30T05:00:00"/>
        <d v="2024-12-30T06:00:00"/>
        <d v="2024-12-30T07:00:00"/>
        <d v="2024-12-30T08:00:00"/>
        <d v="2024-12-30T09:00:00"/>
        <d v="2024-12-30T10:00:00"/>
        <d v="2024-12-30T11:00:00"/>
        <d v="2024-12-30T12:00:00"/>
        <d v="2024-12-30T13:00:00"/>
        <d v="2024-12-30T14:00:00"/>
        <d v="2024-12-30T15:00:00"/>
        <d v="2024-12-30T16:00:00"/>
        <d v="2024-12-30T17:00:00"/>
        <d v="2024-12-30T18:00:00"/>
        <d v="2024-12-30T19:00:00"/>
        <d v="2024-12-30T20:00:00"/>
        <d v="2024-12-30T21:00:00"/>
        <d v="2024-12-30T22:00:00"/>
        <d v="2024-12-30T23:00:00"/>
        <d v="2024-12-31T00:00:00"/>
        <d v="2024-12-31T01:00:00"/>
        <d v="2024-12-31T02:00:00"/>
        <d v="2024-12-31T03:00:00"/>
        <d v="2024-12-31T04:00:00"/>
        <d v="2024-12-31T05:00:00"/>
        <d v="2024-12-31T06:00:00"/>
        <d v="2024-12-31T07:00:00"/>
        <d v="2024-12-31T08:00:00"/>
        <d v="2024-12-31T09:00:00"/>
        <d v="2024-12-31T10:00:00"/>
        <d v="2024-12-31T11:00:00"/>
        <d v="2024-12-31T12:00:00"/>
        <d v="2024-12-31T13:00:00"/>
        <d v="2024-12-31T14:00:00"/>
        <d v="2024-12-31T15:00:00"/>
        <d v="2024-12-31T16:00:00"/>
        <d v="2024-12-31T17:00:00"/>
        <d v="2024-12-31T18:00:00"/>
        <d v="2024-12-31T19:00:00"/>
        <d v="2024-12-31T20:00:00"/>
        <d v="2024-12-31T21:00:00"/>
        <d v="2024-12-31T22:00:00"/>
        <d v="2024-12-31T23:00:00"/>
        <d v="2025-01-01T00:00:00"/>
        <d v="2025-01-01T01:00:00"/>
        <d v="2025-01-01T02:00:00"/>
        <d v="2025-01-01T03:00:00"/>
        <d v="2025-01-01T04:00:00"/>
        <d v="2025-01-01T05:00:00"/>
        <d v="2025-01-01T06:00:00"/>
        <d v="2025-01-01T07:00:00"/>
        <d v="2025-01-01T08:00:00"/>
        <d v="2025-01-01T09:00:00"/>
        <d v="2025-01-01T10:00:00"/>
        <d v="2025-01-01T11:00:00"/>
        <d v="2025-01-01T12:00:00"/>
        <d v="2025-01-01T13:00:00"/>
        <d v="2025-01-01T14:00:00"/>
        <d v="2025-01-01T15:00:00"/>
        <d v="2025-01-01T16:00:00"/>
        <d v="2025-01-01T17:00:00"/>
        <d v="2025-01-01T18:00:00"/>
        <d v="2025-01-01T19:00:00"/>
        <d v="2025-01-01T20:00:00"/>
        <d v="2025-01-01T21:00:00"/>
        <d v="2025-01-01T22:00:00"/>
        <d v="2025-01-01T23:00:00"/>
        <d v="2025-01-02T00:00:00"/>
        <d v="2025-01-02T01:00:00"/>
        <d v="2025-01-02T02:00:00"/>
        <d v="2025-01-02T03:00:00"/>
        <d v="2025-01-02T04:00:00"/>
        <d v="2025-01-02T05:00:00"/>
        <d v="2025-01-02T06:00:00"/>
        <d v="2025-01-02T07:00:00"/>
        <d v="2025-01-02T08:00:00"/>
        <d v="2025-01-02T09:00:00"/>
        <d v="2025-01-02T10:00:00"/>
        <d v="2025-01-02T11:00:00"/>
        <d v="2025-01-02T12:00:00"/>
        <d v="2025-01-02T13:00:00"/>
        <d v="2025-01-02T14:00:00"/>
        <d v="2025-01-02T15:00:00"/>
        <d v="2025-01-02T16:00:00"/>
        <d v="2025-01-02T17:00:00"/>
        <d v="2025-01-02T18:00:00"/>
        <d v="2025-01-02T19:00:00"/>
        <d v="2025-01-02T20:00:00"/>
        <d v="2025-01-02T21:00:00"/>
        <d v="2025-01-02T22:00:00"/>
        <d v="2025-01-02T23:00:00"/>
        <d v="2025-01-03T00:00:00"/>
        <d v="2025-01-03T01:00:00"/>
        <d v="2025-01-03T02:00:00"/>
        <d v="2025-01-03T03:00:00"/>
        <d v="2025-01-03T04:00:00"/>
        <d v="2025-01-03T05:00:00"/>
        <d v="2025-01-03T06:00:00"/>
        <d v="2025-01-03T07:00:00"/>
        <d v="2025-01-03T08:00:00"/>
        <d v="2025-01-03T09:00:00"/>
        <d v="2025-01-03T10:00:00"/>
        <d v="2025-01-03T11:00:00"/>
        <d v="2025-01-03T12:00:00"/>
        <d v="2025-01-03T13:00:00"/>
        <d v="2025-01-03T14:00:00"/>
        <d v="2025-01-03T15:00:00"/>
        <d v="2025-01-03T16:00:00"/>
        <d v="2025-01-03T17:00:00"/>
        <d v="2025-01-03T18:00:00"/>
        <d v="2025-01-03T19:00:00"/>
        <d v="2025-01-03T20:00:00"/>
        <d v="2025-01-03T21:00:00"/>
        <d v="2025-01-03T22:00:00"/>
        <d v="2025-01-03T23:00:00"/>
        <d v="2025-01-04T00:00:00"/>
        <d v="2025-01-04T01:00:00"/>
        <d v="2025-01-04T02:00:00"/>
        <d v="2025-01-04T03:00:00"/>
        <d v="2025-01-04T04:00:00"/>
        <d v="2025-01-04T05:00:00"/>
        <d v="2025-01-04T06:00:00"/>
        <d v="2025-01-04T07:00:00"/>
        <d v="2025-01-04T08:00:00"/>
        <d v="2025-01-04T09:00:00"/>
        <d v="2025-01-04T10:00:00"/>
        <d v="2025-01-04T11:00:00"/>
        <d v="2025-01-04T12:00:00"/>
        <d v="2025-01-04T13:00:00"/>
        <d v="2025-01-04T14:00:00"/>
        <d v="2025-01-04T15:00:00"/>
        <d v="2025-01-04T16:00:00"/>
        <d v="2025-01-04T17:00:00"/>
        <d v="2025-01-04T18:00:00"/>
        <d v="2025-01-04T19:00:00"/>
        <d v="2025-01-04T20:00:00"/>
        <d v="2025-01-04T21:00:00"/>
        <d v="2025-01-04T22:00:00"/>
        <d v="2025-01-04T23:00:00"/>
        <d v="2025-01-05T00:00:00"/>
        <d v="2025-01-05T01:00:00"/>
        <d v="2025-01-05T02:00:00"/>
        <d v="2025-01-05T03:00:00"/>
        <d v="2025-01-05T04:00:00"/>
        <d v="2025-01-05T05:00:00"/>
        <d v="2025-01-05T06:00:00"/>
        <d v="2025-01-05T07:00:00"/>
        <d v="2025-01-05T08:00:00"/>
        <d v="2025-01-05T09:00:00"/>
        <d v="2025-01-05T10:00:00"/>
        <d v="2025-01-05T11:00:00"/>
        <d v="2025-01-05T12:00:00"/>
        <d v="2025-01-05T13:00:00"/>
        <d v="2025-01-05T14:00:00"/>
        <d v="2025-01-05T15:00:00"/>
        <d v="2025-01-05T16:00:00"/>
        <d v="2025-01-05T17:00:00"/>
        <d v="2025-01-05T18:00:00"/>
        <d v="2025-01-05T19:00:00"/>
        <d v="2025-01-05T20:00:00"/>
        <d v="2025-01-05T21:00:00"/>
        <d v="2025-01-05T22:00:00"/>
        <d v="2025-01-05T23:00:00"/>
        <d v="2025-01-06T00:00:00"/>
        <d v="2025-01-06T01:00:00"/>
        <d v="2025-01-06T02:00:00"/>
        <d v="2025-01-06T03:00:00"/>
        <d v="2025-01-06T04:00:00"/>
        <d v="2025-01-06T05:00:00"/>
        <d v="2025-01-06T06:00:00"/>
        <d v="2025-01-06T07:00:00"/>
        <d v="2025-01-06T08:00:00"/>
        <d v="2025-01-06T09:00:00"/>
        <d v="2025-01-06T10:00:00"/>
        <d v="2025-01-06T11:00:00"/>
        <d v="2025-01-06T12:00:00"/>
        <d v="2025-01-06T13:00:00"/>
        <d v="2025-01-06T14:00:00"/>
        <d v="2025-01-06T15:00:00"/>
        <d v="2025-01-06T16:00:00"/>
        <d v="2025-01-06T17:00:00"/>
        <d v="2025-01-06T18:00:00"/>
        <d v="2025-01-06T19:00:00"/>
        <d v="2025-01-06T20:00:00"/>
        <d v="2025-01-06T21:00:00"/>
        <d v="2025-01-06T22:00:00"/>
        <d v="2025-01-06T23:00:00"/>
        <d v="2025-01-07T00:00:00"/>
        <d v="2025-01-07T01:00:00"/>
        <d v="2025-01-07T02:00:00"/>
        <d v="2025-01-07T03:00:00"/>
        <d v="2025-01-07T04:00:00"/>
        <d v="2025-01-07T05:00:00"/>
        <d v="2025-01-07T06:00:00"/>
        <d v="2025-01-07T07:00:00"/>
        <d v="2025-01-07T08:00:00"/>
        <d v="2025-01-07T09:00:00"/>
        <d v="2025-01-07T10:00:00"/>
        <d v="2025-01-07T11:00:00"/>
        <d v="2025-01-07T12:00:00"/>
        <d v="2025-01-07T13:00:00"/>
        <d v="2025-01-07T14:00:00"/>
        <d v="2025-01-07T15:00:00"/>
        <d v="2025-01-07T16:00:00"/>
        <d v="2025-01-07T17:00:00"/>
        <d v="2025-01-07T18:00:00"/>
        <d v="2025-01-07T19:00:00"/>
        <d v="2025-01-07T20:00:00"/>
        <d v="2025-01-07T21:00:00"/>
        <d v="2025-01-07T22:00:00"/>
        <d v="2025-01-07T23:00:00"/>
        <d v="2025-01-08T00:00:00"/>
        <d v="2025-01-08T01:00:00"/>
        <d v="2025-01-08T02:00:00"/>
        <d v="2025-01-08T03:00:00"/>
        <d v="2025-01-08T04:00:00"/>
        <d v="2025-01-08T05:00:00"/>
        <d v="2025-01-08T06:00:00"/>
        <d v="2025-01-08T07:00:00"/>
        <d v="2025-01-08T08:00:00"/>
        <d v="2025-01-08T09:00:00"/>
        <d v="2025-01-08T10:00:00"/>
        <d v="2025-01-08T11:00:00"/>
        <d v="2025-01-08T12:00:00"/>
        <d v="2025-01-08T13:00:00"/>
        <d v="2025-01-08T14:00:00"/>
        <d v="2025-01-08T15:00:00"/>
        <d v="2025-01-08T16:00:00"/>
        <d v="2025-01-08T17:00:00"/>
        <d v="2025-01-08T18:00:00"/>
        <d v="2025-01-08T19:00:00"/>
        <d v="2025-01-08T20:00:00"/>
        <d v="2025-01-08T21:00:00"/>
        <d v="2025-01-08T22:00:00"/>
        <d v="2025-01-08T23:00:00"/>
        <d v="2025-01-09T00:00:00"/>
        <d v="2025-01-09T01:00:00"/>
        <d v="2025-01-09T02:00:00"/>
        <d v="2025-01-09T03:00:00"/>
        <d v="2025-01-09T04:00:00"/>
        <d v="2025-01-09T05:00:00"/>
        <d v="2025-01-09T06:00:00"/>
        <d v="2025-01-09T07:00:00"/>
        <d v="2025-01-09T08:00:00"/>
        <d v="2025-01-09T09:00:00"/>
        <d v="2025-01-09T10:00:00"/>
        <d v="2025-01-09T11:00:00"/>
        <d v="2025-01-09T12:00:00"/>
        <d v="2025-01-09T13:00:00"/>
        <d v="2025-01-09T14:00:00"/>
        <d v="2025-01-09T15:00:00"/>
        <d v="2025-01-09T16:00:00"/>
        <d v="2025-01-09T17:00:00"/>
        <d v="2025-01-09T18:00:00"/>
        <d v="2025-01-09T19:00:00"/>
        <d v="2025-01-09T20:00:00"/>
        <d v="2025-01-09T21:00:00"/>
        <d v="2025-01-09T22:00:00"/>
        <d v="2025-01-09T23:00:00"/>
      </sharedItems>
      <fieldGroup par="23"/>
    </cacheField>
    <cacheField name="EndTime" numFmtId="22">
      <sharedItems containsSemiMixedTypes="0" containsNonDate="0" containsDate="1" containsString="0" minDate="2024-12-13T01:00:00" maxDate="2025-01-11T00:00:00" count="672">
        <d v="2024-12-14T00:00:00"/>
        <d v="2024-12-13T01:00:00"/>
        <d v="2024-12-13T02:00:00"/>
        <d v="2024-12-13T03:00:00"/>
        <d v="2024-12-13T04:00:00"/>
        <d v="2024-12-13T05:00:00"/>
        <d v="2024-12-13T06:00:00"/>
        <d v="2024-12-13T07:00:00"/>
        <d v="2024-12-13T08:00:00"/>
        <d v="2024-12-13T09:00:00"/>
        <d v="2024-12-13T10:00:00"/>
        <d v="2024-12-13T11:00:00"/>
        <d v="2024-12-13T12:00:00"/>
        <d v="2024-12-13T13:00:00"/>
        <d v="2024-12-13T14:00:00"/>
        <d v="2024-12-13T15:00:00"/>
        <d v="2024-12-13T16:00:00"/>
        <d v="2024-12-13T17:00:00"/>
        <d v="2024-12-13T18:00:00"/>
        <d v="2024-12-13T19:00:00"/>
        <d v="2024-12-13T20:00:00"/>
        <d v="2024-12-13T21:00:00"/>
        <d v="2024-12-13T22:00:00"/>
        <d v="2024-12-13T23:00:00"/>
        <d v="2024-12-15T00:00:00"/>
        <d v="2024-12-14T01:00:00"/>
        <d v="2024-12-14T02:00:00"/>
        <d v="2024-12-14T03:00:00"/>
        <d v="2024-12-14T04:00:00"/>
        <d v="2024-12-14T05:00:00"/>
        <d v="2024-12-14T06:00:00"/>
        <d v="2024-12-14T07:00:00"/>
        <d v="2024-12-14T08:00:00"/>
        <d v="2024-12-14T09:00:00"/>
        <d v="2024-12-14T10:00:00"/>
        <d v="2024-12-14T11:00:00"/>
        <d v="2024-12-14T12:00:00"/>
        <d v="2024-12-14T13:00:00"/>
        <d v="2024-12-14T14:00:00"/>
        <d v="2024-12-14T15:00:00"/>
        <d v="2024-12-14T16:00:00"/>
        <d v="2024-12-14T17:00:00"/>
        <d v="2024-12-14T18:00:00"/>
        <d v="2024-12-14T19:00:00"/>
        <d v="2024-12-14T20:00:00"/>
        <d v="2024-12-14T21:00:00"/>
        <d v="2024-12-14T22:00:00"/>
        <d v="2024-12-14T23:00:00"/>
        <d v="2024-12-16T00:00:00"/>
        <d v="2024-12-15T01:00:00"/>
        <d v="2024-12-15T02:00:00"/>
        <d v="2024-12-15T03:00:00"/>
        <d v="2024-12-15T04:00:00"/>
        <d v="2024-12-15T05:00:00"/>
        <d v="2024-12-15T06:00:00"/>
        <d v="2024-12-15T07:00:00"/>
        <d v="2024-12-15T08:00:00"/>
        <d v="2024-12-15T09:00:00"/>
        <d v="2024-12-15T10:00:00"/>
        <d v="2024-12-15T11:00:00"/>
        <d v="2024-12-15T12:00:00"/>
        <d v="2024-12-15T13:00:00"/>
        <d v="2024-12-15T14:00:00"/>
        <d v="2024-12-15T15:00:00"/>
        <d v="2024-12-15T16:00:00"/>
        <d v="2024-12-15T17:00:00"/>
        <d v="2024-12-15T18:00:00"/>
        <d v="2024-12-15T19:00:00"/>
        <d v="2024-12-15T20:00:00"/>
        <d v="2024-12-15T21:00:00"/>
        <d v="2024-12-15T22:00:00"/>
        <d v="2024-12-15T23:00:00"/>
        <d v="2024-12-17T00:00:00"/>
        <d v="2024-12-16T01:00:00"/>
        <d v="2024-12-16T02:00:00"/>
        <d v="2024-12-16T03:00:00"/>
        <d v="2024-12-16T04:00:00"/>
        <d v="2024-12-16T05:00:00"/>
        <d v="2024-12-16T06:00:00"/>
        <d v="2024-12-16T07:00:00"/>
        <d v="2024-12-16T08:00:00"/>
        <d v="2024-12-16T09:00:00"/>
        <d v="2024-12-16T10:00:00"/>
        <d v="2024-12-16T11:00:00"/>
        <d v="2024-12-16T12:00:00"/>
        <d v="2024-12-16T13:00:00"/>
        <d v="2024-12-16T14:00:00"/>
        <d v="2024-12-16T15:00:00"/>
        <d v="2024-12-16T16:00:00"/>
        <d v="2024-12-16T17:00:00"/>
        <d v="2024-12-16T18:00:00"/>
        <d v="2024-12-16T19:00:00"/>
        <d v="2024-12-16T20:00:00"/>
        <d v="2024-12-16T21:00:00"/>
        <d v="2024-12-16T22:00:00"/>
        <d v="2024-12-16T23:00:00"/>
        <d v="2024-12-18T00:00:00"/>
        <d v="2024-12-17T01:00:00"/>
        <d v="2024-12-17T02:00:00"/>
        <d v="2024-12-17T03:00:00"/>
        <d v="2024-12-17T04:00:00"/>
        <d v="2024-12-17T05:00:00"/>
        <d v="2024-12-17T06:00:00"/>
        <d v="2024-12-17T07:00:00"/>
        <d v="2024-12-17T08:00:00"/>
        <d v="2024-12-17T09:00:00"/>
        <d v="2024-12-17T10:00:00"/>
        <d v="2024-12-17T11:00:00"/>
        <d v="2024-12-17T12:00:00"/>
        <d v="2024-12-17T13:00:00"/>
        <d v="2024-12-17T14:00:00"/>
        <d v="2024-12-17T15:00:00"/>
        <d v="2024-12-17T16:00:00"/>
        <d v="2024-12-17T17:00:00"/>
        <d v="2024-12-17T18:00:00"/>
        <d v="2024-12-17T19:00:00"/>
        <d v="2024-12-17T20:00:00"/>
        <d v="2024-12-17T21:00:00"/>
        <d v="2024-12-17T22:00:00"/>
        <d v="2024-12-17T23:00:00"/>
        <d v="2024-12-19T00:00:00"/>
        <d v="2024-12-18T01:00:00"/>
        <d v="2024-12-18T02:00:00"/>
        <d v="2024-12-18T03:00:00"/>
        <d v="2024-12-18T04:00:00"/>
        <d v="2024-12-18T05:00:00"/>
        <d v="2024-12-18T06:00:00"/>
        <d v="2024-12-18T07:00:00"/>
        <d v="2024-12-18T08:00:00"/>
        <d v="2024-12-18T09:00:00"/>
        <d v="2024-12-18T10:00:00"/>
        <d v="2024-12-18T11:00:00"/>
        <d v="2024-12-18T12:00:00"/>
        <d v="2024-12-18T13:00:00"/>
        <d v="2024-12-18T14:00:00"/>
        <d v="2024-12-18T15:00:00"/>
        <d v="2024-12-18T16:00:00"/>
        <d v="2024-12-18T17:00:00"/>
        <d v="2024-12-18T18:00:00"/>
        <d v="2024-12-18T19:00:00"/>
        <d v="2024-12-18T20:00:00"/>
        <d v="2024-12-18T21:00:00"/>
        <d v="2024-12-18T22:00:00"/>
        <d v="2024-12-18T23:00:00"/>
        <d v="2024-12-20T00:00:00"/>
        <d v="2024-12-19T01:00:00"/>
        <d v="2024-12-19T02:00:00"/>
        <d v="2024-12-19T03:00:00"/>
        <d v="2024-12-19T04:00:00"/>
        <d v="2024-12-19T05:00:00"/>
        <d v="2024-12-19T06:00:00"/>
        <d v="2024-12-19T07:00:00"/>
        <d v="2024-12-19T08:00:00"/>
        <d v="2024-12-19T09:00:00"/>
        <d v="2024-12-19T10:00:00"/>
        <d v="2024-12-19T11:00:00"/>
        <d v="2024-12-19T12:00:00"/>
        <d v="2024-12-19T13:00:00"/>
        <d v="2024-12-19T14:00:00"/>
        <d v="2024-12-19T15:00:00"/>
        <d v="2024-12-19T16:00:00"/>
        <d v="2024-12-19T17:00:00"/>
        <d v="2024-12-19T18:00:00"/>
        <d v="2024-12-19T19:00:00"/>
        <d v="2024-12-19T20:00:00"/>
        <d v="2024-12-19T21:00:00"/>
        <d v="2024-12-19T22:00:00"/>
        <d v="2024-12-19T23:00:00"/>
        <d v="2024-12-21T00:00:00"/>
        <d v="2024-12-20T01:00:00"/>
        <d v="2024-12-20T02:00:00"/>
        <d v="2024-12-20T03:00:00"/>
        <d v="2024-12-20T04:00:00"/>
        <d v="2024-12-20T05:00:00"/>
        <d v="2024-12-20T06:00:00"/>
        <d v="2024-12-20T07:00:00"/>
        <d v="2024-12-20T08:00:00"/>
        <d v="2024-12-20T09:00:00"/>
        <d v="2024-12-20T10:00:00"/>
        <d v="2024-12-20T11:00:00"/>
        <d v="2024-12-20T12:00:00"/>
        <d v="2024-12-20T13:00:00"/>
        <d v="2024-12-20T14:00:00"/>
        <d v="2024-12-20T15:00:00"/>
        <d v="2024-12-20T16:00:00"/>
        <d v="2024-12-20T17:00:00"/>
        <d v="2024-12-20T18:00:00"/>
        <d v="2024-12-20T19:00:00"/>
        <d v="2024-12-20T20:00:00"/>
        <d v="2024-12-20T21:00:00"/>
        <d v="2024-12-20T22:00:00"/>
        <d v="2024-12-20T23:00:00"/>
        <d v="2024-12-22T00:00:00"/>
        <d v="2024-12-21T01:00:00"/>
        <d v="2024-12-21T02:00:00"/>
        <d v="2024-12-21T03:00:00"/>
        <d v="2024-12-21T04:00:00"/>
        <d v="2024-12-21T05:00:00"/>
        <d v="2024-12-21T06:00:00"/>
        <d v="2024-12-21T07:00:00"/>
        <d v="2024-12-21T08:00:00"/>
        <d v="2024-12-21T09:00:00"/>
        <d v="2024-12-21T10:00:00"/>
        <d v="2024-12-21T11:00:00"/>
        <d v="2024-12-21T12:00:00"/>
        <d v="2024-12-21T13:00:00"/>
        <d v="2024-12-21T14:00:00"/>
        <d v="2024-12-21T15:00:00"/>
        <d v="2024-12-21T16:00:00"/>
        <d v="2024-12-21T17:00:00"/>
        <d v="2024-12-21T18:00:00"/>
        <d v="2024-12-21T19:00:00"/>
        <d v="2024-12-21T20:00:00"/>
        <d v="2024-12-21T21:00:00"/>
        <d v="2024-12-21T22:00:00"/>
        <d v="2024-12-21T23:00:00"/>
        <d v="2024-12-23T00:00:00"/>
        <d v="2024-12-22T01:00:00"/>
        <d v="2024-12-22T02:00:00"/>
        <d v="2024-12-22T03:00:00"/>
        <d v="2024-12-22T04:00:00"/>
        <d v="2024-12-22T05:00:00"/>
        <d v="2024-12-22T06:00:00"/>
        <d v="2024-12-22T07:00:00"/>
        <d v="2024-12-22T08:00:00"/>
        <d v="2024-12-22T09:00:00"/>
        <d v="2024-12-22T10:00:00"/>
        <d v="2024-12-22T11:00:00"/>
        <d v="2024-12-22T12:00:00"/>
        <d v="2024-12-22T13:00:00"/>
        <d v="2024-12-22T14:00:00"/>
        <d v="2024-12-22T15:00:00"/>
        <d v="2024-12-22T16:00:00"/>
        <d v="2024-12-22T17:00:00"/>
        <d v="2024-12-22T18:00:00"/>
        <d v="2024-12-22T19:00:00"/>
        <d v="2024-12-22T20:00:00"/>
        <d v="2024-12-22T21:00:00"/>
        <d v="2024-12-22T22:00:00"/>
        <d v="2024-12-22T23:00:00"/>
        <d v="2024-12-24T00:00:00"/>
        <d v="2024-12-23T01:00:00"/>
        <d v="2024-12-23T02:00:00"/>
        <d v="2024-12-23T03:00:00"/>
        <d v="2024-12-23T04:00:00"/>
        <d v="2024-12-23T05:00:00"/>
        <d v="2024-12-23T06:00:00"/>
        <d v="2024-12-23T07:00:00"/>
        <d v="2024-12-23T08:00:00"/>
        <d v="2024-12-23T09:00:00"/>
        <d v="2024-12-23T10:00:00"/>
        <d v="2024-12-23T11:00:00"/>
        <d v="2024-12-23T12:00:00"/>
        <d v="2024-12-23T13:00:00"/>
        <d v="2024-12-23T14:00:00"/>
        <d v="2024-12-23T15:00:00"/>
        <d v="2024-12-23T16:00:00"/>
        <d v="2024-12-23T17:00:00"/>
        <d v="2024-12-23T18:00:00"/>
        <d v="2024-12-23T19:00:00"/>
        <d v="2024-12-23T20:00:00"/>
        <d v="2024-12-23T21:00:00"/>
        <d v="2024-12-23T22:00:00"/>
        <d v="2024-12-23T23:00:00"/>
        <d v="2024-12-25T00:00:00"/>
        <d v="2024-12-24T01:00:00"/>
        <d v="2024-12-24T02:00:00"/>
        <d v="2024-12-24T03:00:00"/>
        <d v="2024-12-24T04:00:00"/>
        <d v="2024-12-24T05:00:00"/>
        <d v="2024-12-24T06:00:00"/>
        <d v="2024-12-24T07:00:00"/>
        <d v="2024-12-24T08:00:00"/>
        <d v="2024-12-24T09:00:00"/>
        <d v="2024-12-24T10:00:00"/>
        <d v="2024-12-24T11:00:00"/>
        <d v="2024-12-24T12:00:00"/>
        <d v="2024-12-24T13:00:00"/>
        <d v="2024-12-24T14:00:00"/>
        <d v="2024-12-24T15:00:00"/>
        <d v="2024-12-24T16:00:00"/>
        <d v="2024-12-24T17:00:00"/>
        <d v="2024-12-24T18:00:00"/>
        <d v="2024-12-24T19:00:00"/>
        <d v="2024-12-24T20:00:00"/>
        <d v="2024-12-24T21:00:00"/>
        <d v="2024-12-24T22:00:00"/>
        <d v="2024-12-24T23:00:00"/>
        <d v="2024-12-26T00:00:00"/>
        <d v="2024-12-25T01:00:00"/>
        <d v="2024-12-25T02:00:00"/>
        <d v="2024-12-25T03:00:00"/>
        <d v="2024-12-25T04:00:00"/>
        <d v="2024-12-25T05:00:00"/>
        <d v="2024-12-25T06:00:00"/>
        <d v="2024-12-25T07:00:00"/>
        <d v="2024-12-25T08:00:00"/>
        <d v="2024-12-25T09:00:00"/>
        <d v="2024-12-25T10:00:00"/>
        <d v="2024-12-25T11:00:00"/>
        <d v="2024-12-25T12:00:00"/>
        <d v="2024-12-25T13:00:00"/>
        <d v="2024-12-25T14:00:00"/>
        <d v="2024-12-25T15:00:00"/>
        <d v="2024-12-25T16:00:00"/>
        <d v="2024-12-25T17:00:00"/>
        <d v="2024-12-25T18:00:00"/>
        <d v="2024-12-25T19:00:00"/>
        <d v="2024-12-25T20:00:00"/>
        <d v="2024-12-25T21:00:00"/>
        <d v="2024-12-25T22:00:00"/>
        <d v="2024-12-25T23:00:00"/>
        <d v="2024-12-27T00:00:00"/>
        <d v="2024-12-26T01:00:00"/>
        <d v="2024-12-26T02:00:00"/>
        <d v="2024-12-26T03:00:00"/>
        <d v="2024-12-26T04:00:00"/>
        <d v="2024-12-26T05:00:00"/>
        <d v="2024-12-26T06:00:00"/>
        <d v="2024-12-26T07:00:00"/>
        <d v="2024-12-26T08:00:00"/>
        <d v="2024-12-26T09:00:00"/>
        <d v="2024-12-26T10:00:00"/>
        <d v="2024-12-26T11:00:00"/>
        <d v="2024-12-26T12:00:00"/>
        <d v="2024-12-26T13:00:00"/>
        <d v="2024-12-26T14:00:00"/>
        <d v="2024-12-26T15:00:00"/>
        <d v="2024-12-26T16:00:00"/>
        <d v="2024-12-26T17:00:00"/>
        <d v="2024-12-26T18:00:00"/>
        <d v="2024-12-26T19:00:00"/>
        <d v="2024-12-26T20:00:00"/>
        <d v="2024-12-26T21:00:00"/>
        <d v="2024-12-26T22:00:00"/>
        <d v="2024-12-26T23:00:00"/>
        <d v="2024-12-28T00:00:00"/>
        <d v="2024-12-27T01:00:00"/>
        <d v="2024-12-27T02:00:00"/>
        <d v="2024-12-27T03:00:00"/>
        <d v="2024-12-27T04:00:00"/>
        <d v="2024-12-27T05:00:00"/>
        <d v="2024-12-27T06:00:00"/>
        <d v="2024-12-27T07:00:00"/>
        <d v="2024-12-27T08:00:00"/>
        <d v="2024-12-27T09:00:00"/>
        <d v="2024-12-27T10:00:00"/>
        <d v="2024-12-27T11:00:00"/>
        <d v="2024-12-27T12:00:00"/>
        <d v="2024-12-27T13:00:00"/>
        <d v="2024-12-27T14:00:00"/>
        <d v="2024-12-27T15:00:00"/>
        <d v="2024-12-27T16:00:00"/>
        <d v="2024-12-27T17:00:00"/>
        <d v="2024-12-27T18:00:00"/>
        <d v="2024-12-27T19:00:00"/>
        <d v="2024-12-27T20:00:00"/>
        <d v="2024-12-27T21:00:00"/>
        <d v="2024-12-27T22:00:00"/>
        <d v="2024-12-27T23:00:00"/>
        <d v="2024-12-29T00:00:00"/>
        <d v="2024-12-28T01:00:00"/>
        <d v="2024-12-28T02:00:00"/>
        <d v="2024-12-28T03:00:00"/>
        <d v="2024-12-28T04:00:00"/>
        <d v="2024-12-28T05:00:00"/>
        <d v="2024-12-28T06:00:00"/>
        <d v="2024-12-28T07:00:00"/>
        <d v="2024-12-28T08:00:00"/>
        <d v="2024-12-28T09:00:00"/>
        <d v="2024-12-28T10:00:00"/>
        <d v="2024-12-28T11:00:00"/>
        <d v="2024-12-28T12:00:00"/>
        <d v="2024-12-28T13:00:00"/>
        <d v="2024-12-28T14:00:00"/>
        <d v="2024-12-28T15:00:00"/>
        <d v="2024-12-28T16:00:00"/>
        <d v="2024-12-28T17:00:00"/>
        <d v="2024-12-28T18:00:00"/>
        <d v="2024-12-28T19:00:00"/>
        <d v="2024-12-28T20:00:00"/>
        <d v="2024-12-28T21:00:00"/>
        <d v="2024-12-28T22:00:00"/>
        <d v="2024-12-28T23:00:00"/>
        <d v="2024-12-30T00:00:00"/>
        <d v="2024-12-29T01:00:00"/>
        <d v="2024-12-29T02:00:00"/>
        <d v="2024-12-29T03:00:00"/>
        <d v="2024-12-29T04:00:00"/>
        <d v="2024-12-29T05:00:00"/>
        <d v="2024-12-29T06:00:00"/>
        <d v="2024-12-29T07:00:00"/>
        <d v="2024-12-29T08:00:00"/>
        <d v="2024-12-29T09:00:00"/>
        <d v="2024-12-29T10:00:00"/>
        <d v="2024-12-29T11:00:00"/>
        <d v="2024-12-29T12:00:00"/>
        <d v="2024-12-29T13:00:00"/>
        <d v="2024-12-29T14:00:00"/>
        <d v="2024-12-29T15:00:00"/>
        <d v="2024-12-29T16:00:00"/>
        <d v="2024-12-29T17:00:00"/>
        <d v="2024-12-29T18:00:00"/>
        <d v="2024-12-29T19:00:00"/>
        <d v="2024-12-29T20:00:00"/>
        <d v="2024-12-29T21:00:00"/>
        <d v="2024-12-29T22:00:00"/>
        <d v="2024-12-29T23:00:00"/>
        <d v="2024-12-31T00:00:00"/>
        <d v="2024-12-30T01:00:00"/>
        <d v="2024-12-30T02:00:00"/>
        <d v="2024-12-30T03:00:00"/>
        <d v="2024-12-30T04:00:00"/>
        <d v="2024-12-30T05:00:00"/>
        <d v="2024-12-30T06:00:00"/>
        <d v="2024-12-30T07:00:00"/>
        <d v="2024-12-30T08:00:00"/>
        <d v="2024-12-30T09:00:00"/>
        <d v="2024-12-30T10:00:00"/>
        <d v="2024-12-30T11:00:00"/>
        <d v="2024-12-30T12:00:00"/>
        <d v="2024-12-30T13:00:00"/>
        <d v="2024-12-30T14:00:00"/>
        <d v="2024-12-30T15:00:00"/>
        <d v="2024-12-30T16:00:00"/>
        <d v="2024-12-30T17:00:00"/>
        <d v="2024-12-30T18:00:00"/>
        <d v="2024-12-30T19:00:00"/>
        <d v="2024-12-30T20:00:00"/>
        <d v="2024-12-30T21:00:00"/>
        <d v="2024-12-30T22:00:00"/>
        <d v="2024-12-30T23:00:00"/>
        <d v="2025-01-01T00:00:00"/>
        <d v="2024-12-31T01:00:00"/>
        <d v="2024-12-31T02:00:00"/>
        <d v="2024-12-31T03:00:00"/>
        <d v="2024-12-31T04:00:00"/>
        <d v="2024-12-31T05:00:00"/>
        <d v="2024-12-31T06:00:00"/>
        <d v="2024-12-31T07:00:00"/>
        <d v="2024-12-31T08:00:00"/>
        <d v="2024-12-31T09:00:00"/>
        <d v="2024-12-31T10:00:00"/>
        <d v="2024-12-31T11:00:00"/>
        <d v="2024-12-31T12:00:00"/>
        <d v="2024-12-31T13:00:00"/>
        <d v="2024-12-31T14:00:00"/>
        <d v="2024-12-31T15:00:00"/>
        <d v="2024-12-31T16:00:00"/>
        <d v="2024-12-31T17:00:00"/>
        <d v="2024-12-31T18:00:00"/>
        <d v="2024-12-31T19:00:00"/>
        <d v="2024-12-31T20:00:00"/>
        <d v="2024-12-31T21:00:00"/>
        <d v="2024-12-31T22:00:00"/>
        <d v="2024-12-31T23:00:00"/>
        <d v="2025-01-02T00:00:00"/>
        <d v="2025-01-01T01:00:00"/>
        <d v="2025-01-01T02:00:00"/>
        <d v="2025-01-01T03:00:00"/>
        <d v="2025-01-01T04:00:00"/>
        <d v="2025-01-01T05:00:00"/>
        <d v="2025-01-01T06:00:00"/>
        <d v="2025-01-01T07:00:00"/>
        <d v="2025-01-01T08:00:00"/>
        <d v="2025-01-01T09:00:00"/>
        <d v="2025-01-01T10:00:00"/>
        <d v="2025-01-01T11:00:00"/>
        <d v="2025-01-01T12:00:00"/>
        <d v="2025-01-01T13:00:00"/>
        <d v="2025-01-01T14:00:00"/>
        <d v="2025-01-01T15:00:00"/>
        <d v="2025-01-01T16:00:00"/>
        <d v="2025-01-01T17:00:00"/>
        <d v="2025-01-01T18:00:00"/>
        <d v="2025-01-01T19:00:00"/>
        <d v="2025-01-01T20:00:00"/>
        <d v="2025-01-01T21:00:00"/>
        <d v="2025-01-01T22:00:00"/>
        <d v="2025-01-01T23:00:00"/>
        <d v="2025-01-03T00:00:00"/>
        <d v="2025-01-02T01:00:00"/>
        <d v="2025-01-02T02:00:00"/>
        <d v="2025-01-02T03:00:00"/>
        <d v="2025-01-02T04:00:00"/>
        <d v="2025-01-02T05:00:00"/>
        <d v="2025-01-02T06:00:00"/>
        <d v="2025-01-02T07:00:00"/>
        <d v="2025-01-02T08:00:00"/>
        <d v="2025-01-02T09:00:00"/>
        <d v="2025-01-02T10:00:00"/>
        <d v="2025-01-02T11:00:00"/>
        <d v="2025-01-02T12:00:00"/>
        <d v="2025-01-02T13:00:00"/>
        <d v="2025-01-02T14:00:00"/>
        <d v="2025-01-02T15:00:00"/>
        <d v="2025-01-02T16:00:00"/>
        <d v="2025-01-02T17:00:00"/>
        <d v="2025-01-02T18:00:00"/>
        <d v="2025-01-02T19:00:00"/>
        <d v="2025-01-02T20:00:00"/>
        <d v="2025-01-02T21:00:00"/>
        <d v="2025-01-02T22:00:00"/>
        <d v="2025-01-02T23:00:00"/>
        <d v="2025-01-04T00:00:00"/>
        <d v="2025-01-03T01:00:00"/>
        <d v="2025-01-03T02:00:00"/>
        <d v="2025-01-03T03:00:00"/>
        <d v="2025-01-03T04:00:00"/>
        <d v="2025-01-03T05:00:00"/>
        <d v="2025-01-03T06:00:00"/>
        <d v="2025-01-03T07:00:00"/>
        <d v="2025-01-03T08:00:00"/>
        <d v="2025-01-03T09:00:00"/>
        <d v="2025-01-03T10:00:00"/>
        <d v="2025-01-03T11:00:00"/>
        <d v="2025-01-03T12:00:00"/>
        <d v="2025-01-03T13:00:00"/>
        <d v="2025-01-03T14:00:00"/>
        <d v="2025-01-03T15:00:00"/>
        <d v="2025-01-03T16:00:00"/>
        <d v="2025-01-03T17:00:00"/>
        <d v="2025-01-03T18:00:00"/>
        <d v="2025-01-03T19:00:00"/>
        <d v="2025-01-03T20:00:00"/>
        <d v="2025-01-03T21:00:00"/>
        <d v="2025-01-03T22:00:00"/>
        <d v="2025-01-03T23:00:00"/>
        <d v="2025-01-05T00:00:00"/>
        <d v="2025-01-04T01:00:00"/>
        <d v="2025-01-04T02:00:00"/>
        <d v="2025-01-04T03:00:00"/>
        <d v="2025-01-04T04:00:00"/>
        <d v="2025-01-04T05:00:00"/>
        <d v="2025-01-04T06:00:00"/>
        <d v="2025-01-04T07:00:00"/>
        <d v="2025-01-04T08:00:00"/>
        <d v="2025-01-04T09:00:00"/>
        <d v="2025-01-04T10:00:00"/>
        <d v="2025-01-04T11:00:00"/>
        <d v="2025-01-04T12:00:00"/>
        <d v="2025-01-04T13:00:00"/>
        <d v="2025-01-04T14:00:00"/>
        <d v="2025-01-04T15:00:00"/>
        <d v="2025-01-04T16:00:00"/>
        <d v="2025-01-04T17:00:00"/>
        <d v="2025-01-04T18:00:00"/>
        <d v="2025-01-04T19:00:00"/>
        <d v="2025-01-04T20:00:00"/>
        <d v="2025-01-04T21:00:00"/>
        <d v="2025-01-04T22:00:00"/>
        <d v="2025-01-04T23:00:00"/>
        <d v="2025-01-06T00:00:00"/>
        <d v="2025-01-05T01:00:00"/>
        <d v="2025-01-05T02:00:00"/>
        <d v="2025-01-05T03:00:00"/>
        <d v="2025-01-05T04:00:00"/>
        <d v="2025-01-05T05:00:00"/>
        <d v="2025-01-05T06:00:00"/>
        <d v="2025-01-05T07:00:00"/>
        <d v="2025-01-05T08:00:00"/>
        <d v="2025-01-05T09:00:00"/>
        <d v="2025-01-05T10:00:00"/>
        <d v="2025-01-05T11:00:00"/>
        <d v="2025-01-05T12:00:00"/>
        <d v="2025-01-05T13:00:00"/>
        <d v="2025-01-05T14:00:00"/>
        <d v="2025-01-05T15:00:00"/>
        <d v="2025-01-05T16:00:00"/>
        <d v="2025-01-05T17:00:00"/>
        <d v="2025-01-05T18:00:00"/>
        <d v="2025-01-05T19:00:00"/>
        <d v="2025-01-05T20:00:00"/>
        <d v="2025-01-05T21:00:00"/>
        <d v="2025-01-05T22:00:00"/>
        <d v="2025-01-05T23:00:00"/>
        <d v="2025-01-07T00:00:00"/>
        <d v="2025-01-06T01:00:00"/>
        <d v="2025-01-06T02:00:00"/>
        <d v="2025-01-06T03:00:00"/>
        <d v="2025-01-06T04:00:00"/>
        <d v="2025-01-06T05:00:00"/>
        <d v="2025-01-06T06:00:00"/>
        <d v="2025-01-06T07:00:00"/>
        <d v="2025-01-06T08:00:00"/>
        <d v="2025-01-06T09:00:00"/>
        <d v="2025-01-06T10:00:00"/>
        <d v="2025-01-06T11:00:00"/>
        <d v="2025-01-06T12:00:00"/>
        <d v="2025-01-06T13:00:00"/>
        <d v="2025-01-06T14:00:00"/>
        <d v="2025-01-06T15:00:00"/>
        <d v="2025-01-06T16:00:00"/>
        <d v="2025-01-06T17:00:00"/>
        <d v="2025-01-06T18:00:00"/>
        <d v="2025-01-06T19:00:00"/>
        <d v="2025-01-06T20:00:00"/>
        <d v="2025-01-06T21:00:00"/>
        <d v="2025-01-06T22:00:00"/>
        <d v="2025-01-06T23:00:00"/>
        <d v="2025-01-08T00:00:00"/>
        <d v="2025-01-07T01:00:00"/>
        <d v="2025-01-07T02:00:00"/>
        <d v="2025-01-07T03:00:00"/>
        <d v="2025-01-07T04:00:00"/>
        <d v="2025-01-07T05:00:00"/>
        <d v="2025-01-07T06:00:00"/>
        <d v="2025-01-07T07:00:00"/>
        <d v="2025-01-07T08:00:00"/>
        <d v="2025-01-07T09:00:00"/>
        <d v="2025-01-07T10:00:00"/>
        <d v="2025-01-07T11:00:00"/>
        <d v="2025-01-07T12:00:00"/>
        <d v="2025-01-07T13:00:00"/>
        <d v="2025-01-07T14:00:00"/>
        <d v="2025-01-07T15:00:00"/>
        <d v="2025-01-07T16:00:00"/>
        <d v="2025-01-07T17:00:00"/>
        <d v="2025-01-07T18:00:00"/>
        <d v="2025-01-07T19:00:00"/>
        <d v="2025-01-07T20:00:00"/>
        <d v="2025-01-07T21:00:00"/>
        <d v="2025-01-07T22:00:00"/>
        <d v="2025-01-07T23:00:00"/>
        <d v="2025-01-09T00:00:00"/>
        <d v="2025-01-08T01:00:00"/>
        <d v="2025-01-08T02:00:00"/>
        <d v="2025-01-08T03:00:00"/>
        <d v="2025-01-08T04:00:00"/>
        <d v="2025-01-08T05:00:00"/>
        <d v="2025-01-08T06:00:00"/>
        <d v="2025-01-08T07:00:00"/>
        <d v="2025-01-08T08:00:00"/>
        <d v="2025-01-08T09:00:00"/>
        <d v="2025-01-08T10:00:00"/>
        <d v="2025-01-08T11:00:00"/>
        <d v="2025-01-08T12:00:00"/>
        <d v="2025-01-08T13:00:00"/>
        <d v="2025-01-08T14:00:00"/>
        <d v="2025-01-08T15:00:00"/>
        <d v="2025-01-08T16:00:00"/>
        <d v="2025-01-08T17:00:00"/>
        <d v="2025-01-08T18:00:00"/>
        <d v="2025-01-08T19:00:00"/>
        <d v="2025-01-08T20:00:00"/>
        <d v="2025-01-08T21:00:00"/>
        <d v="2025-01-08T22:00:00"/>
        <d v="2025-01-08T23:00:00"/>
        <d v="2025-01-10T00:00:00"/>
        <d v="2025-01-09T01:00:00"/>
        <d v="2025-01-09T02:00:00"/>
        <d v="2025-01-09T03:00:00"/>
        <d v="2025-01-09T04:00:00"/>
        <d v="2025-01-09T05:00:00"/>
        <d v="2025-01-09T06:00:00"/>
        <d v="2025-01-09T07:00:00"/>
        <d v="2025-01-09T08:00:00"/>
        <d v="2025-01-09T09:00:00"/>
        <d v="2025-01-09T10:00:00"/>
        <d v="2025-01-09T11:00:00"/>
        <d v="2025-01-09T12:00:00"/>
        <d v="2025-01-09T13:00:00"/>
        <d v="2025-01-09T14:00:00"/>
        <d v="2025-01-09T15:00:00"/>
        <d v="2025-01-09T16:00:00"/>
        <d v="2025-01-09T17:00:00"/>
        <d v="2025-01-09T18:00:00"/>
        <d v="2025-01-09T19:00:00"/>
        <d v="2025-01-09T20:00:00"/>
        <d v="2025-01-09T21:00:00"/>
        <d v="2025-01-09T22:00:00"/>
        <d v="2025-01-09T23:00:00"/>
      </sharedItems>
      <fieldGroup par="19"/>
    </cacheField>
    <cacheField name="TimeMeasureCount.1" numFmtId="0">
      <sharedItems containsSemiMixedTypes="0" containsString="0" containsNumber="1" containsInteger="1" minValue="1" maxValue="1"/>
    </cacheField>
    <cacheField name="HasSubstitutedData" numFmtId="0">
      <sharedItems/>
    </cacheField>
    <cacheField name="TimeMeasureUnit.1" numFmtId="0">
      <sharedItems/>
    </cacheField>
    <cacheField name="Pricing" numFmtId="0">
      <sharedItems/>
    </cacheField>
    <cacheField name="Tarrif 93" numFmtId="0">
      <sharedItems containsSemiMixedTypes="0" containsString="0" containsNumber="1" minValue="3.1202820000000003E-2" maxValue="2.46486399"/>
    </cacheField>
    <cacheField name="Tarrif 31/41" numFmtId="0">
      <sharedItems containsSemiMixedTypes="0" containsString="0" containsNumber="1" minValue="5.5439889999999999E-2" maxValue="1.60239764"/>
    </cacheField>
    <cacheField name="Months (StartDate)" numFmtId="0" databaseField="0">
      <fieldGroup base="0">
        <rangePr groupBy="months" startDate="2024-12-13T00:00:00" endDate="2025-01-10T00:00:00"/>
        <groupItems count="14">
          <s v="&lt;13/1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5"/>
        </groupItems>
      </fieldGroup>
    </cacheField>
    <cacheField name="Quarters (StartDate)" numFmtId="0" databaseField="0">
      <fieldGroup base="0">
        <rangePr groupBy="quarters" startDate="2024-12-13T00:00:00" endDate="2025-01-10T00:00:00"/>
        <groupItems count="6">
          <s v="&lt;13/12/2024"/>
          <s v="Qtr1"/>
          <s v="Qtr2"/>
          <s v="Qtr3"/>
          <s v="Qtr4"/>
          <s v="&gt;10/1/2025"/>
        </groupItems>
      </fieldGroup>
    </cacheField>
    <cacheField name="Years (StartDate)" numFmtId="0" databaseField="0">
      <fieldGroup base="0">
        <rangePr groupBy="years" startDate="2024-12-13T00:00:00" endDate="2025-01-10T00:00:00"/>
        <groupItems count="4">
          <s v="&lt;13/12/2024"/>
          <s v="2024"/>
          <s v="2025"/>
          <s v="&gt;10/1/2025"/>
        </groupItems>
      </fieldGroup>
    </cacheField>
    <cacheField name="Months (EndTime)" numFmtId="0" databaseField="0">
      <fieldGroup base="7">
        <rangePr groupBy="months" startDate="2024-12-13T01:00:00" endDate="2025-01-11T00:00:00"/>
        <groupItems count="14">
          <s v="&lt;13/1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25"/>
        </groupItems>
      </fieldGroup>
    </cacheField>
    <cacheField name="Quarters (EndTime)" numFmtId="0" databaseField="0">
      <fieldGroup base="7">
        <rangePr groupBy="quarters" startDate="2024-12-13T01:00:00" endDate="2025-01-11T00:00:00"/>
        <groupItems count="6">
          <s v="&lt;13/12/2024"/>
          <s v="Qtr1"/>
          <s v="Qtr2"/>
          <s v="Qtr3"/>
          <s v="Qtr4"/>
          <s v="&gt;11/1/2025"/>
        </groupItems>
      </fieldGroup>
    </cacheField>
    <cacheField name="Years (EndTime)" numFmtId="0" databaseField="0">
      <fieldGroup base="7">
        <rangePr groupBy="years" startDate="2024-12-13T01:00:00" endDate="2025-01-11T00:00:00"/>
        <groupItems count="4">
          <s v="&lt;13/12/2024"/>
          <s v="2024"/>
          <s v="2025"/>
          <s v="&gt;11/1/2025"/>
        </groupItems>
      </fieldGroup>
    </cacheField>
    <cacheField name="Days (StartTime)" numFmtId="0" databaseField="0">
      <fieldGroup base="6">
        <rangePr groupBy="days" startDate="2024-12-13T00:00:00" endDate="2025-01-10T00:00:00"/>
        <groupItems count="368">
          <s v="&lt;13/1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25"/>
        </groupItems>
      </fieldGroup>
    </cacheField>
    <cacheField name="Months (StartTime)" numFmtId="0" databaseField="0">
      <fieldGroup base="6">
        <rangePr groupBy="months" startDate="2024-12-13T00:00:00" endDate="2025-01-10T00:00:00"/>
        <groupItems count="14">
          <s v="&lt;13/1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25"/>
        </groupItems>
      </fieldGroup>
    </cacheField>
    <cacheField name="Quarters (StartTime)" numFmtId="0" databaseField="0">
      <fieldGroup base="6">
        <rangePr groupBy="quarters" startDate="2024-12-13T00:00:00" endDate="2025-01-10T00:00:00"/>
        <groupItems count="6">
          <s v="&lt;13/12/2024"/>
          <s v="Qtr1"/>
          <s v="Qtr2"/>
          <s v="Qtr3"/>
          <s v="Qtr4"/>
          <s v="&gt;10/1/2025"/>
        </groupItems>
      </fieldGroup>
    </cacheField>
    <cacheField name="Years (StartTime)" numFmtId="0" databaseField="0">
      <fieldGroup base="6">
        <rangePr groupBy="years" startDate="2024-12-13T00:00:00" endDate="2025-01-10T00:00:00"/>
        <groupItems count="4">
          <s v="&lt;13/12/2024"/>
          <s v="2024"/>
          <s v="2025"/>
          <s v="&gt;10/1/2025"/>
        </groupItems>
      </fieldGroup>
    </cacheField>
  </cacheFields>
  <extLst>
    <ext xmlns:x14="http://schemas.microsoft.com/office/spreadsheetml/2009/9/main" uri="{725AE2AE-9491-48be-B2B4-4EB974FC3084}">
      <x14:pivotCacheDefinition pivotCacheId="140796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d v="2024-12-14T00:00:00"/>
    <n v="2.0640926880000001"/>
    <n v="3.9751502080000001"/>
    <m/>
    <m/>
    <x v="0"/>
    <x v="0"/>
    <n v="1"/>
    <b v="0"/>
    <s v="Day"/>
    <s v="O"/>
    <n v="1.3498300000000001"/>
    <n v="1.44164"/>
  </r>
  <r>
    <x v="0"/>
    <d v="2024-12-14T00:00:00"/>
    <m/>
    <m/>
    <n v="0.47099999999999997"/>
    <n v="0.52"/>
    <x v="0"/>
    <x v="1"/>
    <n v="1"/>
    <b v="0"/>
    <s v="Hour"/>
    <s v="O"/>
    <n v="0.16535826000000001"/>
    <n v="0.23974777000000003"/>
  </r>
  <r>
    <x v="0"/>
    <d v="2024-12-14T00:00:00"/>
    <m/>
    <m/>
    <n v="0.42799999999999999"/>
    <n v="0.105"/>
    <x v="1"/>
    <x v="2"/>
    <n v="1"/>
    <b v="0"/>
    <s v="Hour"/>
    <s v="O"/>
    <n v="8.8936380000000009E-2"/>
    <n v="0.14710376"/>
  </r>
  <r>
    <x v="0"/>
    <d v="2024-12-14T00:00:00"/>
    <m/>
    <m/>
    <n v="0.29799999999999999"/>
    <n v="0"/>
    <x v="2"/>
    <x v="3"/>
    <n v="1"/>
    <b v="0"/>
    <s v="Hour"/>
    <s v="O"/>
    <n v="4.9724280000000003E-2"/>
    <n v="8.8348060000000006E-2"/>
  </r>
  <r>
    <x v="0"/>
    <d v="2024-12-14T00:00:00"/>
    <m/>
    <m/>
    <n v="0.31900000000000001"/>
    <n v="0"/>
    <x v="3"/>
    <x v="4"/>
    <n v="1"/>
    <b v="0"/>
    <s v="Hour"/>
    <s v="O"/>
    <n v="5.3228340000000006E-2"/>
    <n v="9.457393E-2"/>
  </r>
  <r>
    <x v="0"/>
    <d v="2024-12-14T00:00:00"/>
    <m/>
    <m/>
    <n v="0.32100000000000001"/>
    <n v="0"/>
    <x v="4"/>
    <x v="5"/>
    <n v="1"/>
    <b v="0"/>
    <s v="Hour"/>
    <s v="O"/>
    <n v="5.3562060000000002E-2"/>
    <n v="9.5166870000000001E-2"/>
  </r>
  <r>
    <x v="0"/>
    <d v="2024-12-14T00:00:00"/>
    <m/>
    <m/>
    <n v="0.251"/>
    <n v="0"/>
    <x v="5"/>
    <x v="6"/>
    <n v="1"/>
    <b v="0"/>
    <s v="Hour"/>
    <s v="O"/>
    <n v="4.188186E-2"/>
    <n v="7.441397000000001E-2"/>
  </r>
  <r>
    <x v="0"/>
    <d v="2024-12-14T00:00:00"/>
    <m/>
    <m/>
    <n v="0.40799999999999997"/>
    <n v="0"/>
    <x v="6"/>
    <x v="7"/>
    <n v="1"/>
    <b v="0"/>
    <s v="Hour"/>
    <s v="O"/>
    <n v="6.8078879999999994E-2"/>
    <n v="0.12095976"/>
  </r>
  <r>
    <x v="0"/>
    <d v="2024-12-14T00:00:00"/>
    <m/>
    <m/>
    <n v="0.34499999999999997"/>
    <n v="1.087"/>
    <x v="7"/>
    <x v="8"/>
    <n v="1"/>
    <b v="0"/>
    <s v="Hour"/>
    <s v="P"/>
    <n v="0.51355815999999999"/>
    <n v="0.31155138999999998"/>
  </r>
  <r>
    <x v="0"/>
    <d v="2024-12-14T00:00:00"/>
    <m/>
    <m/>
    <n v="0.20200000000000001"/>
    <n v="2.06"/>
    <x v="8"/>
    <x v="9"/>
    <n v="1"/>
    <b v="0"/>
    <s v="Hour"/>
    <s v="P"/>
    <n v="0.81122106000000005"/>
    <n v="0.45647813999999998"/>
  </r>
  <r>
    <x v="0"/>
    <d v="2024-12-14T00:00:00"/>
    <m/>
    <m/>
    <n v="0.217"/>
    <n v="0.20499999999999999"/>
    <x v="9"/>
    <x v="10"/>
    <n v="1"/>
    <b v="0"/>
    <s v="Hour"/>
    <s v="P"/>
    <n v="0.15134185999999999"/>
    <n v="0.10380059"/>
  </r>
  <r>
    <x v="0"/>
    <d v="2024-12-14T00:00:00"/>
    <m/>
    <m/>
    <n v="0.29199999999999998"/>
    <n v="0"/>
    <x v="10"/>
    <x v="11"/>
    <n v="1"/>
    <b v="0"/>
    <s v="Hour"/>
    <s v="O"/>
    <n v="4.8723120000000002E-2"/>
    <n v="8.6569239999999992E-2"/>
  </r>
  <r>
    <x v="0"/>
    <d v="2024-12-14T00:00:00"/>
    <m/>
    <m/>
    <n v="0.56499999999999995"/>
    <n v="0.35799999999999998"/>
    <x v="11"/>
    <x v="12"/>
    <n v="1"/>
    <b v="0"/>
    <s v="Hour"/>
    <s v="O"/>
    <n v="0.15401177999999999"/>
    <n v="0.23642771000000001"/>
  </r>
  <r>
    <x v="0"/>
    <d v="2024-12-14T00:00:00"/>
    <m/>
    <m/>
    <n v="0.47899999999999998"/>
    <n v="2.2930000000000001"/>
    <x v="12"/>
    <x v="13"/>
    <n v="1"/>
    <b v="0"/>
    <s v="Hour"/>
    <s v="O"/>
    <n v="0.46253592000000004"/>
    <n v="0.58345749000000002"/>
  </r>
  <r>
    <x v="0"/>
    <d v="2024-12-14T00:00:00"/>
    <m/>
    <m/>
    <n v="0.28199999999999997"/>
    <n v="1E-3"/>
    <x v="13"/>
    <x v="14"/>
    <n v="1"/>
    <b v="0"/>
    <s v="Hour"/>
    <s v="O"/>
    <n v="4.722138E-2"/>
    <n v="8.3797059999999993E-2"/>
  </r>
  <r>
    <x v="0"/>
    <d v="2024-12-14T00:00:00"/>
    <m/>
    <m/>
    <n v="0.29899999999999999"/>
    <n v="1E-3"/>
    <x v="14"/>
    <x v="15"/>
    <n v="1"/>
    <b v="0"/>
    <s v="Hour"/>
    <s v="O"/>
    <n v="5.0057999999999998E-2"/>
    <n v="8.8837050000000001E-2"/>
  </r>
  <r>
    <x v="0"/>
    <d v="2024-12-14T00:00:00"/>
    <m/>
    <m/>
    <n v="0.622"/>
    <n v="1.27"/>
    <x v="15"/>
    <x v="16"/>
    <n v="1"/>
    <b v="0"/>
    <s v="Hour"/>
    <s v="O"/>
    <n v="0.31569912"/>
    <n v="0.42890474000000001"/>
  </r>
  <r>
    <x v="0"/>
    <d v="2024-12-14T00:00:00"/>
    <m/>
    <m/>
    <n v="0.313"/>
    <n v="1.546"/>
    <x v="16"/>
    <x v="17"/>
    <n v="1"/>
    <b v="0"/>
    <s v="Hour"/>
    <s v="P"/>
    <n v="0.66669317000000006"/>
    <n v="0.39043103000000001"/>
  </r>
  <r>
    <x v="0"/>
    <d v="2024-12-14T00:00:00"/>
    <m/>
    <m/>
    <n v="0.47499999999999998"/>
    <n v="1.7809999999999999"/>
    <x v="17"/>
    <x v="18"/>
    <n v="1"/>
    <b v="0"/>
    <s v="Hour"/>
    <s v="P"/>
    <n v="0.80906927999999989"/>
    <n v="0.48370136999999996"/>
  </r>
  <r>
    <x v="0"/>
    <d v="2024-12-14T00:00:00"/>
    <m/>
    <m/>
    <n v="0.377"/>
    <n v="4.0000000000000001E-3"/>
    <x v="18"/>
    <x v="19"/>
    <n v="1"/>
    <b v="0"/>
    <s v="Hour"/>
    <s v="P"/>
    <n v="0.13663802999999999"/>
    <n v="0.11253927000000001"/>
  </r>
  <r>
    <x v="0"/>
    <d v="2024-12-14T00:00:00"/>
    <m/>
    <m/>
    <n v="0.90200000000000002"/>
    <n v="3.0000000000000001E-3"/>
    <x v="19"/>
    <x v="20"/>
    <n v="1"/>
    <b v="0"/>
    <s v="Hour"/>
    <s v="P"/>
    <n v="0.32456014999999999"/>
    <n v="0.2679935"/>
  </r>
  <r>
    <x v="0"/>
    <d v="2024-12-14T00:00:00"/>
    <m/>
    <m/>
    <n v="0.622"/>
    <n v="4.0000000000000001E-3"/>
    <x v="20"/>
    <x v="21"/>
    <n v="1"/>
    <b v="0"/>
    <s v="Hour"/>
    <s v="P"/>
    <n v="0.22450238"/>
    <n v="0.18517442000000001"/>
  </r>
  <r>
    <x v="0"/>
    <d v="2024-12-14T00:00:00"/>
    <m/>
    <m/>
    <n v="1.5369999999999999"/>
    <n v="1E-3"/>
    <x v="21"/>
    <x v="22"/>
    <n v="1"/>
    <b v="0"/>
    <s v="Hour"/>
    <s v="O"/>
    <n v="0.25663068"/>
    <n v="0.45586690999999996"/>
  </r>
  <r>
    <x v="0"/>
    <d v="2024-12-14T00:00:00"/>
    <m/>
    <m/>
    <n v="1.4670000000000001"/>
    <n v="2E-3"/>
    <x v="22"/>
    <x v="23"/>
    <n v="1"/>
    <b v="0"/>
    <s v="Hour"/>
    <s v="O"/>
    <n v="0.24511734000000002"/>
    <n v="0.43530653000000002"/>
  </r>
  <r>
    <x v="0"/>
    <d v="2024-12-14T00:00:00"/>
    <m/>
    <m/>
    <n v="1.627"/>
    <n v="0"/>
    <x v="23"/>
    <x v="0"/>
    <n v="1"/>
    <b v="0"/>
    <s v="Hour"/>
    <s v="O"/>
    <n v="0.27148122000000002"/>
    <n v="0.48235669000000003"/>
  </r>
  <r>
    <x v="1"/>
    <d v="2024-12-15T00:00:00"/>
    <n v="1.629942048"/>
    <n v="5.9286305720000003"/>
    <m/>
    <m/>
    <x v="24"/>
    <x v="24"/>
    <n v="1"/>
    <b v="0"/>
    <s v="Day"/>
    <s v="O"/>
    <n v="1.3498300000000001"/>
    <n v="1.44164"/>
  </r>
  <r>
    <x v="1"/>
    <d v="2024-12-15T00:00:00"/>
    <m/>
    <m/>
    <n v="0.76"/>
    <n v="0"/>
    <x v="24"/>
    <x v="25"/>
    <n v="1"/>
    <b v="0"/>
    <s v="Hour"/>
    <s v="O"/>
    <n v="0.1268136"/>
    <n v="0.22531720000000002"/>
  </r>
  <r>
    <x v="1"/>
    <d v="2024-12-15T00:00:00"/>
    <m/>
    <m/>
    <n v="0.57599999999999996"/>
    <n v="0.58399999999999996"/>
    <x v="25"/>
    <x v="26"/>
    <n v="1"/>
    <b v="0"/>
    <s v="Hour"/>
    <s v="O"/>
    <n v="0.1935576"/>
    <n v="0.28319839999999996"/>
  </r>
  <r>
    <x v="1"/>
    <d v="2024-12-15T00:00:00"/>
    <m/>
    <m/>
    <n v="0.49199999999999999"/>
    <n v="0"/>
    <x v="26"/>
    <x v="27"/>
    <n v="1"/>
    <b v="0"/>
    <s v="Hour"/>
    <s v="O"/>
    <n v="8.2095120000000008E-2"/>
    <n v="0.14586324000000001"/>
  </r>
  <r>
    <x v="1"/>
    <d v="2024-12-15T00:00:00"/>
    <m/>
    <m/>
    <n v="0.44400000000000001"/>
    <n v="0"/>
    <x v="27"/>
    <x v="28"/>
    <n v="1"/>
    <b v="0"/>
    <s v="Hour"/>
    <s v="O"/>
    <n v="7.408584E-2"/>
    <n v="0.13163268"/>
  </r>
  <r>
    <x v="1"/>
    <d v="2024-12-15T00:00:00"/>
    <m/>
    <m/>
    <n v="0.26400000000000001"/>
    <n v="0"/>
    <x v="28"/>
    <x v="29"/>
    <n v="1"/>
    <b v="0"/>
    <s v="Hour"/>
    <s v="O"/>
    <n v="4.4051040000000007E-2"/>
    <n v="7.8268080000000004E-2"/>
  </r>
  <r>
    <x v="1"/>
    <d v="2024-12-15T00:00:00"/>
    <m/>
    <m/>
    <n v="0.21"/>
    <n v="0"/>
    <x v="29"/>
    <x v="30"/>
    <n v="1"/>
    <b v="0"/>
    <s v="Hour"/>
    <s v="O"/>
    <n v="3.5040599999999998E-2"/>
    <n v="6.22587E-2"/>
  </r>
  <r>
    <x v="1"/>
    <d v="2024-12-15T00:00:00"/>
    <m/>
    <m/>
    <n v="0.33900000000000002"/>
    <n v="0"/>
    <x v="30"/>
    <x v="31"/>
    <n v="1"/>
    <b v="0"/>
    <s v="Hour"/>
    <s v="O"/>
    <n v="5.6565540000000004E-2"/>
    <n v="0.10050333000000002"/>
  </r>
  <r>
    <x v="1"/>
    <d v="2024-12-15T00:00:00"/>
    <m/>
    <m/>
    <n v="0.29099999999999998"/>
    <n v="0"/>
    <x v="31"/>
    <x v="32"/>
    <n v="1"/>
    <b v="0"/>
    <s v="Hour"/>
    <s v="O"/>
    <n v="4.8556259999999997E-2"/>
    <n v="8.6272769999999999E-2"/>
  </r>
  <r>
    <x v="1"/>
    <d v="2024-12-15T00:00:00"/>
    <m/>
    <m/>
    <n v="0.42399999999999999"/>
    <n v="0.16200000000000001"/>
    <x v="32"/>
    <x v="33"/>
    <n v="1"/>
    <b v="0"/>
    <s v="Hour"/>
    <s v="O"/>
    <n v="9.7779959999999999E-2"/>
    <n v="0.15689152000000001"/>
  </r>
  <r>
    <x v="1"/>
    <d v="2024-12-15T00:00:00"/>
    <m/>
    <m/>
    <n v="0.79500000000000004"/>
    <n v="1.873"/>
    <x v="33"/>
    <x v="34"/>
    <n v="1"/>
    <b v="0"/>
    <s v="Hour"/>
    <s v="O"/>
    <n v="0.44518248000000005"/>
    <n v="0.59628360999999996"/>
  </r>
  <r>
    <x v="1"/>
    <d v="2024-12-15T00:00:00"/>
    <m/>
    <m/>
    <n v="0.43"/>
    <n v="1.341"/>
    <x v="34"/>
    <x v="35"/>
    <n v="1"/>
    <b v="0"/>
    <s v="Hour"/>
    <s v="O"/>
    <n v="0.29550905999999999"/>
    <n v="0.38565141999999997"/>
  </r>
  <r>
    <x v="1"/>
    <d v="2024-12-15T00:00:00"/>
    <m/>
    <m/>
    <n v="0.746"/>
    <n v="0"/>
    <x v="35"/>
    <x v="36"/>
    <n v="1"/>
    <b v="0"/>
    <s v="Hour"/>
    <s v="O"/>
    <n v="0.12447756"/>
    <n v="0.22116662000000001"/>
  </r>
  <r>
    <x v="1"/>
    <d v="2024-12-15T00:00:00"/>
    <m/>
    <m/>
    <n v="1.4690000000000001"/>
    <n v="0"/>
    <x v="36"/>
    <x v="37"/>
    <n v="1"/>
    <b v="0"/>
    <s v="Hour"/>
    <s v="O"/>
    <n v="0.24511734000000002"/>
    <n v="0.43551443000000006"/>
  </r>
  <r>
    <x v="1"/>
    <d v="2024-12-15T00:00:00"/>
    <m/>
    <m/>
    <n v="0.999"/>
    <n v="1E-3"/>
    <x v="37"/>
    <x v="38"/>
    <n v="1"/>
    <b v="0"/>
    <s v="Hour"/>
    <s v="O"/>
    <n v="0.16686000000000001"/>
    <n v="0.29636604999999999"/>
  </r>
  <r>
    <x v="1"/>
    <d v="2024-12-15T00:00:00"/>
    <m/>
    <m/>
    <n v="0.80600000000000005"/>
    <n v="0"/>
    <x v="38"/>
    <x v="39"/>
    <n v="1"/>
    <b v="0"/>
    <s v="Hour"/>
    <s v="O"/>
    <n v="0.13448916000000002"/>
    <n v="0.23895482000000001"/>
  </r>
  <r>
    <x v="1"/>
    <d v="2024-12-15T00:00:00"/>
    <m/>
    <m/>
    <n v="0.871"/>
    <n v="2E-3"/>
    <x v="39"/>
    <x v="40"/>
    <n v="1"/>
    <b v="0"/>
    <s v="Hour"/>
    <s v="O"/>
    <n v="0.14566878"/>
    <n v="0.25861041000000001"/>
  </r>
  <r>
    <x v="1"/>
    <d v="2024-12-15T00:00:00"/>
    <m/>
    <m/>
    <n v="0.875"/>
    <n v="7.1999999999999995E-2"/>
    <x v="40"/>
    <x v="41"/>
    <n v="1"/>
    <b v="0"/>
    <s v="Hour"/>
    <s v="O"/>
    <n v="0.15801641999999999"/>
    <n v="0.27327268999999998"/>
  </r>
  <r>
    <x v="1"/>
    <d v="2024-12-15T00:00:00"/>
    <m/>
    <m/>
    <n v="1.2270000000000001"/>
    <n v="1.8320000000000001"/>
    <x v="41"/>
    <x v="42"/>
    <n v="1"/>
    <b v="0"/>
    <s v="Hour"/>
    <s v="O"/>
    <n v="0.51042474000000004"/>
    <n v="0.71646533000000012"/>
  </r>
  <r>
    <x v="1"/>
    <d v="2024-12-15T00:00:00"/>
    <m/>
    <m/>
    <n v="1.7809999999999999"/>
    <n v="1.9890000000000001"/>
    <x v="42"/>
    <x v="43"/>
    <n v="1"/>
    <b v="0"/>
    <s v="Hour"/>
    <s v="O"/>
    <n v="0.62906220000000002"/>
    <n v="0.91093534999999992"/>
  </r>
  <r>
    <x v="1"/>
    <d v="2024-12-15T00:00:00"/>
    <m/>
    <m/>
    <n v="2.8940000000000001"/>
    <n v="3.0000000000000001E-3"/>
    <x v="43"/>
    <x v="44"/>
    <n v="1"/>
    <b v="0"/>
    <s v="Hour"/>
    <s v="O"/>
    <n v="0.48339342000000007"/>
    <n v="0.85856174000000007"/>
  </r>
  <r>
    <x v="1"/>
    <d v="2024-12-15T00:00:00"/>
    <m/>
    <m/>
    <n v="1.373"/>
    <n v="0.60499999999999998"/>
    <x v="44"/>
    <x v="45"/>
    <n v="1"/>
    <b v="0"/>
    <s v="Hour"/>
    <s v="O"/>
    <n v="0.33004907999999999"/>
    <n v="0.52352790999999999"/>
  </r>
  <r>
    <x v="1"/>
    <d v="2024-12-15T00:00:00"/>
    <m/>
    <m/>
    <n v="0.78600000000000003"/>
    <n v="1E-3"/>
    <x v="45"/>
    <x v="46"/>
    <n v="1"/>
    <b v="0"/>
    <s v="Hour"/>
    <s v="O"/>
    <n v="0.13131882"/>
    <n v="0.23321794000000001"/>
  </r>
  <r>
    <x v="1"/>
    <d v="2024-12-15T00:00:00"/>
    <m/>
    <m/>
    <n v="0.73099999999999998"/>
    <n v="0"/>
    <x v="46"/>
    <x v="47"/>
    <n v="1"/>
    <b v="0"/>
    <s v="Hour"/>
    <s v="O"/>
    <n v="0.12197466"/>
    <n v="0.21671957"/>
  </r>
  <r>
    <x v="1"/>
    <d v="2024-12-15T00:00:00"/>
    <m/>
    <m/>
    <n v="0.61899999999999999"/>
    <n v="0"/>
    <x v="47"/>
    <x v="24"/>
    <n v="1"/>
    <b v="0"/>
    <s v="Hour"/>
    <s v="O"/>
    <n v="0.10328634"/>
    <n v="0.18351492999999999"/>
  </r>
  <r>
    <x v="2"/>
    <d v="2024-12-16T00:00:00"/>
    <n v="2.9747501280000002"/>
    <n v="5.3697733120000004"/>
    <m/>
    <m/>
    <x v="48"/>
    <x v="48"/>
    <n v="1"/>
    <b v="0"/>
    <s v="Day"/>
    <s v="O"/>
    <n v="1.3498300000000001"/>
    <n v="1.44164"/>
  </r>
  <r>
    <x v="2"/>
    <d v="2024-12-16T00:00:00"/>
    <m/>
    <m/>
    <n v="0.55500000000000005"/>
    <n v="1E-3"/>
    <x v="48"/>
    <x v="49"/>
    <n v="1"/>
    <b v="0"/>
    <s v="Hour"/>
    <s v="O"/>
    <n v="9.2774160000000008E-2"/>
    <n v="0.16473337000000002"/>
  </r>
  <r>
    <x v="2"/>
    <d v="2024-12-16T00:00:00"/>
    <m/>
    <m/>
    <n v="0.47799999999999998"/>
    <n v="0"/>
    <x v="49"/>
    <x v="50"/>
    <n v="1"/>
    <b v="0"/>
    <s v="Hour"/>
    <s v="O"/>
    <n v="7.9759079999999996E-2"/>
    <n v="0.14171265999999999"/>
  </r>
  <r>
    <x v="2"/>
    <d v="2024-12-16T00:00:00"/>
    <m/>
    <m/>
    <n v="0.46500000000000002"/>
    <n v="0.498"/>
    <x v="50"/>
    <x v="51"/>
    <n v="1"/>
    <b v="0"/>
    <s v="Hour"/>
    <s v="O"/>
    <n v="0.16068618000000001"/>
    <n v="0.23373351000000003"/>
  </r>
  <r>
    <x v="2"/>
    <d v="2024-12-16T00:00:00"/>
    <m/>
    <m/>
    <n v="0.5"/>
    <n v="0"/>
    <x v="51"/>
    <x v="52"/>
    <n v="1"/>
    <b v="0"/>
    <s v="Hour"/>
    <s v="O"/>
    <n v="8.3430000000000004E-2"/>
    <n v="0.14823500000000001"/>
  </r>
  <r>
    <x v="2"/>
    <d v="2024-12-16T00:00:00"/>
    <m/>
    <m/>
    <n v="0.31"/>
    <n v="0"/>
    <x v="52"/>
    <x v="53"/>
    <n v="1"/>
    <b v="0"/>
    <s v="Hour"/>
    <s v="O"/>
    <n v="5.1726600000000005E-2"/>
    <n v="9.1905700000000007E-2"/>
  </r>
  <r>
    <x v="2"/>
    <d v="2024-12-16T00:00:00"/>
    <m/>
    <m/>
    <n v="0.27"/>
    <n v="0"/>
    <x v="53"/>
    <x v="54"/>
    <n v="1"/>
    <b v="0"/>
    <s v="Hour"/>
    <s v="O"/>
    <n v="4.5052200000000008E-2"/>
    <n v="8.0046900000000004E-2"/>
  </r>
  <r>
    <x v="2"/>
    <d v="2024-12-16T00:00:00"/>
    <m/>
    <m/>
    <n v="0.26700000000000002"/>
    <n v="0"/>
    <x v="54"/>
    <x v="55"/>
    <n v="1"/>
    <b v="0"/>
    <s v="Hour"/>
    <s v="O"/>
    <n v="4.4551620000000007E-2"/>
    <n v="7.9157490000000011E-2"/>
  </r>
  <r>
    <x v="2"/>
    <d v="2024-12-16T00:00:00"/>
    <m/>
    <m/>
    <n v="0.26200000000000001"/>
    <n v="0"/>
    <x v="55"/>
    <x v="56"/>
    <n v="1"/>
    <b v="0"/>
    <s v="Hour"/>
    <s v="O"/>
    <n v="4.3717320000000004E-2"/>
    <n v="7.7675140000000004E-2"/>
  </r>
  <r>
    <x v="2"/>
    <d v="2024-12-16T00:00:00"/>
    <m/>
    <m/>
    <n v="0.48799999999999999"/>
    <n v="0"/>
    <x v="56"/>
    <x v="57"/>
    <n v="1"/>
    <b v="0"/>
    <s v="Hour"/>
    <s v="O"/>
    <n v="8.1427680000000002E-2"/>
    <n v="0.14467736"/>
  </r>
  <r>
    <x v="2"/>
    <d v="2024-12-16T00:00:00"/>
    <m/>
    <m/>
    <n v="0.54900000000000004"/>
    <n v="0"/>
    <x v="57"/>
    <x v="58"/>
    <n v="1"/>
    <b v="0"/>
    <s v="Hour"/>
    <s v="O"/>
    <n v="9.1606140000000016E-2"/>
    <n v="0.16276203000000003"/>
  </r>
  <r>
    <x v="2"/>
    <d v="2024-12-16T00:00:00"/>
    <m/>
    <m/>
    <n v="0.876"/>
    <n v="0.50800000000000001"/>
    <x v="58"/>
    <x v="59"/>
    <n v="1"/>
    <b v="0"/>
    <s v="Hour"/>
    <s v="O"/>
    <n v="0.23093423999999999"/>
    <n v="0.35750788"/>
  </r>
  <r>
    <x v="2"/>
    <d v="2024-12-16T00:00:00"/>
    <m/>
    <m/>
    <n v="1.6850000000000001"/>
    <n v="0.97499999999999998"/>
    <x v="59"/>
    <x v="60"/>
    <n v="1"/>
    <b v="0"/>
    <s v="Hour"/>
    <s v="O"/>
    <n v="0.44384760000000006"/>
    <n v="0.68725895000000004"/>
  </r>
  <r>
    <x v="2"/>
    <d v="2024-12-16T00:00:00"/>
    <m/>
    <m/>
    <n v="1.173"/>
    <n v="2.4140000000000001"/>
    <x v="60"/>
    <x v="61"/>
    <n v="1"/>
    <b v="0"/>
    <s v="Hour"/>
    <s v="O"/>
    <n v="0.59852682000000001"/>
    <n v="0.81250259000000002"/>
  </r>
  <r>
    <x v="2"/>
    <d v="2024-12-16T00:00:00"/>
    <m/>
    <m/>
    <n v="1.341"/>
    <n v="2.41"/>
    <x v="61"/>
    <x v="62"/>
    <n v="1"/>
    <b v="0"/>
    <s v="Hour"/>
    <s v="O"/>
    <n v="0.62589186000000008"/>
    <n v="0.86153947000000008"/>
  </r>
  <r>
    <x v="2"/>
    <d v="2024-12-16T00:00:00"/>
    <m/>
    <m/>
    <n v="0.97599999999999998"/>
    <n v="2.4079999999999999"/>
    <x v="62"/>
    <x v="63"/>
    <n v="1"/>
    <b v="0"/>
    <s v="Hour"/>
    <s v="O"/>
    <n v="0.56465423999999997"/>
    <n v="0.75294287999999998"/>
  </r>
  <r>
    <x v="2"/>
    <d v="2024-12-16T00:00:00"/>
    <m/>
    <m/>
    <n v="0.48899999999999999"/>
    <n v="0.32300000000000001"/>
    <x v="63"/>
    <x v="64"/>
    <n v="1"/>
    <b v="0"/>
    <s v="Hour"/>
    <s v="O"/>
    <n v="0.13549032000000003"/>
    <n v="0.20715779000000001"/>
  </r>
  <r>
    <x v="2"/>
    <d v="2024-12-16T00:00:00"/>
    <m/>
    <m/>
    <n v="0.436"/>
    <n v="2E-3"/>
    <x v="64"/>
    <x v="65"/>
    <n v="1"/>
    <b v="0"/>
    <s v="Hour"/>
    <s v="O"/>
    <n v="7.3084679999999999E-2"/>
    <n v="0.12964596"/>
  </r>
  <r>
    <x v="2"/>
    <d v="2024-12-16T00:00:00"/>
    <m/>
    <m/>
    <n v="0.59499999999999997"/>
    <n v="2E-3"/>
    <x v="65"/>
    <x v="66"/>
    <n v="1"/>
    <b v="0"/>
    <s v="Hour"/>
    <s v="O"/>
    <n v="9.9615419999999996E-2"/>
    <n v="0.17678468999999999"/>
  </r>
  <r>
    <x v="2"/>
    <d v="2024-12-16T00:00:00"/>
    <m/>
    <m/>
    <n v="1.3839999999999999"/>
    <n v="2E-3"/>
    <x v="66"/>
    <x v="67"/>
    <n v="1"/>
    <b v="0"/>
    <s v="Hour"/>
    <s v="O"/>
    <n v="0.23126795999999999"/>
    <n v="0.41069951999999998"/>
  </r>
  <r>
    <x v="2"/>
    <d v="2024-12-16T00:00:00"/>
    <m/>
    <m/>
    <n v="0.69899999999999995"/>
    <n v="0.65200000000000002"/>
    <x v="67"/>
    <x v="68"/>
    <n v="1"/>
    <b v="0"/>
    <s v="Hour"/>
    <s v="O"/>
    <n v="0.22542786000000001"/>
    <n v="0.33275557"/>
  </r>
  <r>
    <x v="2"/>
    <d v="2024-12-16T00:00:00"/>
    <m/>
    <m/>
    <n v="0.86299999999999999"/>
    <n v="0.68100000000000005"/>
    <x v="68"/>
    <x v="69"/>
    <n v="1"/>
    <b v="0"/>
    <s v="Hour"/>
    <s v="O"/>
    <n v="0.25763184"/>
    <n v="0.38695973000000006"/>
  </r>
  <r>
    <x v="2"/>
    <d v="2024-12-16T00:00:00"/>
    <m/>
    <m/>
    <n v="0.97"/>
    <n v="2.69"/>
    <x v="69"/>
    <x v="70"/>
    <n v="1"/>
    <b v="0"/>
    <s v="Hour"/>
    <s v="O"/>
    <n v="0.61070760000000002"/>
    <n v="0.80545469999999997"/>
  </r>
  <r>
    <x v="2"/>
    <d v="2024-12-16T00:00:00"/>
    <m/>
    <m/>
    <n v="0.84599999999999997"/>
    <n v="1.883"/>
    <x v="70"/>
    <x v="71"/>
    <n v="1"/>
    <b v="0"/>
    <s v="Hour"/>
    <s v="O"/>
    <n v="0.45536094000000005"/>
    <n v="0.61332878000000002"/>
  </r>
  <r>
    <x v="2"/>
    <d v="2024-12-16T00:00:00"/>
    <m/>
    <m/>
    <n v="1.1930000000000001"/>
    <n v="2E-3"/>
    <x v="71"/>
    <x v="48"/>
    <n v="1"/>
    <b v="0"/>
    <s v="Hour"/>
    <s v="O"/>
    <n v="0.19939770000000001"/>
    <n v="0.35407375000000002"/>
  </r>
  <r>
    <x v="3"/>
    <d v="2024-12-17T00:00:00"/>
    <n v="7.6963068000000003"/>
    <n v="5.6620986479999997"/>
    <m/>
    <m/>
    <x v="72"/>
    <x v="72"/>
    <n v="1"/>
    <b v="0"/>
    <s v="Day"/>
    <s v="O"/>
    <n v="1.3498300000000001"/>
    <n v="1.44164"/>
  </r>
  <r>
    <x v="3"/>
    <d v="2024-12-17T00:00:00"/>
    <m/>
    <m/>
    <n v="0.997"/>
    <n v="1E-3"/>
    <x v="72"/>
    <x v="73"/>
    <n v="1"/>
    <b v="0"/>
    <s v="Hour"/>
    <s v="O"/>
    <n v="0.16652628"/>
    <n v="0.29577311000000001"/>
  </r>
  <r>
    <x v="3"/>
    <d v="2024-12-17T00:00:00"/>
    <m/>
    <m/>
    <n v="0.51800000000000002"/>
    <n v="0.52900000000000003"/>
    <x v="73"/>
    <x v="74"/>
    <n v="1"/>
    <b v="0"/>
    <s v="Hour"/>
    <s v="O"/>
    <n v="0.17470242000000002"/>
    <n v="0.25541454000000002"/>
  </r>
  <r>
    <x v="3"/>
    <d v="2024-12-17T00:00:00"/>
    <m/>
    <m/>
    <n v="0.60899999999999999"/>
    <n v="0"/>
    <x v="74"/>
    <x v="75"/>
    <n v="1"/>
    <b v="0"/>
    <s v="Hour"/>
    <s v="O"/>
    <n v="0.10161774"/>
    <n v="0.18055023000000001"/>
  </r>
  <r>
    <x v="3"/>
    <d v="2024-12-17T00:00:00"/>
    <m/>
    <m/>
    <n v="0.52"/>
    <n v="0"/>
    <x v="75"/>
    <x v="76"/>
    <n v="1"/>
    <b v="0"/>
    <s v="Hour"/>
    <s v="O"/>
    <n v="8.6767200000000003E-2"/>
    <n v="0.15416440000000001"/>
  </r>
  <r>
    <x v="3"/>
    <d v="2024-12-17T00:00:00"/>
    <m/>
    <m/>
    <n v="0.45600000000000002"/>
    <n v="0"/>
    <x v="76"/>
    <x v="77"/>
    <n v="1"/>
    <b v="0"/>
    <s v="Hour"/>
    <s v="O"/>
    <n v="7.6088160000000002E-2"/>
    <n v="0.13519032"/>
  </r>
  <r>
    <x v="3"/>
    <d v="2024-12-17T00:00:00"/>
    <m/>
    <m/>
    <n v="0.34499999999999997"/>
    <n v="0"/>
    <x v="77"/>
    <x v="78"/>
    <n v="1"/>
    <b v="0"/>
    <s v="Hour"/>
    <s v="O"/>
    <n v="5.7566699999999998E-2"/>
    <n v="0.10228215"/>
  </r>
  <r>
    <x v="3"/>
    <d v="2024-12-17T00:00:00"/>
    <m/>
    <m/>
    <n v="0.41699999999999998"/>
    <n v="0"/>
    <x v="78"/>
    <x v="79"/>
    <n v="1"/>
    <b v="0"/>
    <s v="Hour"/>
    <s v="O"/>
    <n v="6.9580619999999996E-2"/>
    <n v="0.12362798999999999"/>
  </r>
  <r>
    <x v="3"/>
    <d v="2024-12-17T00:00:00"/>
    <m/>
    <m/>
    <n v="0.26300000000000001"/>
    <n v="0"/>
    <x v="79"/>
    <x v="80"/>
    <n v="1"/>
    <b v="0"/>
    <s v="Hour"/>
    <s v="P"/>
    <n v="9.4319690000000012E-2"/>
    <n v="7.7971610000000011E-2"/>
  </r>
  <r>
    <x v="3"/>
    <d v="2024-12-17T00:00:00"/>
    <m/>
    <m/>
    <n v="0.84299999999999997"/>
    <n v="0"/>
    <x v="80"/>
    <x v="81"/>
    <n v="1"/>
    <b v="0"/>
    <s v="Hour"/>
    <s v="P"/>
    <n v="0.30232509000000002"/>
    <n v="0.24992421000000001"/>
  </r>
  <r>
    <x v="3"/>
    <d v="2024-12-17T00:00:00"/>
    <m/>
    <m/>
    <n v="0.79200000000000004"/>
    <n v="1.679"/>
    <x v="81"/>
    <x v="82"/>
    <n v="1"/>
    <b v="0"/>
    <s v="Hour"/>
    <s v="P"/>
    <n v="0.88617473000000002"/>
    <n v="0.55804532000000007"/>
  </r>
  <r>
    <x v="3"/>
    <d v="2024-12-17T00:00:00"/>
    <m/>
    <m/>
    <n v="0.71199999999999997"/>
    <n v="1.302"/>
    <x v="82"/>
    <x v="83"/>
    <n v="1"/>
    <b v="0"/>
    <s v="Hour"/>
    <s v="O"/>
    <n v="0.33605604000000006"/>
    <n v="0.46174767999999999"/>
  </r>
  <r>
    <x v="3"/>
    <d v="2024-12-17T00:00:00"/>
    <m/>
    <m/>
    <n v="0.65500000000000003"/>
    <n v="0"/>
    <x v="83"/>
    <x v="84"/>
    <n v="1"/>
    <b v="0"/>
    <s v="Hour"/>
    <s v="O"/>
    <n v="0.10929330000000001"/>
    <n v="0.19418785000000002"/>
  </r>
  <r>
    <x v="3"/>
    <d v="2024-12-17T00:00:00"/>
    <m/>
    <m/>
    <n v="1.649"/>
    <n v="1.905"/>
    <x v="84"/>
    <x v="85"/>
    <n v="1"/>
    <b v="0"/>
    <s v="Hour"/>
    <s v="O"/>
    <n v="0.59302044000000009"/>
    <n v="0.85562963000000003"/>
  </r>
  <r>
    <x v="3"/>
    <d v="2024-12-17T00:00:00"/>
    <m/>
    <m/>
    <n v="1.1830000000000001"/>
    <n v="2.4260000000000002"/>
    <x v="85"/>
    <x v="86"/>
    <n v="1"/>
    <b v="0"/>
    <s v="Hour"/>
    <s v="O"/>
    <n v="0.60219774000000004"/>
    <n v="0.81777753000000009"/>
  </r>
  <r>
    <x v="3"/>
    <d v="2024-12-17T00:00:00"/>
    <m/>
    <m/>
    <n v="0.70399999999999996"/>
    <n v="0.19700000000000001"/>
    <x v="86"/>
    <x v="87"/>
    <n v="1"/>
    <b v="0"/>
    <s v="Hour"/>
    <s v="O"/>
    <n v="0.15034086000000002"/>
    <n v="0.24664132"/>
  </r>
  <r>
    <x v="3"/>
    <d v="2024-12-17T00:00:00"/>
    <m/>
    <m/>
    <n v="0.88200000000000001"/>
    <n v="0.86399999999999999"/>
    <x v="87"/>
    <x v="88"/>
    <n v="1"/>
    <b v="0"/>
    <s v="Hour"/>
    <s v="O"/>
    <n v="0.29133756"/>
    <n v="0.42782381999999997"/>
  </r>
  <r>
    <x v="3"/>
    <d v="2024-12-17T00:00:00"/>
    <m/>
    <m/>
    <n v="0.67200000000000004"/>
    <n v="3.1219999999999999"/>
    <x v="88"/>
    <x v="89"/>
    <n v="1"/>
    <b v="0"/>
    <s v="Hour"/>
    <s v="P"/>
    <n v="1.3606422200000001"/>
    <n v="0.80027528000000003"/>
  </r>
  <r>
    <x v="3"/>
    <d v="2024-12-17T00:00:00"/>
    <m/>
    <m/>
    <n v="1.4510000000000001"/>
    <n v="5.4219999999999997"/>
    <x v="89"/>
    <x v="90"/>
    <n v="1"/>
    <b v="0"/>
    <s v="Hour"/>
    <s v="P"/>
    <n v="2.46486399"/>
    <n v="1.4740214099999998"/>
  </r>
  <r>
    <x v="3"/>
    <d v="2024-12-17T00:00:00"/>
    <m/>
    <m/>
    <n v="2.3479999999999999"/>
    <n v="3.149"/>
    <x v="90"/>
    <x v="91"/>
    <n v="1"/>
    <b v="0"/>
    <s v="Hour"/>
    <s v="P"/>
    <n v="1.9713891100000001"/>
    <n v="1.30235704"/>
  </r>
  <r>
    <x v="3"/>
    <d v="2024-12-17T00:00:00"/>
    <m/>
    <m/>
    <n v="0.93500000000000005"/>
    <n v="2.8370000000000002"/>
    <x v="91"/>
    <x v="92"/>
    <n v="1"/>
    <b v="0"/>
    <s v="Hour"/>
    <s v="P"/>
    <n v="1.3527523600000002"/>
    <n v="0.82337869000000008"/>
  </r>
  <r>
    <x v="3"/>
    <d v="2024-12-17T00:00:00"/>
    <m/>
    <m/>
    <n v="0.66100000000000003"/>
    <n v="3.3380000000000001"/>
    <x v="92"/>
    <x v="93"/>
    <n v="1"/>
    <b v="0"/>
    <s v="Hour"/>
    <s v="P"/>
    <n v="1.43416137"/>
    <n v="0.83859843000000001"/>
  </r>
  <r>
    <x v="3"/>
    <d v="2024-12-17T00:00:00"/>
    <m/>
    <m/>
    <n v="0.80200000000000005"/>
    <n v="4.2530000000000001"/>
    <x v="93"/>
    <x v="94"/>
    <n v="1"/>
    <b v="0"/>
    <s v="Hour"/>
    <s v="O"/>
    <n v="0.84347729999999999"/>
    <n v="1.0565564999999999"/>
  </r>
  <r>
    <x v="3"/>
    <d v="2024-12-17T00:00:00"/>
    <m/>
    <m/>
    <n v="0.52200000000000002"/>
    <n v="5.05"/>
    <x v="94"/>
    <x v="95"/>
    <n v="1"/>
    <b v="0"/>
    <s v="Hour"/>
    <s v="O"/>
    <n v="0.92974392000000006"/>
    <n v="1.12698334"/>
  </r>
  <r>
    <x v="3"/>
    <d v="2024-12-17T00:00:00"/>
    <m/>
    <m/>
    <n v="0.59299999999999997"/>
    <n v="3.9009999999999998"/>
    <x v="95"/>
    <x v="72"/>
    <n v="1"/>
    <b v="0"/>
    <s v="Hour"/>
    <s v="O"/>
    <n v="0.74986883999999998"/>
    <n v="0.92682723"/>
  </r>
  <r>
    <x v="4"/>
    <d v="2024-12-18T00:00:00"/>
    <n v="2.155928544"/>
    <n v="4.4681897959999999"/>
    <m/>
    <m/>
    <x v="96"/>
    <x v="96"/>
    <n v="1"/>
    <b v="0"/>
    <s v="Day"/>
    <s v="O"/>
    <n v="1.3498300000000001"/>
    <n v="1.44164"/>
  </r>
  <r>
    <x v="4"/>
    <d v="2024-12-18T00:00:00"/>
    <m/>
    <m/>
    <n v="0.56599999999999995"/>
    <n v="1E-3"/>
    <x v="96"/>
    <x v="97"/>
    <n v="1"/>
    <b v="0"/>
    <s v="Hour"/>
    <s v="O"/>
    <n v="9.4609619999999992E-2"/>
    <n v="0.16799454"/>
  </r>
  <r>
    <x v="4"/>
    <d v="2024-12-18T00:00:00"/>
    <m/>
    <m/>
    <n v="0.51800000000000002"/>
    <n v="1E-3"/>
    <x v="97"/>
    <x v="98"/>
    <n v="1"/>
    <b v="0"/>
    <s v="Hour"/>
    <s v="O"/>
    <n v="8.6600340000000012E-2"/>
    <n v="0.15376398000000002"/>
  </r>
  <r>
    <x v="4"/>
    <d v="2024-12-18T00:00:00"/>
    <m/>
    <m/>
    <n v="0.47699999999999998"/>
    <n v="0"/>
    <x v="98"/>
    <x v="99"/>
    <n v="1"/>
    <b v="0"/>
    <s v="Hour"/>
    <s v="O"/>
    <n v="7.9592220000000005E-2"/>
    <n v="0.14141619"/>
  </r>
  <r>
    <x v="4"/>
    <d v="2024-12-18T00:00:00"/>
    <m/>
    <m/>
    <n v="0.45500000000000002"/>
    <n v="1E-3"/>
    <x v="99"/>
    <x v="100"/>
    <n v="1"/>
    <b v="0"/>
    <s v="Hour"/>
    <s v="O"/>
    <n v="7.6088160000000002E-2"/>
    <n v="0.13508637000000001"/>
  </r>
  <r>
    <x v="4"/>
    <d v="2024-12-18T00:00:00"/>
    <m/>
    <m/>
    <n v="0.35"/>
    <n v="0"/>
    <x v="100"/>
    <x v="101"/>
    <n v="1"/>
    <b v="0"/>
    <s v="Hour"/>
    <s v="O"/>
    <n v="5.8401000000000002E-2"/>
    <n v="0.1037645"/>
  </r>
  <r>
    <x v="4"/>
    <d v="2024-12-18T00:00:00"/>
    <m/>
    <m/>
    <n v="0.26600000000000001"/>
    <n v="0"/>
    <x v="101"/>
    <x v="102"/>
    <n v="1"/>
    <b v="0"/>
    <s v="Hour"/>
    <s v="O"/>
    <n v="4.4384760000000002E-2"/>
    <n v="7.8861020000000004E-2"/>
  </r>
  <r>
    <x v="4"/>
    <d v="2024-12-18T00:00:00"/>
    <m/>
    <m/>
    <n v="0.25700000000000001"/>
    <n v="0.62"/>
    <x v="102"/>
    <x v="103"/>
    <n v="1"/>
    <b v="0"/>
    <s v="Hour"/>
    <s v="O"/>
    <n v="0.14633622000000002"/>
    <n v="0.19555518999999999"/>
  </r>
  <r>
    <x v="4"/>
    <d v="2024-12-18T00:00:00"/>
    <m/>
    <m/>
    <n v="0.246"/>
    <n v="0.91800000000000004"/>
    <x v="103"/>
    <x v="104"/>
    <n v="1"/>
    <b v="0"/>
    <s v="Hour"/>
    <s v="P"/>
    <n v="0.41744532000000006"/>
    <n v="0.24966498000000001"/>
  </r>
  <r>
    <x v="4"/>
    <d v="2024-12-18T00:00:00"/>
    <m/>
    <m/>
    <n v="0.255"/>
    <n v="4.0000000000000001E-3"/>
    <x v="104"/>
    <x v="105"/>
    <n v="1"/>
    <b v="0"/>
    <s v="Hour"/>
    <s v="P"/>
    <n v="9.2885170000000003E-2"/>
    <n v="7.6369930000000016E-2"/>
  </r>
  <r>
    <x v="4"/>
    <d v="2024-12-18T00:00:00"/>
    <m/>
    <m/>
    <n v="0.27500000000000002"/>
    <n v="0"/>
    <x v="105"/>
    <x v="106"/>
    <n v="1"/>
    <b v="0"/>
    <s v="Hour"/>
    <s v="P"/>
    <n v="9.862325000000001E-2"/>
    <n v="8.1529250000000011E-2"/>
  </r>
  <r>
    <x v="4"/>
    <d v="2024-12-18T00:00:00"/>
    <m/>
    <m/>
    <n v="0.57699999999999996"/>
    <n v="2.12"/>
    <x v="106"/>
    <x v="107"/>
    <n v="1"/>
    <b v="0"/>
    <s v="Hour"/>
    <s v="O"/>
    <n v="0.45002142000000006"/>
    <n v="0.57920559000000005"/>
  </r>
  <r>
    <x v="4"/>
    <d v="2024-12-18T00:00:00"/>
    <m/>
    <m/>
    <n v="0.94399999999999995"/>
    <n v="0"/>
    <x v="107"/>
    <x v="108"/>
    <n v="1"/>
    <b v="0"/>
    <s v="Hour"/>
    <s v="O"/>
    <n v="0.15751583999999999"/>
    <n v="0.27986768000000001"/>
  </r>
  <r>
    <x v="4"/>
    <d v="2024-12-18T00:00:00"/>
    <m/>
    <m/>
    <n v="0.86699999999999999"/>
    <n v="0"/>
    <x v="108"/>
    <x v="109"/>
    <n v="1"/>
    <b v="0"/>
    <s v="Hour"/>
    <s v="O"/>
    <n v="0.14466762"/>
    <n v="0.25703948999999998"/>
  </r>
  <r>
    <x v="4"/>
    <d v="2024-12-18T00:00:00"/>
    <m/>
    <m/>
    <n v="0.46300000000000002"/>
    <n v="0"/>
    <x v="109"/>
    <x v="110"/>
    <n v="1"/>
    <b v="0"/>
    <s v="Hour"/>
    <s v="O"/>
    <n v="7.7256180000000008E-2"/>
    <n v="0.13726561000000001"/>
  </r>
  <r>
    <x v="4"/>
    <d v="2024-12-18T00:00:00"/>
    <m/>
    <m/>
    <n v="0.94"/>
    <n v="1E-3"/>
    <x v="110"/>
    <x v="111"/>
    <n v="1"/>
    <b v="0"/>
    <s v="Hour"/>
    <s v="O"/>
    <n v="0.15701525999999999"/>
    <n v="0.27887431999999995"/>
  </r>
  <r>
    <x v="4"/>
    <d v="2024-12-18T00:00:00"/>
    <m/>
    <m/>
    <n v="0.74299999999999999"/>
    <n v="1E-3"/>
    <x v="111"/>
    <x v="112"/>
    <n v="1"/>
    <b v="0"/>
    <s v="Hour"/>
    <s v="O"/>
    <n v="0.12414384000000001"/>
    <n v="0.22046973"/>
  </r>
  <r>
    <x v="4"/>
    <d v="2024-12-18T00:00:00"/>
    <m/>
    <m/>
    <n v="0.36499999999999999"/>
    <n v="0"/>
    <x v="112"/>
    <x v="113"/>
    <n v="1"/>
    <b v="0"/>
    <s v="Hour"/>
    <s v="P"/>
    <n v="0.13089994999999999"/>
    <n v="0.10821155"/>
  </r>
  <r>
    <x v="4"/>
    <d v="2024-12-18T00:00:00"/>
    <m/>
    <m/>
    <n v="0.67800000000000005"/>
    <n v="0"/>
    <x v="113"/>
    <x v="114"/>
    <n v="1"/>
    <b v="0"/>
    <s v="Hour"/>
    <s v="P"/>
    <n v="0.24315114000000002"/>
    <n v="0.20100666000000003"/>
  </r>
  <r>
    <x v="4"/>
    <d v="2024-12-18T00:00:00"/>
    <m/>
    <m/>
    <n v="0.47899999999999998"/>
    <n v="0.54500000000000004"/>
    <x v="114"/>
    <x v="115"/>
    <n v="1"/>
    <b v="0"/>
    <s v="Hour"/>
    <s v="P"/>
    <n v="0.36723712000000003"/>
    <n v="0.24693253000000001"/>
  </r>
  <r>
    <x v="4"/>
    <d v="2024-12-18T00:00:00"/>
    <m/>
    <m/>
    <n v="1.262"/>
    <n v="2.2610000000000001"/>
    <x v="115"/>
    <x v="116"/>
    <n v="1"/>
    <b v="0"/>
    <s v="Hour"/>
    <s v="P"/>
    <n v="1.2634534900000001"/>
    <n v="0.80943286000000003"/>
  </r>
  <r>
    <x v="4"/>
    <d v="2024-12-18T00:00:00"/>
    <m/>
    <m/>
    <n v="0.30499999999999999"/>
    <n v="1.054"/>
    <x v="116"/>
    <x v="117"/>
    <n v="1"/>
    <b v="0"/>
    <s v="Hour"/>
    <s v="P"/>
    <n v="0.48737817"/>
    <n v="0.29333943000000001"/>
  </r>
  <r>
    <x v="4"/>
    <d v="2024-12-18T00:00:00"/>
    <m/>
    <m/>
    <n v="1.1399999999999999"/>
    <n v="0.221"/>
    <x v="117"/>
    <x v="118"/>
    <n v="1"/>
    <b v="0"/>
    <s v="Hour"/>
    <s v="O"/>
    <n v="0.22709646"/>
    <n v="0.38052271999999998"/>
  </r>
  <r>
    <x v="4"/>
    <d v="2024-12-18T00:00:00"/>
    <m/>
    <m/>
    <n v="0.93799999999999994"/>
    <n v="2.4489999999999998"/>
    <x v="118"/>
    <x v="119"/>
    <n v="1"/>
    <b v="0"/>
    <s v="Hour"/>
    <s v="O"/>
    <n v="0.56515481999999995"/>
    <n v="0.74957034"/>
  </r>
  <r>
    <x v="4"/>
    <d v="2024-12-18T00:00:00"/>
    <m/>
    <m/>
    <n v="1.3149999999999999"/>
    <n v="1.002"/>
    <x v="119"/>
    <x v="96"/>
    <n v="1"/>
    <b v="0"/>
    <s v="Hour"/>
    <s v="O"/>
    <n v="0.38661462000000008"/>
    <n v="0.58276309000000004"/>
  </r>
  <r>
    <x v="5"/>
    <d v="2024-12-19T00:00:00"/>
    <n v="1.4535864000000001"/>
    <n v="3.9039959679999998"/>
    <m/>
    <m/>
    <x v="120"/>
    <x v="120"/>
    <n v="1"/>
    <b v="0"/>
    <s v="Day"/>
    <s v="O"/>
    <n v="1.3498300000000001"/>
    <n v="1.44164"/>
  </r>
  <r>
    <x v="5"/>
    <d v="2024-12-19T00:00:00"/>
    <m/>
    <m/>
    <n v="0.95599999999999996"/>
    <n v="0"/>
    <x v="120"/>
    <x v="121"/>
    <n v="1"/>
    <b v="0"/>
    <s v="Hour"/>
    <s v="O"/>
    <n v="0.15951815999999999"/>
    <n v="0.28342531999999998"/>
  </r>
  <r>
    <x v="5"/>
    <d v="2024-12-19T00:00:00"/>
    <m/>
    <m/>
    <n v="0.53500000000000003"/>
    <n v="0"/>
    <x v="121"/>
    <x v="122"/>
    <n v="1"/>
    <b v="0"/>
    <s v="Hour"/>
    <s v="O"/>
    <n v="8.9270100000000005E-2"/>
    <n v="0.15861145000000001"/>
  </r>
  <r>
    <x v="5"/>
    <d v="2024-12-19T00:00:00"/>
    <m/>
    <m/>
    <n v="0.33800000000000002"/>
    <n v="0"/>
    <x v="122"/>
    <x v="123"/>
    <n v="1"/>
    <b v="0"/>
    <s v="Hour"/>
    <s v="O"/>
    <n v="5.6398680000000007E-2"/>
    <n v="0.10020686000000001"/>
  </r>
  <r>
    <x v="5"/>
    <d v="2024-12-19T00:00:00"/>
    <m/>
    <m/>
    <n v="0.29799999999999999"/>
    <n v="0.44700000000000001"/>
    <x v="123"/>
    <x v="124"/>
    <n v="1"/>
    <b v="0"/>
    <s v="Hour"/>
    <s v="O"/>
    <n v="0.12431070000000001"/>
    <n v="0.17440450000000002"/>
  </r>
  <r>
    <x v="5"/>
    <d v="2024-12-19T00:00:00"/>
    <m/>
    <m/>
    <n v="0.27200000000000002"/>
    <n v="0.17499999999999999"/>
    <x v="124"/>
    <x v="125"/>
    <n v="1"/>
    <b v="0"/>
    <s v="Hour"/>
    <s v="O"/>
    <n v="7.458642E-2"/>
    <n v="0.11433084"/>
  </r>
  <r>
    <x v="5"/>
    <d v="2024-12-19T00:00:00"/>
    <m/>
    <m/>
    <n v="0.27"/>
    <n v="0"/>
    <x v="125"/>
    <x v="126"/>
    <n v="1"/>
    <b v="0"/>
    <s v="Hour"/>
    <s v="O"/>
    <n v="4.5052200000000008E-2"/>
    <n v="8.0046900000000004E-2"/>
  </r>
  <r>
    <x v="5"/>
    <d v="2024-12-19T00:00:00"/>
    <m/>
    <m/>
    <n v="0.25600000000000001"/>
    <n v="0"/>
    <x v="126"/>
    <x v="127"/>
    <n v="1"/>
    <b v="0"/>
    <s v="Hour"/>
    <s v="O"/>
    <n v="4.2716160000000003E-2"/>
    <n v="7.5896320000000003E-2"/>
  </r>
  <r>
    <x v="5"/>
    <d v="2024-12-19T00:00:00"/>
    <m/>
    <m/>
    <n v="0.25800000000000001"/>
    <n v="1.171"/>
    <x v="127"/>
    <x v="128"/>
    <n v="1"/>
    <b v="0"/>
    <s v="Hour"/>
    <s v="P"/>
    <n v="0.51248227000000002"/>
    <n v="0.30193018000000005"/>
  </r>
  <r>
    <x v="5"/>
    <d v="2024-12-19T00:00:00"/>
    <m/>
    <m/>
    <n v="0.222"/>
    <n v="0"/>
    <x v="128"/>
    <x v="129"/>
    <n v="1"/>
    <b v="0"/>
    <s v="Hour"/>
    <s v="P"/>
    <n v="7.9615859999999997E-2"/>
    <n v="6.5816340000000001E-2"/>
  </r>
  <r>
    <x v="5"/>
    <d v="2024-12-19T00:00:00"/>
    <m/>
    <m/>
    <n v="0.34699999999999998"/>
    <n v="0"/>
    <x v="129"/>
    <x v="130"/>
    <n v="1"/>
    <b v="0"/>
    <s v="Hour"/>
    <s v="P"/>
    <n v="0.12444461"/>
    <n v="0.10287509"/>
  </r>
  <r>
    <x v="5"/>
    <d v="2024-12-19T00:00:00"/>
    <m/>
    <m/>
    <n v="0.54500000000000004"/>
    <n v="0"/>
    <x v="130"/>
    <x v="131"/>
    <n v="1"/>
    <b v="0"/>
    <s v="Hour"/>
    <s v="O"/>
    <n v="9.0938700000000011E-2"/>
    <n v="0.16157615000000003"/>
  </r>
  <r>
    <x v="5"/>
    <d v="2024-12-19T00:00:00"/>
    <m/>
    <m/>
    <n v="0.872"/>
    <n v="2.0939999999999999"/>
    <x v="131"/>
    <x v="132"/>
    <n v="1"/>
    <b v="0"/>
    <s v="Hour"/>
    <s v="O"/>
    <n v="0.49490676"/>
    <n v="0.66165871999999992"/>
  </r>
  <r>
    <x v="5"/>
    <d v="2024-12-19T00:00:00"/>
    <m/>
    <m/>
    <n v="0.70099999999999996"/>
    <n v="1E-3"/>
    <x v="132"/>
    <x v="133"/>
    <n v="1"/>
    <b v="0"/>
    <s v="Hour"/>
    <s v="O"/>
    <n v="0.11713572"/>
    <n v="0.20801798999999999"/>
  </r>
  <r>
    <x v="5"/>
    <d v="2024-12-19T00:00:00"/>
    <m/>
    <m/>
    <n v="0.58299999999999996"/>
    <n v="0"/>
    <x v="133"/>
    <x v="134"/>
    <n v="1"/>
    <b v="0"/>
    <s v="Hour"/>
    <s v="O"/>
    <n v="9.7279379999999999E-2"/>
    <n v="0.17284200999999999"/>
  </r>
  <r>
    <x v="5"/>
    <d v="2024-12-19T00:00:00"/>
    <m/>
    <m/>
    <n v="0.50600000000000001"/>
    <n v="2E-3"/>
    <x v="134"/>
    <x v="135"/>
    <n v="1"/>
    <b v="0"/>
    <s v="Hour"/>
    <s v="O"/>
    <n v="8.4764880000000001E-2"/>
    <n v="0.15039886000000002"/>
  </r>
  <r>
    <x v="5"/>
    <d v="2024-12-19T00:00:00"/>
    <m/>
    <m/>
    <n v="0.504"/>
    <n v="1E-3"/>
    <x v="135"/>
    <x v="136"/>
    <n v="1"/>
    <b v="0"/>
    <s v="Hour"/>
    <s v="O"/>
    <n v="8.42643E-2"/>
    <n v="0.14961340000000001"/>
  </r>
  <r>
    <x v="5"/>
    <d v="2024-12-19T00:00:00"/>
    <m/>
    <m/>
    <n v="0.45400000000000001"/>
    <n v="2E-3"/>
    <x v="136"/>
    <x v="137"/>
    <n v="1"/>
    <b v="0"/>
    <s v="Hour"/>
    <s v="P"/>
    <n v="0.16353528000000001"/>
    <n v="0.13498242000000002"/>
  </r>
  <r>
    <x v="5"/>
    <d v="2024-12-19T00:00:00"/>
    <m/>
    <m/>
    <n v="0.84499999999999997"/>
    <n v="0.72399999999999998"/>
    <x v="137"/>
    <x v="138"/>
    <n v="1"/>
    <b v="0"/>
    <s v="Hour"/>
    <s v="P"/>
    <n v="0.56269046999999994"/>
    <n v="0.38990163"/>
  </r>
  <r>
    <x v="5"/>
    <d v="2024-12-19T00:00:00"/>
    <m/>
    <m/>
    <n v="1.246"/>
    <n v="5.0000000000000001E-3"/>
    <x v="138"/>
    <x v="139"/>
    <n v="1"/>
    <b v="0"/>
    <s v="Hour"/>
    <s v="P"/>
    <n v="0.44864612999999998"/>
    <n v="0.37036421999999997"/>
  </r>
  <r>
    <x v="5"/>
    <d v="2024-12-19T00:00:00"/>
    <m/>
    <m/>
    <n v="1.1279999999999999"/>
    <n v="4.0000000000000001E-3"/>
    <x v="139"/>
    <x v="140"/>
    <n v="1"/>
    <b v="0"/>
    <s v="Hour"/>
    <s v="P"/>
    <n v="0.40596915999999994"/>
    <n v="0.33518823999999997"/>
  </r>
  <r>
    <x v="5"/>
    <d v="2024-12-19T00:00:00"/>
    <m/>
    <m/>
    <n v="0.53700000000000003"/>
    <n v="3.0000000000000001E-3"/>
    <x v="140"/>
    <x v="141"/>
    <n v="1"/>
    <b v="0"/>
    <s v="Hour"/>
    <s v="P"/>
    <n v="0.1936602"/>
    <n v="0.15978195000000003"/>
  </r>
  <r>
    <x v="5"/>
    <d v="2024-12-19T00:00:00"/>
    <m/>
    <m/>
    <n v="0.89900000000000002"/>
    <n v="0.879"/>
    <x v="141"/>
    <x v="142"/>
    <n v="1"/>
    <b v="0"/>
    <s v="Hour"/>
    <s v="O"/>
    <n v="0.29667708000000004"/>
    <n v="0.43575161000000007"/>
  </r>
  <r>
    <x v="5"/>
    <d v="2024-12-19T00:00:00"/>
    <m/>
    <m/>
    <n v="0.57899999999999996"/>
    <n v="2.0379999999999998"/>
    <x v="142"/>
    <x v="143"/>
    <n v="1"/>
    <b v="0"/>
    <s v="Hour"/>
    <s v="O"/>
    <n v="0.43667262000000001"/>
    <n v="0.56401188999999996"/>
  </r>
  <r>
    <x v="5"/>
    <d v="2024-12-19T00:00:00"/>
    <m/>
    <m/>
    <n v="0.52"/>
    <n v="2E-3"/>
    <x v="143"/>
    <x v="120"/>
    <n v="1"/>
    <b v="0"/>
    <s v="Hour"/>
    <s v="O"/>
    <n v="8.7100920000000012E-2"/>
    <n v="0.15454944000000001"/>
  </r>
  <r>
    <x v="6"/>
    <d v="2024-12-20T00:00:00"/>
    <n v="4.8062689919999997"/>
    <n v="3.6932015319999998"/>
    <m/>
    <m/>
    <x v="144"/>
    <x v="144"/>
    <n v="1"/>
    <b v="0"/>
    <s v="Day"/>
    <s v="O"/>
    <n v="1.3498300000000001"/>
    <n v="1.44164"/>
  </r>
  <r>
    <x v="6"/>
    <d v="2024-12-20T00:00:00"/>
    <m/>
    <m/>
    <n v="0.45300000000000001"/>
    <n v="2E-3"/>
    <x v="144"/>
    <x v="145"/>
    <n v="1"/>
    <b v="0"/>
    <s v="Hour"/>
    <s v="O"/>
    <n v="7.5921300000000011E-2"/>
    <n v="0.13468595"/>
  </r>
  <r>
    <x v="6"/>
    <d v="2024-12-20T00:00:00"/>
    <m/>
    <m/>
    <n v="0.46700000000000003"/>
    <n v="1E-3"/>
    <x v="145"/>
    <x v="146"/>
    <n v="1"/>
    <b v="0"/>
    <s v="Hour"/>
    <s v="O"/>
    <n v="7.8090480000000004E-2"/>
    <n v="0.13864401000000001"/>
  </r>
  <r>
    <x v="6"/>
    <d v="2024-12-20T00:00:00"/>
    <m/>
    <m/>
    <n v="0.46800000000000003"/>
    <n v="2E-3"/>
    <x v="146"/>
    <x v="147"/>
    <n v="1"/>
    <b v="0"/>
    <s v="Hour"/>
    <s v="O"/>
    <n v="7.8424200000000013E-2"/>
    <n v="0.13913300000000001"/>
  </r>
  <r>
    <x v="6"/>
    <d v="2024-12-20T00:00:00"/>
    <m/>
    <m/>
    <n v="0.31"/>
    <n v="0"/>
    <x v="147"/>
    <x v="148"/>
    <n v="1"/>
    <b v="0"/>
    <s v="Hour"/>
    <s v="O"/>
    <n v="5.1726600000000005E-2"/>
    <n v="9.1905700000000007E-2"/>
  </r>
  <r>
    <x v="6"/>
    <d v="2024-12-20T00:00:00"/>
    <m/>
    <m/>
    <n v="0.29899999999999999"/>
    <n v="0"/>
    <x v="148"/>
    <x v="149"/>
    <n v="1"/>
    <b v="0"/>
    <s v="Hour"/>
    <s v="O"/>
    <n v="4.989114E-2"/>
    <n v="8.8644529999999999E-2"/>
  </r>
  <r>
    <x v="6"/>
    <d v="2024-12-20T00:00:00"/>
    <m/>
    <m/>
    <n v="0.25"/>
    <n v="0.56899999999999995"/>
    <x v="149"/>
    <x v="150"/>
    <n v="1"/>
    <b v="0"/>
    <s v="Hour"/>
    <s v="O"/>
    <n v="0.13665833999999999"/>
    <n v="0.18366137999999999"/>
  </r>
  <r>
    <x v="6"/>
    <d v="2024-12-20T00:00:00"/>
    <m/>
    <m/>
    <n v="0.26"/>
    <n v="0"/>
    <x v="150"/>
    <x v="151"/>
    <n v="1"/>
    <b v="0"/>
    <s v="Hour"/>
    <s v="O"/>
    <n v="4.3383600000000001E-2"/>
    <n v="7.7082200000000003E-2"/>
  </r>
  <r>
    <x v="6"/>
    <d v="2024-12-20T00:00:00"/>
    <m/>
    <m/>
    <n v="0.26300000000000001"/>
    <n v="0"/>
    <x v="151"/>
    <x v="152"/>
    <n v="1"/>
    <b v="0"/>
    <s v="Hour"/>
    <s v="P"/>
    <n v="9.4319690000000012E-2"/>
    <n v="7.7971610000000011E-2"/>
  </r>
  <r>
    <x v="6"/>
    <d v="2024-12-20T00:00:00"/>
    <m/>
    <m/>
    <n v="0.308"/>
    <n v="0"/>
    <x v="152"/>
    <x v="153"/>
    <n v="1"/>
    <b v="0"/>
    <s v="Hour"/>
    <s v="P"/>
    <n v="0.11045803999999999"/>
    <n v="9.1312760000000007E-2"/>
  </r>
  <r>
    <x v="6"/>
    <d v="2024-12-20T00:00:00"/>
    <m/>
    <m/>
    <n v="0.48299999999999998"/>
    <n v="1.238"/>
    <x v="153"/>
    <x v="154"/>
    <n v="1"/>
    <b v="0"/>
    <s v="Hour"/>
    <s v="P"/>
    <n v="0.61720223000000007"/>
    <n v="0.38153477000000002"/>
  </r>
  <r>
    <x v="6"/>
    <d v="2024-12-20T00:00:00"/>
    <m/>
    <m/>
    <n v="0.48299999999999998"/>
    <n v="0.97699999999999998"/>
    <x v="154"/>
    <x v="155"/>
    <n v="1"/>
    <b v="0"/>
    <s v="Hour"/>
    <s v="O"/>
    <n v="0.24361560000000002"/>
    <n v="0.33128705000000003"/>
  </r>
  <r>
    <x v="6"/>
    <d v="2024-12-20T00:00:00"/>
    <m/>
    <m/>
    <n v="0.60599999999999998"/>
    <n v="0"/>
    <x v="155"/>
    <x v="156"/>
    <n v="1"/>
    <b v="0"/>
    <s v="Hour"/>
    <s v="O"/>
    <n v="0.10111716"/>
    <n v="0.17966082"/>
  </r>
  <r>
    <x v="6"/>
    <d v="2024-12-20T00:00:00"/>
    <m/>
    <m/>
    <n v="1.0469999999999999"/>
    <n v="0.93700000000000006"/>
    <x v="156"/>
    <x v="157"/>
    <n v="1"/>
    <b v="0"/>
    <s v="Hour"/>
    <s v="O"/>
    <n v="0.33105024"/>
    <n v="0.49079532999999997"/>
  </r>
  <r>
    <x v="6"/>
    <d v="2024-12-20T00:00:00"/>
    <m/>
    <m/>
    <n v="0.56100000000000005"/>
    <n v="0.45700000000000002"/>
    <x v="157"/>
    <x v="158"/>
    <n v="1"/>
    <b v="0"/>
    <s v="Hour"/>
    <s v="O"/>
    <n v="0.16986348000000001"/>
    <n v="0.25430131"/>
  </r>
  <r>
    <x v="6"/>
    <d v="2024-12-20T00:00:00"/>
    <m/>
    <m/>
    <n v="0.40200000000000002"/>
    <n v="1E-3"/>
    <x v="158"/>
    <x v="159"/>
    <n v="1"/>
    <b v="0"/>
    <s v="Hour"/>
    <s v="O"/>
    <n v="6.7244580000000012E-2"/>
    <n v="0.11937346000000001"/>
  </r>
  <r>
    <x v="6"/>
    <d v="2024-12-20T00:00:00"/>
    <m/>
    <m/>
    <n v="1.4970000000000001"/>
    <n v="3.8330000000000002"/>
    <x v="159"/>
    <x v="160"/>
    <n v="1"/>
    <b v="0"/>
    <s v="Hour"/>
    <s v="O"/>
    <n v="0.88936380000000004"/>
    <n v="1.18174475"/>
  </r>
  <r>
    <x v="6"/>
    <d v="2024-12-20T00:00:00"/>
    <m/>
    <m/>
    <n v="1.1559999999999999"/>
    <n v="5.1260000000000003"/>
    <x v="160"/>
    <x v="161"/>
    <n v="1"/>
    <b v="0"/>
    <s v="Hour"/>
    <s v="P"/>
    <n v="2.2529136599999999"/>
    <n v="1.3295768400000001"/>
  </r>
  <r>
    <x v="6"/>
    <d v="2024-12-20T00:00:00"/>
    <m/>
    <m/>
    <n v="0.54600000000000004"/>
    <n v="2.7309999999999999"/>
    <x v="161"/>
    <x v="162"/>
    <n v="1"/>
    <b v="0"/>
    <s v="Hour"/>
    <s v="P"/>
    <n v="1.17523051"/>
    <n v="0.68764473999999998"/>
  </r>
  <r>
    <x v="6"/>
    <d v="2024-12-20T00:00:00"/>
    <m/>
    <m/>
    <n v="0.26800000000000002"/>
    <n v="2.7170000000000001"/>
    <x v="162"/>
    <x v="163"/>
    <n v="1"/>
    <b v="0"/>
    <s v="Hour"/>
    <s v="P"/>
    <n v="1.0705105500000001"/>
    <n v="0.60253080000000003"/>
  </r>
  <r>
    <x v="6"/>
    <d v="2024-12-20T00:00:00"/>
    <m/>
    <m/>
    <n v="0.441"/>
    <n v="2.82"/>
    <x v="163"/>
    <x v="164"/>
    <n v="1"/>
    <b v="0"/>
    <s v="Hour"/>
    <s v="P"/>
    <n v="1.1694924299999998"/>
    <n v="0.67364966999999998"/>
  </r>
  <r>
    <x v="6"/>
    <d v="2024-12-20T00:00:00"/>
    <m/>
    <m/>
    <n v="0.39"/>
    <n v="2.7090000000000001"/>
    <x v="164"/>
    <x v="165"/>
    <n v="1"/>
    <b v="0"/>
    <s v="Hour"/>
    <s v="P"/>
    <n v="1.1113943700000002"/>
    <n v="0.63715997999999996"/>
  </r>
  <r>
    <x v="6"/>
    <d v="2024-12-20T00:00:00"/>
    <m/>
    <m/>
    <n v="0.98299999999999998"/>
    <n v="0.252"/>
    <x v="165"/>
    <x v="166"/>
    <n v="1"/>
    <b v="0"/>
    <s v="Hour"/>
    <s v="O"/>
    <n v="0.20607209999999998"/>
    <n v="0.33994505000000003"/>
  </r>
  <r>
    <x v="6"/>
    <d v="2024-12-20T00:00:00"/>
    <m/>
    <m/>
    <n v="0.36"/>
    <n v="3.0000000000000001E-3"/>
    <x v="166"/>
    <x v="167"/>
    <n v="1"/>
    <b v="0"/>
    <s v="Hour"/>
    <s v="O"/>
    <n v="6.0570180000000001E-2"/>
    <n v="0.10730676"/>
  </r>
  <r>
    <x v="6"/>
    <d v="2024-12-20T00:00:00"/>
    <m/>
    <m/>
    <n v="0.32400000000000001"/>
    <n v="0.58899999999999997"/>
    <x v="167"/>
    <x v="144"/>
    <n v="1"/>
    <b v="0"/>
    <s v="Hour"/>
    <s v="O"/>
    <n v="0.15234318000000002"/>
    <n v="0.20945056000000001"/>
  </r>
  <r>
    <x v="7"/>
    <d v="2024-12-21T00:00:00"/>
    <n v="1.7083009440000001"/>
    <n v="3.7750289079999999"/>
    <m/>
    <m/>
    <x v="168"/>
    <x v="168"/>
    <n v="1"/>
    <b v="0"/>
    <s v="Day"/>
    <s v="O"/>
    <n v="1.3498300000000001"/>
    <n v="1.44164"/>
  </r>
  <r>
    <x v="7"/>
    <d v="2024-12-21T00:00:00"/>
    <m/>
    <m/>
    <n v="0.28499999999999998"/>
    <n v="2E-3"/>
    <x v="168"/>
    <x v="169"/>
    <n v="1"/>
    <b v="0"/>
    <s v="Hour"/>
    <s v="O"/>
    <n v="4.7888819999999999E-2"/>
    <n v="8.4878990000000001E-2"/>
  </r>
  <r>
    <x v="7"/>
    <d v="2024-12-21T00:00:00"/>
    <m/>
    <m/>
    <n v="0.35099999999999998"/>
    <n v="2E-3"/>
    <x v="169"/>
    <x v="170"/>
    <n v="1"/>
    <b v="0"/>
    <s v="Hour"/>
    <s v="O"/>
    <n v="5.8901580000000002E-2"/>
    <n v="0.10444601000000001"/>
  </r>
  <r>
    <x v="7"/>
    <d v="2024-12-21T00:00:00"/>
    <m/>
    <m/>
    <n v="0.27900000000000003"/>
    <n v="1E-3"/>
    <x v="170"/>
    <x v="171"/>
    <n v="1"/>
    <b v="0"/>
    <s v="Hour"/>
    <s v="O"/>
    <n v="4.6720800000000007E-2"/>
    <n v="8.2907650000000013E-2"/>
  </r>
  <r>
    <x v="7"/>
    <d v="2024-12-21T00:00:00"/>
    <m/>
    <m/>
    <n v="0.26800000000000002"/>
    <n v="1E-3"/>
    <x v="171"/>
    <x v="172"/>
    <n v="1"/>
    <b v="0"/>
    <s v="Hour"/>
    <s v="O"/>
    <n v="4.4885340000000003E-2"/>
    <n v="7.9646480000000006E-2"/>
  </r>
  <r>
    <x v="7"/>
    <d v="2024-12-21T00:00:00"/>
    <m/>
    <m/>
    <n v="0.248"/>
    <n v="0"/>
    <x v="172"/>
    <x v="173"/>
    <n v="1"/>
    <b v="0"/>
    <s v="Hour"/>
    <s v="O"/>
    <n v="4.1381279999999999E-2"/>
    <n v="7.3524560000000003E-2"/>
  </r>
  <r>
    <x v="7"/>
    <d v="2024-12-21T00:00:00"/>
    <m/>
    <m/>
    <n v="0.222"/>
    <n v="0"/>
    <x v="173"/>
    <x v="174"/>
    <n v="1"/>
    <b v="0"/>
    <s v="Hour"/>
    <s v="O"/>
    <n v="3.704292E-2"/>
    <n v="6.5816340000000001E-2"/>
  </r>
  <r>
    <x v="7"/>
    <d v="2024-12-21T00:00:00"/>
    <m/>
    <m/>
    <n v="0.25900000000000001"/>
    <n v="1E-3"/>
    <x v="174"/>
    <x v="175"/>
    <n v="1"/>
    <b v="0"/>
    <s v="Hour"/>
    <s v="O"/>
    <n v="4.3383600000000001E-2"/>
    <n v="7.6978250000000012E-2"/>
  </r>
  <r>
    <x v="7"/>
    <d v="2024-12-21T00:00:00"/>
    <m/>
    <m/>
    <n v="0.26500000000000001"/>
    <n v="1.2450000000000001"/>
    <x v="175"/>
    <x v="176"/>
    <n v="1"/>
    <b v="0"/>
    <s v="Hour"/>
    <s v="P"/>
    <n v="0.54153130000000005"/>
    <n v="0.31825195000000006"/>
  </r>
  <r>
    <x v="7"/>
    <d v="2024-12-21T00:00:00"/>
    <m/>
    <m/>
    <n v="0.32500000000000001"/>
    <n v="1.7749999999999999"/>
    <x v="176"/>
    <x v="177"/>
    <n v="1"/>
    <b v="0"/>
    <s v="Hour"/>
    <s v="P"/>
    <n v="0.75312299999999999"/>
    <n v="0.43807574999999999"/>
  </r>
  <r>
    <x v="7"/>
    <d v="2024-12-21T00:00:00"/>
    <m/>
    <m/>
    <n v="0.34799999999999998"/>
    <n v="0.22"/>
    <x v="177"/>
    <x v="178"/>
    <n v="1"/>
    <b v="0"/>
    <s v="Hour"/>
    <s v="P"/>
    <n v="0.20370184"/>
    <n v="0.14552596000000001"/>
  </r>
  <r>
    <x v="7"/>
    <d v="2024-12-21T00:00:00"/>
    <m/>
    <m/>
    <n v="0.58399999999999996"/>
    <n v="1E-3"/>
    <x v="178"/>
    <x v="179"/>
    <n v="1"/>
    <b v="0"/>
    <s v="Hour"/>
    <s v="O"/>
    <n v="9.7613099999999994E-2"/>
    <n v="0.17333099999999999"/>
  </r>
  <r>
    <x v="7"/>
    <d v="2024-12-21T00:00:00"/>
    <m/>
    <m/>
    <n v="0.36499999999999999"/>
    <n v="0"/>
    <x v="179"/>
    <x v="180"/>
    <n v="1"/>
    <b v="0"/>
    <s v="Hour"/>
    <s v="O"/>
    <n v="6.0903900000000004E-2"/>
    <n v="0.10821155"/>
  </r>
  <r>
    <x v="7"/>
    <d v="2024-12-21T00:00:00"/>
    <m/>
    <m/>
    <n v="0.35699999999999998"/>
    <n v="1E-3"/>
    <x v="180"/>
    <x v="181"/>
    <n v="1"/>
    <b v="0"/>
    <s v="Hour"/>
    <s v="O"/>
    <n v="5.9735879999999998E-2"/>
    <n v="0.10603231"/>
  </r>
  <r>
    <x v="7"/>
    <d v="2024-12-21T00:00:00"/>
    <m/>
    <m/>
    <n v="0.38"/>
    <n v="0.33"/>
    <x v="181"/>
    <x v="182"/>
    <n v="1"/>
    <b v="0"/>
    <s v="Hour"/>
    <s v="O"/>
    <n v="0.1184706"/>
    <n v="0.17619020000000002"/>
  </r>
  <r>
    <x v="7"/>
    <d v="2024-12-21T00:00:00"/>
    <m/>
    <m/>
    <n v="0.35899999999999999"/>
    <n v="0.16900000000000001"/>
    <x v="182"/>
    <x v="183"/>
    <n v="1"/>
    <b v="0"/>
    <s v="Hour"/>
    <s v="O"/>
    <n v="8.8102080000000013E-2"/>
    <n v="0.13896860999999999"/>
  </r>
  <r>
    <x v="7"/>
    <d v="2024-12-21T00:00:00"/>
    <m/>
    <m/>
    <n v="0.67400000000000004"/>
    <n v="0.46200000000000002"/>
    <x v="183"/>
    <x v="184"/>
    <n v="1"/>
    <b v="0"/>
    <s v="Hour"/>
    <s v="O"/>
    <n v="0.18955296000000002"/>
    <n v="0.28876502000000004"/>
  </r>
  <r>
    <x v="7"/>
    <d v="2024-12-21T00:00:00"/>
    <m/>
    <m/>
    <n v="0.95"/>
    <n v="2.379"/>
    <x v="184"/>
    <x v="185"/>
    <n v="1"/>
    <b v="0"/>
    <s v="Hour"/>
    <s v="P"/>
    <n v="1.1938792699999998"/>
    <n v="0.73965158000000009"/>
  </r>
  <r>
    <x v="7"/>
    <d v="2024-12-21T00:00:00"/>
    <m/>
    <m/>
    <n v="0.439"/>
    <n v="1E-3"/>
    <x v="185"/>
    <x v="186"/>
    <n v="1"/>
    <b v="0"/>
    <s v="Hour"/>
    <s v="P"/>
    <n v="0.1577972"/>
    <n v="0.13034285000000001"/>
  </r>
  <r>
    <x v="7"/>
    <d v="2024-12-21T00:00:00"/>
    <m/>
    <m/>
    <n v="1.101"/>
    <n v="3.0000000000000001E-3"/>
    <x v="186"/>
    <x v="187"/>
    <n v="1"/>
    <b v="0"/>
    <s v="Hour"/>
    <s v="P"/>
    <n v="0.39592751999999998"/>
    <n v="0.32699102999999996"/>
  </r>
  <r>
    <x v="7"/>
    <d v="2024-12-21T00:00:00"/>
    <m/>
    <m/>
    <n v="0.85899999999999999"/>
    <n v="3.0000000000000001E-3"/>
    <x v="187"/>
    <x v="188"/>
    <n v="1"/>
    <b v="0"/>
    <s v="Hour"/>
    <s v="P"/>
    <n v="0.30913906000000002"/>
    <n v="0.25524528999999996"/>
  </r>
  <r>
    <x v="7"/>
    <d v="2024-12-21T00:00:00"/>
    <m/>
    <m/>
    <n v="0.65400000000000003"/>
    <n v="2E-3"/>
    <x v="188"/>
    <x v="189"/>
    <n v="1"/>
    <b v="0"/>
    <s v="Hour"/>
    <s v="P"/>
    <n v="0.23526128000000002"/>
    <n v="0.19427642000000001"/>
  </r>
  <r>
    <x v="7"/>
    <d v="2024-12-21T00:00:00"/>
    <m/>
    <m/>
    <n v="0.46899999999999997"/>
    <n v="0.621"/>
    <x v="189"/>
    <x v="190"/>
    <n v="1"/>
    <b v="0"/>
    <s v="Hour"/>
    <s v="O"/>
    <n v="0.18187739999999999"/>
    <n v="0.25859935000000001"/>
  </r>
  <r>
    <x v="7"/>
    <d v="2024-12-21T00:00:00"/>
    <m/>
    <m/>
    <n v="1.464"/>
    <n v="1.61"/>
    <x v="190"/>
    <x v="191"/>
    <n v="1"/>
    <b v="0"/>
    <s v="Hour"/>
    <s v="O"/>
    <n v="0.51292764000000002"/>
    <n v="0.74398927999999998"/>
  </r>
  <r>
    <x v="7"/>
    <d v="2024-12-21T00:00:00"/>
    <m/>
    <m/>
    <n v="1.123"/>
    <n v="4.5999999999999999E-2"/>
    <x v="191"/>
    <x v="168"/>
    <n v="1"/>
    <b v="0"/>
    <s v="Hour"/>
    <s v="O"/>
    <n v="0.19505934000000003"/>
    <n v="0.34179173000000002"/>
  </r>
  <r>
    <x v="8"/>
    <d v="2024-12-22T00:00:00"/>
    <n v="3.7358133119999999"/>
    <n v="5.7107207119999996"/>
    <m/>
    <m/>
    <x v="192"/>
    <x v="192"/>
    <n v="1"/>
    <b v="0"/>
    <s v="Day"/>
    <s v="O"/>
    <n v="1.3498300000000001"/>
    <n v="1.44164"/>
  </r>
  <r>
    <x v="8"/>
    <d v="2024-12-22T00:00:00"/>
    <m/>
    <m/>
    <n v="0.39"/>
    <n v="0"/>
    <x v="192"/>
    <x v="193"/>
    <n v="1"/>
    <b v="0"/>
    <s v="Hour"/>
    <s v="O"/>
    <n v="6.5075400000000005E-2"/>
    <n v="0.11562330000000001"/>
  </r>
  <r>
    <x v="8"/>
    <d v="2024-12-22T00:00:00"/>
    <m/>
    <m/>
    <n v="0.32800000000000001"/>
    <n v="0"/>
    <x v="193"/>
    <x v="194"/>
    <n v="1"/>
    <b v="0"/>
    <s v="Hour"/>
    <s v="O"/>
    <n v="5.4730080000000007E-2"/>
    <n v="9.7242160000000008E-2"/>
  </r>
  <r>
    <x v="8"/>
    <d v="2024-12-22T00:00:00"/>
    <m/>
    <m/>
    <n v="0.29799999999999999"/>
    <n v="0"/>
    <x v="194"/>
    <x v="195"/>
    <n v="1"/>
    <b v="0"/>
    <s v="Hour"/>
    <s v="O"/>
    <n v="4.9724280000000003E-2"/>
    <n v="8.8348060000000006E-2"/>
  </r>
  <r>
    <x v="8"/>
    <d v="2024-12-22T00:00:00"/>
    <m/>
    <m/>
    <n v="0.25800000000000001"/>
    <n v="0"/>
    <x v="195"/>
    <x v="196"/>
    <n v="1"/>
    <b v="0"/>
    <s v="Hour"/>
    <s v="O"/>
    <n v="4.3049880000000006E-2"/>
    <n v="7.6489260000000003E-2"/>
  </r>
  <r>
    <x v="8"/>
    <d v="2024-12-22T00:00:00"/>
    <m/>
    <m/>
    <n v="0.254"/>
    <n v="0"/>
    <x v="196"/>
    <x v="197"/>
    <n v="1"/>
    <b v="0"/>
    <s v="Hour"/>
    <s v="O"/>
    <n v="4.238244E-2"/>
    <n v="7.5303380000000003E-2"/>
  </r>
  <r>
    <x v="8"/>
    <d v="2024-12-22T00:00:00"/>
    <m/>
    <m/>
    <n v="0.27900000000000003"/>
    <n v="0.51800000000000002"/>
    <x v="197"/>
    <x v="198"/>
    <n v="1"/>
    <b v="0"/>
    <s v="Hour"/>
    <s v="O"/>
    <n v="0.13298742000000002"/>
    <n v="0.18244049000000001"/>
  </r>
  <r>
    <x v="8"/>
    <d v="2024-12-22T00:00:00"/>
    <m/>
    <m/>
    <n v="0.441"/>
    <n v="0"/>
    <x v="198"/>
    <x v="199"/>
    <n v="1"/>
    <b v="0"/>
    <s v="Hour"/>
    <s v="O"/>
    <n v="7.358526E-2"/>
    <n v="0.13074326999999999"/>
  </r>
  <r>
    <x v="8"/>
    <d v="2024-12-22T00:00:00"/>
    <m/>
    <m/>
    <n v="0.28699999999999998"/>
    <n v="0"/>
    <x v="199"/>
    <x v="200"/>
    <n v="1"/>
    <b v="0"/>
    <s v="Hour"/>
    <s v="O"/>
    <n v="4.7888819999999999E-2"/>
    <n v="8.5086889999999998E-2"/>
  </r>
  <r>
    <x v="8"/>
    <d v="2024-12-22T00:00:00"/>
    <m/>
    <m/>
    <n v="0.49"/>
    <n v="0"/>
    <x v="200"/>
    <x v="201"/>
    <n v="1"/>
    <b v="0"/>
    <s v="Hour"/>
    <s v="O"/>
    <n v="8.1761399999999998E-2"/>
    <n v="0.14527029999999999"/>
  </r>
  <r>
    <x v="8"/>
    <d v="2024-12-22T00:00:00"/>
    <m/>
    <m/>
    <n v="1.081"/>
    <n v="1E-3"/>
    <x v="201"/>
    <x v="202"/>
    <n v="1"/>
    <b v="0"/>
    <s v="Hour"/>
    <s v="O"/>
    <n v="0.18054251999999998"/>
    <n v="0.32067658999999998"/>
  </r>
  <r>
    <x v="8"/>
    <d v="2024-12-22T00:00:00"/>
    <m/>
    <m/>
    <n v="0.92200000000000004"/>
    <n v="0.70199999999999996"/>
    <x v="202"/>
    <x v="203"/>
    <n v="1"/>
    <b v="0"/>
    <s v="Hour"/>
    <s v="O"/>
    <n v="0.27098064000000005"/>
    <n v="0.40849438000000005"/>
  </r>
  <r>
    <x v="8"/>
    <d v="2024-12-22T00:00:00"/>
    <m/>
    <m/>
    <n v="1.246"/>
    <n v="1.609"/>
    <x v="203"/>
    <x v="204"/>
    <n v="1"/>
    <b v="0"/>
    <s v="Hour"/>
    <s v="O"/>
    <n v="0.47638530000000001"/>
    <n v="0.6791663"/>
  </r>
  <r>
    <x v="8"/>
    <d v="2024-12-22T00:00:00"/>
    <m/>
    <m/>
    <n v="1.2050000000000001"/>
    <n v="2E-3"/>
    <x v="204"/>
    <x v="205"/>
    <n v="1"/>
    <b v="0"/>
    <s v="Hour"/>
    <s v="O"/>
    <n v="0.20140002000000001"/>
    <n v="0.35763139000000005"/>
  </r>
  <r>
    <x v="8"/>
    <d v="2024-12-22T00:00:00"/>
    <m/>
    <m/>
    <n v="0.68799999999999994"/>
    <n v="3.0000000000000001E-3"/>
    <x v="205"/>
    <x v="206"/>
    <n v="1"/>
    <b v="0"/>
    <s v="Hour"/>
    <s v="O"/>
    <n v="0.11530026"/>
    <n v="0.20454892"/>
  </r>
  <r>
    <x v="8"/>
    <d v="2024-12-22T00:00:00"/>
    <m/>
    <m/>
    <n v="1.1100000000000001"/>
    <n v="3.0000000000000001E-3"/>
    <x v="206"/>
    <x v="207"/>
    <n v="1"/>
    <b v="0"/>
    <s v="Hour"/>
    <s v="O"/>
    <n v="0.18571518000000001"/>
    <n v="0.32965926000000001"/>
  </r>
  <r>
    <x v="8"/>
    <d v="2024-12-22T00:00:00"/>
    <m/>
    <m/>
    <n v="1.2609999999999999"/>
    <n v="4.0000000000000001E-3"/>
    <x v="207"/>
    <x v="208"/>
    <n v="1"/>
    <b v="0"/>
    <s v="Hour"/>
    <s v="O"/>
    <n v="0.21107789999999998"/>
    <n v="0.37461875"/>
  </r>
  <r>
    <x v="8"/>
    <d v="2024-12-22T00:00:00"/>
    <m/>
    <m/>
    <n v="2.677"/>
    <n v="7.0000000000000001E-3"/>
    <x v="208"/>
    <x v="209"/>
    <n v="1"/>
    <b v="0"/>
    <s v="Hour"/>
    <s v="O"/>
    <n v="0.44785224000000007"/>
    <n v="0.79499783000000002"/>
  </r>
  <r>
    <x v="8"/>
    <d v="2024-12-22T00:00:00"/>
    <m/>
    <m/>
    <n v="1.3420000000000001"/>
    <n v="3.278"/>
    <x v="209"/>
    <x v="210"/>
    <n v="1"/>
    <b v="0"/>
    <s v="Hour"/>
    <s v="O"/>
    <n v="0.77089320000000006"/>
    <n v="1.0289433000000001"/>
  </r>
  <r>
    <x v="8"/>
    <d v="2024-12-22T00:00:00"/>
    <m/>
    <m/>
    <n v="0.59499999999999997"/>
    <n v="5.1859999999999999"/>
    <x v="210"/>
    <x v="211"/>
    <n v="1"/>
    <b v="0"/>
    <s v="Hour"/>
    <s v="O"/>
    <n v="0.96461766000000004"/>
    <n v="1.17480837"/>
  </r>
  <r>
    <x v="8"/>
    <d v="2024-12-22T00:00:00"/>
    <m/>
    <m/>
    <n v="0.98399999999999999"/>
    <n v="3.0019999999999998"/>
    <x v="211"/>
    <x v="212"/>
    <n v="1"/>
    <b v="0"/>
    <s v="Hour"/>
    <s v="O"/>
    <n v="0.66510395999999994"/>
    <n v="0.86967151999999992"/>
  </r>
  <r>
    <x v="8"/>
    <d v="2024-12-22T00:00:00"/>
    <m/>
    <m/>
    <n v="1.1279999999999999"/>
    <n v="2.8260000000000001"/>
    <x v="212"/>
    <x v="213"/>
    <n v="1"/>
    <b v="0"/>
    <s v="Hour"/>
    <s v="O"/>
    <n v="0.65976444000000001"/>
    <n v="0.87847967999999987"/>
  </r>
  <r>
    <x v="8"/>
    <d v="2024-12-22T00:00:00"/>
    <m/>
    <m/>
    <n v="0.876"/>
    <n v="2.2549999999999999"/>
    <x v="213"/>
    <x v="214"/>
    <n v="1"/>
    <b v="0"/>
    <s v="Hour"/>
    <s v="O"/>
    <n v="0.52243865999999994"/>
    <n v="0.69384032000000007"/>
  </r>
  <r>
    <x v="8"/>
    <d v="2024-12-22T00:00:00"/>
    <m/>
    <m/>
    <n v="0.52100000000000002"/>
    <n v="3.0000000000000001E-3"/>
    <x v="214"/>
    <x v="215"/>
    <n v="1"/>
    <b v="0"/>
    <s v="Hour"/>
    <s v="O"/>
    <n v="8.7434640000000008E-2"/>
    <n v="0.15503843"/>
  </r>
  <r>
    <x v="8"/>
    <d v="2024-12-22T00:00:00"/>
    <m/>
    <m/>
    <n v="0.46800000000000003"/>
    <n v="2E-3"/>
    <x v="215"/>
    <x v="192"/>
    <n v="1"/>
    <b v="0"/>
    <s v="Hour"/>
    <s v="O"/>
    <n v="7.8424200000000013E-2"/>
    <n v="0.13913300000000001"/>
  </r>
  <r>
    <x v="9"/>
    <d v="2024-12-23T00:00:00"/>
    <n v="1.228713696"/>
    <n v="5.2932825040000004"/>
    <m/>
    <m/>
    <x v="216"/>
    <x v="216"/>
    <n v="1"/>
    <b v="0"/>
    <s v="Day"/>
    <s v="O"/>
    <n v="1.3498300000000001"/>
    <n v="1.44164"/>
  </r>
  <r>
    <x v="9"/>
    <d v="2024-12-23T00:00:00"/>
    <m/>
    <m/>
    <n v="0.52300000000000002"/>
    <n v="3.0000000000000001E-3"/>
    <x v="216"/>
    <x v="217"/>
    <n v="1"/>
    <b v="0"/>
    <s v="Hour"/>
    <s v="O"/>
    <n v="8.7768360000000004E-2"/>
    <n v="0.15563137000000002"/>
  </r>
  <r>
    <x v="9"/>
    <d v="2024-12-23T00:00:00"/>
    <m/>
    <m/>
    <n v="0.379"/>
    <n v="0.49399999999999999"/>
    <x v="217"/>
    <x v="218"/>
    <n v="1"/>
    <b v="0"/>
    <s v="Hour"/>
    <s v="O"/>
    <n v="0.14566878"/>
    <n v="0.20746701000000001"/>
  </r>
  <r>
    <x v="9"/>
    <d v="2024-12-23T00:00:00"/>
    <m/>
    <m/>
    <n v="0.34599999999999997"/>
    <n v="0"/>
    <x v="218"/>
    <x v="219"/>
    <n v="1"/>
    <b v="0"/>
    <s v="Hour"/>
    <s v="O"/>
    <n v="5.7733559999999996E-2"/>
    <n v="0.10257862"/>
  </r>
  <r>
    <x v="9"/>
    <d v="2024-12-23T00:00:00"/>
    <m/>
    <m/>
    <n v="0.31900000000000001"/>
    <n v="0"/>
    <x v="219"/>
    <x v="220"/>
    <n v="1"/>
    <b v="0"/>
    <s v="Hour"/>
    <s v="O"/>
    <n v="5.3228340000000006E-2"/>
    <n v="9.457393E-2"/>
  </r>
  <r>
    <x v="9"/>
    <d v="2024-12-23T00:00:00"/>
    <m/>
    <m/>
    <n v="0.29099999999999998"/>
    <n v="0"/>
    <x v="220"/>
    <x v="221"/>
    <n v="1"/>
    <b v="0"/>
    <s v="Hour"/>
    <s v="O"/>
    <n v="4.8556259999999997E-2"/>
    <n v="8.6272769999999999E-2"/>
  </r>
  <r>
    <x v="9"/>
    <d v="2024-12-23T00:00:00"/>
    <m/>
    <m/>
    <n v="0.28999999999999998"/>
    <n v="0"/>
    <x v="221"/>
    <x v="222"/>
    <n v="1"/>
    <b v="0"/>
    <s v="Hour"/>
    <s v="O"/>
    <n v="4.8389399999999999E-2"/>
    <n v="8.5976299999999992E-2"/>
  </r>
  <r>
    <x v="9"/>
    <d v="2024-12-23T00:00:00"/>
    <m/>
    <m/>
    <n v="0.30099999999999999"/>
    <n v="0"/>
    <x v="222"/>
    <x v="223"/>
    <n v="1"/>
    <b v="0"/>
    <s v="Hour"/>
    <s v="O"/>
    <n v="5.0224860000000003E-2"/>
    <n v="8.9237469999999999E-2"/>
  </r>
  <r>
    <x v="9"/>
    <d v="2024-12-23T00:00:00"/>
    <m/>
    <m/>
    <n v="0.248"/>
    <n v="0"/>
    <x v="223"/>
    <x v="224"/>
    <n v="1"/>
    <b v="0"/>
    <s v="Hour"/>
    <s v="O"/>
    <n v="4.1381279999999999E-2"/>
    <n v="7.3524560000000003E-2"/>
  </r>
  <r>
    <x v="9"/>
    <d v="2024-12-23T00:00:00"/>
    <m/>
    <m/>
    <n v="0.23699999999999999"/>
    <n v="0"/>
    <x v="224"/>
    <x v="225"/>
    <n v="1"/>
    <b v="0"/>
    <s v="Hour"/>
    <s v="O"/>
    <n v="3.9545820000000002E-2"/>
    <n v="7.0263389999999995E-2"/>
  </r>
  <r>
    <x v="9"/>
    <d v="2024-12-23T00:00:00"/>
    <m/>
    <m/>
    <n v="0.41599999999999998"/>
    <n v="0.53200000000000003"/>
    <x v="225"/>
    <x v="226"/>
    <n v="1"/>
    <b v="0"/>
    <s v="Hour"/>
    <s v="O"/>
    <n v="0.15818328000000001"/>
    <n v="0.22575216000000001"/>
  </r>
  <r>
    <x v="9"/>
    <d v="2024-12-23T00:00:00"/>
    <m/>
    <m/>
    <n v="0.4"/>
    <n v="0"/>
    <x v="226"/>
    <x v="227"/>
    <n v="1"/>
    <b v="0"/>
    <s v="Hour"/>
    <s v="O"/>
    <n v="6.6744000000000012E-2"/>
    <n v="0.11858800000000001"/>
  </r>
  <r>
    <x v="9"/>
    <d v="2024-12-23T00:00:00"/>
    <m/>
    <m/>
    <n v="0.92600000000000005"/>
    <n v="0.46500000000000002"/>
    <x v="227"/>
    <x v="228"/>
    <n v="1"/>
    <b v="0"/>
    <s v="Hour"/>
    <s v="O"/>
    <n v="0.23210226"/>
    <n v="0.36405302"/>
  </r>
  <r>
    <x v="9"/>
    <d v="2024-12-23T00:00:00"/>
    <m/>
    <m/>
    <n v="1.41"/>
    <n v="2.399"/>
    <x v="228"/>
    <x v="229"/>
    <n v="1"/>
    <b v="0"/>
    <s v="Hour"/>
    <s v="O"/>
    <n v="0.63556974000000011"/>
    <n v="0.87987817999999995"/>
  </r>
  <r>
    <x v="9"/>
    <d v="2024-12-23T00:00:00"/>
    <m/>
    <m/>
    <n v="1.306"/>
    <n v="1.36"/>
    <x v="229"/>
    <x v="230"/>
    <n v="1"/>
    <b v="0"/>
    <s v="Hour"/>
    <s v="O"/>
    <n v="0.44484876000000007"/>
    <n v="0.64901702000000006"/>
  </r>
  <r>
    <x v="9"/>
    <d v="2024-12-23T00:00:00"/>
    <m/>
    <m/>
    <n v="2.0670000000000002"/>
    <n v="3.0000000000000001E-3"/>
    <x v="230"/>
    <x v="231"/>
    <n v="1"/>
    <b v="0"/>
    <s v="Hour"/>
    <s v="O"/>
    <n v="0.34540020000000005"/>
    <n v="0.61338105000000009"/>
  </r>
  <r>
    <x v="9"/>
    <d v="2024-12-23T00:00:00"/>
    <m/>
    <m/>
    <n v="1.4530000000000001"/>
    <n v="2E-3"/>
    <x v="231"/>
    <x v="232"/>
    <n v="1"/>
    <b v="0"/>
    <s v="Hour"/>
    <s v="O"/>
    <n v="0.24278130000000003"/>
    <n v="0.43115595000000007"/>
  </r>
  <r>
    <x v="9"/>
    <d v="2024-12-23T00:00:00"/>
    <m/>
    <m/>
    <n v="1.278"/>
    <n v="2E-3"/>
    <x v="232"/>
    <x v="233"/>
    <n v="1"/>
    <b v="0"/>
    <s v="Hour"/>
    <s v="O"/>
    <n v="0.21358080000000002"/>
    <n v="0.37927370000000005"/>
  </r>
  <r>
    <x v="9"/>
    <d v="2024-12-23T00:00:00"/>
    <m/>
    <m/>
    <n v="1.6870000000000001"/>
    <n v="2E-3"/>
    <x v="233"/>
    <x v="234"/>
    <n v="1"/>
    <b v="0"/>
    <s v="Hour"/>
    <s v="O"/>
    <n v="0.28182654000000001"/>
    <n v="0.50052993000000001"/>
  </r>
  <r>
    <x v="9"/>
    <d v="2024-12-23T00:00:00"/>
    <m/>
    <m/>
    <n v="0.65"/>
    <n v="1E-3"/>
    <x v="234"/>
    <x v="235"/>
    <n v="1"/>
    <b v="0"/>
    <s v="Hour"/>
    <s v="O"/>
    <n v="0.10862586"/>
    <n v="0.19289802"/>
  </r>
  <r>
    <x v="9"/>
    <d v="2024-12-23T00:00:00"/>
    <m/>
    <m/>
    <n v="1.1459999999999999"/>
    <n v="1E-3"/>
    <x v="235"/>
    <x v="236"/>
    <n v="1"/>
    <b v="0"/>
    <s v="Hour"/>
    <s v="O"/>
    <n v="0.19138841999999998"/>
    <n v="0.33994713999999998"/>
  </r>
  <r>
    <x v="9"/>
    <d v="2024-12-23T00:00:00"/>
    <m/>
    <m/>
    <n v="1.01"/>
    <n v="0.55400000000000005"/>
    <x v="236"/>
    <x v="237"/>
    <n v="1"/>
    <b v="0"/>
    <s v="Hour"/>
    <s v="O"/>
    <n v="0.26096904000000004"/>
    <n v="0.40609077999999998"/>
  </r>
  <r>
    <x v="9"/>
    <d v="2024-12-23T00:00:00"/>
    <m/>
    <m/>
    <n v="0.64"/>
    <n v="0.56699999999999995"/>
    <x v="237"/>
    <x v="238"/>
    <n v="1"/>
    <b v="0"/>
    <s v="Hour"/>
    <s v="O"/>
    <n v="0.20140001999999999"/>
    <n v="0.29889964000000002"/>
  </r>
  <r>
    <x v="9"/>
    <d v="2024-12-23T00:00:00"/>
    <m/>
    <m/>
    <n v="0.28499999999999998"/>
    <n v="0"/>
    <x v="238"/>
    <x v="239"/>
    <n v="1"/>
    <b v="0"/>
    <s v="Hour"/>
    <s v="O"/>
    <n v="4.7555099999999996E-2"/>
    <n v="8.4493949999999998E-2"/>
  </r>
  <r>
    <x v="9"/>
    <d v="2024-12-23T00:00:00"/>
    <m/>
    <m/>
    <n v="0.45600000000000002"/>
    <n v="0"/>
    <x v="239"/>
    <x v="216"/>
    <n v="1"/>
    <b v="0"/>
    <s v="Hour"/>
    <s v="O"/>
    <n v="7.6088160000000002E-2"/>
    <n v="0.13519032"/>
  </r>
  <r>
    <x v="10"/>
    <d v="2024-12-24T00:00:00"/>
    <n v="2.9757127680000002"/>
    <n v="6.5918473840000003"/>
    <m/>
    <m/>
    <x v="240"/>
    <x v="240"/>
    <n v="1"/>
    <b v="0"/>
    <s v="Day"/>
    <s v="O"/>
    <n v="1.3498300000000001"/>
    <n v="1.44164"/>
  </r>
  <r>
    <x v="10"/>
    <d v="2024-12-24T00:00:00"/>
    <m/>
    <m/>
    <n v="0.313"/>
    <n v="0"/>
    <x v="240"/>
    <x v="241"/>
    <n v="1"/>
    <b v="0"/>
    <s v="Hour"/>
    <s v="O"/>
    <n v="5.2227180000000005E-2"/>
    <n v="9.279511E-2"/>
  </r>
  <r>
    <x v="10"/>
    <d v="2024-12-24T00:00:00"/>
    <m/>
    <m/>
    <n v="0.26100000000000001"/>
    <n v="0"/>
    <x v="241"/>
    <x v="242"/>
    <n v="1"/>
    <b v="0"/>
    <s v="Hour"/>
    <s v="O"/>
    <n v="4.3550460000000006E-2"/>
    <n v="7.737867000000001E-2"/>
  </r>
  <r>
    <x v="10"/>
    <d v="2024-12-24T00:00:00"/>
    <m/>
    <m/>
    <n v="0.27700000000000002"/>
    <n v="0"/>
    <x v="242"/>
    <x v="243"/>
    <n v="1"/>
    <b v="0"/>
    <s v="Hour"/>
    <s v="O"/>
    <n v="4.6220220000000006E-2"/>
    <n v="8.2122190000000012E-2"/>
  </r>
  <r>
    <x v="10"/>
    <d v="2024-12-24T00:00:00"/>
    <m/>
    <m/>
    <n v="0.34499999999999997"/>
    <n v="0"/>
    <x v="243"/>
    <x v="244"/>
    <n v="1"/>
    <b v="0"/>
    <s v="Hour"/>
    <s v="O"/>
    <n v="5.7566699999999998E-2"/>
    <n v="0.10228215"/>
  </r>
  <r>
    <x v="10"/>
    <d v="2024-12-24T00:00:00"/>
    <m/>
    <m/>
    <n v="0.25900000000000001"/>
    <n v="0.46200000000000002"/>
    <x v="244"/>
    <x v="245"/>
    <n v="1"/>
    <b v="0"/>
    <s v="Hour"/>
    <s v="O"/>
    <n v="0.12030606000000002"/>
    <n v="0.16572997"/>
  </r>
  <r>
    <x v="10"/>
    <d v="2024-12-24T00:00:00"/>
    <m/>
    <m/>
    <n v="0.27800000000000002"/>
    <n v="0"/>
    <x v="245"/>
    <x v="246"/>
    <n v="1"/>
    <b v="0"/>
    <s v="Hour"/>
    <s v="O"/>
    <n v="4.6387080000000004E-2"/>
    <n v="8.2418660000000005E-2"/>
  </r>
  <r>
    <x v="10"/>
    <d v="2024-12-24T00:00:00"/>
    <m/>
    <m/>
    <n v="0.27900000000000003"/>
    <n v="0"/>
    <x v="246"/>
    <x v="247"/>
    <n v="1"/>
    <b v="0"/>
    <s v="Hour"/>
    <s v="O"/>
    <n v="4.6553940000000009E-2"/>
    <n v="8.2715130000000012E-2"/>
  </r>
  <r>
    <x v="10"/>
    <d v="2024-12-24T00:00:00"/>
    <m/>
    <m/>
    <n v="0.27300000000000002"/>
    <n v="0"/>
    <x v="247"/>
    <x v="248"/>
    <n v="1"/>
    <b v="0"/>
    <s v="Hour"/>
    <s v="P"/>
    <n v="9.7905990000000012E-2"/>
    <n v="8.0936310000000011E-2"/>
  </r>
  <r>
    <x v="10"/>
    <d v="2024-12-24T00:00:00"/>
    <m/>
    <m/>
    <n v="0.47199999999999998"/>
    <n v="0"/>
    <x v="248"/>
    <x v="249"/>
    <n v="1"/>
    <b v="0"/>
    <s v="Hour"/>
    <s v="P"/>
    <n v="0.16927335999999998"/>
    <n v="0.13993384"/>
  </r>
  <r>
    <x v="10"/>
    <d v="2024-12-24T00:00:00"/>
    <m/>
    <m/>
    <n v="0.67600000000000005"/>
    <n v="0"/>
    <x v="249"/>
    <x v="250"/>
    <n v="1"/>
    <b v="0"/>
    <s v="Hour"/>
    <s v="P"/>
    <n v="0.24243388000000002"/>
    <n v="0.20041372000000002"/>
  </r>
  <r>
    <x v="10"/>
    <d v="2024-12-24T00:00:00"/>
    <m/>
    <m/>
    <n v="2.1619999999999999"/>
    <n v="0"/>
    <x v="250"/>
    <x v="251"/>
    <n v="1"/>
    <b v="0"/>
    <s v="Hour"/>
    <s v="O"/>
    <n v="0.36075131999999999"/>
    <n v="0.64096814000000002"/>
  </r>
  <r>
    <x v="10"/>
    <d v="2024-12-24T00:00:00"/>
    <m/>
    <m/>
    <n v="0.88200000000000001"/>
    <n v="1.431"/>
    <x v="251"/>
    <x v="252"/>
    <n v="1"/>
    <b v="0"/>
    <s v="Hour"/>
    <s v="O"/>
    <n v="0.38594718000000006"/>
    <n v="0.53698266000000006"/>
  </r>
  <r>
    <x v="10"/>
    <d v="2024-12-24T00:00:00"/>
    <m/>
    <m/>
    <n v="1.069"/>
    <n v="2.3690000000000002"/>
    <x v="252"/>
    <x v="253"/>
    <n v="1"/>
    <b v="0"/>
    <s v="Hour"/>
    <s v="O"/>
    <n v="0.57366468000000004"/>
    <n v="0.77300630999999997"/>
  </r>
  <r>
    <x v="10"/>
    <d v="2024-12-24T00:00:00"/>
    <m/>
    <m/>
    <n v="1.05"/>
    <n v="1.5660000000000001"/>
    <x v="253"/>
    <x v="254"/>
    <n v="1"/>
    <b v="0"/>
    <s v="Hour"/>
    <s v="O"/>
    <n v="0.43650576000000002"/>
    <n v="0.61277982000000009"/>
  </r>
  <r>
    <x v="10"/>
    <d v="2024-12-24T00:00:00"/>
    <m/>
    <m/>
    <n v="1.5980000000000001"/>
    <n v="2.38"/>
    <x v="254"/>
    <x v="255"/>
    <n v="1"/>
    <b v="0"/>
    <s v="Hour"/>
    <s v="O"/>
    <n v="0.66376908000000001"/>
    <n v="0.93195665999999999"/>
  </r>
  <r>
    <x v="10"/>
    <d v="2024-12-24T00:00:00"/>
    <m/>
    <m/>
    <n v="1.3180000000000001"/>
    <n v="1.6479999999999999"/>
    <x v="255"/>
    <x v="256"/>
    <n v="1"/>
    <b v="0"/>
    <s v="Hour"/>
    <s v="O"/>
    <n v="0.49490676000000006"/>
    <n v="0.70802041999999998"/>
  </r>
  <r>
    <x v="10"/>
    <d v="2024-12-24T00:00:00"/>
    <m/>
    <m/>
    <n v="1.5249999999999999"/>
    <n v="1E-3"/>
    <x v="256"/>
    <x v="257"/>
    <n v="1"/>
    <b v="0"/>
    <s v="Hour"/>
    <s v="P"/>
    <n v="0.54726937999999992"/>
    <n v="0.45230926999999999"/>
  </r>
  <r>
    <x v="10"/>
    <d v="2024-12-24T00:00:00"/>
    <m/>
    <m/>
    <n v="2.3730000000000002"/>
    <n v="4.0000000000000001E-3"/>
    <x v="257"/>
    <x v="258"/>
    <n v="1"/>
    <b v="0"/>
    <s v="Hour"/>
    <s v="P"/>
    <n v="0.85246351000000009"/>
    <n v="0.70429339000000013"/>
  </r>
  <r>
    <x v="10"/>
    <d v="2024-12-24T00:00:00"/>
    <m/>
    <m/>
    <n v="1.339"/>
    <n v="4.0000000000000001E-3"/>
    <x v="258"/>
    <x v="259"/>
    <n v="1"/>
    <b v="0"/>
    <s v="Hour"/>
    <s v="P"/>
    <n v="0.48164009000000002"/>
    <n v="0.39774341000000002"/>
  </r>
  <r>
    <x v="10"/>
    <d v="2024-12-24T00:00:00"/>
    <m/>
    <m/>
    <n v="1.73"/>
    <n v="0.59499999999999997"/>
    <x v="259"/>
    <x v="260"/>
    <n v="1"/>
    <b v="0"/>
    <s v="Hour"/>
    <s v="P"/>
    <n v="0.83381475000000005"/>
    <n v="0.62744250000000001"/>
  </r>
  <r>
    <x v="10"/>
    <d v="2024-12-24T00:00:00"/>
    <m/>
    <m/>
    <n v="1.282"/>
    <n v="3.0000000000000001E-3"/>
    <x v="260"/>
    <x v="261"/>
    <n v="1"/>
    <b v="0"/>
    <s v="Hour"/>
    <s v="P"/>
    <n v="0.46083954999999999"/>
    <n v="0.38065209999999999"/>
  </r>
  <r>
    <x v="10"/>
    <d v="2024-12-24T00:00:00"/>
    <m/>
    <m/>
    <n v="1.0509999999999999"/>
    <n v="2E-3"/>
    <x v="261"/>
    <x v="262"/>
    <n v="1"/>
    <b v="0"/>
    <s v="Hour"/>
    <s v="O"/>
    <n v="0.17570358"/>
    <n v="0.31197501"/>
  </r>
  <r>
    <x v="10"/>
    <d v="2024-12-24T00:00:00"/>
    <m/>
    <m/>
    <n v="1"/>
    <n v="1.5449999999999999"/>
    <x v="262"/>
    <x v="263"/>
    <n v="1"/>
    <b v="0"/>
    <s v="Hour"/>
    <s v="O"/>
    <n v="0.4246587"/>
    <n v="0.59391339999999992"/>
  </r>
  <r>
    <x v="10"/>
    <d v="2024-12-24T00:00:00"/>
    <m/>
    <m/>
    <n v="0.40200000000000002"/>
    <n v="2.4340000000000002"/>
    <x v="263"/>
    <x v="240"/>
    <n v="1"/>
    <b v="0"/>
    <s v="Hour"/>
    <s v="O"/>
    <n v="0.47321496000000007"/>
    <n v="0.58777462000000003"/>
  </r>
  <r>
    <x v="11"/>
    <d v="2024-12-25T00:00:00"/>
    <n v="2.6474525280000001"/>
    <n v="6.4450917639999998"/>
    <m/>
    <m/>
    <x v="264"/>
    <x v="264"/>
    <n v="1"/>
    <b v="0"/>
    <s v="Day"/>
    <s v="O"/>
    <n v="1.3498300000000001"/>
    <n v="1.44164"/>
  </r>
  <r>
    <x v="11"/>
    <d v="2024-12-25T00:00:00"/>
    <m/>
    <m/>
    <n v="0.33300000000000002"/>
    <n v="1.012"/>
    <x v="264"/>
    <x v="265"/>
    <n v="1"/>
    <b v="0"/>
    <s v="Hour"/>
    <s v="O"/>
    <n v="0.22442670000000001"/>
    <n v="0.29355474999999998"/>
  </r>
  <r>
    <x v="11"/>
    <d v="2024-12-25T00:00:00"/>
    <m/>
    <m/>
    <n v="0.28499999999999998"/>
    <n v="0"/>
    <x v="265"/>
    <x v="266"/>
    <n v="1"/>
    <b v="0"/>
    <s v="Hour"/>
    <s v="O"/>
    <n v="4.7555099999999996E-2"/>
    <n v="8.4493949999999998E-2"/>
  </r>
  <r>
    <x v="11"/>
    <d v="2024-12-25T00:00:00"/>
    <m/>
    <m/>
    <n v="0.30299999999999999"/>
    <n v="0"/>
    <x v="266"/>
    <x v="267"/>
    <n v="1"/>
    <b v="0"/>
    <s v="Hour"/>
    <s v="O"/>
    <n v="5.0558579999999999E-2"/>
    <n v="8.9830409999999999E-2"/>
  </r>
  <r>
    <x v="11"/>
    <d v="2024-12-25T00:00:00"/>
    <m/>
    <m/>
    <n v="0.26800000000000002"/>
    <n v="0"/>
    <x v="267"/>
    <x v="268"/>
    <n v="1"/>
    <b v="0"/>
    <s v="Hour"/>
    <s v="O"/>
    <n v="4.4718480000000005E-2"/>
    <n v="7.9453960000000004E-2"/>
  </r>
  <r>
    <x v="11"/>
    <d v="2024-12-25T00:00:00"/>
    <m/>
    <m/>
    <n v="0.23899999999999999"/>
    <n v="0"/>
    <x v="268"/>
    <x v="269"/>
    <n v="1"/>
    <b v="0"/>
    <s v="Hour"/>
    <s v="O"/>
    <n v="3.9879539999999998E-2"/>
    <n v="7.0856329999999995E-2"/>
  </r>
  <r>
    <x v="11"/>
    <d v="2024-12-25T00:00:00"/>
    <m/>
    <m/>
    <n v="0.22700000000000001"/>
    <n v="0.59199999999999997"/>
    <x v="269"/>
    <x v="270"/>
    <n v="1"/>
    <b v="0"/>
    <s v="Hour"/>
    <s v="O"/>
    <n v="0.13665833999999999"/>
    <n v="0.18127052999999999"/>
  </r>
  <r>
    <x v="11"/>
    <d v="2024-12-25T00:00:00"/>
    <m/>
    <m/>
    <n v="0.22"/>
    <n v="0"/>
    <x v="270"/>
    <x v="271"/>
    <n v="1"/>
    <b v="0"/>
    <s v="Hour"/>
    <s v="O"/>
    <n v="3.6709200000000004E-2"/>
    <n v="6.5223400000000001E-2"/>
  </r>
  <r>
    <x v="11"/>
    <d v="2024-12-25T00:00:00"/>
    <m/>
    <m/>
    <n v="0.35299999999999998"/>
    <n v="1.3049999999999999"/>
    <x v="271"/>
    <x v="272"/>
    <n v="1"/>
    <b v="0"/>
    <s v="Hour"/>
    <s v="P"/>
    <n v="0.59460853999999996"/>
    <n v="0.35589251"/>
  </r>
  <r>
    <x v="11"/>
    <d v="2024-12-25T00:00:00"/>
    <m/>
    <m/>
    <n v="0.20899999999999999"/>
    <n v="1.1859999999999999"/>
    <x v="272"/>
    <x v="273"/>
    <n v="1"/>
    <b v="0"/>
    <s v="Hour"/>
    <s v="P"/>
    <n v="0.50028885000000001"/>
    <n v="0.29029094999999999"/>
  </r>
  <r>
    <x v="11"/>
    <d v="2024-12-25T00:00:00"/>
    <m/>
    <m/>
    <n v="1.3620000000000001"/>
    <n v="1.407"/>
    <x v="273"/>
    <x v="274"/>
    <n v="1"/>
    <b v="0"/>
    <s v="Hour"/>
    <s v="P"/>
    <n v="0.99304647000000001"/>
    <n v="0.67466778000000005"/>
  </r>
  <r>
    <x v="11"/>
    <d v="2024-12-25T00:00:00"/>
    <m/>
    <m/>
    <n v="2.198"/>
    <n v="1E-3"/>
    <x v="274"/>
    <x v="275"/>
    <n v="1"/>
    <b v="0"/>
    <s v="Hour"/>
    <s v="O"/>
    <n v="0.36692513999999998"/>
    <n v="0.65183358000000002"/>
  </r>
  <r>
    <x v="11"/>
    <d v="2024-12-25T00:00:00"/>
    <m/>
    <m/>
    <n v="1.68"/>
    <n v="1.3640000000000001"/>
    <x v="275"/>
    <x v="276"/>
    <n v="1"/>
    <b v="0"/>
    <s v="Hour"/>
    <s v="O"/>
    <n v="0.50792184000000007"/>
    <n v="0.76066688000000005"/>
  </r>
  <r>
    <x v="11"/>
    <d v="2024-12-25T00:00:00"/>
    <m/>
    <m/>
    <n v="1.9019999999999999"/>
    <n v="2.3860000000000001"/>
    <x v="276"/>
    <x v="277"/>
    <n v="1"/>
    <b v="0"/>
    <s v="Hour"/>
    <s v="O"/>
    <n v="0.71549568000000008"/>
    <n v="1.0232386600000001"/>
  </r>
  <r>
    <x v="11"/>
    <d v="2024-12-25T00:00:00"/>
    <m/>
    <m/>
    <n v="1.1080000000000001"/>
    <n v="0.17599999999999999"/>
    <x v="277"/>
    <x v="278"/>
    <n v="1"/>
    <b v="0"/>
    <s v="Hour"/>
    <s v="O"/>
    <n v="0.21424824000000001"/>
    <n v="0.36237228000000005"/>
  </r>
  <r>
    <x v="11"/>
    <d v="2024-12-25T00:00:00"/>
    <m/>
    <m/>
    <n v="0.67700000000000005"/>
    <n v="0"/>
    <x v="278"/>
    <x v="279"/>
    <n v="1"/>
    <b v="0"/>
    <s v="Hour"/>
    <s v="O"/>
    <n v="0.11296422000000002"/>
    <n v="0.20071019000000001"/>
  </r>
  <r>
    <x v="11"/>
    <d v="2024-12-25T00:00:00"/>
    <m/>
    <m/>
    <n v="1.2490000000000001"/>
    <n v="0.121"/>
    <x v="279"/>
    <x v="280"/>
    <n v="1"/>
    <b v="0"/>
    <s v="Hour"/>
    <s v="O"/>
    <n v="0.22859820000000003"/>
    <n v="0.39358595000000002"/>
  </r>
  <r>
    <x v="11"/>
    <d v="2024-12-25T00:00:00"/>
    <m/>
    <m/>
    <n v="1.2170000000000001"/>
    <n v="0.78100000000000003"/>
    <x v="280"/>
    <x v="281"/>
    <n v="1"/>
    <b v="0"/>
    <s v="Hour"/>
    <s v="P"/>
    <n v="0.71654274000000007"/>
    <n v="0.51116211"/>
  </r>
  <r>
    <x v="11"/>
    <d v="2024-12-25T00:00:00"/>
    <m/>
    <m/>
    <n v="1.401"/>
    <n v="2E-3"/>
    <x v="281"/>
    <x v="282"/>
    <n v="1"/>
    <b v="0"/>
    <s v="Hour"/>
    <s v="P"/>
    <n v="0.50315789"/>
    <n v="0.41573951000000003"/>
  </r>
  <r>
    <x v="11"/>
    <d v="2024-12-25T00:00:00"/>
    <m/>
    <m/>
    <n v="1.7210000000000001"/>
    <n v="4.0000000000000001E-3"/>
    <x v="282"/>
    <x v="283"/>
    <n v="1"/>
    <b v="0"/>
    <s v="Hour"/>
    <s v="P"/>
    <n v="0.61863675000000007"/>
    <n v="0.51099495000000006"/>
  </r>
  <r>
    <x v="11"/>
    <d v="2024-12-25T00:00:00"/>
    <m/>
    <m/>
    <n v="0.84699999999999998"/>
    <n v="2E-3"/>
    <x v="283"/>
    <x v="284"/>
    <n v="1"/>
    <b v="0"/>
    <s v="Hour"/>
    <s v="P"/>
    <n v="0.30447687000000001"/>
    <n v="0.25149513000000001"/>
  </r>
  <r>
    <x v="11"/>
    <d v="2024-12-25T00:00:00"/>
    <m/>
    <m/>
    <n v="0.69699999999999995"/>
    <n v="0"/>
    <x v="284"/>
    <x v="285"/>
    <n v="1"/>
    <b v="0"/>
    <s v="Hour"/>
    <s v="P"/>
    <n v="0.24996510999999999"/>
    <n v="0.20663958999999998"/>
  </r>
  <r>
    <x v="11"/>
    <d v="2024-12-25T00:00:00"/>
    <m/>
    <m/>
    <n v="1.083"/>
    <n v="1E-3"/>
    <x v="285"/>
    <x v="286"/>
    <n v="1"/>
    <b v="0"/>
    <s v="Hour"/>
    <s v="O"/>
    <n v="0.18087623999999999"/>
    <n v="0.32126952999999997"/>
  </r>
  <r>
    <x v="11"/>
    <d v="2024-12-25T00:00:00"/>
    <m/>
    <m/>
    <n v="1.42"/>
    <n v="2.4060000000000001"/>
    <x v="286"/>
    <x v="287"/>
    <n v="1"/>
    <b v="0"/>
    <s v="Hour"/>
    <s v="O"/>
    <n v="0.63840636000000006"/>
    <n v="0.88419051999999998"/>
  </r>
  <r>
    <x v="11"/>
    <d v="2024-12-25T00:00:00"/>
    <m/>
    <m/>
    <n v="0.62"/>
    <n v="2.0169999999999999"/>
    <x v="287"/>
    <x v="264"/>
    <n v="1"/>
    <b v="0"/>
    <s v="Hour"/>
    <s v="O"/>
    <n v="0.44000982000000005"/>
    <n v="0.57212423999999995"/>
  </r>
  <r>
    <x v="12"/>
    <d v="2024-12-26T00:00:00"/>
    <n v="3.116450736"/>
    <n v="6.5423358919999997"/>
    <m/>
    <m/>
    <x v="288"/>
    <x v="288"/>
    <n v="1"/>
    <b v="0"/>
    <s v="Day"/>
    <s v="O"/>
    <n v="1.3498300000000001"/>
    <n v="1.44164"/>
  </r>
  <r>
    <x v="12"/>
    <d v="2024-12-26T00:00:00"/>
    <m/>
    <m/>
    <n v="0.45300000000000001"/>
    <n v="0"/>
    <x v="288"/>
    <x v="289"/>
    <n v="1"/>
    <b v="0"/>
    <s v="Hour"/>
    <s v="O"/>
    <n v="7.5587580000000001E-2"/>
    <n v="0.13430091"/>
  </r>
  <r>
    <x v="12"/>
    <d v="2024-12-26T00:00:00"/>
    <m/>
    <m/>
    <n v="0.46500000000000002"/>
    <n v="0"/>
    <x v="289"/>
    <x v="290"/>
    <n v="1"/>
    <b v="0"/>
    <s v="Hour"/>
    <s v="O"/>
    <n v="7.7589900000000003E-2"/>
    <n v="0.13785855000000002"/>
  </r>
  <r>
    <x v="12"/>
    <d v="2024-12-26T00:00:00"/>
    <m/>
    <m/>
    <n v="0.39300000000000002"/>
    <n v="0"/>
    <x v="290"/>
    <x v="291"/>
    <n v="1"/>
    <b v="0"/>
    <s v="Hour"/>
    <s v="O"/>
    <n v="6.5575980000000006E-2"/>
    <n v="0.11651271000000001"/>
  </r>
  <r>
    <x v="12"/>
    <d v="2024-12-26T00:00:00"/>
    <m/>
    <m/>
    <n v="0.38"/>
    <n v="0"/>
    <x v="291"/>
    <x v="292"/>
    <n v="1"/>
    <b v="0"/>
    <s v="Hour"/>
    <s v="O"/>
    <n v="6.3406799999999999E-2"/>
    <n v="0.11265860000000001"/>
  </r>
  <r>
    <x v="12"/>
    <d v="2024-12-26T00:00:00"/>
    <m/>
    <m/>
    <n v="0.33400000000000002"/>
    <n v="0"/>
    <x v="292"/>
    <x v="293"/>
    <n v="1"/>
    <b v="0"/>
    <s v="Hour"/>
    <s v="O"/>
    <n v="5.5731240000000008E-2"/>
    <n v="9.9020980000000008E-2"/>
  </r>
  <r>
    <x v="12"/>
    <d v="2024-12-26T00:00:00"/>
    <m/>
    <m/>
    <n v="0.34"/>
    <n v="0"/>
    <x v="293"/>
    <x v="294"/>
    <n v="1"/>
    <b v="0"/>
    <s v="Hour"/>
    <s v="O"/>
    <n v="5.6732400000000009E-2"/>
    <n v="0.10079980000000001"/>
  </r>
  <r>
    <x v="12"/>
    <d v="2024-12-26T00:00:00"/>
    <m/>
    <m/>
    <n v="0.45"/>
    <n v="0.32600000000000001"/>
    <x v="294"/>
    <x v="295"/>
    <n v="1"/>
    <b v="0"/>
    <s v="Hour"/>
    <s v="O"/>
    <n v="0.12948336000000002"/>
    <n v="0.19617302000000003"/>
  </r>
  <r>
    <x v="12"/>
    <d v="2024-12-26T00:00:00"/>
    <m/>
    <m/>
    <n v="0.378"/>
    <n v="0.27100000000000002"/>
    <x v="295"/>
    <x v="296"/>
    <n v="1"/>
    <b v="0"/>
    <s v="Hour"/>
    <s v="P"/>
    <n v="0.23275087"/>
    <n v="0.16423858000000002"/>
  </r>
  <r>
    <x v="12"/>
    <d v="2024-12-26T00:00:00"/>
    <m/>
    <m/>
    <n v="1.617"/>
    <n v="0"/>
    <x v="296"/>
    <x v="297"/>
    <n v="1"/>
    <b v="0"/>
    <s v="Hour"/>
    <s v="P"/>
    <n v="0.57990470999999999"/>
    <n v="0.47939198999999999"/>
  </r>
  <r>
    <x v="12"/>
    <d v="2024-12-26T00:00:00"/>
    <m/>
    <m/>
    <n v="2.0230000000000001"/>
    <n v="0"/>
    <x v="297"/>
    <x v="298"/>
    <n v="1"/>
    <b v="0"/>
    <s v="Hour"/>
    <s v="P"/>
    <n v="0.72550849000000006"/>
    <n v="0.59975881000000009"/>
  </r>
  <r>
    <x v="12"/>
    <d v="2024-12-26T00:00:00"/>
    <m/>
    <m/>
    <n v="2.552"/>
    <n v="0"/>
    <x v="298"/>
    <x v="299"/>
    <n v="1"/>
    <b v="0"/>
    <s v="Hour"/>
    <s v="O"/>
    <n v="0.42582672000000005"/>
    <n v="0.75659144"/>
  </r>
  <r>
    <x v="12"/>
    <d v="2024-12-26T00:00:00"/>
    <m/>
    <m/>
    <n v="3.1669999999999998"/>
    <n v="0.51500000000000001"/>
    <x v="299"/>
    <x v="300"/>
    <n v="1"/>
    <b v="0"/>
    <s v="Hour"/>
    <s v="O"/>
    <n v="0.61437852000000004"/>
    <n v="1.03806829"/>
  </r>
  <r>
    <x v="12"/>
    <d v="2024-12-26T00:00:00"/>
    <m/>
    <m/>
    <n v="1.4119999999999999"/>
    <n v="1.169"/>
    <x v="300"/>
    <x v="301"/>
    <n v="1"/>
    <b v="0"/>
    <s v="Hour"/>
    <s v="O"/>
    <n v="0.43066566000000001"/>
    <n v="0.64367152000000005"/>
  </r>
  <r>
    <x v="12"/>
    <d v="2024-12-26T00:00:00"/>
    <m/>
    <m/>
    <n v="0.64600000000000002"/>
    <n v="0.86499999999999999"/>
    <x v="301"/>
    <x v="302"/>
    <n v="1"/>
    <b v="0"/>
    <s v="Hour"/>
    <s v="O"/>
    <n v="0.25212546000000002"/>
    <n v="0.35804942000000001"/>
  </r>
  <r>
    <x v="12"/>
    <d v="2024-12-26T00:00:00"/>
    <m/>
    <m/>
    <n v="0.85699999999999998"/>
    <n v="1E-3"/>
    <x v="302"/>
    <x v="303"/>
    <n v="1"/>
    <b v="0"/>
    <s v="Hour"/>
    <s v="O"/>
    <n v="0.14316588"/>
    <n v="0.25426730999999997"/>
  </r>
  <r>
    <x v="12"/>
    <d v="2024-12-26T00:00:00"/>
    <m/>
    <m/>
    <n v="0.64900000000000002"/>
    <n v="2E-3"/>
    <x v="303"/>
    <x v="304"/>
    <n v="1"/>
    <b v="0"/>
    <s v="Hour"/>
    <s v="O"/>
    <n v="0.10862586"/>
    <n v="0.19279407000000001"/>
  </r>
  <r>
    <x v="12"/>
    <d v="2024-12-26T00:00:00"/>
    <m/>
    <m/>
    <n v="0.26300000000000001"/>
    <n v="0"/>
    <x v="304"/>
    <x v="305"/>
    <n v="1"/>
    <b v="0"/>
    <s v="Hour"/>
    <s v="P"/>
    <n v="9.4319690000000012E-2"/>
    <n v="7.7971610000000011E-2"/>
  </r>
  <r>
    <x v="12"/>
    <d v="2024-12-26T00:00:00"/>
    <m/>
    <m/>
    <n v="0.32800000000000001"/>
    <n v="0.50600000000000001"/>
    <x v="305"/>
    <x v="306"/>
    <n v="1"/>
    <b v="0"/>
    <s v="Hour"/>
    <s v="P"/>
    <n v="0.29909742"/>
    <n v="0.19465727999999999"/>
  </r>
  <r>
    <x v="12"/>
    <d v="2024-12-26T00:00:00"/>
    <m/>
    <m/>
    <n v="0.34499999999999997"/>
    <n v="1.3979999999999999"/>
    <x v="306"/>
    <x v="307"/>
    <n v="1"/>
    <b v="0"/>
    <s v="Hour"/>
    <s v="P"/>
    <n v="0.62509208999999999"/>
    <n v="0.37142511"/>
  </r>
  <r>
    <x v="12"/>
    <d v="2024-12-26T00:00:00"/>
    <m/>
    <m/>
    <n v="0.51500000000000001"/>
    <n v="2.8279999999999998"/>
    <x v="307"/>
    <x v="308"/>
    <n v="1"/>
    <b v="0"/>
    <s v="Hour"/>
    <s v="P"/>
    <n v="1.19890009"/>
    <n v="0.69712860999999993"/>
  </r>
  <r>
    <x v="12"/>
    <d v="2024-12-26T00:00:00"/>
    <m/>
    <m/>
    <n v="0.442"/>
    <n v="2.73"/>
    <x v="308"/>
    <x v="309"/>
    <n v="1"/>
    <b v="0"/>
    <s v="Hour"/>
    <s v="P"/>
    <n v="1.1375743600000001"/>
    <n v="0.65661934"/>
  </r>
  <r>
    <x v="12"/>
    <d v="2024-12-26T00:00:00"/>
    <m/>
    <m/>
    <n v="1.4550000000000001"/>
    <n v="2.4740000000000002"/>
    <x v="309"/>
    <x v="310"/>
    <n v="1"/>
    <b v="0"/>
    <s v="Hour"/>
    <s v="O"/>
    <n v="0.65559294000000012"/>
    <n v="0.90765833000000007"/>
  </r>
  <r>
    <x v="12"/>
    <d v="2024-12-26T00:00:00"/>
    <m/>
    <m/>
    <n v="2.0209999999999999"/>
    <n v="5.0000000000000001E-3"/>
    <x v="310"/>
    <x v="311"/>
    <n v="1"/>
    <b v="0"/>
    <s v="Hour"/>
    <s v="O"/>
    <n v="0.33805836"/>
    <n v="0.60012847000000002"/>
  </r>
  <r>
    <x v="12"/>
    <d v="2024-12-26T00:00:00"/>
    <m/>
    <m/>
    <n v="0.60699999999999998"/>
    <n v="1.5580000000000001"/>
    <x v="311"/>
    <x v="288"/>
    <n v="1"/>
    <b v="0"/>
    <s v="Hour"/>
    <s v="O"/>
    <n v="0.36125190000000001"/>
    <n v="0.47990345000000001"/>
  </r>
  <r>
    <x v="13"/>
    <d v="2024-12-27T00:00:00"/>
    <n v="4.0145938560000003"/>
    <n v="5.4272896560000001"/>
    <m/>
    <m/>
    <x v="312"/>
    <x v="312"/>
    <n v="1"/>
    <b v="0"/>
    <s v="Day"/>
    <s v="O"/>
    <n v="1.3498300000000001"/>
    <n v="1.44164"/>
  </r>
  <r>
    <x v="13"/>
    <d v="2024-12-27T00:00:00"/>
    <m/>
    <m/>
    <n v="0.42799999999999999"/>
    <n v="1.5389999999999999"/>
    <x v="312"/>
    <x v="313"/>
    <n v="1"/>
    <b v="0"/>
    <s v="Hour"/>
    <s v="O"/>
    <n v="0.32821361999999998"/>
    <n v="0.42317743999999996"/>
  </r>
  <r>
    <x v="13"/>
    <d v="2024-12-27T00:00:00"/>
    <m/>
    <m/>
    <n v="0.36499999999999999"/>
    <n v="1E-3"/>
    <x v="313"/>
    <x v="314"/>
    <n v="1"/>
    <b v="0"/>
    <s v="Hour"/>
    <s v="O"/>
    <n v="6.1070760000000002E-2"/>
    <n v="0.10840407000000001"/>
  </r>
  <r>
    <x v="13"/>
    <d v="2024-12-27T00:00:00"/>
    <m/>
    <m/>
    <n v="0.33600000000000002"/>
    <n v="0"/>
    <x v="314"/>
    <x v="315"/>
    <n v="1"/>
    <b v="0"/>
    <s v="Hour"/>
    <s v="O"/>
    <n v="5.6064960000000004E-2"/>
    <n v="9.9613920000000009E-2"/>
  </r>
  <r>
    <x v="13"/>
    <d v="2024-12-27T00:00:00"/>
    <m/>
    <m/>
    <n v="0.373"/>
    <n v="0"/>
    <x v="315"/>
    <x v="316"/>
    <n v="1"/>
    <b v="0"/>
    <s v="Hour"/>
    <s v="O"/>
    <n v="6.223878E-2"/>
    <n v="0.11058331"/>
  </r>
  <r>
    <x v="13"/>
    <d v="2024-12-27T00:00:00"/>
    <m/>
    <m/>
    <n v="0.33600000000000002"/>
    <n v="0"/>
    <x v="316"/>
    <x v="317"/>
    <n v="1"/>
    <b v="0"/>
    <s v="Hour"/>
    <s v="O"/>
    <n v="5.6064960000000004E-2"/>
    <n v="9.9613920000000009E-2"/>
  </r>
  <r>
    <x v="13"/>
    <d v="2024-12-27T00:00:00"/>
    <m/>
    <m/>
    <n v="0.32800000000000001"/>
    <n v="0"/>
    <x v="317"/>
    <x v="318"/>
    <n v="1"/>
    <b v="0"/>
    <s v="Hour"/>
    <s v="O"/>
    <n v="5.4730080000000007E-2"/>
    <n v="9.7242160000000008E-2"/>
  </r>
  <r>
    <x v="13"/>
    <d v="2024-12-27T00:00:00"/>
    <m/>
    <m/>
    <n v="0.32400000000000001"/>
    <n v="0.1"/>
    <x v="318"/>
    <x v="319"/>
    <n v="1"/>
    <b v="0"/>
    <s v="Hour"/>
    <s v="O"/>
    <n v="7.0748640000000015E-2"/>
    <n v="0.11530828000000001"/>
  </r>
  <r>
    <x v="13"/>
    <d v="2024-12-27T00:00:00"/>
    <m/>
    <m/>
    <n v="0.32200000000000001"/>
    <n v="0.47399999999999998"/>
    <x v="319"/>
    <x v="320"/>
    <n v="1"/>
    <b v="0"/>
    <s v="Hour"/>
    <s v="P"/>
    <n v="0.28546948"/>
    <n v="0.18671782000000001"/>
  </r>
  <r>
    <x v="13"/>
    <d v="2024-12-27T00:00:00"/>
    <m/>
    <m/>
    <n v="0.45200000000000001"/>
    <n v="0"/>
    <x v="320"/>
    <x v="321"/>
    <n v="1"/>
    <b v="0"/>
    <s v="Hour"/>
    <s v="P"/>
    <n v="0.16210076000000001"/>
    <n v="0.13400444"/>
  </r>
  <r>
    <x v="13"/>
    <d v="2024-12-27T00:00:00"/>
    <m/>
    <m/>
    <n v="0.74199999999999999"/>
    <n v="0"/>
    <x v="321"/>
    <x v="322"/>
    <n v="1"/>
    <b v="0"/>
    <s v="Hour"/>
    <s v="P"/>
    <n v="0.26610346000000001"/>
    <n v="0.21998074000000001"/>
  </r>
  <r>
    <x v="13"/>
    <d v="2024-12-27T00:00:00"/>
    <m/>
    <m/>
    <n v="0.76500000000000001"/>
    <n v="0"/>
    <x v="322"/>
    <x v="323"/>
    <n v="1"/>
    <b v="0"/>
    <s v="Hour"/>
    <s v="O"/>
    <n v="0.12764790000000001"/>
    <n v="0.22679955000000002"/>
  </r>
  <r>
    <x v="13"/>
    <d v="2024-12-27T00:00:00"/>
    <m/>
    <m/>
    <n v="0.70099999999999996"/>
    <n v="0"/>
    <x v="323"/>
    <x v="324"/>
    <n v="1"/>
    <b v="0"/>
    <s v="Hour"/>
    <s v="O"/>
    <n v="0.11696885999999999"/>
    <n v="0.20782546999999998"/>
  </r>
  <r>
    <x v="13"/>
    <d v="2024-12-27T00:00:00"/>
    <m/>
    <m/>
    <n v="1.2370000000000001"/>
    <n v="2.3959999999999999"/>
    <x v="324"/>
    <x v="325"/>
    <n v="1"/>
    <b v="0"/>
    <s v="Hour"/>
    <s v="O"/>
    <n v="0.60620238000000004"/>
    <n v="0.82801130999999994"/>
  </r>
  <r>
    <x v="13"/>
    <d v="2024-12-27T00:00:00"/>
    <m/>
    <m/>
    <n v="1.3979999999999999"/>
    <n v="2.3839999999999999"/>
    <x v="325"/>
    <x v="326"/>
    <n v="1"/>
    <b v="0"/>
    <s v="Hour"/>
    <s v="O"/>
    <n v="0.63106452000000002"/>
    <n v="0.87343273999999993"/>
  </r>
  <r>
    <x v="13"/>
    <d v="2024-12-27T00:00:00"/>
    <m/>
    <m/>
    <n v="1.268"/>
    <n v="3.6999999999999998E-2"/>
    <x v="326"/>
    <x v="327"/>
    <n v="1"/>
    <b v="0"/>
    <s v="Hour"/>
    <s v="O"/>
    <n v="0.21775230000000001"/>
    <n v="0.38304719999999998"/>
  </r>
  <r>
    <x v="13"/>
    <d v="2024-12-27T00:00:00"/>
    <m/>
    <m/>
    <n v="0.72"/>
    <n v="4.0000000000000001E-3"/>
    <x v="327"/>
    <x v="328"/>
    <n v="1"/>
    <b v="0"/>
    <s v="Hour"/>
    <s v="O"/>
    <n v="0.12080664000000001"/>
    <n v="0.21422848"/>
  </r>
  <r>
    <x v="13"/>
    <d v="2024-12-27T00:00:00"/>
    <m/>
    <m/>
    <n v="0.81200000000000006"/>
    <n v="2E-3"/>
    <x v="328"/>
    <x v="329"/>
    <n v="1"/>
    <b v="0"/>
    <s v="Hour"/>
    <s v="P"/>
    <n v="0.29192482000000003"/>
    <n v="0.24111868000000003"/>
  </r>
  <r>
    <x v="13"/>
    <d v="2024-12-27T00:00:00"/>
    <m/>
    <m/>
    <n v="0.63500000000000001"/>
    <n v="1E-3"/>
    <x v="329"/>
    <x v="330"/>
    <n v="1"/>
    <b v="0"/>
    <s v="Hour"/>
    <s v="P"/>
    <n v="0.22808868000000002"/>
    <n v="0.18845097000000002"/>
  </r>
  <r>
    <x v="13"/>
    <d v="2024-12-27T00:00:00"/>
    <m/>
    <m/>
    <n v="0.63800000000000001"/>
    <n v="2.2490000000000001"/>
    <x v="330"/>
    <x v="331"/>
    <n v="1"/>
    <b v="0"/>
    <s v="Hour"/>
    <s v="P"/>
    <n v="1.0353648099999999"/>
    <n v="0.62212533999999997"/>
  </r>
  <r>
    <x v="13"/>
    <d v="2024-12-27T00:00:00"/>
    <m/>
    <m/>
    <n v="0.56899999999999995"/>
    <n v="3.2309999999999999"/>
    <x v="331"/>
    <x v="332"/>
    <n v="1"/>
    <b v="0"/>
    <s v="Hour"/>
    <s v="P"/>
    <n v="1.3627940000000001"/>
    <n v="0.79072354999999994"/>
  </r>
  <r>
    <x v="13"/>
    <d v="2024-12-27T00:00:00"/>
    <m/>
    <m/>
    <n v="1.7090000000000001"/>
    <n v="3.3290000000000002"/>
    <x v="332"/>
    <x v="333"/>
    <n v="1"/>
    <b v="0"/>
    <s v="Hour"/>
    <s v="P"/>
    <n v="1.8067779400000001"/>
    <n v="1.1475663100000002"/>
  </r>
  <r>
    <x v="13"/>
    <d v="2024-12-27T00:00:00"/>
    <m/>
    <m/>
    <n v="2.16"/>
    <n v="4.9969999999999999"/>
    <x v="333"/>
    <x v="334"/>
    <n v="1"/>
    <b v="0"/>
    <s v="Hour"/>
    <s v="O"/>
    <n v="1.19421702"/>
    <n v="1.60239764"/>
  </r>
  <r>
    <x v="13"/>
    <d v="2024-12-27T00:00:00"/>
    <m/>
    <m/>
    <n v="1.0620000000000001"/>
    <n v="1.6439999999999999"/>
    <x v="334"/>
    <x v="335"/>
    <n v="1"/>
    <b v="0"/>
    <s v="Hour"/>
    <s v="O"/>
    <n v="0.45152316000000003"/>
    <n v="0.63135402000000007"/>
  </r>
  <r>
    <x v="13"/>
    <d v="2024-12-27T00:00:00"/>
    <m/>
    <m/>
    <n v="0.60399999999999998"/>
    <n v="1E-3"/>
    <x v="335"/>
    <x v="312"/>
    <n v="1"/>
    <b v="0"/>
    <s v="Hour"/>
    <s v="O"/>
    <n v="0.10095030000000001"/>
    <n v="0.17926040000000001"/>
  </r>
  <r>
    <x v="14"/>
    <d v="2024-12-28T00:00:00"/>
    <n v="1.8719497439999999"/>
    <n v="3.547631816"/>
    <m/>
    <m/>
    <x v="336"/>
    <x v="336"/>
    <n v="1"/>
    <b v="0"/>
    <s v="Day"/>
    <s v="O"/>
    <n v="1.3498300000000001"/>
    <n v="1.44164"/>
  </r>
  <r>
    <x v="14"/>
    <d v="2024-12-28T00:00:00"/>
    <m/>
    <m/>
    <n v="0.45"/>
    <n v="2E-3"/>
    <x v="336"/>
    <x v="337"/>
    <n v="1"/>
    <b v="0"/>
    <s v="Hour"/>
    <s v="O"/>
    <n v="7.5420720000000011E-2"/>
    <n v="0.13379654000000002"/>
  </r>
  <r>
    <x v="14"/>
    <d v="2024-12-28T00:00:00"/>
    <m/>
    <m/>
    <n v="0.41699999999999998"/>
    <n v="0"/>
    <x v="337"/>
    <x v="338"/>
    <n v="1"/>
    <b v="0"/>
    <s v="Hour"/>
    <s v="O"/>
    <n v="6.9580619999999996E-2"/>
    <n v="0.12362798999999999"/>
  </r>
  <r>
    <x v="14"/>
    <d v="2024-12-28T00:00:00"/>
    <m/>
    <m/>
    <n v="0.40200000000000002"/>
    <n v="0"/>
    <x v="338"/>
    <x v="339"/>
    <n v="1"/>
    <b v="0"/>
    <s v="Hour"/>
    <s v="O"/>
    <n v="6.7077720000000007E-2"/>
    <n v="0.11918094000000001"/>
  </r>
  <r>
    <x v="14"/>
    <d v="2024-12-28T00:00:00"/>
    <m/>
    <m/>
    <n v="0.33800000000000002"/>
    <n v="0"/>
    <x v="339"/>
    <x v="340"/>
    <n v="1"/>
    <b v="0"/>
    <s v="Hour"/>
    <s v="O"/>
    <n v="5.6398680000000007E-2"/>
    <n v="0.10020686000000001"/>
  </r>
  <r>
    <x v="14"/>
    <d v="2024-12-28T00:00:00"/>
    <m/>
    <m/>
    <n v="0.34699999999999998"/>
    <n v="0.59799999999999998"/>
    <x v="340"/>
    <x v="341"/>
    <n v="1"/>
    <b v="0"/>
    <s v="Hour"/>
    <s v="O"/>
    <n v="0.15768270000000001"/>
    <n v="0.21800205"/>
  </r>
  <r>
    <x v="14"/>
    <d v="2024-12-28T00:00:00"/>
    <m/>
    <m/>
    <n v="0.41799999999999998"/>
    <n v="3.1E-2"/>
    <x v="341"/>
    <x v="342"/>
    <n v="1"/>
    <b v="0"/>
    <s v="Hour"/>
    <s v="O"/>
    <n v="7.4920139999999996E-2"/>
    <n v="0.12989258000000001"/>
  </r>
  <r>
    <x v="14"/>
    <d v="2024-12-28T00:00:00"/>
    <m/>
    <m/>
    <n v="0.34799999999999998"/>
    <n v="0"/>
    <x v="342"/>
    <x v="343"/>
    <n v="1"/>
    <b v="0"/>
    <s v="Hour"/>
    <s v="O"/>
    <n v="5.8067279999999999E-2"/>
    <n v="0.10317156"/>
  </r>
  <r>
    <x v="14"/>
    <d v="2024-12-28T00:00:00"/>
    <m/>
    <m/>
    <n v="0.46100000000000002"/>
    <n v="0"/>
    <x v="343"/>
    <x v="344"/>
    <n v="1"/>
    <b v="0"/>
    <s v="Hour"/>
    <s v="P"/>
    <n v="0.16532843"/>
    <n v="0.13667267000000002"/>
  </r>
  <r>
    <x v="14"/>
    <d v="2024-12-28T00:00:00"/>
    <m/>
    <m/>
    <n v="0.97199999999999998"/>
    <n v="0.76800000000000002"/>
    <x v="344"/>
    <x v="345"/>
    <n v="1"/>
    <b v="0"/>
    <s v="Hour"/>
    <s v="P"/>
    <n v="0.62401620000000002"/>
    <n v="0.43602419999999997"/>
  </r>
  <r>
    <x v="14"/>
    <d v="2024-12-28T00:00:00"/>
    <m/>
    <m/>
    <n v="1.113"/>
    <n v="2.371"/>
    <x v="345"/>
    <x v="346"/>
    <n v="1"/>
    <b v="0"/>
    <s v="Hour"/>
    <s v="P"/>
    <n v="1.2494669199999999"/>
    <n v="0.78643602999999995"/>
  </r>
  <r>
    <x v="14"/>
    <d v="2024-12-28T00:00:00"/>
    <m/>
    <m/>
    <n v="0.872"/>
    <n v="2.3759999999999999"/>
    <x v="346"/>
    <x v="347"/>
    <n v="1"/>
    <b v="0"/>
    <s v="Hour"/>
    <s v="O"/>
    <n v="0.54196127999999999"/>
    <n v="0.71594935999999998"/>
  </r>
  <r>
    <x v="14"/>
    <d v="2024-12-28T00:00:00"/>
    <m/>
    <m/>
    <n v="0.35899999999999999"/>
    <n v="0.24299999999999999"/>
    <x v="347"/>
    <x v="348"/>
    <n v="1"/>
    <b v="0"/>
    <s v="Hour"/>
    <s v="O"/>
    <n v="0.10044972000000001"/>
    <n v="0.15321509"/>
  </r>
  <r>
    <x v="14"/>
    <d v="2024-12-28T00:00:00"/>
    <m/>
    <m/>
    <n v="0.216"/>
    <n v="0"/>
    <x v="348"/>
    <x v="349"/>
    <n v="1"/>
    <b v="0"/>
    <s v="Hour"/>
    <s v="O"/>
    <n v="3.6041759999999999E-2"/>
    <n v="6.4037520000000001E-2"/>
  </r>
  <r>
    <x v="14"/>
    <d v="2024-12-28T00:00:00"/>
    <m/>
    <m/>
    <n v="0.2"/>
    <n v="0"/>
    <x v="349"/>
    <x v="350"/>
    <n v="1"/>
    <b v="0"/>
    <s v="Hour"/>
    <s v="O"/>
    <n v="3.3372000000000006E-2"/>
    <n v="5.9294000000000006E-2"/>
  </r>
  <r>
    <x v="14"/>
    <d v="2024-12-28T00:00:00"/>
    <m/>
    <m/>
    <n v="0.187"/>
    <n v="0"/>
    <x v="350"/>
    <x v="351"/>
    <n v="1"/>
    <b v="0"/>
    <s v="Hour"/>
    <s v="O"/>
    <n v="3.1202820000000003E-2"/>
    <n v="5.5439889999999999E-2"/>
  </r>
  <r>
    <x v="14"/>
    <d v="2024-12-28T00:00:00"/>
    <m/>
    <m/>
    <n v="0.20499999999999999"/>
    <n v="0"/>
    <x v="351"/>
    <x v="352"/>
    <n v="1"/>
    <b v="0"/>
    <s v="Hour"/>
    <s v="O"/>
    <n v="3.4206300000000002E-2"/>
    <n v="6.077635E-2"/>
  </r>
  <r>
    <x v="14"/>
    <d v="2024-12-28T00:00:00"/>
    <m/>
    <m/>
    <n v="0.187"/>
    <n v="0"/>
    <x v="352"/>
    <x v="353"/>
    <n v="1"/>
    <b v="0"/>
    <s v="Hour"/>
    <s v="P"/>
    <n v="6.7063810000000001E-2"/>
    <n v="5.5439889999999999E-2"/>
  </r>
  <r>
    <x v="14"/>
    <d v="2024-12-28T00:00:00"/>
    <m/>
    <m/>
    <n v="0.26700000000000002"/>
    <n v="0.60299999999999998"/>
    <x v="353"/>
    <x v="354"/>
    <n v="1"/>
    <b v="0"/>
    <s v="Hour"/>
    <s v="P"/>
    <n v="0.31200810000000001"/>
    <n v="0.19524705000000001"/>
  </r>
  <r>
    <x v="14"/>
    <d v="2024-12-28T00:00:00"/>
    <m/>
    <m/>
    <n v="0.499"/>
    <n v="0"/>
    <x v="354"/>
    <x v="355"/>
    <n v="1"/>
    <b v="0"/>
    <s v="Hour"/>
    <s v="P"/>
    <n v="0.17895637"/>
    <n v="0.14793853000000001"/>
  </r>
  <r>
    <x v="14"/>
    <d v="2024-12-28T00:00:00"/>
    <m/>
    <m/>
    <n v="1.071"/>
    <n v="0"/>
    <x v="355"/>
    <x v="356"/>
    <n v="1"/>
    <b v="0"/>
    <s v="Hour"/>
    <s v="P"/>
    <n v="0.38409272999999999"/>
    <n v="0.31751937000000002"/>
  </r>
  <r>
    <x v="14"/>
    <d v="2024-12-28T00:00:00"/>
    <m/>
    <m/>
    <n v="1.06"/>
    <n v="0.26100000000000001"/>
    <x v="356"/>
    <x v="357"/>
    <n v="1"/>
    <b v="0"/>
    <s v="Hour"/>
    <s v="P"/>
    <n v="0.47375023000000005"/>
    <n v="0.36450592000000004"/>
  </r>
  <r>
    <x v="14"/>
    <d v="2024-12-28T00:00:00"/>
    <m/>
    <m/>
    <n v="0.51600000000000001"/>
    <n v="0.32400000000000001"/>
    <x v="357"/>
    <x v="358"/>
    <n v="1"/>
    <b v="0"/>
    <s v="Hour"/>
    <s v="O"/>
    <n v="0.14016240000000002"/>
    <n v="0.21535500000000002"/>
  </r>
  <r>
    <x v="14"/>
    <d v="2024-12-28T00:00:00"/>
    <m/>
    <m/>
    <n v="0.39800000000000002"/>
    <n v="0"/>
    <x v="358"/>
    <x v="359"/>
    <n v="1"/>
    <b v="0"/>
    <s v="Hour"/>
    <s v="O"/>
    <n v="6.6410280000000002E-2"/>
    <n v="0.11799506000000001"/>
  </r>
  <r>
    <x v="14"/>
    <d v="2024-12-28T00:00:00"/>
    <m/>
    <m/>
    <n v="0.75900000000000001"/>
    <n v="1.0269999999999999"/>
    <x v="359"/>
    <x v="336"/>
    <n v="1"/>
    <b v="0"/>
    <s v="Hour"/>
    <s v="O"/>
    <n v="0.29801196000000002"/>
    <n v="0.42273876999999999"/>
  </r>
  <r>
    <x v="15"/>
    <d v="2024-12-29T00:00:00"/>
    <n v="2.288387808"/>
    <n v="4.0723943360000003"/>
    <m/>
    <m/>
    <x v="360"/>
    <x v="360"/>
    <n v="1"/>
    <b v="0"/>
    <s v="Day"/>
    <s v="O"/>
    <n v="1.3498300000000001"/>
    <n v="1.44164"/>
  </r>
  <r>
    <x v="15"/>
    <d v="2024-12-29T00:00:00"/>
    <m/>
    <m/>
    <n v="0.35399999999999998"/>
    <n v="1.121"/>
    <x v="360"/>
    <x v="361"/>
    <n v="1"/>
    <b v="0"/>
    <s v="Hour"/>
    <s v="O"/>
    <n v="0.24611850000000002"/>
    <n v="0.32076529999999998"/>
  </r>
  <r>
    <x v="15"/>
    <d v="2024-12-29T00:00:00"/>
    <m/>
    <m/>
    <n v="0.33300000000000002"/>
    <n v="0"/>
    <x v="361"/>
    <x v="362"/>
    <n v="1"/>
    <b v="0"/>
    <s v="Hour"/>
    <s v="O"/>
    <n v="5.5564380000000003E-2"/>
    <n v="9.8724510000000015E-2"/>
  </r>
  <r>
    <x v="15"/>
    <d v="2024-12-29T00:00:00"/>
    <m/>
    <m/>
    <n v="0.32300000000000001"/>
    <n v="0"/>
    <x v="362"/>
    <x v="363"/>
    <n v="1"/>
    <b v="0"/>
    <s v="Hour"/>
    <s v="O"/>
    <n v="5.3895780000000004E-2"/>
    <n v="9.5759810000000001E-2"/>
  </r>
  <r>
    <x v="15"/>
    <d v="2024-12-29T00:00:00"/>
    <m/>
    <m/>
    <n v="0.32500000000000001"/>
    <n v="0"/>
    <x v="363"/>
    <x v="364"/>
    <n v="1"/>
    <b v="0"/>
    <s v="Hour"/>
    <s v="O"/>
    <n v="5.4229500000000007E-2"/>
    <n v="9.6352750000000001E-2"/>
  </r>
  <r>
    <x v="15"/>
    <d v="2024-12-29T00:00:00"/>
    <m/>
    <m/>
    <n v="0.254"/>
    <n v="0"/>
    <x v="364"/>
    <x v="365"/>
    <n v="1"/>
    <b v="0"/>
    <s v="Hour"/>
    <s v="O"/>
    <n v="4.238244E-2"/>
    <n v="7.5303380000000003E-2"/>
  </r>
  <r>
    <x v="15"/>
    <d v="2024-12-29T00:00:00"/>
    <m/>
    <m/>
    <n v="0.223"/>
    <n v="0"/>
    <x v="365"/>
    <x v="366"/>
    <n v="1"/>
    <b v="0"/>
    <s v="Hour"/>
    <s v="O"/>
    <n v="3.7209780000000005E-2"/>
    <n v="6.6112810000000008E-2"/>
  </r>
  <r>
    <x v="15"/>
    <d v="2024-12-29T00:00:00"/>
    <m/>
    <m/>
    <n v="0.224"/>
    <n v="0"/>
    <x v="366"/>
    <x v="367"/>
    <n v="1"/>
    <b v="0"/>
    <s v="Hour"/>
    <s v="O"/>
    <n v="3.7376640000000003E-2"/>
    <n v="6.6409280000000001E-2"/>
  </r>
  <r>
    <x v="15"/>
    <d v="2024-12-29T00:00:00"/>
    <m/>
    <m/>
    <n v="0.219"/>
    <n v="0"/>
    <x v="367"/>
    <x v="368"/>
    <n v="1"/>
    <b v="0"/>
    <s v="Hour"/>
    <s v="O"/>
    <n v="3.654234E-2"/>
    <n v="6.4926930000000008E-2"/>
  </r>
  <r>
    <x v="15"/>
    <d v="2024-12-29T00:00:00"/>
    <m/>
    <m/>
    <n v="0.40200000000000002"/>
    <n v="0.54400000000000004"/>
    <x v="368"/>
    <x v="369"/>
    <n v="1"/>
    <b v="0"/>
    <s v="Hour"/>
    <s v="O"/>
    <n v="0.15784956000000003"/>
    <n v="0.22391182000000004"/>
  </r>
  <r>
    <x v="15"/>
    <d v="2024-12-29T00:00:00"/>
    <m/>
    <m/>
    <n v="0.64700000000000002"/>
    <n v="0"/>
    <x v="369"/>
    <x v="370"/>
    <n v="1"/>
    <b v="0"/>
    <s v="Hour"/>
    <s v="O"/>
    <n v="0.10795842000000001"/>
    <n v="0.19181609000000002"/>
  </r>
  <r>
    <x v="15"/>
    <d v="2024-12-29T00:00:00"/>
    <m/>
    <m/>
    <n v="0.92600000000000005"/>
    <n v="0.187"/>
    <x v="370"/>
    <x v="371"/>
    <n v="1"/>
    <b v="0"/>
    <s v="Hour"/>
    <s v="O"/>
    <n v="0.18571518000000001"/>
    <n v="0.31053246000000001"/>
  </r>
  <r>
    <x v="15"/>
    <d v="2024-12-29T00:00:00"/>
    <m/>
    <m/>
    <n v="1.597"/>
    <n v="2.3839999999999999"/>
    <x v="371"/>
    <x v="372"/>
    <n v="1"/>
    <b v="0"/>
    <s v="Hour"/>
    <s v="O"/>
    <n v="0.66426965999999998"/>
    <n v="0.93243027000000001"/>
  </r>
  <r>
    <x v="15"/>
    <d v="2024-12-29T00:00:00"/>
    <m/>
    <m/>
    <n v="0.71499999999999997"/>
    <n v="2.3879999999999999"/>
    <x v="372"/>
    <x v="373"/>
    <n v="1"/>
    <b v="0"/>
    <s v="Hour"/>
    <s v="O"/>
    <n v="0.51776657999999998"/>
    <n v="0.67171380999999997"/>
  </r>
  <r>
    <x v="15"/>
    <d v="2024-12-29T00:00:00"/>
    <m/>
    <m/>
    <n v="1.0549999999999999"/>
    <n v="2.2040000000000002"/>
    <x v="373"/>
    <x v="374"/>
    <n v="1"/>
    <b v="0"/>
    <s v="Hour"/>
    <s v="O"/>
    <n v="0.54379674000000011"/>
    <n v="0.73708993"/>
  </r>
  <r>
    <x v="15"/>
    <d v="2024-12-29T00:00:00"/>
    <m/>
    <m/>
    <n v="0.48699999999999999"/>
    <n v="0.95699999999999996"/>
    <x v="374"/>
    <x v="375"/>
    <n v="1"/>
    <b v="0"/>
    <s v="Hour"/>
    <s v="O"/>
    <n v="0.24094583999999999"/>
    <n v="0.32862252999999997"/>
  </r>
  <r>
    <x v="15"/>
    <d v="2024-12-29T00:00:00"/>
    <m/>
    <m/>
    <n v="0.39400000000000002"/>
    <n v="0"/>
    <x v="375"/>
    <x v="376"/>
    <n v="1"/>
    <b v="0"/>
    <s v="Hour"/>
    <s v="O"/>
    <n v="6.5742840000000011E-2"/>
    <n v="0.11680918000000001"/>
  </r>
  <r>
    <x v="15"/>
    <d v="2024-12-29T00:00:00"/>
    <m/>
    <m/>
    <n v="0.433"/>
    <n v="0"/>
    <x v="376"/>
    <x v="377"/>
    <n v="1"/>
    <b v="0"/>
    <s v="Hour"/>
    <s v="O"/>
    <n v="7.2250380000000003E-2"/>
    <n v="0.12837150999999999"/>
  </r>
  <r>
    <x v="15"/>
    <d v="2024-12-29T00:00:00"/>
    <m/>
    <m/>
    <n v="0.73899999999999999"/>
    <n v="1E-3"/>
    <x v="377"/>
    <x v="378"/>
    <n v="1"/>
    <b v="0"/>
    <s v="Hour"/>
    <s v="O"/>
    <n v="0.1234764"/>
    <n v="0.21928385"/>
  </r>
  <r>
    <x v="15"/>
    <d v="2024-12-29T00:00:00"/>
    <m/>
    <m/>
    <n v="0.65"/>
    <n v="0"/>
    <x v="378"/>
    <x v="379"/>
    <n v="1"/>
    <b v="0"/>
    <s v="Hour"/>
    <s v="O"/>
    <n v="0.10845900000000001"/>
    <n v="0.1927055"/>
  </r>
  <r>
    <x v="15"/>
    <d v="2024-12-29T00:00:00"/>
    <m/>
    <m/>
    <n v="0.68899999999999995"/>
    <n v="0"/>
    <x v="379"/>
    <x v="380"/>
    <n v="1"/>
    <b v="0"/>
    <s v="Hour"/>
    <s v="O"/>
    <n v="0.11496653999999999"/>
    <n v="0.20426782999999998"/>
  </r>
  <r>
    <x v="15"/>
    <d v="2024-12-29T00:00:00"/>
    <m/>
    <m/>
    <n v="1.032"/>
    <n v="0"/>
    <x v="380"/>
    <x v="381"/>
    <n v="1"/>
    <b v="0"/>
    <s v="Hour"/>
    <s v="O"/>
    <n v="0.17219952000000002"/>
    <n v="0.30595704000000001"/>
  </r>
  <r>
    <x v="15"/>
    <d v="2024-12-29T00:00:00"/>
    <m/>
    <m/>
    <n v="0.47399999999999998"/>
    <n v="0.54900000000000004"/>
    <x v="381"/>
    <x v="382"/>
    <n v="1"/>
    <b v="0"/>
    <s v="Hour"/>
    <s v="O"/>
    <n v="0.17069778000000002"/>
    <n v="0.24622026"/>
  </r>
  <r>
    <x v="15"/>
    <d v="2024-12-29T00:00:00"/>
    <m/>
    <m/>
    <n v="0.42699999999999999"/>
    <n v="0"/>
    <x v="382"/>
    <x v="383"/>
    <n v="1"/>
    <b v="0"/>
    <s v="Hour"/>
    <s v="O"/>
    <n v="7.1249220000000002E-2"/>
    <n v="0.12659269000000001"/>
  </r>
  <r>
    <x v="15"/>
    <d v="2024-12-29T00:00:00"/>
    <m/>
    <m/>
    <n v="0.77400000000000002"/>
    <n v="2.169"/>
    <x v="383"/>
    <x v="360"/>
    <n v="1"/>
    <b v="0"/>
    <s v="Hour"/>
    <s v="O"/>
    <n v="0.49106898000000004"/>
    <n v="0.64704366000000002"/>
  </r>
  <r>
    <x v="16"/>
    <d v="2024-12-30T00:00:00"/>
    <n v="1.5997151519999999"/>
    <n v="5.1314066079999998"/>
    <m/>
    <m/>
    <x v="384"/>
    <x v="384"/>
    <n v="1"/>
    <b v="0"/>
    <s v="Day"/>
    <s v="O"/>
    <n v="1.3498300000000001"/>
    <n v="1.44164"/>
  </r>
  <r>
    <x v="16"/>
    <d v="2024-12-30T00:00:00"/>
    <m/>
    <m/>
    <n v="0.39400000000000002"/>
    <n v="0.503"/>
    <x v="384"/>
    <x v="385"/>
    <n v="1"/>
    <b v="0"/>
    <s v="Hour"/>
    <s v="O"/>
    <n v="0.14967342"/>
    <n v="0.21364674"/>
  </r>
  <r>
    <x v="16"/>
    <d v="2024-12-30T00:00:00"/>
    <m/>
    <m/>
    <n v="0.35599999999999998"/>
    <n v="0"/>
    <x v="385"/>
    <x v="386"/>
    <n v="1"/>
    <b v="0"/>
    <s v="Hour"/>
    <s v="O"/>
    <n v="5.9402160000000002E-2"/>
    <n v="0.10554332"/>
  </r>
  <r>
    <x v="16"/>
    <d v="2024-12-30T00:00:00"/>
    <m/>
    <m/>
    <n v="0.434"/>
    <n v="0"/>
    <x v="386"/>
    <x v="387"/>
    <n v="1"/>
    <b v="0"/>
    <s v="Hour"/>
    <s v="O"/>
    <n v="7.2417240000000008E-2"/>
    <n v="0.12866798000000002"/>
  </r>
  <r>
    <x v="16"/>
    <d v="2024-12-30T00:00:00"/>
    <m/>
    <m/>
    <n v="0.32600000000000001"/>
    <n v="0"/>
    <x v="387"/>
    <x v="388"/>
    <n v="1"/>
    <b v="0"/>
    <s v="Hour"/>
    <s v="O"/>
    <n v="5.4396360000000005E-2"/>
    <n v="9.6649220000000008E-2"/>
  </r>
  <r>
    <x v="16"/>
    <d v="2024-12-30T00:00:00"/>
    <m/>
    <m/>
    <n v="0.28599999999999998"/>
    <n v="0"/>
    <x v="388"/>
    <x v="389"/>
    <n v="1"/>
    <b v="0"/>
    <s v="Hour"/>
    <s v="O"/>
    <n v="4.7721960000000001E-2"/>
    <n v="8.4790419999999991E-2"/>
  </r>
  <r>
    <x v="16"/>
    <d v="2024-12-30T00:00:00"/>
    <m/>
    <m/>
    <n v="0.27300000000000002"/>
    <n v="0"/>
    <x v="389"/>
    <x v="390"/>
    <n v="1"/>
    <b v="0"/>
    <s v="Hour"/>
    <s v="O"/>
    <n v="4.5552780000000008E-2"/>
    <n v="8.0936310000000011E-2"/>
  </r>
  <r>
    <x v="16"/>
    <d v="2024-12-30T00:00:00"/>
    <m/>
    <m/>
    <n v="0.27200000000000002"/>
    <n v="0.55900000000000005"/>
    <x v="390"/>
    <x v="391"/>
    <n v="1"/>
    <b v="0"/>
    <s v="Hour"/>
    <s v="O"/>
    <n v="0.13866066000000002"/>
    <n v="0.18825852000000001"/>
  </r>
  <r>
    <x v="16"/>
    <d v="2024-12-30T00:00:00"/>
    <m/>
    <m/>
    <n v="0.251"/>
    <n v="0"/>
    <x v="391"/>
    <x v="392"/>
    <n v="1"/>
    <b v="0"/>
    <s v="Hour"/>
    <s v="O"/>
    <n v="4.188186E-2"/>
    <n v="7.441397000000001E-2"/>
  </r>
  <r>
    <x v="16"/>
    <d v="2024-12-30T00:00:00"/>
    <m/>
    <m/>
    <n v="0.252"/>
    <n v="0"/>
    <x v="392"/>
    <x v="393"/>
    <n v="1"/>
    <b v="0"/>
    <s v="Hour"/>
    <s v="O"/>
    <n v="4.2048720000000005E-2"/>
    <n v="7.4710440000000003E-2"/>
  </r>
  <r>
    <x v="16"/>
    <d v="2024-12-30T00:00:00"/>
    <m/>
    <m/>
    <n v="0.53700000000000003"/>
    <n v="0"/>
    <x v="393"/>
    <x v="394"/>
    <n v="1"/>
    <b v="0"/>
    <s v="Hour"/>
    <s v="O"/>
    <n v="8.9603820000000015E-2"/>
    <n v="0.15920439000000003"/>
  </r>
  <r>
    <x v="16"/>
    <d v="2024-12-30T00:00:00"/>
    <m/>
    <m/>
    <n v="1.2110000000000001"/>
    <n v="0"/>
    <x v="394"/>
    <x v="395"/>
    <n v="1"/>
    <b v="0"/>
    <s v="Hour"/>
    <s v="O"/>
    <n v="0.20206746000000003"/>
    <n v="0.35902517000000006"/>
  </r>
  <r>
    <x v="16"/>
    <d v="2024-12-30T00:00:00"/>
    <m/>
    <m/>
    <n v="1.36"/>
    <n v="2.1150000000000002"/>
    <x v="395"/>
    <x v="396"/>
    <n v="1"/>
    <b v="0"/>
    <s v="Hour"/>
    <s v="O"/>
    <n v="0.57983850000000015"/>
    <n v="0.81037900000000007"/>
  </r>
  <r>
    <x v="16"/>
    <d v="2024-12-30T00:00:00"/>
    <m/>
    <m/>
    <n v="1.845"/>
    <n v="0.626"/>
    <x v="396"/>
    <x v="397"/>
    <n v="1"/>
    <b v="0"/>
    <s v="Hour"/>
    <s v="O"/>
    <n v="0.41231106000000006"/>
    <n v="0.66750467000000002"/>
  </r>
  <r>
    <x v="16"/>
    <d v="2024-12-30T00:00:00"/>
    <m/>
    <m/>
    <n v="0.72199999999999998"/>
    <n v="0"/>
    <x v="397"/>
    <x v="398"/>
    <n v="1"/>
    <b v="0"/>
    <s v="Hour"/>
    <s v="O"/>
    <n v="0.12047292"/>
    <n v="0.21405134000000001"/>
  </r>
  <r>
    <x v="16"/>
    <d v="2024-12-30T00:00:00"/>
    <m/>
    <m/>
    <n v="0.871"/>
    <n v="0"/>
    <x v="398"/>
    <x v="399"/>
    <n v="1"/>
    <b v="0"/>
    <s v="Hour"/>
    <s v="O"/>
    <n v="0.14533506000000002"/>
    <n v="0.25822537000000001"/>
  </r>
  <r>
    <x v="16"/>
    <d v="2024-12-30T00:00:00"/>
    <m/>
    <m/>
    <n v="0.65"/>
    <n v="0"/>
    <x v="399"/>
    <x v="400"/>
    <n v="1"/>
    <b v="0"/>
    <s v="Hour"/>
    <s v="O"/>
    <n v="0.10845900000000001"/>
    <n v="0.1927055"/>
  </r>
  <r>
    <x v="16"/>
    <d v="2024-12-30T00:00:00"/>
    <m/>
    <m/>
    <n v="1.2090000000000001"/>
    <n v="2E-3"/>
    <x v="400"/>
    <x v="401"/>
    <n v="1"/>
    <b v="0"/>
    <s v="Hour"/>
    <s v="O"/>
    <n v="0.20206746000000003"/>
    <n v="0.35881727000000002"/>
  </r>
  <r>
    <x v="16"/>
    <d v="2024-12-30T00:00:00"/>
    <m/>
    <m/>
    <n v="0.61699999999999999"/>
    <n v="0"/>
    <x v="401"/>
    <x v="402"/>
    <n v="1"/>
    <b v="0"/>
    <s v="Hour"/>
    <s v="O"/>
    <n v="0.10295262000000001"/>
    <n v="0.18292199000000001"/>
  </r>
  <r>
    <x v="16"/>
    <d v="2024-12-30T00:00:00"/>
    <m/>
    <m/>
    <n v="0.52200000000000002"/>
    <n v="0.54500000000000004"/>
    <x v="402"/>
    <x v="403"/>
    <n v="1"/>
    <b v="0"/>
    <s v="Hour"/>
    <s v="O"/>
    <n v="0.17803962000000004"/>
    <n v="0.25968074000000002"/>
  </r>
  <r>
    <x v="16"/>
    <d v="2024-12-30T00:00:00"/>
    <m/>
    <m/>
    <n v="0.38300000000000001"/>
    <n v="0"/>
    <x v="403"/>
    <x v="404"/>
    <n v="1"/>
    <b v="0"/>
    <s v="Hour"/>
    <s v="O"/>
    <n v="6.390738E-2"/>
    <n v="0.11354801"/>
  </r>
  <r>
    <x v="16"/>
    <d v="2024-12-30T00:00:00"/>
    <m/>
    <m/>
    <n v="0.70899999999999996"/>
    <n v="0"/>
    <x v="404"/>
    <x v="405"/>
    <n v="1"/>
    <b v="0"/>
    <s v="Hour"/>
    <s v="O"/>
    <n v="0.11830374"/>
    <n v="0.21019722999999998"/>
  </r>
  <r>
    <x v="16"/>
    <d v="2024-12-30T00:00:00"/>
    <m/>
    <m/>
    <n v="1.0029999999999999"/>
    <n v="0"/>
    <x v="405"/>
    <x v="406"/>
    <n v="1"/>
    <b v="0"/>
    <s v="Hour"/>
    <s v="O"/>
    <n v="0.16736057999999998"/>
    <n v="0.29735940999999999"/>
  </r>
  <r>
    <x v="16"/>
    <d v="2024-12-30T00:00:00"/>
    <m/>
    <m/>
    <n v="1.482"/>
    <n v="2E-3"/>
    <x v="406"/>
    <x v="407"/>
    <n v="1"/>
    <b v="0"/>
    <s v="Hour"/>
    <s v="O"/>
    <n v="0.24762024000000002"/>
    <n v="0.43975358000000003"/>
  </r>
  <r>
    <x v="16"/>
    <d v="2024-12-30T00:00:00"/>
    <m/>
    <m/>
    <n v="1.3080000000000001"/>
    <n v="1.9790000000000001"/>
    <x v="407"/>
    <x v="384"/>
    <n v="1"/>
    <b v="0"/>
    <s v="Hour"/>
    <s v="O"/>
    <n v="0.54846881999999997"/>
    <n v="0.76877983999999999"/>
  </r>
  <r>
    <x v="17"/>
    <d v="2024-12-31T00:00:00"/>
    <n v="2.128974624"/>
    <n v="4.375096332"/>
    <m/>
    <m/>
    <x v="408"/>
    <x v="408"/>
    <n v="1"/>
    <b v="0"/>
    <s v="Day"/>
    <s v="O"/>
    <n v="1.3498300000000001"/>
    <n v="1.44164"/>
  </r>
  <r>
    <x v="17"/>
    <d v="2024-12-31T00:00:00"/>
    <m/>
    <m/>
    <n v="0.42899999999999999"/>
    <n v="2.4809999999999999"/>
    <x v="408"/>
    <x v="409"/>
    <n v="1"/>
    <b v="0"/>
    <s v="Hour"/>
    <s v="O"/>
    <n v="0.48556259999999996"/>
    <n v="0.60482774999999989"/>
  </r>
  <r>
    <x v="17"/>
    <d v="2024-12-31T00:00:00"/>
    <m/>
    <m/>
    <n v="0.40200000000000002"/>
    <n v="0.41099999999999998"/>
    <x v="409"/>
    <x v="410"/>
    <n v="1"/>
    <b v="0"/>
    <s v="Hour"/>
    <s v="O"/>
    <n v="0.13565717999999999"/>
    <n v="0.19830666000000002"/>
  </r>
  <r>
    <x v="17"/>
    <d v="2024-12-31T00:00:00"/>
    <m/>
    <m/>
    <n v="0.34699999999999998"/>
    <n v="0"/>
    <x v="410"/>
    <x v="411"/>
    <n v="1"/>
    <b v="0"/>
    <s v="Hour"/>
    <s v="O"/>
    <n v="5.7900420000000001E-2"/>
    <n v="0.10287509"/>
  </r>
  <r>
    <x v="17"/>
    <d v="2024-12-31T00:00:00"/>
    <m/>
    <m/>
    <n v="0.29699999999999999"/>
    <n v="0"/>
    <x v="411"/>
    <x v="412"/>
    <n v="1"/>
    <b v="0"/>
    <s v="Hour"/>
    <s v="O"/>
    <n v="4.9557419999999998E-2"/>
    <n v="8.8051589999999999E-2"/>
  </r>
  <r>
    <x v="17"/>
    <d v="2024-12-31T00:00:00"/>
    <m/>
    <m/>
    <n v="0.29299999999999998"/>
    <n v="0"/>
    <x v="412"/>
    <x v="413"/>
    <n v="1"/>
    <b v="0"/>
    <s v="Hour"/>
    <s v="O"/>
    <n v="4.888998E-2"/>
    <n v="8.6865709999999999E-2"/>
  </r>
  <r>
    <x v="17"/>
    <d v="2024-12-31T00:00:00"/>
    <m/>
    <m/>
    <n v="0.27900000000000003"/>
    <n v="0"/>
    <x v="413"/>
    <x v="414"/>
    <n v="1"/>
    <b v="0"/>
    <s v="Hour"/>
    <s v="O"/>
    <n v="4.6553940000000009E-2"/>
    <n v="8.2715130000000012E-2"/>
  </r>
  <r>
    <x v="17"/>
    <d v="2024-12-31T00:00:00"/>
    <m/>
    <m/>
    <n v="0.28899999999999998"/>
    <n v="0.63200000000000001"/>
    <x v="414"/>
    <x v="415"/>
    <n v="1"/>
    <b v="0"/>
    <s v="Hour"/>
    <s v="O"/>
    <n v="0.15367806000000001"/>
    <n v="0.20735247000000001"/>
  </r>
  <r>
    <x v="17"/>
    <d v="2024-12-31T00:00:00"/>
    <m/>
    <m/>
    <n v="0.39900000000000002"/>
    <n v="0"/>
    <x v="415"/>
    <x v="416"/>
    <n v="1"/>
    <b v="0"/>
    <s v="Hour"/>
    <s v="P"/>
    <n v="0.14309337"/>
    <n v="0.11829153000000001"/>
  </r>
  <r>
    <x v="17"/>
    <d v="2024-12-31T00:00:00"/>
    <m/>
    <m/>
    <n v="0.45800000000000002"/>
    <n v="0"/>
    <x v="416"/>
    <x v="417"/>
    <n v="1"/>
    <b v="0"/>
    <s v="Hour"/>
    <s v="P"/>
    <n v="0.16425254"/>
    <n v="0.13578326000000002"/>
  </r>
  <r>
    <x v="17"/>
    <d v="2024-12-31T00:00:00"/>
    <m/>
    <m/>
    <n v="0.35799999999999998"/>
    <n v="0"/>
    <x v="417"/>
    <x v="418"/>
    <n v="1"/>
    <b v="0"/>
    <s v="Hour"/>
    <s v="P"/>
    <n v="0.12838954"/>
    <n v="0.10613626"/>
  </r>
  <r>
    <x v="17"/>
    <d v="2024-12-31T00:00:00"/>
    <m/>
    <m/>
    <n v="0.53600000000000003"/>
    <n v="0.77700000000000002"/>
    <x v="418"/>
    <x v="419"/>
    <n v="1"/>
    <b v="0"/>
    <s v="Hour"/>
    <s v="O"/>
    <n v="0.21908718000000005"/>
    <n v="0.30849596000000001"/>
  </r>
  <r>
    <x v="17"/>
    <d v="2024-12-31T00:00:00"/>
    <m/>
    <m/>
    <n v="0.66800000000000004"/>
    <n v="2.4"/>
    <x v="419"/>
    <x v="420"/>
    <n v="1"/>
    <b v="0"/>
    <s v="Hour"/>
    <s v="O"/>
    <n v="0.51192648000000007"/>
    <n v="0.66008995999999998"/>
  </r>
  <r>
    <x v="17"/>
    <d v="2024-12-31T00:00:00"/>
    <m/>
    <m/>
    <n v="0.71099999999999997"/>
    <n v="1.7210000000000001"/>
    <x v="420"/>
    <x v="421"/>
    <n v="1"/>
    <b v="0"/>
    <s v="Hour"/>
    <s v="O"/>
    <n v="0.40580352000000003"/>
    <n v="0.54211709000000008"/>
  </r>
  <r>
    <x v="17"/>
    <d v="2024-12-31T00:00:00"/>
    <m/>
    <m/>
    <n v="0.498"/>
    <n v="0"/>
    <x v="421"/>
    <x v="422"/>
    <n v="1"/>
    <b v="0"/>
    <s v="Hour"/>
    <s v="O"/>
    <n v="8.3096280000000008E-2"/>
    <n v="0.14764205999999999"/>
  </r>
  <r>
    <x v="17"/>
    <d v="2024-12-31T00:00:00"/>
    <m/>
    <m/>
    <n v="0.41799999999999998"/>
    <n v="0.111"/>
    <x v="422"/>
    <x v="423"/>
    <n v="1"/>
    <b v="0"/>
    <s v="Hour"/>
    <s v="O"/>
    <n v="8.8268940000000004E-2"/>
    <n v="0.14529418"/>
  </r>
  <r>
    <x v="17"/>
    <d v="2024-12-31T00:00:00"/>
    <m/>
    <m/>
    <n v="0.52200000000000002"/>
    <n v="0.41699999999999998"/>
    <x v="423"/>
    <x v="424"/>
    <n v="1"/>
    <b v="0"/>
    <s v="Hour"/>
    <s v="O"/>
    <n v="0.15668154000000001"/>
    <n v="0.23503818000000001"/>
  </r>
  <r>
    <x v="17"/>
    <d v="2024-12-31T00:00:00"/>
    <m/>
    <m/>
    <n v="0.59599999999999997"/>
    <n v="1E-3"/>
    <x v="424"/>
    <x v="425"/>
    <n v="1"/>
    <b v="0"/>
    <s v="Hour"/>
    <s v="P"/>
    <n v="0.21410210999999998"/>
    <n v="0.17688864000000001"/>
  </r>
  <r>
    <x v="17"/>
    <d v="2024-12-31T00:00:00"/>
    <m/>
    <m/>
    <n v="0.76100000000000001"/>
    <n v="2E-3"/>
    <x v="425"/>
    <x v="426"/>
    <n v="1"/>
    <b v="0"/>
    <s v="Hour"/>
    <s v="P"/>
    <n v="0.27363469000000001"/>
    <n v="0.22599871000000002"/>
  </r>
  <r>
    <x v="17"/>
    <d v="2024-12-31T00:00:00"/>
    <m/>
    <m/>
    <n v="1.004"/>
    <n v="1E-3"/>
    <x v="426"/>
    <x v="427"/>
    <n v="1"/>
    <b v="0"/>
    <s v="Hour"/>
    <s v="P"/>
    <n v="0.36042314999999997"/>
    <n v="0.29784840000000001"/>
  </r>
  <r>
    <x v="17"/>
    <d v="2024-12-31T00:00:00"/>
    <m/>
    <m/>
    <n v="0.95799999999999996"/>
    <n v="2E-3"/>
    <x v="427"/>
    <x v="428"/>
    <n v="1"/>
    <b v="0"/>
    <s v="Hour"/>
    <s v="P"/>
    <n v="0.3442848"/>
    <n v="0.28440330000000003"/>
  </r>
  <r>
    <x v="17"/>
    <d v="2024-12-31T00:00:00"/>
    <m/>
    <m/>
    <n v="1.413"/>
    <n v="4.0000000000000001E-3"/>
    <x v="428"/>
    <x v="429"/>
    <n v="1"/>
    <b v="0"/>
    <s v="Hour"/>
    <s v="P"/>
    <n v="0.50817871000000003"/>
    <n v="0.41968219000000001"/>
  </r>
  <r>
    <x v="17"/>
    <d v="2024-12-31T00:00:00"/>
    <m/>
    <m/>
    <n v="0.505"/>
    <n v="1E-3"/>
    <x v="429"/>
    <x v="430"/>
    <n v="1"/>
    <b v="0"/>
    <s v="Hour"/>
    <s v="O"/>
    <n v="8.4431160000000005E-2"/>
    <n v="0.14990987"/>
  </r>
  <r>
    <x v="17"/>
    <d v="2024-12-31T00:00:00"/>
    <m/>
    <m/>
    <n v="0.88100000000000001"/>
    <n v="0.70199999999999996"/>
    <x v="430"/>
    <x v="431"/>
    <n v="1"/>
    <b v="0"/>
    <s v="Hour"/>
    <s v="O"/>
    <n v="0.26413937999999998"/>
    <n v="0.39633910999999999"/>
  </r>
  <r>
    <x v="17"/>
    <d v="2024-12-31T00:00:00"/>
    <m/>
    <m/>
    <n v="1.589"/>
    <n v="2.4529999999999998"/>
    <x v="431"/>
    <x v="408"/>
    <n v="1"/>
    <b v="0"/>
    <s v="Hour"/>
    <s v="O"/>
    <n v="0.67444811999999998"/>
    <n v="0.94334238999999998"/>
  </r>
  <r>
    <x v="18"/>
    <d v="2025-01-01T00:00:00"/>
    <n v="1.513847664"/>
    <n v="3.9932352440000001"/>
    <m/>
    <m/>
    <x v="432"/>
    <x v="432"/>
    <n v="1"/>
    <b v="0"/>
    <s v="Day"/>
    <s v="O"/>
    <n v="1.3498300000000001"/>
    <n v="1.44164"/>
  </r>
  <r>
    <x v="18"/>
    <d v="2025-01-01T00:00:00"/>
    <m/>
    <m/>
    <n v="0.57499999999999996"/>
    <n v="1.423"/>
    <x v="432"/>
    <x v="433"/>
    <n v="1"/>
    <b v="0"/>
    <s v="Hour"/>
    <s v="O"/>
    <n v="0.33338628000000003"/>
    <n v="0.44442620999999999"/>
  </r>
  <r>
    <x v="18"/>
    <d v="2025-01-01T00:00:00"/>
    <m/>
    <m/>
    <n v="0.34599999999999997"/>
    <n v="0"/>
    <x v="433"/>
    <x v="434"/>
    <n v="1"/>
    <b v="0"/>
    <s v="Hour"/>
    <s v="O"/>
    <n v="5.7733559999999996E-2"/>
    <n v="0.10257862"/>
  </r>
  <r>
    <x v="18"/>
    <d v="2025-01-01T00:00:00"/>
    <m/>
    <m/>
    <n v="0.311"/>
    <n v="0"/>
    <x v="434"/>
    <x v="435"/>
    <n v="1"/>
    <b v="0"/>
    <s v="Hour"/>
    <s v="O"/>
    <n v="5.1893460000000002E-2"/>
    <n v="9.220217E-2"/>
  </r>
  <r>
    <x v="18"/>
    <d v="2025-01-01T00:00:00"/>
    <m/>
    <m/>
    <n v="0.27400000000000002"/>
    <n v="0"/>
    <x v="435"/>
    <x v="436"/>
    <n v="1"/>
    <b v="0"/>
    <s v="Hour"/>
    <s v="O"/>
    <n v="4.5719640000000006E-2"/>
    <n v="8.1232780000000004E-2"/>
  </r>
  <r>
    <x v="18"/>
    <d v="2025-01-01T00:00:00"/>
    <m/>
    <m/>
    <n v="0.27200000000000002"/>
    <n v="0"/>
    <x v="436"/>
    <x v="437"/>
    <n v="1"/>
    <b v="0"/>
    <s v="Hour"/>
    <s v="O"/>
    <n v="4.5385920000000003E-2"/>
    <n v="8.0639840000000004E-2"/>
  </r>
  <r>
    <x v="18"/>
    <d v="2025-01-01T00:00:00"/>
    <m/>
    <m/>
    <n v="0.245"/>
    <n v="0"/>
    <x v="437"/>
    <x v="438"/>
    <n v="1"/>
    <b v="0"/>
    <s v="Hour"/>
    <s v="O"/>
    <n v="4.0880699999999999E-2"/>
    <n v="7.2635149999999996E-2"/>
  </r>
  <r>
    <x v="18"/>
    <d v="2025-01-01T00:00:00"/>
    <m/>
    <m/>
    <n v="0.216"/>
    <n v="0"/>
    <x v="438"/>
    <x v="439"/>
    <n v="1"/>
    <b v="0"/>
    <s v="Hour"/>
    <s v="O"/>
    <n v="3.6041759999999999E-2"/>
    <n v="6.4037520000000001E-2"/>
  </r>
  <r>
    <x v="18"/>
    <d v="2025-01-01T00:00:00"/>
    <m/>
    <m/>
    <n v="0.25800000000000001"/>
    <n v="0.60099999999999998"/>
    <x v="439"/>
    <x v="440"/>
    <n v="1"/>
    <b v="0"/>
    <s v="Hour"/>
    <s v="P"/>
    <n v="0.30806317"/>
    <n v="0.19219377999999998"/>
  </r>
  <r>
    <x v="18"/>
    <d v="2025-01-01T00:00:00"/>
    <m/>
    <m/>
    <n v="0.38200000000000001"/>
    <n v="0"/>
    <x v="440"/>
    <x v="441"/>
    <n v="1"/>
    <b v="0"/>
    <s v="Hour"/>
    <s v="P"/>
    <n v="0.13699665999999999"/>
    <n v="0.11325154000000001"/>
  </r>
  <r>
    <x v="18"/>
    <d v="2025-01-01T00:00:00"/>
    <m/>
    <m/>
    <n v="0.496"/>
    <n v="0"/>
    <x v="441"/>
    <x v="442"/>
    <n v="1"/>
    <b v="0"/>
    <s v="Hour"/>
    <s v="P"/>
    <n v="0.17788048000000001"/>
    <n v="0.14704912000000001"/>
  </r>
  <r>
    <x v="18"/>
    <d v="2025-01-01T00:00:00"/>
    <m/>
    <m/>
    <n v="1.8029999999999999"/>
    <n v="1.782"/>
    <x v="442"/>
    <x v="443"/>
    <n v="1"/>
    <b v="0"/>
    <s v="Hour"/>
    <s v="O"/>
    <n v="0.59819310000000003"/>
    <n v="0.87760605000000003"/>
  </r>
  <r>
    <x v="18"/>
    <d v="2025-01-01T00:00:00"/>
    <m/>
    <m/>
    <n v="0.52800000000000002"/>
    <n v="2.4"/>
    <x v="443"/>
    <x v="444"/>
    <n v="1"/>
    <b v="0"/>
    <s v="Hour"/>
    <s v="O"/>
    <n v="0.48856608000000001"/>
    <n v="0.61858415999999994"/>
  </r>
  <r>
    <x v="18"/>
    <d v="2025-01-01T00:00:00"/>
    <m/>
    <m/>
    <n v="0.94099999999999995"/>
    <n v="2.391"/>
    <x v="444"/>
    <x v="445"/>
    <n v="1"/>
    <b v="0"/>
    <s v="Hour"/>
    <s v="O"/>
    <n v="0.55597752"/>
    <n v="0.73929358999999994"/>
  </r>
  <r>
    <x v="18"/>
    <d v="2025-01-01T00:00:00"/>
    <m/>
    <m/>
    <n v="0.51900000000000002"/>
    <n v="0.11899999999999999"/>
    <x v="445"/>
    <x v="446"/>
    <n v="1"/>
    <b v="0"/>
    <s v="Hour"/>
    <s v="O"/>
    <n v="0.10645668000000001"/>
    <n v="0.17677781000000001"/>
  </r>
  <r>
    <x v="18"/>
    <d v="2025-01-01T00:00:00"/>
    <m/>
    <m/>
    <n v="0.44400000000000001"/>
    <n v="0"/>
    <x v="446"/>
    <x v="447"/>
    <n v="1"/>
    <b v="0"/>
    <s v="Hour"/>
    <s v="O"/>
    <n v="7.408584E-2"/>
    <n v="0.13163268"/>
  </r>
  <r>
    <x v="18"/>
    <d v="2025-01-01T00:00:00"/>
    <m/>
    <m/>
    <n v="0.40699999999999997"/>
    <n v="1E-3"/>
    <x v="447"/>
    <x v="448"/>
    <n v="1"/>
    <b v="0"/>
    <s v="Hour"/>
    <s v="O"/>
    <n v="6.8078879999999994E-2"/>
    <n v="0.12085580999999999"/>
  </r>
  <r>
    <x v="18"/>
    <d v="2025-01-01T00:00:00"/>
    <m/>
    <m/>
    <n v="0.38800000000000001"/>
    <n v="1E-3"/>
    <x v="448"/>
    <x v="449"/>
    <n v="1"/>
    <b v="0"/>
    <s v="Hour"/>
    <s v="P"/>
    <n v="0.13950707000000001"/>
    <n v="0.11522288000000001"/>
  </r>
  <r>
    <x v="18"/>
    <d v="2025-01-01T00:00:00"/>
    <m/>
    <m/>
    <n v="0.44500000000000001"/>
    <n v="0"/>
    <x v="449"/>
    <x v="450"/>
    <n v="1"/>
    <b v="0"/>
    <s v="Hour"/>
    <s v="P"/>
    <n v="0.15959034999999999"/>
    <n v="0.13192915"/>
  </r>
  <r>
    <x v="18"/>
    <d v="2025-01-01T00:00:00"/>
    <m/>
    <m/>
    <n v="0.89200000000000002"/>
    <n v="0.56000000000000005"/>
    <x v="450"/>
    <x v="451"/>
    <n v="1"/>
    <b v="0"/>
    <s v="Hour"/>
    <s v="P"/>
    <n v="0.52073075999999996"/>
    <n v="0.37226244000000003"/>
  </r>
  <r>
    <x v="18"/>
    <d v="2025-01-01T00:00:00"/>
    <m/>
    <m/>
    <n v="0.68600000000000005"/>
    <n v="2E-3"/>
    <x v="451"/>
    <x v="452"/>
    <n v="1"/>
    <b v="0"/>
    <s v="Hour"/>
    <s v="P"/>
    <n v="0.24673744000000003"/>
    <n v="0.20376346000000004"/>
  </r>
  <r>
    <x v="18"/>
    <d v="2025-01-01T00:00:00"/>
    <m/>
    <m/>
    <n v="0.65900000000000003"/>
    <n v="1E-3"/>
    <x v="452"/>
    <x v="453"/>
    <n v="1"/>
    <b v="0"/>
    <s v="Hour"/>
    <s v="P"/>
    <n v="0.23669580000000001"/>
    <n v="0.19556625000000002"/>
  </r>
  <r>
    <x v="18"/>
    <d v="2025-01-01T00:00:00"/>
    <m/>
    <m/>
    <n v="0.42199999999999999"/>
    <n v="0"/>
    <x v="453"/>
    <x v="454"/>
    <n v="1"/>
    <b v="0"/>
    <s v="Hour"/>
    <s v="O"/>
    <n v="7.0414920000000006E-2"/>
    <n v="0.12511034000000001"/>
  </r>
  <r>
    <x v="18"/>
    <d v="2025-01-01T00:00:00"/>
    <m/>
    <m/>
    <n v="0.874"/>
    <n v="1E-3"/>
    <x v="454"/>
    <x v="455"/>
    <n v="1"/>
    <b v="0"/>
    <s v="Hour"/>
    <s v="O"/>
    <n v="0.14600250000000001"/>
    <n v="0.25930729999999996"/>
  </r>
  <r>
    <x v="18"/>
    <d v="2025-01-01T00:00:00"/>
    <m/>
    <m/>
    <n v="1.0680000000000001"/>
    <n v="2E-3"/>
    <x v="455"/>
    <x v="432"/>
    <n v="1"/>
    <b v="0"/>
    <s v="Hour"/>
    <s v="O"/>
    <n v="0.17854020000000001"/>
    <n v="0.31701500000000005"/>
  </r>
  <r>
    <x v="19"/>
    <d v="2025-01-02T00:00:00"/>
    <n v="2.158816464"/>
    <n v="3.5666062799999998"/>
    <m/>
    <m/>
    <x v="456"/>
    <x v="456"/>
    <n v="1"/>
    <b v="0"/>
    <s v="Day"/>
    <s v="O"/>
    <n v="1.3498300000000001"/>
    <n v="1.44164"/>
  </r>
  <r>
    <x v="19"/>
    <d v="2025-01-02T00:00:00"/>
    <m/>
    <m/>
    <n v="0.59299999999999997"/>
    <n v="2E-3"/>
    <x v="456"/>
    <x v="457"/>
    <n v="1"/>
    <b v="0"/>
    <s v="Hour"/>
    <s v="O"/>
    <n v="9.9281700000000001E-2"/>
    <n v="0.17619175000000001"/>
  </r>
  <r>
    <x v="19"/>
    <d v="2025-01-02T00:00:00"/>
    <m/>
    <m/>
    <n v="0.28000000000000003"/>
    <n v="0"/>
    <x v="457"/>
    <x v="458"/>
    <n v="1"/>
    <b v="0"/>
    <s v="Hour"/>
    <s v="O"/>
    <n v="4.6720800000000007E-2"/>
    <n v="8.3011600000000005E-2"/>
  </r>
  <r>
    <x v="19"/>
    <d v="2025-01-02T00:00:00"/>
    <m/>
    <m/>
    <n v="0.24"/>
    <n v="0"/>
    <x v="458"/>
    <x v="459"/>
    <n v="1"/>
    <b v="0"/>
    <s v="Hour"/>
    <s v="O"/>
    <n v="4.0046400000000003E-2"/>
    <n v="7.1152800000000002E-2"/>
  </r>
  <r>
    <x v="19"/>
    <d v="2025-01-02T00:00:00"/>
    <m/>
    <m/>
    <n v="0.23699999999999999"/>
    <n v="0.55000000000000004"/>
    <x v="459"/>
    <x v="460"/>
    <n v="1"/>
    <b v="0"/>
    <s v="Hour"/>
    <s v="O"/>
    <n v="0.13131882"/>
    <n v="0.17614939000000002"/>
  </r>
  <r>
    <x v="19"/>
    <d v="2025-01-02T00:00:00"/>
    <m/>
    <m/>
    <n v="0.313"/>
    <n v="0"/>
    <x v="460"/>
    <x v="461"/>
    <n v="1"/>
    <b v="0"/>
    <s v="Hour"/>
    <s v="O"/>
    <n v="5.2227180000000005E-2"/>
    <n v="9.279511E-2"/>
  </r>
  <r>
    <x v="19"/>
    <d v="2025-01-02T00:00:00"/>
    <m/>
    <m/>
    <n v="0.19800000000000001"/>
    <n v="0"/>
    <x v="461"/>
    <x v="462"/>
    <n v="1"/>
    <b v="0"/>
    <s v="Hour"/>
    <s v="O"/>
    <n v="3.3038280000000003E-2"/>
    <n v="5.8701060000000006E-2"/>
  </r>
  <r>
    <x v="19"/>
    <d v="2025-01-02T00:00:00"/>
    <m/>
    <m/>
    <n v="0.20799999999999999"/>
    <n v="0"/>
    <x v="462"/>
    <x v="463"/>
    <n v="1"/>
    <b v="0"/>
    <s v="Hour"/>
    <s v="O"/>
    <n v="3.4706880000000002E-2"/>
    <n v="6.166576E-2"/>
  </r>
  <r>
    <x v="19"/>
    <d v="2025-01-02T00:00:00"/>
    <m/>
    <m/>
    <n v="0.34200000000000003"/>
    <n v="0"/>
    <x v="463"/>
    <x v="464"/>
    <n v="1"/>
    <b v="0"/>
    <s v="Hour"/>
    <s v="P"/>
    <n v="0.12265146000000002"/>
    <n v="0.10139274000000001"/>
  </r>
  <r>
    <x v="19"/>
    <d v="2025-01-02T00:00:00"/>
    <m/>
    <m/>
    <n v="0.52300000000000002"/>
    <n v="0"/>
    <x v="464"/>
    <x v="465"/>
    <n v="1"/>
    <b v="0"/>
    <s v="Hour"/>
    <s v="P"/>
    <n v="0.18756349"/>
    <n v="0.15505381000000001"/>
  </r>
  <r>
    <x v="19"/>
    <d v="2025-01-02T00:00:00"/>
    <m/>
    <m/>
    <n v="1.0609999999999999"/>
    <n v="1.6910000000000001"/>
    <x v="465"/>
    <x v="466"/>
    <n v="1"/>
    <b v="0"/>
    <s v="Hour"/>
    <s v="P"/>
    <n v="0.9869497599999999"/>
    <n v="0.64010599000000001"/>
  </r>
  <r>
    <x v="19"/>
    <d v="2025-01-02T00:00:00"/>
    <m/>
    <m/>
    <n v="0.81299999999999994"/>
    <n v="2.39"/>
    <x v="466"/>
    <x v="467"/>
    <n v="1"/>
    <b v="0"/>
    <s v="Hour"/>
    <s v="O"/>
    <n v="0.53445258000000007"/>
    <n v="0.70115291000000002"/>
  </r>
  <r>
    <x v="19"/>
    <d v="2025-01-02T00:00:00"/>
    <m/>
    <m/>
    <n v="0.45600000000000002"/>
    <n v="7.3999999999999996E-2"/>
    <x v="467"/>
    <x v="468"/>
    <n v="1"/>
    <b v="0"/>
    <s v="Hour"/>
    <s v="O"/>
    <n v="8.8435800000000009E-2"/>
    <n v="0.14943680000000001"/>
  </r>
  <r>
    <x v="19"/>
    <d v="2025-01-02T00:00:00"/>
    <m/>
    <m/>
    <n v="0.40100000000000002"/>
    <n v="1.2569999999999999"/>
    <x v="468"/>
    <x v="469"/>
    <n v="1"/>
    <b v="0"/>
    <s v="Hour"/>
    <s v="O"/>
    <n v="0.27665388000000002"/>
    <n v="0.36088210999999998"/>
  </r>
  <r>
    <x v="19"/>
    <d v="2025-01-02T00:00:00"/>
    <m/>
    <m/>
    <n v="0.22500000000000001"/>
    <n v="0.21199999999999999"/>
    <x v="469"/>
    <x v="470"/>
    <n v="1"/>
    <b v="0"/>
    <s v="Hour"/>
    <s v="O"/>
    <n v="7.2917820000000008E-2"/>
    <n v="0.10751999000000001"/>
  </r>
  <r>
    <x v="19"/>
    <d v="2025-01-02T00:00:00"/>
    <m/>
    <m/>
    <n v="0.22500000000000001"/>
    <n v="0"/>
    <x v="470"/>
    <x v="471"/>
    <n v="1"/>
    <b v="0"/>
    <s v="Hour"/>
    <s v="O"/>
    <n v="3.75435E-2"/>
    <n v="6.6705750000000008E-2"/>
  </r>
  <r>
    <x v="19"/>
    <d v="2025-01-02T00:00:00"/>
    <m/>
    <m/>
    <n v="0.27"/>
    <n v="1E-3"/>
    <x v="471"/>
    <x v="472"/>
    <n v="1"/>
    <b v="0"/>
    <s v="Hour"/>
    <s v="O"/>
    <n v="4.5219060000000005E-2"/>
    <n v="8.0239420000000006E-2"/>
  </r>
  <r>
    <x v="19"/>
    <d v="2025-01-02T00:00:00"/>
    <m/>
    <m/>
    <n v="0.42299999999999999"/>
    <n v="1E-3"/>
    <x v="472"/>
    <x v="473"/>
    <n v="1"/>
    <b v="0"/>
    <s v="Hour"/>
    <s v="P"/>
    <n v="0.15205911999999999"/>
    <n v="0.12559933000000001"/>
  </r>
  <r>
    <x v="19"/>
    <d v="2025-01-02T00:00:00"/>
    <m/>
    <m/>
    <n v="1.107"/>
    <n v="2E-3"/>
    <x v="473"/>
    <x v="474"/>
    <n v="1"/>
    <b v="0"/>
    <s v="Hour"/>
    <s v="P"/>
    <n v="0.39772067"/>
    <n v="0.32857733"/>
  </r>
  <r>
    <x v="19"/>
    <d v="2025-01-02T00:00:00"/>
    <m/>
    <m/>
    <n v="0.88100000000000001"/>
    <n v="1E-3"/>
    <x v="474"/>
    <x v="475"/>
    <n v="1"/>
    <b v="0"/>
    <s v="Hour"/>
    <s v="P"/>
    <n v="0.31631165999999999"/>
    <n v="0.26138258999999997"/>
  </r>
  <r>
    <x v="19"/>
    <d v="2025-01-02T00:00:00"/>
    <m/>
    <m/>
    <n v="0.54300000000000004"/>
    <n v="0.48899999999999999"/>
    <x v="475"/>
    <x v="476"/>
    <n v="1"/>
    <b v="0"/>
    <s v="Hour"/>
    <s v="P"/>
    <n v="0.37010616000000002"/>
    <n v="0.25512549000000001"/>
  </r>
  <r>
    <x v="19"/>
    <d v="2025-01-02T00:00:00"/>
    <m/>
    <m/>
    <n v="0.47299999999999998"/>
    <n v="1E-3"/>
    <x v="476"/>
    <x v="477"/>
    <n v="1"/>
    <b v="0"/>
    <s v="Hour"/>
    <s v="P"/>
    <n v="0.16999061999999998"/>
    <n v="0.14042283"/>
  </r>
  <r>
    <x v="19"/>
    <d v="2025-01-02T00:00:00"/>
    <m/>
    <m/>
    <n v="0.78500000000000003"/>
    <n v="0.624"/>
    <x v="477"/>
    <x v="478"/>
    <n v="1"/>
    <b v="0"/>
    <s v="Hour"/>
    <s v="O"/>
    <n v="0.23510574000000001"/>
    <n v="0.35286143000000003"/>
  </r>
  <r>
    <x v="19"/>
    <d v="2025-01-02T00:00:00"/>
    <m/>
    <m/>
    <n v="0.61399999999999999"/>
    <n v="0.78700000000000003"/>
    <x v="478"/>
    <x v="479"/>
    <n v="1"/>
    <b v="0"/>
    <s v="Hour"/>
    <s v="O"/>
    <n v="0.23377086000000002"/>
    <n v="0.33354581999999999"/>
  </r>
  <r>
    <x v="19"/>
    <d v="2025-01-02T00:00:00"/>
    <m/>
    <m/>
    <n v="0.998"/>
    <n v="0.68400000000000005"/>
    <x v="479"/>
    <x v="456"/>
    <n v="1"/>
    <b v="0"/>
    <s v="Hour"/>
    <s v="O"/>
    <n v="0.28065852000000002"/>
    <n v="0.42756073999999999"/>
  </r>
  <r>
    <x v="20"/>
    <d v="2025-01-03T00:00:00"/>
    <n v="2.3265083519999998"/>
    <n v="3.5482247679999999"/>
    <m/>
    <m/>
    <x v="480"/>
    <x v="480"/>
    <n v="1"/>
    <b v="0"/>
    <s v="Day"/>
    <s v="O"/>
    <n v="1.3498300000000001"/>
    <n v="1.44164"/>
  </r>
  <r>
    <x v="20"/>
    <d v="2025-01-03T00:00:00"/>
    <m/>
    <m/>
    <n v="0.41399999999999998"/>
    <n v="2.4489999999999998"/>
    <x v="480"/>
    <x v="481"/>
    <n v="1"/>
    <b v="0"/>
    <s v="Hour"/>
    <s v="O"/>
    <n v="0.47772017999999999"/>
    <n v="0.59422005999999994"/>
  </r>
  <r>
    <x v="20"/>
    <d v="2025-01-03T00:00:00"/>
    <m/>
    <m/>
    <n v="0.32500000000000001"/>
    <n v="1.663"/>
    <x v="481"/>
    <x v="482"/>
    <n v="1"/>
    <b v="0"/>
    <s v="Hour"/>
    <s v="O"/>
    <n v="0.33171768000000001"/>
    <n v="0.41651350999999998"/>
  </r>
  <r>
    <x v="20"/>
    <d v="2025-01-03T00:00:00"/>
    <m/>
    <m/>
    <n v="0.31"/>
    <n v="1E-3"/>
    <x v="482"/>
    <x v="483"/>
    <n v="1"/>
    <b v="0"/>
    <s v="Hour"/>
    <s v="O"/>
    <n v="5.1893460000000002E-2"/>
    <n v="9.2098220000000008E-2"/>
  </r>
  <r>
    <x v="20"/>
    <d v="2025-01-03T00:00:00"/>
    <m/>
    <m/>
    <n v="0.32300000000000001"/>
    <n v="0"/>
    <x v="483"/>
    <x v="484"/>
    <n v="1"/>
    <b v="0"/>
    <s v="Hour"/>
    <s v="O"/>
    <n v="5.3895780000000004E-2"/>
    <n v="9.5759810000000001E-2"/>
  </r>
  <r>
    <x v="20"/>
    <d v="2025-01-03T00:00:00"/>
    <m/>
    <m/>
    <n v="0.31"/>
    <n v="0"/>
    <x v="484"/>
    <x v="485"/>
    <n v="1"/>
    <b v="0"/>
    <s v="Hour"/>
    <s v="O"/>
    <n v="5.1726600000000005E-2"/>
    <n v="9.1905700000000007E-2"/>
  </r>
  <r>
    <x v="20"/>
    <d v="2025-01-03T00:00:00"/>
    <m/>
    <m/>
    <n v="0.25600000000000001"/>
    <n v="0"/>
    <x v="485"/>
    <x v="486"/>
    <n v="1"/>
    <b v="0"/>
    <s v="Hour"/>
    <s v="O"/>
    <n v="4.2716160000000003E-2"/>
    <n v="7.5896320000000003E-2"/>
  </r>
  <r>
    <x v="20"/>
    <d v="2025-01-03T00:00:00"/>
    <m/>
    <m/>
    <n v="0.20599999999999999"/>
    <n v="0"/>
    <x v="486"/>
    <x v="487"/>
    <n v="1"/>
    <b v="0"/>
    <s v="Hour"/>
    <s v="O"/>
    <n v="3.437316E-2"/>
    <n v="6.107282E-2"/>
  </r>
  <r>
    <x v="20"/>
    <d v="2025-01-03T00:00:00"/>
    <m/>
    <m/>
    <n v="0.20399999999999999"/>
    <n v="0"/>
    <x v="487"/>
    <x v="488"/>
    <n v="1"/>
    <b v="0"/>
    <s v="Hour"/>
    <s v="P"/>
    <n v="7.3160519999999993E-2"/>
    <n v="6.047988E-2"/>
  </r>
  <r>
    <x v="20"/>
    <d v="2025-01-03T00:00:00"/>
    <m/>
    <m/>
    <n v="0.48599999999999999"/>
    <n v="0.64100000000000001"/>
    <x v="488"/>
    <x v="489"/>
    <n v="1"/>
    <b v="0"/>
    <s v="Hour"/>
    <s v="P"/>
    <n v="0.40417601000000003"/>
    <n v="0.26748973999999998"/>
  </r>
  <r>
    <x v="20"/>
    <d v="2025-01-03T00:00:00"/>
    <m/>
    <m/>
    <n v="0.36399999999999999"/>
    <n v="0"/>
    <x v="489"/>
    <x v="490"/>
    <n v="1"/>
    <b v="0"/>
    <s v="Hour"/>
    <s v="P"/>
    <n v="0.13054131999999999"/>
    <n v="0.10791508"/>
  </r>
  <r>
    <x v="20"/>
    <d v="2025-01-03T00:00:00"/>
    <m/>
    <m/>
    <n v="0.90100000000000002"/>
    <n v="0.621"/>
    <x v="490"/>
    <x v="491"/>
    <n v="1"/>
    <b v="0"/>
    <s v="Hour"/>
    <s v="O"/>
    <n v="0.25396092000000003"/>
    <n v="0.38667439000000003"/>
  </r>
  <r>
    <x v="20"/>
    <d v="2025-01-03T00:00:00"/>
    <m/>
    <m/>
    <n v="0.53300000000000003"/>
    <n v="2.407"/>
    <x v="491"/>
    <x v="492"/>
    <n v="1"/>
    <b v="0"/>
    <s v="Hour"/>
    <s v="O"/>
    <n v="0.49056840000000002"/>
    <n v="0.62141415"/>
  </r>
  <r>
    <x v="20"/>
    <d v="2025-01-03T00:00:00"/>
    <m/>
    <m/>
    <n v="0.53200000000000003"/>
    <n v="0.59399999999999997"/>
    <x v="492"/>
    <x v="493"/>
    <n v="1"/>
    <b v="0"/>
    <s v="Hour"/>
    <s v="O"/>
    <n v="0.18788436"/>
    <n v="0.27207892"/>
  </r>
  <r>
    <x v="20"/>
    <d v="2025-01-03T00:00:00"/>
    <m/>
    <m/>
    <n v="0.26700000000000002"/>
    <n v="0"/>
    <x v="493"/>
    <x v="494"/>
    <n v="1"/>
    <b v="0"/>
    <s v="Hour"/>
    <s v="O"/>
    <n v="4.4551620000000007E-2"/>
    <n v="7.9157490000000011E-2"/>
  </r>
  <r>
    <x v="20"/>
    <d v="2025-01-03T00:00:00"/>
    <m/>
    <m/>
    <n v="0.25"/>
    <n v="0"/>
    <x v="494"/>
    <x v="495"/>
    <n v="1"/>
    <b v="0"/>
    <s v="Hour"/>
    <s v="O"/>
    <n v="4.1715000000000002E-2"/>
    <n v="7.4117500000000003E-2"/>
  </r>
  <r>
    <x v="20"/>
    <d v="2025-01-03T00:00:00"/>
    <m/>
    <m/>
    <n v="0.252"/>
    <n v="0"/>
    <x v="495"/>
    <x v="496"/>
    <n v="1"/>
    <b v="0"/>
    <s v="Hour"/>
    <s v="O"/>
    <n v="4.2048720000000005E-2"/>
    <n v="7.4710440000000003E-2"/>
  </r>
  <r>
    <x v="20"/>
    <d v="2025-01-03T00:00:00"/>
    <m/>
    <m/>
    <n v="0.252"/>
    <n v="1E-3"/>
    <x v="496"/>
    <x v="497"/>
    <n v="1"/>
    <b v="0"/>
    <s v="Hour"/>
    <s v="P"/>
    <n v="9.0733389999999997E-2"/>
    <n v="7.4902960000000005E-2"/>
  </r>
  <r>
    <x v="20"/>
    <d v="2025-01-03T00:00:00"/>
    <m/>
    <m/>
    <n v="0.32600000000000001"/>
    <n v="1E-3"/>
    <x v="497"/>
    <x v="498"/>
    <n v="1"/>
    <b v="0"/>
    <s v="Hour"/>
    <s v="P"/>
    <n v="0.11727201000000001"/>
    <n v="9.6841740000000009E-2"/>
  </r>
  <r>
    <x v="20"/>
    <d v="2025-01-03T00:00:00"/>
    <m/>
    <m/>
    <n v="1.905"/>
    <n v="0.56000000000000005"/>
    <x v="498"/>
    <x v="499"/>
    <n v="1"/>
    <b v="0"/>
    <s v="Hour"/>
    <s v="P"/>
    <n v="0.88402294999999997"/>
    <n v="0.67258655000000001"/>
  </r>
  <r>
    <x v="20"/>
    <d v="2025-01-03T00:00:00"/>
    <m/>
    <m/>
    <n v="0.42599999999999999"/>
    <n v="2E-3"/>
    <x v="499"/>
    <x v="500"/>
    <n v="1"/>
    <b v="0"/>
    <s v="Hour"/>
    <s v="P"/>
    <n v="0.15349363999999999"/>
    <n v="0.12668126000000002"/>
  </r>
  <r>
    <x v="20"/>
    <d v="2025-01-03T00:00:00"/>
    <m/>
    <m/>
    <n v="0.40799999999999997"/>
    <n v="1E-3"/>
    <x v="500"/>
    <x v="501"/>
    <n v="1"/>
    <b v="0"/>
    <s v="Hour"/>
    <s v="P"/>
    <n v="0.14667966999999998"/>
    <n v="0.12115228"/>
  </r>
  <r>
    <x v="20"/>
    <d v="2025-01-03T00:00:00"/>
    <m/>
    <m/>
    <n v="0.65100000000000002"/>
    <n v="1.3180000000000001"/>
    <x v="501"/>
    <x v="502"/>
    <n v="1"/>
    <b v="0"/>
    <s v="Hour"/>
    <s v="O"/>
    <n v="0.32854734000000002"/>
    <n v="0.44674333000000005"/>
  </r>
  <r>
    <x v="20"/>
    <d v="2025-01-03T00:00:00"/>
    <m/>
    <m/>
    <n v="0.75"/>
    <n v="0"/>
    <x v="502"/>
    <x v="503"/>
    <n v="1"/>
    <b v="0"/>
    <s v="Hour"/>
    <s v="O"/>
    <n v="0.12514500000000001"/>
    <n v="0.22235250000000001"/>
  </r>
  <r>
    <x v="20"/>
    <d v="2025-01-03T00:00:00"/>
    <m/>
    <m/>
    <n v="1.2709999999999999"/>
    <n v="1.871"/>
    <x v="503"/>
    <x v="480"/>
    <n v="1"/>
    <b v="0"/>
    <s v="Hour"/>
    <s v="O"/>
    <n v="0.52427411999999995"/>
    <n v="0.73701828999999996"/>
  </r>
  <r>
    <x v="21"/>
    <d v="2025-01-04T00:00:00"/>
    <n v="1.6439965919999999"/>
    <n v="5.3119604919999999"/>
    <m/>
    <m/>
    <x v="504"/>
    <x v="504"/>
    <n v="1"/>
    <b v="0"/>
    <s v="Day"/>
    <s v="O"/>
    <n v="1.3498300000000001"/>
    <n v="1.44164"/>
  </r>
  <r>
    <x v="21"/>
    <d v="2025-01-04T00:00:00"/>
    <m/>
    <m/>
    <n v="0.46"/>
    <n v="2.403"/>
    <x v="504"/>
    <x v="505"/>
    <n v="1"/>
    <b v="0"/>
    <s v="Hour"/>
    <s v="O"/>
    <n v="0.47772017999999999"/>
    <n v="0.59900175999999994"/>
  </r>
  <r>
    <x v="21"/>
    <d v="2025-01-04T00:00:00"/>
    <m/>
    <m/>
    <n v="0.42099999999999999"/>
    <n v="0.28100000000000003"/>
    <x v="505"/>
    <x v="506"/>
    <n v="1"/>
    <b v="0"/>
    <s v="Hour"/>
    <s v="O"/>
    <n v="0.11713572"/>
    <n v="0.17891199000000002"/>
  </r>
  <r>
    <x v="21"/>
    <d v="2025-01-04T00:00:00"/>
    <m/>
    <m/>
    <n v="0.36"/>
    <n v="0"/>
    <x v="506"/>
    <x v="507"/>
    <n v="1"/>
    <b v="0"/>
    <s v="Hour"/>
    <s v="O"/>
    <n v="6.0069600000000001E-2"/>
    <n v="0.1067292"/>
  </r>
  <r>
    <x v="21"/>
    <d v="2025-01-04T00:00:00"/>
    <m/>
    <m/>
    <n v="0.27"/>
    <n v="0"/>
    <x v="507"/>
    <x v="508"/>
    <n v="1"/>
    <b v="0"/>
    <s v="Hour"/>
    <s v="O"/>
    <n v="4.5052200000000008E-2"/>
    <n v="8.0046900000000004E-2"/>
  </r>
  <r>
    <x v="21"/>
    <d v="2025-01-04T00:00:00"/>
    <m/>
    <m/>
    <n v="0.253"/>
    <n v="0"/>
    <x v="508"/>
    <x v="509"/>
    <n v="1"/>
    <b v="0"/>
    <s v="Hour"/>
    <s v="O"/>
    <n v="4.2215580000000003E-2"/>
    <n v="7.500691000000001E-2"/>
  </r>
  <r>
    <x v="21"/>
    <d v="2025-01-04T00:00:00"/>
    <m/>
    <m/>
    <n v="0.27500000000000002"/>
    <n v="0"/>
    <x v="509"/>
    <x v="510"/>
    <n v="1"/>
    <b v="0"/>
    <s v="Hour"/>
    <s v="O"/>
    <n v="4.5886500000000004E-2"/>
    <n v="8.1529250000000011E-2"/>
  </r>
  <r>
    <x v="21"/>
    <d v="2025-01-04T00:00:00"/>
    <m/>
    <m/>
    <n v="0.24099999999999999"/>
    <n v="0.376"/>
    <x v="510"/>
    <x v="511"/>
    <n v="1"/>
    <b v="0"/>
    <s v="Hour"/>
    <s v="O"/>
    <n v="0.10295262000000001"/>
    <n v="0.14383678999999999"/>
  </r>
  <r>
    <x v="21"/>
    <d v="2025-01-04T00:00:00"/>
    <m/>
    <m/>
    <n v="0.22900000000000001"/>
    <n v="0.23499999999999999"/>
    <x v="511"/>
    <x v="512"/>
    <n v="1"/>
    <b v="0"/>
    <s v="Hour"/>
    <s v="P"/>
    <n v="0.16640431999999999"/>
    <n v="0.11313383"/>
  </r>
  <r>
    <x v="21"/>
    <d v="2025-01-04T00:00:00"/>
    <m/>
    <m/>
    <n v="0.36899999999999999"/>
    <n v="0"/>
    <x v="512"/>
    <x v="513"/>
    <n v="1"/>
    <b v="0"/>
    <s v="Hour"/>
    <s v="P"/>
    <n v="0.13233447000000001"/>
    <n v="0.10939743"/>
  </r>
  <r>
    <x v="21"/>
    <d v="2025-01-04T00:00:00"/>
    <m/>
    <m/>
    <n v="0.51400000000000001"/>
    <n v="0"/>
    <x v="513"/>
    <x v="514"/>
    <n v="1"/>
    <b v="0"/>
    <s v="Hour"/>
    <s v="P"/>
    <n v="0.18433582000000001"/>
    <n v="0.15238558000000002"/>
  </r>
  <r>
    <x v="21"/>
    <d v="2025-01-04T00:00:00"/>
    <m/>
    <m/>
    <n v="0.72799999999999998"/>
    <n v="1.849"/>
    <x v="514"/>
    <x v="515"/>
    <n v="1"/>
    <b v="0"/>
    <s v="Hour"/>
    <s v="O"/>
    <n v="0.42999821999999999"/>
    <n v="0.57179964000000005"/>
  </r>
  <r>
    <x v="21"/>
    <d v="2025-01-04T00:00:00"/>
    <m/>
    <m/>
    <n v="0.97299999999999998"/>
    <n v="0"/>
    <x v="515"/>
    <x v="516"/>
    <n v="1"/>
    <b v="0"/>
    <s v="Hour"/>
    <s v="O"/>
    <n v="0.16235478"/>
    <n v="0.28846531000000003"/>
  </r>
  <r>
    <x v="21"/>
    <d v="2025-01-04T00:00:00"/>
    <m/>
    <m/>
    <n v="2.5099999999999998"/>
    <n v="0.58699999999999997"/>
    <x v="516"/>
    <x v="517"/>
    <n v="1"/>
    <b v="0"/>
    <s v="Hour"/>
    <s v="O"/>
    <n v="0.51676541999999992"/>
    <n v="0.85714893999999997"/>
  </r>
  <r>
    <x v="21"/>
    <d v="2025-01-04T00:00:00"/>
    <m/>
    <m/>
    <n v="1.5620000000000001"/>
    <n v="2E-3"/>
    <x v="517"/>
    <x v="518"/>
    <n v="1"/>
    <b v="0"/>
    <s v="Hour"/>
    <s v="O"/>
    <n v="0.26096904000000004"/>
    <n v="0.46347118000000004"/>
  </r>
  <r>
    <x v="21"/>
    <d v="2025-01-04T00:00:00"/>
    <m/>
    <m/>
    <n v="1.7989999999999999"/>
    <n v="1.819"/>
    <x v="518"/>
    <x v="519"/>
    <n v="1"/>
    <b v="0"/>
    <s v="Hour"/>
    <s v="O"/>
    <n v="0.60369947999999996"/>
    <n v="0.88354340999999992"/>
  </r>
  <r>
    <x v="21"/>
    <d v="2025-01-04T00:00:00"/>
    <m/>
    <m/>
    <n v="1.2829999999999999"/>
    <n v="2.383"/>
    <x v="519"/>
    <x v="520"/>
    <n v="1"/>
    <b v="0"/>
    <s v="Hour"/>
    <s v="O"/>
    <n v="0.61170875999999996"/>
    <n v="0.83914617000000002"/>
  </r>
  <r>
    <x v="21"/>
    <d v="2025-01-04T00:00:00"/>
    <m/>
    <m/>
    <n v="0.95199999999999996"/>
    <n v="0.39300000000000002"/>
    <x v="520"/>
    <x v="521"/>
    <n v="1"/>
    <b v="0"/>
    <s v="Hour"/>
    <s v="P"/>
    <n v="0.48235735000000002"/>
    <n v="0.35789979999999999"/>
  </r>
  <r>
    <x v="21"/>
    <d v="2025-01-04T00:00:00"/>
    <m/>
    <m/>
    <n v="0.84499999999999997"/>
    <n v="2E-3"/>
    <x v="521"/>
    <x v="522"/>
    <n v="1"/>
    <b v="0"/>
    <s v="Hour"/>
    <s v="P"/>
    <n v="0.30375961000000001"/>
    <n v="0.25090219000000002"/>
  </r>
  <r>
    <x v="21"/>
    <d v="2025-01-04T00:00:00"/>
    <m/>
    <m/>
    <n v="0.439"/>
    <n v="3.0000000000000001E-3"/>
    <x v="522"/>
    <x v="523"/>
    <n v="1"/>
    <b v="0"/>
    <s v="Hour"/>
    <s v="P"/>
    <n v="0.15851446"/>
    <n v="0.13072789000000001"/>
  </r>
  <r>
    <x v="21"/>
    <d v="2025-01-04T00:00:00"/>
    <m/>
    <m/>
    <n v="0.36099999999999999"/>
    <n v="1E-3"/>
    <x v="523"/>
    <x v="524"/>
    <n v="1"/>
    <b v="0"/>
    <s v="Hour"/>
    <s v="P"/>
    <n v="0.12982405999999999"/>
    <n v="0.10721819"/>
  </r>
  <r>
    <x v="21"/>
    <d v="2025-01-04T00:00:00"/>
    <m/>
    <m/>
    <n v="0.89"/>
    <n v="2E-3"/>
    <x v="524"/>
    <x v="525"/>
    <n v="1"/>
    <b v="0"/>
    <s v="Hour"/>
    <s v="P"/>
    <n v="0.31989796000000004"/>
    <n v="0.26424333999999999"/>
  </r>
  <r>
    <x v="21"/>
    <d v="2025-01-04T00:00:00"/>
    <m/>
    <m/>
    <n v="1.351"/>
    <n v="0"/>
    <x v="525"/>
    <x v="526"/>
    <n v="1"/>
    <b v="0"/>
    <s v="Hour"/>
    <s v="O"/>
    <n v="0.22542786000000001"/>
    <n v="0.40053096999999999"/>
  </r>
  <r>
    <x v="21"/>
    <d v="2025-01-04T00:00:00"/>
    <m/>
    <m/>
    <n v="0.50600000000000001"/>
    <n v="0.41899999999999998"/>
    <x v="526"/>
    <x v="527"/>
    <n v="1"/>
    <b v="0"/>
    <s v="Hour"/>
    <s v="O"/>
    <n v="0.15434550000000002"/>
    <n v="0.23067970000000002"/>
  </r>
  <r>
    <x v="21"/>
    <d v="2025-01-04T00:00:00"/>
    <m/>
    <m/>
    <n v="0.36899999999999999"/>
    <n v="0.187"/>
    <x v="527"/>
    <x v="504"/>
    <n v="1"/>
    <b v="0"/>
    <s v="Hour"/>
    <s v="O"/>
    <n v="9.2774160000000008E-2"/>
    <n v="0.14539867000000001"/>
  </r>
  <r>
    <x v="22"/>
    <d v="2025-01-05T00:00:00"/>
    <n v="5.6196997919999996"/>
    <n v="5.6383805679999996"/>
    <m/>
    <m/>
    <x v="528"/>
    <x v="528"/>
    <n v="1"/>
    <b v="0"/>
    <s v="Day"/>
    <s v="O"/>
    <n v="1.3498300000000001"/>
    <n v="1.44164"/>
  </r>
  <r>
    <x v="22"/>
    <d v="2025-01-05T00:00:00"/>
    <m/>
    <m/>
    <n v="0.41699999999999998"/>
    <n v="0"/>
    <x v="528"/>
    <x v="529"/>
    <n v="1"/>
    <b v="0"/>
    <s v="Hour"/>
    <s v="O"/>
    <n v="6.9580619999999996E-2"/>
    <n v="0.12362798999999999"/>
  </r>
  <r>
    <x v="22"/>
    <d v="2025-01-05T00:00:00"/>
    <m/>
    <m/>
    <n v="0.48299999999999998"/>
    <n v="2.1560000000000001"/>
    <x v="529"/>
    <x v="530"/>
    <n v="1"/>
    <b v="0"/>
    <s v="Hour"/>
    <s v="O"/>
    <n v="0.44034354000000009"/>
    <n v="0.55826813000000008"/>
  </r>
  <r>
    <x v="22"/>
    <d v="2025-01-05T00:00:00"/>
    <m/>
    <m/>
    <n v="0.378"/>
    <n v="0"/>
    <x v="530"/>
    <x v="531"/>
    <n v="1"/>
    <b v="0"/>
    <s v="Hour"/>
    <s v="O"/>
    <n v="6.3073080000000004E-2"/>
    <n v="0.11206566000000001"/>
  </r>
  <r>
    <x v="22"/>
    <d v="2025-01-05T00:00:00"/>
    <m/>
    <m/>
    <n v="0.32100000000000001"/>
    <n v="0"/>
    <x v="531"/>
    <x v="532"/>
    <n v="1"/>
    <b v="0"/>
    <s v="Hour"/>
    <s v="O"/>
    <n v="5.3562060000000002E-2"/>
    <n v="9.5166870000000001E-2"/>
  </r>
  <r>
    <x v="22"/>
    <d v="2025-01-05T00:00:00"/>
    <m/>
    <m/>
    <n v="0.29599999999999999"/>
    <n v="0"/>
    <x v="532"/>
    <x v="533"/>
    <n v="1"/>
    <b v="0"/>
    <s v="Hour"/>
    <s v="O"/>
    <n v="4.939056E-2"/>
    <n v="8.7755120000000006E-2"/>
  </r>
  <r>
    <x v="22"/>
    <d v="2025-01-05T00:00:00"/>
    <m/>
    <m/>
    <n v="0.248"/>
    <n v="0"/>
    <x v="533"/>
    <x v="534"/>
    <n v="1"/>
    <b v="0"/>
    <s v="Hour"/>
    <s v="O"/>
    <n v="4.1381279999999999E-2"/>
    <n v="7.3524560000000003E-2"/>
  </r>
  <r>
    <x v="22"/>
    <d v="2025-01-05T00:00:00"/>
    <m/>
    <m/>
    <n v="0.24199999999999999"/>
    <n v="0"/>
    <x v="534"/>
    <x v="535"/>
    <n v="1"/>
    <b v="0"/>
    <s v="Hour"/>
    <s v="O"/>
    <n v="4.0380119999999999E-2"/>
    <n v="7.1745740000000002E-2"/>
  </r>
  <r>
    <x v="22"/>
    <d v="2025-01-05T00:00:00"/>
    <m/>
    <m/>
    <n v="0.22800000000000001"/>
    <n v="0"/>
    <x v="535"/>
    <x v="536"/>
    <n v="1"/>
    <b v="0"/>
    <s v="Hour"/>
    <s v="O"/>
    <n v="3.8044080000000001E-2"/>
    <n v="6.7595160000000001E-2"/>
  </r>
  <r>
    <x v="22"/>
    <d v="2025-01-05T00:00:00"/>
    <m/>
    <m/>
    <n v="0.32600000000000001"/>
    <n v="0"/>
    <x v="536"/>
    <x v="537"/>
    <n v="1"/>
    <b v="0"/>
    <s v="Hour"/>
    <s v="O"/>
    <n v="5.4396360000000005E-2"/>
    <n v="9.6649220000000008E-2"/>
  </r>
  <r>
    <x v="22"/>
    <d v="2025-01-05T00:00:00"/>
    <m/>
    <m/>
    <n v="0.28399999999999997"/>
    <n v="0.46700000000000003"/>
    <x v="537"/>
    <x v="538"/>
    <n v="1"/>
    <b v="0"/>
    <s v="Hour"/>
    <s v="O"/>
    <n v="0.12531186"/>
    <n v="0.17410431999999998"/>
  </r>
  <r>
    <x v="22"/>
    <d v="2025-01-05T00:00:00"/>
    <m/>
    <m/>
    <n v="0.70499999999999996"/>
    <n v="0.97899999999999998"/>
    <x v="538"/>
    <x v="539"/>
    <n v="1"/>
    <b v="0"/>
    <s v="Hour"/>
    <s v="O"/>
    <n v="0.28099224"/>
    <n v="0.39748843"/>
  </r>
  <r>
    <x v="22"/>
    <d v="2025-01-05T00:00:00"/>
    <m/>
    <m/>
    <n v="1.02"/>
    <n v="0.68400000000000005"/>
    <x v="539"/>
    <x v="540"/>
    <n v="1"/>
    <b v="0"/>
    <s v="Hour"/>
    <s v="O"/>
    <n v="0.28432944000000004"/>
    <n v="0.43408308000000007"/>
  </r>
  <r>
    <x v="22"/>
    <d v="2025-01-05T00:00:00"/>
    <m/>
    <m/>
    <n v="2.4700000000000002"/>
    <n v="0.55500000000000005"/>
    <x v="540"/>
    <x v="541"/>
    <n v="1"/>
    <b v="0"/>
    <s v="Hour"/>
    <s v="O"/>
    <n v="0.50475150000000013"/>
    <n v="0.83912950000000008"/>
  </r>
  <r>
    <x v="22"/>
    <d v="2025-01-05T00:00:00"/>
    <m/>
    <m/>
    <n v="1.6040000000000001"/>
    <n v="2E-3"/>
    <x v="541"/>
    <x v="542"/>
    <n v="1"/>
    <b v="0"/>
    <s v="Hour"/>
    <s v="O"/>
    <n v="0.26797716000000005"/>
    <n v="0.47592292000000003"/>
  </r>
  <r>
    <x v="22"/>
    <d v="2025-01-05T00:00:00"/>
    <m/>
    <m/>
    <n v="0.82099999999999995"/>
    <n v="4.0000000000000001E-3"/>
    <x v="542"/>
    <x v="543"/>
    <n v="1"/>
    <b v="0"/>
    <s v="Hour"/>
    <s v="O"/>
    <n v="0.13765949999999999"/>
    <n v="0.24417195"/>
  </r>
  <r>
    <x v="22"/>
    <d v="2025-01-05T00:00:00"/>
    <m/>
    <m/>
    <n v="0.94199999999999995"/>
    <n v="4.0000000000000001E-3"/>
    <x v="543"/>
    <x v="544"/>
    <n v="1"/>
    <b v="0"/>
    <s v="Hour"/>
    <s v="O"/>
    <n v="0.15784956"/>
    <n v="0.28004482000000003"/>
  </r>
  <r>
    <x v="22"/>
    <d v="2025-01-05T00:00:00"/>
    <m/>
    <m/>
    <n v="0.57699999999999996"/>
    <n v="2.3180000000000001"/>
    <x v="544"/>
    <x v="545"/>
    <n v="1"/>
    <b v="0"/>
    <s v="Hour"/>
    <s v="O"/>
    <n v="0.48305970000000004"/>
    <n v="0.61732454999999997"/>
  </r>
  <r>
    <x v="22"/>
    <d v="2025-01-05T00:00:00"/>
    <m/>
    <m/>
    <n v="0.47399999999999998"/>
    <n v="2.8220000000000001"/>
    <x v="545"/>
    <x v="546"/>
    <n v="1"/>
    <b v="0"/>
    <s v="Hour"/>
    <s v="O"/>
    <n v="0.54997056000000011"/>
    <n v="0.68381821999999992"/>
  </r>
  <r>
    <x v="22"/>
    <d v="2025-01-05T00:00:00"/>
    <m/>
    <m/>
    <n v="0.73399999999999999"/>
    <n v="4.6130000000000004"/>
    <x v="546"/>
    <x v="547"/>
    <n v="1"/>
    <b v="0"/>
    <s v="Hour"/>
    <s v="O"/>
    <n v="0.89220042000000011"/>
    <n v="1.10570374"/>
  </r>
  <r>
    <x v="22"/>
    <d v="2025-01-05T00:00:00"/>
    <m/>
    <m/>
    <n v="1.1970000000000001"/>
    <n v="4.1159999999999997"/>
    <x v="547"/>
    <x v="548"/>
    <n v="1"/>
    <b v="0"/>
    <s v="Hour"/>
    <s v="O"/>
    <n v="0.88652717999999997"/>
    <n v="1.14728691"/>
  </r>
  <r>
    <x v="22"/>
    <d v="2025-01-05T00:00:00"/>
    <m/>
    <m/>
    <n v="0.55700000000000005"/>
    <n v="2.7050000000000001"/>
    <x v="548"/>
    <x v="549"/>
    <n v="1"/>
    <b v="0"/>
    <s v="Hour"/>
    <s v="O"/>
    <n v="0.54429732000000008"/>
    <n v="0.68590039000000003"/>
  </r>
  <r>
    <x v="22"/>
    <d v="2025-01-05T00:00:00"/>
    <m/>
    <m/>
    <n v="2.4039999999999999"/>
    <n v="4.226"/>
    <x v="549"/>
    <x v="550"/>
    <n v="1"/>
    <b v="0"/>
    <s v="Hour"/>
    <s v="O"/>
    <n v="1.1062818000000001"/>
    <n v="1.5263034"/>
  </r>
  <r>
    <x v="22"/>
    <d v="2025-01-05T00:00:00"/>
    <m/>
    <m/>
    <n v="1.7010000000000001"/>
    <n v="3.016"/>
    <x v="550"/>
    <x v="551"/>
    <n v="1"/>
    <b v="0"/>
    <s v="Hour"/>
    <s v="O"/>
    <n v="0.78707862000000017"/>
    <n v="1.0849357900000001"/>
  </r>
  <r>
    <x v="22"/>
    <d v="2025-01-05T00:00:00"/>
    <m/>
    <m/>
    <n v="0.56599999999999995"/>
    <n v="0.51800000000000002"/>
    <x v="551"/>
    <x v="528"/>
    <n v="1"/>
    <b v="0"/>
    <s v="Hour"/>
    <s v="O"/>
    <n v="0.18087624000000002"/>
    <n v="0.26752737999999998"/>
  </r>
  <r>
    <x v="23"/>
    <d v="2025-01-06T00:00:00"/>
    <n v="7.605433584"/>
    <n v="4.0433396879999997"/>
    <m/>
    <m/>
    <x v="552"/>
    <x v="552"/>
    <n v="1"/>
    <b v="0"/>
    <s v="Day"/>
    <s v="O"/>
    <n v="1.3498300000000001"/>
    <n v="1.44164"/>
  </r>
  <r>
    <x v="23"/>
    <d v="2025-01-06T00:00:00"/>
    <m/>
    <m/>
    <n v="0.44"/>
    <n v="4.0000000000000001E-3"/>
    <x v="552"/>
    <x v="553"/>
    <n v="1"/>
    <b v="0"/>
    <s v="Hour"/>
    <s v="O"/>
    <n v="7.408584E-2"/>
    <n v="0.13121688000000001"/>
  </r>
  <r>
    <x v="23"/>
    <d v="2025-01-06T00:00:00"/>
    <m/>
    <m/>
    <n v="0.44900000000000001"/>
    <n v="4.0000000000000001E-3"/>
    <x v="553"/>
    <x v="554"/>
    <n v="1"/>
    <b v="0"/>
    <s v="Hour"/>
    <s v="O"/>
    <n v="7.5587580000000001E-2"/>
    <n v="0.13388511"/>
  </r>
  <r>
    <x v="23"/>
    <d v="2025-01-06T00:00:00"/>
    <m/>
    <m/>
    <n v="0.41399999999999998"/>
    <n v="2E-3"/>
    <x v="554"/>
    <x v="555"/>
    <n v="1"/>
    <b v="0"/>
    <s v="Hour"/>
    <s v="O"/>
    <n v="6.9413760000000005E-2"/>
    <n v="0.12312362"/>
  </r>
  <r>
    <x v="23"/>
    <d v="2025-01-06T00:00:00"/>
    <m/>
    <m/>
    <n v="0.315"/>
    <n v="1E-3"/>
    <x v="555"/>
    <x v="556"/>
    <n v="1"/>
    <b v="0"/>
    <s v="Hour"/>
    <s v="O"/>
    <n v="5.2727760000000005E-2"/>
    <n v="9.3580570000000002E-2"/>
  </r>
  <r>
    <x v="23"/>
    <d v="2025-01-06T00:00:00"/>
    <m/>
    <m/>
    <n v="0.27700000000000002"/>
    <n v="0.59299999999999997"/>
    <x v="556"/>
    <x v="557"/>
    <n v="1"/>
    <b v="0"/>
    <s v="Hour"/>
    <s v="O"/>
    <n v="0.1451682"/>
    <n v="0.19628655"/>
  </r>
  <r>
    <x v="23"/>
    <d v="2025-01-06T00:00:00"/>
    <m/>
    <m/>
    <n v="0.26500000000000001"/>
    <n v="1E-3"/>
    <x v="557"/>
    <x v="558"/>
    <n v="1"/>
    <b v="0"/>
    <s v="Hour"/>
    <s v="O"/>
    <n v="4.4384760000000002E-2"/>
    <n v="7.8757070000000012E-2"/>
  </r>
  <r>
    <x v="23"/>
    <d v="2025-01-06T00:00:00"/>
    <m/>
    <m/>
    <n v="0.26500000000000001"/>
    <n v="0"/>
    <x v="558"/>
    <x v="559"/>
    <n v="1"/>
    <b v="0"/>
    <s v="Hour"/>
    <s v="O"/>
    <n v="4.4217900000000004E-2"/>
    <n v="7.8564550000000011E-2"/>
  </r>
  <r>
    <x v="23"/>
    <d v="2025-01-06T00:00:00"/>
    <m/>
    <m/>
    <n v="0.26500000000000001"/>
    <n v="0"/>
    <x v="559"/>
    <x v="560"/>
    <n v="1"/>
    <b v="0"/>
    <s v="Hour"/>
    <s v="O"/>
    <n v="4.4217900000000004E-2"/>
    <n v="7.8564550000000011E-2"/>
  </r>
  <r>
    <x v="23"/>
    <d v="2025-01-06T00:00:00"/>
    <m/>
    <m/>
    <n v="0.25900000000000001"/>
    <n v="0"/>
    <x v="560"/>
    <x v="561"/>
    <n v="1"/>
    <b v="0"/>
    <s v="Hour"/>
    <s v="O"/>
    <n v="4.3216740000000003E-2"/>
    <n v="7.678573000000001E-2"/>
  </r>
  <r>
    <x v="23"/>
    <d v="2025-01-06T00:00:00"/>
    <m/>
    <m/>
    <n v="0.45900000000000002"/>
    <n v="1E-3"/>
    <x v="561"/>
    <x v="562"/>
    <n v="1"/>
    <b v="0"/>
    <s v="Hour"/>
    <s v="O"/>
    <n v="7.6755600000000007E-2"/>
    <n v="0.13627225000000001"/>
  </r>
  <r>
    <x v="23"/>
    <d v="2025-01-06T00:00:00"/>
    <m/>
    <m/>
    <n v="0.56499999999999995"/>
    <n v="1.8109999999999999"/>
    <x v="562"/>
    <x v="563"/>
    <n v="1"/>
    <b v="0"/>
    <s v="Hour"/>
    <s v="O"/>
    <n v="0.39645935999999998"/>
    <n v="0.51615926999999995"/>
  </r>
  <r>
    <x v="23"/>
    <d v="2025-01-06T00:00:00"/>
    <m/>
    <m/>
    <n v="0.58899999999999997"/>
    <n v="1E-3"/>
    <x v="563"/>
    <x v="564"/>
    <n v="1"/>
    <b v="0"/>
    <s v="Hour"/>
    <s v="O"/>
    <n v="9.8447400000000004E-2"/>
    <n v="0.17481335000000001"/>
  </r>
  <r>
    <x v="23"/>
    <d v="2025-01-06T00:00:00"/>
    <m/>
    <m/>
    <n v="1.2569999999999999"/>
    <n v="2.1629999999999998"/>
    <x v="564"/>
    <x v="565"/>
    <n v="1"/>
    <b v="0"/>
    <s v="Hour"/>
    <s v="O"/>
    <n v="0.57066119999999998"/>
    <n v="0.78908354999999997"/>
  </r>
  <r>
    <x v="23"/>
    <d v="2025-01-06T00:00:00"/>
    <m/>
    <m/>
    <n v="1.07"/>
    <n v="3.8650000000000002"/>
    <x v="565"/>
    <x v="566"/>
    <n v="1"/>
    <b v="0"/>
    <s v="Hour"/>
    <s v="O"/>
    <n v="0.82345410000000008"/>
    <n v="1.0613127"/>
  </r>
  <r>
    <x v="23"/>
    <d v="2025-01-06T00:00:00"/>
    <m/>
    <m/>
    <n v="0.91200000000000003"/>
    <n v="3.9239999999999999"/>
    <x v="566"/>
    <x v="567"/>
    <n v="1"/>
    <b v="0"/>
    <s v="Hour"/>
    <s v="O"/>
    <n v="0.80693496000000009"/>
    <n v="1.02582912"/>
  </r>
  <r>
    <x v="23"/>
    <d v="2025-01-06T00:00:00"/>
    <m/>
    <m/>
    <n v="0.51100000000000001"/>
    <n v="3.927"/>
    <x v="567"/>
    <x v="568"/>
    <n v="1"/>
    <b v="0"/>
    <s v="Hour"/>
    <s v="O"/>
    <n v="0.74052467999999994"/>
    <n v="0.90752221"/>
  </r>
  <r>
    <x v="23"/>
    <d v="2025-01-06T00:00:00"/>
    <m/>
    <m/>
    <n v="0.51300000000000001"/>
    <n v="3.8410000000000002"/>
    <x v="568"/>
    <x v="569"/>
    <n v="1"/>
    <b v="0"/>
    <s v="Hour"/>
    <s v="O"/>
    <n v="0.72650844000000003"/>
    <n v="0.89155843000000001"/>
  </r>
  <r>
    <x v="23"/>
    <d v="2025-01-06T00:00:00"/>
    <m/>
    <m/>
    <n v="0.54"/>
    <n v="3.8029999999999999"/>
    <x v="569"/>
    <x v="570"/>
    <n v="1"/>
    <b v="0"/>
    <s v="Hour"/>
    <s v="O"/>
    <n v="0.72467298000000002"/>
    <n v="0.89224736000000004"/>
  </r>
  <r>
    <x v="23"/>
    <d v="2025-01-06T00:00:00"/>
    <m/>
    <m/>
    <n v="0.44400000000000001"/>
    <n v="3.448"/>
    <x v="570"/>
    <x v="571"/>
    <n v="1"/>
    <b v="0"/>
    <s v="Hour"/>
    <s v="O"/>
    <n v="0.64941912000000002"/>
    <n v="0.79544163999999995"/>
  </r>
  <r>
    <x v="23"/>
    <d v="2025-01-06T00:00:00"/>
    <m/>
    <m/>
    <n v="0.50700000000000001"/>
    <n v="2.843"/>
    <x v="571"/>
    <x v="572"/>
    <n v="1"/>
    <b v="0"/>
    <s v="Hour"/>
    <s v="O"/>
    <n v="0.55898100000000006"/>
    <n v="0.69764464999999998"/>
  </r>
  <r>
    <x v="23"/>
    <d v="2025-01-06T00:00:00"/>
    <m/>
    <m/>
    <n v="0.48799999999999999"/>
    <n v="3.3140000000000001"/>
    <x v="572"/>
    <x v="573"/>
    <n v="1"/>
    <b v="0"/>
    <s v="Hour"/>
    <s v="O"/>
    <n v="0.63440172000000006"/>
    <n v="0.78268863999999994"/>
  </r>
  <r>
    <x v="23"/>
    <d v="2025-01-06T00:00:00"/>
    <m/>
    <m/>
    <n v="0.61499999999999999"/>
    <n v="2.7229999999999999"/>
    <x v="573"/>
    <x v="574"/>
    <n v="1"/>
    <b v="0"/>
    <s v="Hour"/>
    <s v="O"/>
    <n v="0.55697868000000006"/>
    <n v="0.70656100999999993"/>
  </r>
  <r>
    <x v="23"/>
    <d v="2025-01-06T00:00:00"/>
    <m/>
    <m/>
    <n v="1.3839999999999999"/>
    <n v="2.8149999999999999"/>
    <x v="574"/>
    <x v="575"/>
    <n v="1"/>
    <b v="0"/>
    <s v="Hour"/>
    <s v="O"/>
    <n v="0.70064514"/>
    <n v="0.9522582799999999"/>
  </r>
  <r>
    <x v="23"/>
    <d v="2025-01-06T00:00:00"/>
    <m/>
    <m/>
    <n v="0.86499999999999999"/>
    <n v="0.41699999999999998"/>
    <x v="575"/>
    <x v="552"/>
    <n v="1"/>
    <b v="0"/>
    <s v="Hour"/>
    <s v="O"/>
    <n v="0.21391452000000002"/>
    <n v="0.33672738999999996"/>
  </r>
  <r>
    <x v="24"/>
    <d v="2025-01-07T00:00:00"/>
    <n v="5.6002544639999998"/>
    <n v="3.9466885120000001"/>
    <m/>
    <m/>
    <x v="576"/>
    <x v="576"/>
    <n v="1"/>
    <b v="0"/>
    <s v="Day"/>
    <s v="O"/>
    <n v="1.3498300000000001"/>
    <n v="1.44164"/>
  </r>
  <r>
    <x v="24"/>
    <d v="2025-01-07T00:00:00"/>
    <m/>
    <m/>
    <n v="0.41"/>
    <n v="6.0000000000000001E-3"/>
    <x v="576"/>
    <x v="577"/>
    <n v="1"/>
    <b v="0"/>
    <s v="Hour"/>
    <s v="O"/>
    <n v="6.9413760000000005E-2"/>
    <n v="0.12270782"/>
  </r>
  <r>
    <x v="24"/>
    <d v="2025-01-07T00:00:00"/>
    <m/>
    <m/>
    <n v="0.39400000000000002"/>
    <n v="4.0000000000000001E-3"/>
    <x v="577"/>
    <x v="578"/>
    <n v="1"/>
    <b v="0"/>
    <s v="Hour"/>
    <s v="O"/>
    <n v="6.6410280000000002E-2"/>
    <n v="0.11757926000000002"/>
  </r>
  <r>
    <x v="24"/>
    <d v="2025-01-07T00:00:00"/>
    <m/>
    <m/>
    <n v="0.37"/>
    <n v="2E-3"/>
    <x v="578"/>
    <x v="579"/>
    <n v="1"/>
    <b v="0"/>
    <s v="Hour"/>
    <s v="O"/>
    <n v="6.2071920000000003E-2"/>
    <n v="0.11007894"/>
  </r>
  <r>
    <x v="24"/>
    <d v="2025-01-07T00:00:00"/>
    <m/>
    <m/>
    <n v="0.251"/>
    <n v="0.25"/>
    <x v="579"/>
    <x v="580"/>
    <n v="1"/>
    <b v="0"/>
    <s v="Hour"/>
    <s v="O"/>
    <n v="8.3596860000000009E-2"/>
    <n v="0.12254397"/>
  </r>
  <r>
    <x v="24"/>
    <d v="2025-01-07T00:00:00"/>
    <m/>
    <m/>
    <n v="0.21099999999999999"/>
    <n v="2.6589999999999998"/>
    <x v="580"/>
    <x v="581"/>
    <n v="1"/>
    <b v="0"/>
    <s v="Hour"/>
    <s v="O"/>
    <n v="0.47888819999999999"/>
    <n v="0.57446584999999994"/>
  </r>
  <r>
    <x v="24"/>
    <d v="2025-01-07T00:00:00"/>
    <m/>
    <m/>
    <n v="0.24299999999999999"/>
    <n v="2.8250000000000002"/>
    <x v="581"/>
    <x v="582"/>
    <n v="1"/>
    <b v="0"/>
    <s v="Hour"/>
    <s v="O"/>
    <n v="0.51192648000000007"/>
    <n v="0.61591121000000004"/>
  </r>
  <r>
    <x v="24"/>
    <d v="2025-01-07T00:00:00"/>
    <m/>
    <m/>
    <n v="0.24199999999999999"/>
    <n v="2.8969999999999998"/>
    <x v="582"/>
    <x v="583"/>
    <n v="1"/>
    <b v="0"/>
    <s v="Hour"/>
    <s v="O"/>
    <n v="0.52377353999999998"/>
    <n v="0.62947617999999994"/>
  </r>
  <r>
    <x v="24"/>
    <d v="2025-01-07T00:00:00"/>
    <m/>
    <m/>
    <n v="0.22600000000000001"/>
    <n v="2.5179999999999998"/>
    <x v="583"/>
    <x v="584"/>
    <n v="1"/>
    <b v="0"/>
    <s v="Hour"/>
    <s v="P"/>
    <n v="0.98408071999999991"/>
    <n v="0.55176757999999992"/>
  </r>
  <r>
    <x v="24"/>
    <d v="2025-01-07T00:00:00"/>
    <m/>
    <m/>
    <n v="0.443"/>
    <n v="4.1680000000000001"/>
    <x v="584"/>
    <x v="585"/>
    <n v="1"/>
    <b v="0"/>
    <s v="Hour"/>
    <s v="P"/>
    <n v="1.65364293"/>
    <n v="0.93375957000000009"/>
  </r>
  <r>
    <x v="24"/>
    <d v="2025-01-07T00:00:00"/>
    <m/>
    <m/>
    <n v="0.23899999999999999"/>
    <n v="2.8610000000000002"/>
    <x v="585"/>
    <x v="586"/>
    <n v="1"/>
    <b v="0"/>
    <s v="Hour"/>
    <s v="P"/>
    <n v="1.111753"/>
    <n v="0.62165605000000002"/>
  </r>
  <r>
    <x v="24"/>
    <d v="2025-01-07T00:00:00"/>
    <m/>
    <m/>
    <n v="0.65500000000000003"/>
    <n v="3.2490000000000001"/>
    <x v="586"/>
    <x v="587"/>
    <n v="1"/>
    <b v="0"/>
    <s v="Hour"/>
    <s v="O"/>
    <n v="0.65142144000000002"/>
    <n v="0.8196853300000001"/>
  </r>
  <r>
    <x v="24"/>
    <d v="2025-01-07T00:00:00"/>
    <m/>
    <m/>
    <n v="0.73699999999999999"/>
    <n v="1.1080000000000001"/>
    <x v="587"/>
    <x v="588"/>
    <n v="1"/>
    <b v="0"/>
    <s v="Hour"/>
    <s v="O"/>
    <n v="0.30785670000000004"/>
    <n v="0.43181055000000002"/>
  </r>
  <r>
    <x v="24"/>
    <d v="2025-01-07T00:00:00"/>
    <m/>
    <m/>
    <n v="0.97799999999999998"/>
    <n v="3.0000000000000001E-3"/>
    <x v="588"/>
    <x v="589"/>
    <n v="1"/>
    <b v="0"/>
    <s v="Hour"/>
    <s v="O"/>
    <n v="0.16368966000000001"/>
    <n v="0.29052521999999997"/>
  </r>
  <r>
    <x v="24"/>
    <d v="2025-01-07T00:00:00"/>
    <m/>
    <m/>
    <n v="0.83799999999999997"/>
    <n v="3.0000000000000001E-3"/>
    <x v="589"/>
    <x v="590"/>
    <n v="1"/>
    <b v="0"/>
    <s v="Hour"/>
    <s v="O"/>
    <n v="0.14032926000000001"/>
    <n v="0.24901941999999999"/>
  </r>
  <r>
    <x v="24"/>
    <d v="2025-01-07T00:00:00"/>
    <m/>
    <m/>
    <n v="0.33600000000000002"/>
    <n v="2E-3"/>
    <x v="590"/>
    <x v="591"/>
    <n v="1"/>
    <b v="0"/>
    <s v="Hour"/>
    <s v="O"/>
    <n v="5.6398680000000007E-2"/>
    <n v="9.9998960000000012E-2"/>
  </r>
  <r>
    <x v="24"/>
    <d v="2025-01-07T00:00:00"/>
    <m/>
    <m/>
    <n v="0.254"/>
    <n v="2E-3"/>
    <x v="591"/>
    <x v="592"/>
    <n v="1"/>
    <b v="0"/>
    <s v="Hour"/>
    <s v="O"/>
    <n v="4.2716160000000003E-2"/>
    <n v="7.5688420000000006E-2"/>
  </r>
  <r>
    <x v="24"/>
    <d v="2025-01-07T00:00:00"/>
    <m/>
    <m/>
    <n v="0.23300000000000001"/>
    <n v="0"/>
    <x v="592"/>
    <x v="593"/>
    <n v="1"/>
    <b v="0"/>
    <s v="Hour"/>
    <s v="P"/>
    <n v="8.356079000000001E-2"/>
    <n v="6.9077510000000009E-2"/>
  </r>
  <r>
    <x v="24"/>
    <d v="2025-01-07T00:00:00"/>
    <m/>
    <m/>
    <n v="0.75800000000000001"/>
    <n v="2.173"/>
    <x v="593"/>
    <x v="594"/>
    <n v="1"/>
    <b v="0"/>
    <s v="Hour"/>
    <s v="P"/>
    <n v="1.05114453"/>
    <n v="0.64307022000000003"/>
  </r>
  <r>
    <x v="24"/>
    <d v="2025-01-07T00:00:00"/>
    <m/>
    <m/>
    <n v="0.78200000000000003"/>
    <n v="1.3360000000000001"/>
    <x v="594"/>
    <x v="595"/>
    <n v="1"/>
    <b v="0"/>
    <s v="Hour"/>
    <s v="P"/>
    <n v="0.75957834000000013"/>
    <n v="0.48904626000000001"/>
  </r>
  <r>
    <x v="24"/>
    <d v="2025-01-07T00:00:00"/>
    <m/>
    <m/>
    <n v="2.1120000000000001"/>
    <n v="2E-3"/>
    <x v="595"/>
    <x v="596"/>
    <n v="1"/>
    <b v="0"/>
    <s v="Hour"/>
    <s v="P"/>
    <n v="0.75814381999999991"/>
    <n v="0.62652967999999998"/>
  </r>
  <r>
    <x v="24"/>
    <d v="2025-01-07T00:00:00"/>
    <m/>
    <m/>
    <n v="0.68500000000000005"/>
    <n v="0"/>
    <x v="596"/>
    <x v="597"/>
    <n v="1"/>
    <b v="0"/>
    <s v="Hour"/>
    <s v="P"/>
    <n v="0.24566155000000003"/>
    <n v="0.20308195000000001"/>
  </r>
  <r>
    <x v="24"/>
    <d v="2025-01-07T00:00:00"/>
    <m/>
    <m/>
    <n v="0.56699999999999995"/>
    <n v="0.28599999999999998"/>
    <x v="597"/>
    <x v="598"/>
    <n v="1"/>
    <b v="0"/>
    <s v="Hour"/>
    <s v="O"/>
    <n v="0.14233158000000001"/>
    <n v="0.22315921"/>
  </r>
  <r>
    <x v="24"/>
    <d v="2025-01-07T00:00:00"/>
    <m/>
    <m/>
    <n v="0.99299999999999999"/>
    <n v="2.4020000000000001"/>
    <x v="598"/>
    <x v="599"/>
    <n v="1"/>
    <b v="0"/>
    <s v="Hour"/>
    <s v="O"/>
    <n v="0.56648969999999998"/>
    <n v="0.75682775000000002"/>
  </r>
  <r>
    <x v="24"/>
    <d v="2025-01-07T00:00:00"/>
    <m/>
    <m/>
    <n v="0.34"/>
    <n v="0.33800000000000002"/>
    <x v="599"/>
    <x v="576"/>
    <n v="1"/>
    <b v="0"/>
    <s v="Hour"/>
    <s v="O"/>
    <n v="0.11313108000000001"/>
    <n v="0.16587156000000003"/>
  </r>
  <r>
    <x v="25"/>
    <d v="2025-01-08T00:00:00"/>
    <n v="2.5841108159999999"/>
    <n v="4.5147365280000002"/>
    <m/>
    <m/>
    <x v="600"/>
    <x v="600"/>
    <n v="1"/>
    <b v="0"/>
    <s v="Day"/>
    <s v="O"/>
    <n v="1.3498300000000001"/>
    <n v="1.44164"/>
  </r>
  <r>
    <x v="25"/>
    <d v="2025-01-08T00:00:00"/>
    <m/>
    <m/>
    <n v="0.42499999999999999"/>
    <n v="0"/>
    <x v="600"/>
    <x v="601"/>
    <n v="1"/>
    <b v="0"/>
    <s v="Hour"/>
    <s v="O"/>
    <n v="7.0915500000000006E-2"/>
    <n v="0.12599974999999999"/>
  </r>
  <r>
    <x v="25"/>
    <d v="2025-01-08T00:00:00"/>
    <m/>
    <m/>
    <n v="0.48599999999999999"/>
    <n v="0"/>
    <x v="601"/>
    <x v="602"/>
    <n v="1"/>
    <b v="0"/>
    <s v="Hour"/>
    <s v="O"/>
    <n v="8.1093960000000007E-2"/>
    <n v="0.14408441999999999"/>
  </r>
  <r>
    <x v="25"/>
    <d v="2025-01-08T00:00:00"/>
    <m/>
    <m/>
    <n v="0.39800000000000002"/>
    <n v="1E-3"/>
    <x v="602"/>
    <x v="603"/>
    <n v="1"/>
    <b v="0"/>
    <s v="Hour"/>
    <s v="O"/>
    <n v="6.6577140000000007E-2"/>
    <n v="0.11818758000000001"/>
  </r>
  <r>
    <x v="25"/>
    <d v="2025-01-08T00:00:00"/>
    <m/>
    <m/>
    <n v="0.317"/>
    <n v="0"/>
    <x v="603"/>
    <x v="604"/>
    <n v="1"/>
    <b v="0"/>
    <s v="Hour"/>
    <s v="O"/>
    <n v="5.2894620000000003E-2"/>
    <n v="9.398099E-2"/>
  </r>
  <r>
    <x v="25"/>
    <d v="2025-01-08T00:00:00"/>
    <m/>
    <m/>
    <n v="0.30199999999999999"/>
    <n v="0"/>
    <x v="604"/>
    <x v="605"/>
    <n v="1"/>
    <b v="0"/>
    <s v="Hour"/>
    <s v="O"/>
    <n v="5.0391720000000001E-2"/>
    <n v="8.9533940000000006E-2"/>
  </r>
  <r>
    <x v="25"/>
    <d v="2025-01-08T00:00:00"/>
    <m/>
    <m/>
    <n v="0.23599999999999999"/>
    <n v="0.27"/>
    <x v="605"/>
    <x v="606"/>
    <n v="1"/>
    <b v="0"/>
    <s v="Hour"/>
    <s v="O"/>
    <n v="8.4431160000000005E-2"/>
    <n v="0.12194732"/>
  </r>
  <r>
    <x v="25"/>
    <d v="2025-01-08T00:00:00"/>
    <m/>
    <m/>
    <n v="0.223"/>
    <n v="0.28599999999999998"/>
    <x v="606"/>
    <x v="607"/>
    <n v="1"/>
    <b v="0"/>
    <s v="Hour"/>
    <s v="O"/>
    <n v="8.4931740000000006E-2"/>
    <n v="0.12117353"/>
  </r>
  <r>
    <x v="25"/>
    <d v="2025-01-08T00:00:00"/>
    <m/>
    <m/>
    <n v="0.216"/>
    <n v="0"/>
    <x v="607"/>
    <x v="608"/>
    <n v="1"/>
    <b v="0"/>
    <s v="Hour"/>
    <s v="P"/>
    <n v="7.7464080000000005E-2"/>
    <n v="6.4037520000000001E-2"/>
  </r>
  <r>
    <x v="25"/>
    <d v="2025-01-08T00:00:00"/>
    <m/>
    <m/>
    <n v="0.255"/>
    <n v="0"/>
    <x v="608"/>
    <x v="609"/>
    <n v="1"/>
    <b v="0"/>
    <s v="Hour"/>
    <s v="P"/>
    <n v="9.1450650000000008E-2"/>
    <n v="7.559985000000001E-2"/>
  </r>
  <r>
    <x v="25"/>
    <d v="2025-01-08T00:00:00"/>
    <m/>
    <m/>
    <n v="0.442"/>
    <n v="0"/>
    <x v="609"/>
    <x v="610"/>
    <n v="1"/>
    <b v="0"/>
    <s v="Hour"/>
    <s v="P"/>
    <n v="0.15851446"/>
    <n v="0.13103974000000002"/>
  </r>
  <r>
    <x v="25"/>
    <d v="2025-01-08T00:00:00"/>
    <m/>
    <m/>
    <n v="0.60399999999999998"/>
    <n v="1.2410000000000001"/>
    <x v="610"/>
    <x v="611"/>
    <n v="1"/>
    <b v="0"/>
    <s v="Hour"/>
    <s v="O"/>
    <n v="0.30785670000000004"/>
    <n v="0.41798520000000006"/>
  </r>
  <r>
    <x v="25"/>
    <d v="2025-01-08T00:00:00"/>
    <m/>
    <m/>
    <n v="0.46500000000000002"/>
    <n v="0.71499999999999997"/>
    <x v="611"/>
    <x v="612"/>
    <n v="1"/>
    <b v="0"/>
    <s v="Hour"/>
    <s v="O"/>
    <n v="0.19689480000000001"/>
    <n v="0.27551035000000001"/>
  </r>
  <r>
    <x v="25"/>
    <d v="2025-01-08T00:00:00"/>
    <m/>
    <m/>
    <n v="1.452"/>
    <n v="1.5980000000000001"/>
    <x v="612"/>
    <x v="613"/>
    <n v="1"/>
    <b v="0"/>
    <s v="Hour"/>
    <s v="O"/>
    <n v="0.50892300000000001"/>
    <n v="0.73812140000000004"/>
  </r>
  <r>
    <x v="25"/>
    <d v="2025-01-08T00:00:00"/>
    <m/>
    <m/>
    <n v="1.115"/>
    <n v="2.3929999999999998"/>
    <x v="613"/>
    <x v="614"/>
    <n v="1"/>
    <b v="0"/>
    <s v="Hour"/>
    <s v="O"/>
    <n v="0.58534488000000007"/>
    <n v="0.79126440999999992"/>
  </r>
  <r>
    <x v="25"/>
    <d v="2025-01-08T00:00:00"/>
    <m/>
    <m/>
    <n v="1.117"/>
    <n v="2.0249999999999999"/>
    <x v="614"/>
    <x v="615"/>
    <n v="1"/>
    <b v="0"/>
    <s v="Hour"/>
    <s v="O"/>
    <n v="0.52427411999999995"/>
    <n v="0.72100998999999999"/>
  </r>
  <r>
    <x v="25"/>
    <d v="2025-01-08T00:00:00"/>
    <m/>
    <m/>
    <n v="0.80800000000000005"/>
    <n v="2E-3"/>
    <x v="615"/>
    <x v="616"/>
    <n v="1"/>
    <b v="0"/>
    <s v="Hour"/>
    <s v="O"/>
    <n v="0.13515660000000002"/>
    <n v="0.23993280000000003"/>
  </r>
  <r>
    <x v="25"/>
    <d v="2025-01-08T00:00:00"/>
    <m/>
    <m/>
    <n v="0.67100000000000004"/>
    <n v="2E-3"/>
    <x v="616"/>
    <x v="617"/>
    <n v="1"/>
    <b v="0"/>
    <s v="Hour"/>
    <s v="P"/>
    <n v="0.24135799000000002"/>
    <n v="0.19931641000000003"/>
  </r>
  <r>
    <x v="25"/>
    <d v="2025-01-08T00:00:00"/>
    <m/>
    <m/>
    <n v="0.65800000000000003"/>
    <n v="3.0000000000000001E-3"/>
    <x v="617"/>
    <x v="618"/>
    <n v="1"/>
    <b v="0"/>
    <s v="Hour"/>
    <s v="P"/>
    <n v="0.23705443000000001"/>
    <n v="0.19565482000000001"/>
  </r>
  <r>
    <x v="25"/>
    <d v="2025-01-08T00:00:00"/>
    <m/>
    <m/>
    <n v="0.94099999999999995"/>
    <n v="0.65200000000000002"/>
    <x v="618"/>
    <x v="619"/>
    <n v="1"/>
    <b v="0"/>
    <s v="Hour"/>
    <s v="P"/>
    <n v="0.57129759000000002"/>
    <n v="0.40450131"/>
  </r>
  <r>
    <x v="25"/>
    <d v="2025-01-08T00:00:00"/>
    <m/>
    <m/>
    <n v="0.498"/>
    <n v="1E-3"/>
    <x v="619"/>
    <x v="620"/>
    <n v="1"/>
    <b v="0"/>
    <s v="Hour"/>
    <s v="P"/>
    <n v="0.17895637"/>
    <n v="0.14783457999999999"/>
  </r>
  <r>
    <x v="25"/>
    <d v="2025-01-08T00:00:00"/>
    <m/>
    <m/>
    <n v="0.59799999999999998"/>
    <n v="1E-3"/>
    <x v="620"/>
    <x v="621"/>
    <n v="1"/>
    <b v="0"/>
    <s v="Hour"/>
    <s v="P"/>
    <n v="0.21481936999999998"/>
    <n v="0.17748158"/>
  </r>
  <r>
    <x v="25"/>
    <d v="2025-01-08T00:00:00"/>
    <m/>
    <m/>
    <n v="0.58299999999999996"/>
    <n v="0.26200000000000001"/>
    <x v="621"/>
    <x v="622"/>
    <n v="1"/>
    <b v="0"/>
    <s v="Hour"/>
    <s v="O"/>
    <n v="0.1409967"/>
    <n v="0.22328224999999999"/>
  </r>
  <r>
    <x v="25"/>
    <d v="2025-01-08T00:00:00"/>
    <m/>
    <m/>
    <n v="1.5149999999999999"/>
    <n v="1.1160000000000001"/>
    <x v="622"/>
    <x v="623"/>
    <n v="1"/>
    <b v="0"/>
    <s v="Hour"/>
    <s v="O"/>
    <n v="0.43900866000000005"/>
    <n v="0.66400437000000001"/>
  </r>
  <r>
    <x v="25"/>
    <d v="2025-01-08T00:00:00"/>
    <m/>
    <m/>
    <n v="0.94599999999999995"/>
    <n v="2.4369999999999998"/>
    <x v="623"/>
    <x v="600"/>
    <n v="1"/>
    <b v="0"/>
    <s v="Hour"/>
    <s v="O"/>
    <n v="0.56448737999999998"/>
    <n v="0.74963185999999993"/>
  </r>
  <r>
    <x v="26"/>
    <d v="2025-01-09T00:00:00"/>
    <n v="2.2034829600000001"/>
    <n v="4.7107071639999996"/>
    <m/>
    <m/>
    <x v="624"/>
    <x v="624"/>
    <n v="1"/>
    <b v="0"/>
    <s v="Day"/>
    <s v="O"/>
    <n v="1.3498300000000001"/>
    <n v="1.44164"/>
  </r>
  <r>
    <x v="26"/>
    <d v="2025-01-09T00:00:00"/>
    <m/>
    <m/>
    <n v="0.38200000000000001"/>
    <n v="0.41699999999999998"/>
    <x v="624"/>
    <x v="625"/>
    <n v="1"/>
    <b v="0"/>
    <s v="Hour"/>
    <s v="O"/>
    <n v="0.13332114"/>
    <n v="0.19353238"/>
  </r>
  <r>
    <x v="26"/>
    <d v="2025-01-09T00:00:00"/>
    <m/>
    <m/>
    <n v="0.41899999999999998"/>
    <n v="0"/>
    <x v="625"/>
    <x v="626"/>
    <n v="1"/>
    <b v="0"/>
    <s v="Hour"/>
    <s v="O"/>
    <n v="6.9914340000000005E-2"/>
    <n v="0.12422092999999999"/>
  </r>
  <r>
    <x v="26"/>
    <d v="2025-01-09T00:00:00"/>
    <m/>
    <m/>
    <n v="0.378"/>
    <n v="0"/>
    <x v="626"/>
    <x v="627"/>
    <n v="1"/>
    <b v="0"/>
    <s v="Hour"/>
    <s v="O"/>
    <n v="6.3073080000000004E-2"/>
    <n v="0.11206566000000001"/>
  </r>
  <r>
    <x v="26"/>
    <d v="2025-01-09T00:00:00"/>
    <m/>
    <m/>
    <n v="0.28299999999999997"/>
    <n v="0"/>
    <x v="627"/>
    <x v="628"/>
    <n v="1"/>
    <b v="0"/>
    <s v="Hour"/>
    <s v="O"/>
    <n v="4.722138E-2"/>
    <n v="8.3901009999999998E-2"/>
  </r>
  <r>
    <x v="26"/>
    <d v="2025-01-09T00:00:00"/>
    <m/>
    <m/>
    <n v="0.22900000000000001"/>
    <n v="0"/>
    <x v="628"/>
    <x v="629"/>
    <n v="1"/>
    <b v="0"/>
    <s v="Hour"/>
    <s v="O"/>
    <n v="3.8210940000000006E-2"/>
    <n v="6.7891630000000008E-2"/>
  </r>
  <r>
    <x v="26"/>
    <d v="2025-01-09T00:00:00"/>
    <m/>
    <m/>
    <n v="0.22600000000000001"/>
    <n v="0"/>
    <x v="629"/>
    <x v="630"/>
    <n v="1"/>
    <b v="0"/>
    <s v="Hour"/>
    <s v="O"/>
    <n v="3.7710360000000005E-2"/>
    <n v="6.7002220000000001E-2"/>
  </r>
  <r>
    <x v="26"/>
    <d v="2025-01-09T00:00:00"/>
    <m/>
    <m/>
    <n v="0.216"/>
    <n v="0"/>
    <x v="630"/>
    <x v="631"/>
    <n v="1"/>
    <b v="0"/>
    <s v="Hour"/>
    <s v="O"/>
    <n v="3.6041759999999999E-2"/>
    <n v="6.4037520000000001E-2"/>
  </r>
  <r>
    <x v="26"/>
    <d v="2025-01-09T00:00:00"/>
    <m/>
    <m/>
    <n v="0.36"/>
    <n v="1.2909999999999999"/>
    <x v="631"/>
    <x v="632"/>
    <n v="1"/>
    <b v="0"/>
    <s v="Hour"/>
    <s v="P"/>
    <n v="0.59209812999999989"/>
    <n v="0.35527251999999998"/>
  </r>
  <r>
    <x v="26"/>
    <d v="2025-01-09T00:00:00"/>
    <m/>
    <m/>
    <n v="0.19900000000000001"/>
    <n v="2.0289999999999999"/>
    <x v="632"/>
    <x v="633"/>
    <n v="1"/>
    <b v="0"/>
    <s v="Hour"/>
    <s v="P"/>
    <n v="0.79902763999999993"/>
    <n v="0.44962060999999998"/>
  </r>
  <r>
    <x v="26"/>
    <d v="2025-01-09T00:00:00"/>
    <m/>
    <m/>
    <n v="0.247"/>
    <n v="9.5000000000000001E-2"/>
    <x v="633"/>
    <x v="634"/>
    <n v="1"/>
    <b v="0"/>
    <s v="Hour"/>
    <s v="P"/>
    <n v="0.12265145999999999"/>
    <n v="9.1517489999999993E-2"/>
  </r>
  <r>
    <x v="26"/>
    <d v="2025-01-09T00:00:00"/>
    <m/>
    <m/>
    <n v="0.57899999999999996"/>
    <n v="0.71799999999999997"/>
    <x v="634"/>
    <x v="635"/>
    <n v="1"/>
    <b v="0"/>
    <s v="Hour"/>
    <s v="O"/>
    <n v="0.21641742"/>
    <n v="0.30988548999999999"/>
  </r>
  <r>
    <x v="26"/>
    <d v="2025-01-09T00:00:00"/>
    <m/>
    <m/>
    <n v="1.1559999999999999"/>
    <n v="1.7350000000000001"/>
    <x v="635"/>
    <x v="636"/>
    <n v="1"/>
    <b v="0"/>
    <s v="Hour"/>
    <s v="O"/>
    <n v="0.48239226000000002"/>
    <n v="0.67674151999999999"/>
  </r>
  <r>
    <x v="26"/>
    <d v="2025-01-09T00:00:00"/>
    <m/>
    <m/>
    <n v="1.7390000000000001"/>
    <n v="2.11"/>
    <x v="636"/>
    <x v="637"/>
    <n v="1"/>
    <b v="0"/>
    <s v="Hour"/>
    <s v="O"/>
    <n v="0.64224414000000007"/>
    <n v="0.92177852999999998"/>
  </r>
  <r>
    <x v="26"/>
    <d v="2025-01-09T00:00:00"/>
    <m/>
    <m/>
    <n v="0.96399999999999997"/>
    <n v="2.2429999999999999"/>
    <x v="637"/>
    <x v="638"/>
    <n v="1"/>
    <b v="0"/>
    <s v="Hour"/>
    <s v="O"/>
    <n v="0.53512002000000003"/>
    <n v="0.71761944"/>
  </r>
  <r>
    <x v="26"/>
    <d v="2025-01-09T00:00:00"/>
    <m/>
    <m/>
    <n v="1.5720000000000001"/>
    <n v="1E-3"/>
    <x v="638"/>
    <x v="639"/>
    <n v="1"/>
    <b v="0"/>
    <s v="Hour"/>
    <s v="O"/>
    <n v="0.26247078000000001"/>
    <n v="0.46624336"/>
  </r>
  <r>
    <x v="26"/>
    <d v="2025-01-09T00:00:00"/>
    <m/>
    <m/>
    <n v="0.45500000000000002"/>
    <n v="0.61499999999999999"/>
    <x v="639"/>
    <x v="640"/>
    <n v="1"/>
    <b v="0"/>
    <s v="Hour"/>
    <s v="O"/>
    <n v="0.17854020000000001"/>
    <n v="0.25329365000000004"/>
  </r>
  <r>
    <x v="26"/>
    <d v="2025-01-09T00:00:00"/>
    <m/>
    <m/>
    <n v="0.61799999999999999"/>
    <n v="2E-3"/>
    <x v="640"/>
    <x v="641"/>
    <n v="1"/>
    <b v="0"/>
    <s v="Hour"/>
    <s v="P"/>
    <n v="0.22235060000000001"/>
    <n v="0.1836035"/>
  </r>
  <r>
    <x v="26"/>
    <d v="2025-01-09T00:00:00"/>
    <m/>
    <m/>
    <n v="1.1850000000000001"/>
    <n v="1E-3"/>
    <x v="641"/>
    <x v="642"/>
    <n v="1"/>
    <b v="0"/>
    <s v="Hour"/>
    <s v="P"/>
    <n v="0.42533517999999998"/>
    <n v="0.35150946999999999"/>
  </r>
  <r>
    <x v="26"/>
    <d v="2025-01-09T00:00:00"/>
    <m/>
    <m/>
    <n v="1.7989999999999999"/>
    <n v="0.439"/>
    <x v="642"/>
    <x v="643"/>
    <n v="1"/>
    <b v="0"/>
    <s v="Hour"/>
    <s v="P"/>
    <n v="0.80261393999999997"/>
    <n v="0.61786580999999996"/>
  </r>
  <r>
    <x v="26"/>
    <d v="2025-01-09T00:00:00"/>
    <m/>
    <m/>
    <n v="0.58799999999999997"/>
    <n v="0.16200000000000001"/>
    <x v="643"/>
    <x v="644"/>
    <n v="1"/>
    <b v="0"/>
    <s v="Hour"/>
    <s v="P"/>
    <n v="0.2689725"/>
    <n v="0.20551259999999999"/>
  </r>
  <r>
    <x v="26"/>
    <d v="2025-01-09T00:00:00"/>
    <m/>
    <m/>
    <n v="0.63"/>
    <n v="1E-3"/>
    <x v="644"/>
    <x v="645"/>
    <n v="1"/>
    <b v="0"/>
    <s v="Hour"/>
    <s v="P"/>
    <n v="0.22629552999999999"/>
    <n v="0.18696862"/>
  </r>
  <r>
    <x v="26"/>
    <d v="2025-01-09T00:00:00"/>
    <m/>
    <m/>
    <n v="0.39600000000000002"/>
    <n v="1E-3"/>
    <x v="645"/>
    <x v="646"/>
    <n v="1"/>
    <b v="0"/>
    <s v="Hour"/>
    <s v="O"/>
    <n v="6.6243420000000011E-2"/>
    <n v="0.11759464000000001"/>
  </r>
  <r>
    <x v="26"/>
    <d v="2025-01-09T00:00:00"/>
    <m/>
    <m/>
    <n v="0.46500000000000002"/>
    <n v="1E-3"/>
    <x v="646"/>
    <x v="647"/>
    <n v="1"/>
    <b v="0"/>
    <s v="Hour"/>
    <s v="O"/>
    <n v="7.7756760000000008E-2"/>
    <n v="0.13805107000000003"/>
  </r>
  <r>
    <x v="26"/>
    <d v="2025-01-09T00:00:00"/>
    <m/>
    <m/>
    <n v="0.627"/>
    <n v="0"/>
    <x v="647"/>
    <x v="624"/>
    <n v="1"/>
    <b v="0"/>
    <s v="Hour"/>
    <s v="O"/>
    <n v="0.10462122"/>
    <n v="0.18588669000000002"/>
  </r>
  <r>
    <x v="27"/>
    <d v="2025-01-10T00:00:00"/>
    <n v="3.4321966559999999"/>
    <n v="4.455737804"/>
    <m/>
    <m/>
    <x v="648"/>
    <x v="648"/>
    <n v="1"/>
    <b v="0"/>
    <s v="Day"/>
    <s v="O"/>
    <n v="1.3498300000000001"/>
    <n v="1.44164"/>
  </r>
  <r>
    <x v="27"/>
    <d v="2025-01-10T00:00:00"/>
    <m/>
    <m/>
    <n v="0.55900000000000005"/>
    <n v="1E-3"/>
    <x v="648"/>
    <x v="649"/>
    <n v="1"/>
    <b v="0"/>
    <s v="Hour"/>
    <s v="O"/>
    <n v="9.3441600000000014E-2"/>
    <n v="0.16591925000000002"/>
  </r>
  <r>
    <x v="27"/>
    <d v="2025-01-10T00:00:00"/>
    <m/>
    <m/>
    <n v="0.40500000000000003"/>
    <n v="0"/>
    <x v="649"/>
    <x v="650"/>
    <n v="1"/>
    <b v="0"/>
    <s v="Hour"/>
    <s v="O"/>
    <n v="6.7578300000000008E-2"/>
    <n v="0.12007035000000001"/>
  </r>
  <r>
    <x v="27"/>
    <d v="2025-01-10T00:00:00"/>
    <m/>
    <m/>
    <n v="0.35799999999999998"/>
    <n v="0.45200000000000001"/>
    <x v="650"/>
    <x v="651"/>
    <n v="1"/>
    <b v="0"/>
    <s v="Hour"/>
    <s v="O"/>
    <n v="0.13515660000000002"/>
    <n v="0.1931553"/>
  </r>
  <r>
    <x v="27"/>
    <d v="2025-01-10T00:00:00"/>
    <m/>
    <m/>
    <n v="0.32100000000000001"/>
    <n v="0"/>
    <x v="651"/>
    <x v="652"/>
    <n v="1"/>
    <b v="0"/>
    <s v="Hour"/>
    <s v="O"/>
    <n v="5.3562060000000002E-2"/>
    <n v="9.5166870000000001E-2"/>
  </r>
  <r>
    <x v="27"/>
    <d v="2025-01-10T00:00:00"/>
    <m/>
    <m/>
    <n v="0.26600000000000001"/>
    <n v="0"/>
    <x v="652"/>
    <x v="653"/>
    <n v="1"/>
    <b v="0"/>
    <s v="Hour"/>
    <s v="O"/>
    <n v="4.4384760000000002E-2"/>
    <n v="7.8861020000000004E-2"/>
  </r>
  <r>
    <x v="27"/>
    <d v="2025-01-10T00:00:00"/>
    <m/>
    <m/>
    <n v="0.23400000000000001"/>
    <n v="0"/>
    <x v="653"/>
    <x v="654"/>
    <n v="1"/>
    <b v="0"/>
    <s v="Hour"/>
    <s v="O"/>
    <n v="3.9045240000000002E-2"/>
    <n v="6.9373980000000002E-2"/>
  </r>
  <r>
    <x v="27"/>
    <d v="2025-01-10T00:00:00"/>
    <m/>
    <m/>
    <n v="0.21299999999999999"/>
    <n v="0"/>
    <x v="654"/>
    <x v="655"/>
    <n v="1"/>
    <b v="0"/>
    <s v="Hour"/>
    <s v="O"/>
    <n v="3.5541179999999999E-2"/>
    <n v="6.3148110000000007E-2"/>
  </r>
  <r>
    <x v="27"/>
    <d v="2025-01-10T00:00:00"/>
    <m/>
    <m/>
    <n v="0.19800000000000001"/>
    <n v="0"/>
    <x v="655"/>
    <x v="656"/>
    <n v="1"/>
    <b v="0"/>
    <s v="Hour"/>
    <s v="P"/>
    <n v="7.1008740000000001E-2"/>
    <n v="5.8701060000000006E-2"/>
  </r>
  <r>
    <x v="27"/>
    <d v="2025-01-10T00:00:00"/>
    <m/>
    <m/>
    <n v="0.20499999999999999"/>
    <n v="0"/>
    <x v="656"/>
    <x v="657"/>
    <n v="1"/>
    <b v="0"/>
    <s v="Hour"/>
    <s v="P"/>
    <n v="7.3519149999999991E-2"/>
    <n v="6.077635E-2"/>
  </r>
  <r>
    <x v="27"/>
    <d v="2025-01-10T00:00:00"/>
    <m/>
    <m/>
    <n v="0.22"/>
    <n v="0.442"/>
    <x v="657"/>
    <x v="658"/>
    <n v="1"/>
    <b v="0"/>
    <s v="Hour"/>
    <s v="P"/>
    <n v="0.23741306000000001"/>
    <n v="0.15031724000000002"/>
  </r>
  <r>
    <x v="27"/>
    <d v="2025-01-10T00:00:00"/>
    <m/>
    <m/>
    <n v="0.73799999999999999"/>
    <n v="1.3120000000000001"/>
    <x v="658"/>
    <x v="659"/>
    <n v="1"/>
    <b v="0"/>
    <s v="Hour"/>
    <s v="O"/>
    <n v="0.34206300000000001"/>
    <n v="0.4713811"/>
  </r>
  <r>
    <x v="27"/>
    <d v="2025-01-10T00:00:00"/>
    <m/>
    <m/>
    <n v="1.8720000000000001"/>
    <n v="2.4220000000000002"/>
    <x v="659"/>
    <x v="660"/>
    <n v="1"/>
    <b v="0"/>
    <s v="Hour"/>
    <s v="O"/>
    <n v="0.71649684000000013"/>
    <n v="1.02127528"/>
  </r>
  <r>
    <x v="27"/>
    <d v="2025-01-10T00:00:00"/>
    <m/>
    <m/>
    <n v="1.5680000000000001"/>
    <n v="2.41"/>
    <x v="660"/>
    <x v="661"/>
    <n v="1"/>
    <b v="0"/>
    <s v="Hour"/>
    <s v="O"/>
    <n v="0.66376908000000012"/>
    <n v="0.92883816000000008"/>
  </r>
  <r>
    <x v="27"/>
    <d v="2025-01-10T00:00:00"/>
    <m/>
    <m/>
    <n v="0.76900000000000002"/>
    <n v="0.88300000000000001"/>
    <x v="661"/>
    <x v="662"/>
    <n v="1"/>
    <b v="0"/>
    <s v="Hour"/>
    <s v="O"/>
    <n v="0.27565272000000002"/>
    <n v="0.39798059000000002"/>
  </r>
  <r>
    <x v="27"/>
    <d v="2025-01-10T00:00:00"/>
    <m/>
    <m/>
    <n v="1.371"/>
    <n v="5.0000000000000001E-3"/>
    <x v="662"/>
    <x v="663"/>
    <n v="1"/>
    <b v="0"/>
    <s v="Hour"/>
    <s v="O"/>
    <n v="0.22959936"/>
    <n v="0.40742297"/>
  </r>
  <r>
    <x v="27"/>
    <d v="2025-01-10T00:00:00"/>
    <m/>
    <m/>
    <n v="0.91100000000000003"/>
    <n v="0.68200000000000005"/>
    <x v="663"/>
    <x v="664"/>
    <n v="1"/>
    <b v="0"/>
    <s v="Hour"/>
    <s v="O"/>
    <n v="0.26580798"/>
    <n v="0.40138280999999998"/>
  </r>
  <r>
    <x v="27"/>
    <d v="2025-01-10T00:00:00"/>
    <m/>
    <m/>
    <n v="0.98699999999999999"/>
    <n v="2.169"/>
    <x v="664"/>
    <x v="665"/>
    <n v="1"/>
    <b v="0"/>
    <s v="Hour"/>
    <s v="P"/>
    <n v="1.1318362800000001"/>
    <n v="0.71019177"/>
  </r>
  <r>
    <x v="27"/>
    <d v="2025-01-10T00:00:00"/>
    <m/>
    <m/>
    <n v="0.55500000000000005"/>
    <n v="3.0000000000000001E-3"/>
    <x v="665"/>
    <x v="666"/>
    <n v="1"/>
    <b v="0"/>
    <s v="Hour"/>
    <s v="P"/>
    <n v="0.20011554000000001"/>
    <n v="0.16511841000000002"/>
  </r>
  <r>
    <x v="27"/>
    <d v="2025-01-10T00:00:00"/>
    <m/>
    <m/>
    <n v="0.61399999999999999"/>
    <n v="4.0000000000000001E-3"/>
    <x v="666"/>
    <x v="667"/>
    <n v="1"/>
    <b v="0"/>
    <s v="Hour"/>
    <s v="P"/>
    <n v="0.22163334000000001"/>
    <n v="0.18280266000000001"/>
  </r>
  <r>
    <x v="27"/>
    <d v="2025-01-10T00:00:00"/>
    <m/>
    <m/>
    <n v="0.45900000000000002"/>
    <n v="3.0000000000000001E-3"/>
    <x v="667"/>
    <x v="668"/>
    <n v="1"/>
    <b v="0"/>
    <s v="Hour"/>
    <s v="P"/>
    <n v="0.16568706"/>
    <n v="0.13665729000000001"/>
  </r>
  <r>
    <x v="27"/>
    <d v="2025-01-10T00:00:00"/>
    <m/>
    <m/>
    <n v="0.503"/>
    <n v="1.4E-2"/>
    <x v="668"/>
    <x v="669"/>
    <n v="1"/>
    <b v="0"/>
    <s v="Hour"/>
    <s v="P"/>
    <n v="0.18541171000000001"/>
    <n v="0.15181969000000001"/>
  </r>
  <r>
    <x v="27"/>
    <d v="2025-01-10T00:00:00"/>
    <m/>
    <m/>
    <n v="0.46300000000000002"/>
    <n v="3.2210000000000001"/>
    <x v="669"/>
    <x v="670"/>
    <n v="1"/>
    <b v="0"/>
    <s v="Hour"/>
    <s v="O"/>
    <n v="0.61471224000000002"/>
    <n v="0.75737253000000004"/>
  </r>
  <r>
    <x v="27"/>
    <d v="2025-01-10T00:00:00"/>
    <m/>
    <m/>
    <n v="0.70899999999999996"/>
    <n v="3.52"/>
    <x v="670"/>
    <x v="671"/>
    <n v="1"/>
    <b v="0"/>
    <s v="Hour"/>
    <s v="O"/>
    <n v="0.70565094000000006"/>
    <n v="0.88786763000000002"/>
  </r>
  <r>
    <x v="27"/>
    <d v="2025-01-10T00:00:00"/>
    <m/>
    <m/>
    <n v="0.60099999999999998"/>
    <n v="0.28299999999999997"/>
    <x v="671"/>
    <x v="648"/>
    <n v="1"/>
    <b v="0"/>
    <s v="Hour"/>
    <s v="O"/>
    <n v="0.14750423999999998"/>
    <n v="0.23266163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DFC35-5D7B-3643-88C7-D9E5462FF127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10" firstHeaderRow="0" firstDataRow="1" firstDataCol="1"/>
  <pivotFields count="24">
    <pivotField numFmtId="172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72" showAll="0"/>
    <pivotField showAll="0"/>
    <pivotField showAll="0"/>
    <pivotField showAll="0"/>
    <pivotField showAll="0"/>
    <pivotField axis="axisRow" numFmtId="173" showAll="0">
      <items count="6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numFmtId="173" showAll="0">
      <items count="67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48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7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96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20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44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68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192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16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40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6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288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12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36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60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38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08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32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56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480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04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2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52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76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00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24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5">
        <item sd="0" x="0"/>
        <item sd="0" x="1"/>
        <item sd="0" x="2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23"/>
    <field x="22"/>
    <field x="21"/>
    <field x="20"/>
    <field x="6"/>
  </rowFields>
  <rowItems count="707">
    <i>
      <x v="1"/>
    </i>
    <i r="1">
      <x v="4"/>
    </i>
    <i r="2">
      <x v="12"/>
    </i>
    <i r="3">
      <x v="348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3">
      <x v="349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3">
      <x v="350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3">
      <x v="35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95"/>
    </i>
    <i r="3">
      <x v="352"/>
    </i>
    <i r="4">
      <x v="96"/>
    </i>
    <i r="4">
      <x v="97"/>
    </i>
    <i r="4">
      <x v="98"/>
    </i>
    <i r="4">
      <x v="99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3">
      <x v="353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3">
      <x v="354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3">
      <x v="355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3">
      <x v="356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3">
      <x v="357"/>
    </i>
    <i r="4">
      <x v="216"/>
    </i>
    <i r="4">
      <x v="217"/>
    </i>
    <i r="4">
      <x v="218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26"/>
    </i>
    <i r="4">
      <x v="227"/>
    </i>
    <i r="4">
      <x v="228"/>
    </i>
    <i r="4">
      <x v="229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36"/>
    </i>
    <i r="4">
      <x v="237"/>
    </i>
    <i r="4">
      <x v="238"/>
    </i>
    <i r="4">
      <x v="239"/>
    </i>
    <i r="3">
      <x v="358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4">
      <x v="250"/>
    </i>
    <i r="4">
      <x v="251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8"/>
    </i>
    <i r="4">
      <x v="259"/>
    </i>
    <i r="4">
      <x v="260"/>
    </i>
    <i r="4">
      <x v="261"/>
    </i>
    <i r="4">
      <x v="262"/>
    </i>
    <i r="4">
      <x v="263"/>
    </i>
    <i r="3">
      <x v="359"/>
    </i>
    <i r="4">
      <x v="264"/>
    </i>
    <i r="4">
      <x v="265"/>
    </i>
    <i r="4">
      <x v="266"/>
    </i>
    <i r="4">
      <x v="267"/>
    </i>
    <i r="4">
      <x v="268"/>
    </i>
    <i r="4">
      <x v="269"/>
    </i>
    <i r="4">
      <x v="270"/>
    </i>
    <i r="4">
      <x v="271"/>
    </i>
    <i r="4">
      <x v="272"/>
    </i>
    <i r="4">
      <x v="273"/>
    </i>
    <i r="4">
      <x v="274"/>
    </i>
    <i r="4">
      <x v="275"/>
    </i>
    <i r="4">
      <x v="276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85"/>
    </i>
    <i r="4">
      <x v="286"/>
    </i>
    <i r="4">
      <x v="287"/>
    </i>
    <i r="3">
      <x v="360"/>
    </i>
    <i r="4">
      <x v="288"/>
    </i>
    <i r="4">
      <x v="289"/>
    </i>
    <i r="4">
      <x v="290"/>
    </i>
    <i r="4">
      <x v="291"/>
    </i>
    <i r="4">
      <x v="292"/>
    </i>
    <i r="4">
      <x v="293"/>
    </i>
    <i r="4">
      <x v="294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4">
      <x v="303"/>
    </i>
    <i r="4">
      <x v="304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11"/>
    </i>
    <i r="3">
      <x v="361"/>
    </i>
    <i r="4">
      <x v="312"/>
    </i>
    <i r="4">
      <x v="313"/>
    </i>
    <i r="4">
      <x v="314"/>
    </i>
    <i r="4">
      <x v="315"/>
    </i>
    <i r="4">
      <x v="316"/>
    </i>
    <i r="4">
      <x v="317"/>
    </i>
    <i r="4">
      <x v="318"/>
    </i>
    <i r="4">
      <x v="319"/>
    </i>
    <i r="4">
      <x v="320"/>
    </i>
    <i r="4">
      <x v="321"/>
    </i>
    <i r="4">
      <x v="322"/>
    </i>
    <i r="4">
      <x v="323"/>
    </i>
    <i r="4">
      <x v="324"/>
    </i>
    <i r="4">
      <x v="325"/>
    </i>
    <i r="4">
      <x v="326"/>
    </i>
    <i r="4">
      <x v="327"/>
    </i>
    <i r="4">
      <x v="328"/>
    </i>
    <i r="4">
      <x v="329"/>
    </i>
    <i r="4">
      <x v="330"/>
    </i>
    <i r="4">
      <x v="331"/>
    </i>
    <i r="4">
      <x v="332"/>
    </i>
    <i r="4">
      <x v="333"/>
    </i>
    <i r="4">
      <x v="334"/>
    </i>
    <i r="4">
      <x v="335"/>
    </i>
    <i r="3">
      <x v="362"/>
    </i>
    <i r="4">
      <x v="336"/>
    </i>
    <i r="4">
      <x v="337"/>
    </i>
    <i r="4">
      <x v="338"/>
    </i>
    <i r="4">
      <x v="339"/>
    </i>
    <i r="4">
      <x v="340"/>
    </i>
    <i r="4">
      <x v="341"/>
    </i>
    <i r="4">
      <x v="342"/>
    </i>
    <i r="4">
      <x v="343"/>
    </i>
    <i r="4">
      <x v="344"/>
    </i>
    <i r="4">
      <x v="345"/>
    </i>
    <i r="4">
      <x v="346"/>
    </i>
    <i r="4">
      <x v="347"/>
    </i>
    <i r="4">
      <x v="348"/>
    </i>
    <i r="4">
      <x v="349"/>
    </i>
    <i r="4">
      <x v="350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3">
      <x v="363"/>
    </i>
    <i r="4">
      <x v="360"/>
    </i>
    <i r="4">
      <x v="361"/>
    </i>
    <i r="4">
      <x v="362"/>
    </i>
    <i r="4">
      <x v="363"/>
    </i>
    <i r="4">
      <x v="364"/>
    </i>
    <i r="4">
      <x v="365"/>
    </i>
    <i r="4">
      <x v="366"/>
    </i>
    <i r="4">
      <x v="367"/>
    </i>
    <i r="4">
      <x v="368"/>
    </i>
    <i r="4">
      <x v="369"/>
    </i>
    <i r="4">
      <x v="370"/>
    </i>
    <i r="4">
      <x v="371"/>
    </i>
    <i r="4">
      <x v="372"/>
    </i>
    <i r="4">
      <x v="373"/>
    </i>
    <i r="4">
      <x v="374"/>
    </i>
    <i r="4">
      <x v="375"/>
    </i>
    <i r="4">
      <x v="376"/>
    </i>
    <i r="4">
      <x v="377"/>
    </i>
    <i r="4">
      <x v="378"/>
    </i>
    <i r="4">
      <x v="379"/>
    </i>
    <i r="4">
      <x v="380"/>
    </i>
    <i r="4">
      <x v="381"/>
    </i>
    <i r="4">
      <x v="382"/>
    </i>
    <i r="4">
      <x v="383"/>
    </i>
    <i r="3">
      <x v="364"/>
    </i>
    <i r="4">
      <x v="384"/>
    </i>
    <i r="4">
      <x v="385"/>
    </i>
    <i r="4">
      <x v="386"/>
    </i>
    <i r="4">
      <x v="387"/>
    </i>
    <i r="4">
      <x v="388"/>
    </i>
    <i r="4">
      <x v="389"/>
    </i>
    <i r="4">
      <x v="390"/>
    </i>
    <i r="4">
      <x v="391"/>
    </i>
    <i r="4">
      <x v="392"/>
    </i>
    <i r="4">
      <x v="393"/>
    </i>
    <i r="4">
      <x v="394"/>
    </i>
    <i r="4">
      <x v="395"/>
    </i>
    <i r="4">
      <x v="396"/>
    </i>
    <i r="4">
      <x v="397"/>
    </i>
    <i r="4">
      <x v="398"/>
    </i>
    <i r="4">
      <x v="399"/>
    </i>
    <i r="4">
      <x v="400"/>
    </i>
    <i r="4">
      <x v="401"/>
    </i>
    <i r="4">
      <x v="402"/>
    </i>
    <i r="4">
      <x v="403"/>
    </i>
    <i r="4">
      <x v="404"/>
    </i>
    <i r="4">
      <x v="405"/>
    </i>
    <i r="4">
      <x v="406"/>
    </i>
    <i r="4">
      <x v="407"/>
    </i>
    <i r="3">
      <x v="365"/>
    </i>
    <i r="4">
      <x v="408"/>
    </i>
    <i r="4">
      <x v="409"/>
    </i>
    <i r="4">
      <x v="410"/>
    </i>
    <i r="4">
      <x v="411"/>
    </i>
    <i r="4">
      <x v="412"/>
    </i>
    <i r="4">
      <x v="413"/>
    </i>
    <i r="4">
      <x v="414"/>
    </i>
    <i r="4">
      <x v="415"/>
    </i>
    <i r="4">
      <x v="416"/>
    </i>
    <i r="4">
      <x v="417"/>
    </i>
    <i r="4">
      <x v="418"/>
    </i>
    <i r="4">
      <x v="419"/>
    </i>
    <i r="4">
      <x v="420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0"/>
    </i>
    <i r="4">
      <x v="431"/>
    </i>
    <i r="3">
      <x v="366"/>
    </i>
    <i r="4">
      <x v="432"/>
    </i>
    <i r="4">
      <x v="433"/>
    </i>
    <i r="4">
      <x v="434"/>
    </i>
    <i r="4">
      <x v="435"/>
    </i>
    <i r="4">
      <x v="436"/>
    </i>
    <i r="4">
      <x v="437"/>
    </i>
    <i r="4">
      <x v="438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45"/>
    </i>
    <i r="4">
      <x v="446"/>
    </i>
    <i r="4">
      <x v="447"/>
    </i>
    <i r="4">
      <x v="448"/>
    </i>
    <i r="4">
      <x v="449"/>
    </i>
    <i r="4">
      <x v="450"/>
    </i>
    <i r="4">
      <x v="451"/>
    </i>
    <i r="4">
      <x v="452"/>
    </i>
    <i r="4">
      <x v="453"/>
    </i>
    <i r="4">
      <x v="454"/>
    </i>
    <i r="4">
      <x v="455"/>
    </i>
    <i>
      <x v="2"/>
    </i>
    <i r="1">
      <x v="1"/>
    </i>
    <i r="2">
      <x v="1"/>
    </i>
    <i r="3">
      <x v="1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1"/>
    </i>
    <i r="4">
      <x v="472"/>
    </i>
    <i r="4">
      <x v="473"/>
    </i>
    <i r="4">
      <x v="474"/>
    </i>
    <i r="4">
      <x v="475"/>
    </i>
    <i r="4">
      <x v="476"/>
    </i>
    <i r="4">
      <x v="477"/>
    </i>
    <i r="4">
      <x v="478"/>
    </i>
    <i r="4">
      <x v="479"/>
    </i>
    <i r="3">
      <x v="2"/>
    </i>
    <i r="4">
      <x v="480"/>
    </i>
    <i r="4">
      <x v="481"/>
    </i>
    <i r="4">
      <x v="482"/>
    </i>
    <i r="4">
      <x v="483"/>
    </i>
    <i r="4">
      <x v="484"/>
    </i>
    <i r="4">
      <x v="485"/>
    </i>
    <i r="4">
      <x v="486"/>
    </i>
    <i r="4">
      <x v="487"/>
    </i>
    <i r="4">
      <x v="488"/>
    </i>
    <i r="4">
      <x v="489"/>
    </i>
    <i r="4">
      <x v="490"/>
    </i>
    <i r="4">
      <x v="491"/>
    </i>
    <i r="4">
      <x v="492"/>
    </i>
    <i r="4">
      <x v="493"/>
    </i>
    <i r="4">
      <x v="494"/>
    </i>
    <i r="4">
      <x v="495"/>
    </i>
    <i r="4">
      <x v="496"/>
    </i>
    <i r="4">
      <x v="497"/>
    </i>
    <i r="4">
      <x v="498"/>
    </i>
    <i r="4">
      <x v="499"/>
    </i>
    <i r="4">
      <x v="500"/>
    </i>
    <i r="4">
      <x v="501"/>
    </i>
    <i r="4">
      <x v="502"/>
    </i>
    <i r="4">
      <x v="503"/>
    </i>
    <i r="3">
      <x v="3"/>
    </i>
    <i r="4">
      <x v="504"/>
    </i>
    <i r="4">
      <x v="505"/>
    </i>
    <i r="4">
      <x v="506"/>
    </i>
    <i r="4">
      <x v="507"/>
    </i>
    <i r="4">
      <x v="508"/>
    </i>
    <i r="4">
      <x v="509"/>
    </i>
    <i r="4">
      <x v="510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17"/>
    </i>
    <i r="4">
      <x v="518"/>
    </i>
    <i r="4">
      <x v="519"/>
    </i>
    <i r="4">
      <x v="520"/>
    </i>
    <i r="4">
      <x v="521"/>
    </i>
    <i r="4">
      <x v="522"/>
    </i>
    <i r="4">
      <x v="523"/>
    </i>
    <i r="4">
      <x v="524"/>
    </i>
    <i r="4">
      <x v="525"/>
    </i>
    <i r="4">
      <x v="526"/>
    </i>
    <i r="4">
      <x v="527"/>
    </i>
    <i r="3">
      <x v="4"/>
    </i>
    <i r="4">
      <x v="528"/>
    </i>
    <i r="4">
      <x v="529"/>
    </i>
    <i r="4">
      <x v="530"/>
    </i>
    <i r="4">
      <x v="531"/>
    </i>
    <i r="4">
      <x v="532"/>
    </i>
    <i r="4">
      <x v="533"/>
    </i>
    <i r="4">
      <x v="534"/>
    </i>
    <i r="4">
      <x v="535"/>
    </i>
    <i r="4">
      <x v="536"/>
    </i>
    <i r="4">
      <x v="537"/>
    </i>
    <i r="4">
      <x v="538"/>
    </i>
    <i r="4">
      <x v="539"/>
    </i>
    <i r="4">
      <x v="540"/>
    </i>
    <i r="4">
      <x v="541"/>
    </i>
    <i r="4">
      <x v="542"/>
    </i>
    <i r="4">
      <x v="543"/>
    </i>
    <i r="4">
      <x v="544"/>
    </i>
    <i r="4">
      <x v="545"/>
    </i>
    <i r="4">
      <x v="546"/>
    </i>
    <i r="4">
      <x v="547"/>
    </i>
    <i r="4">
      <x v="548"/>
    </i>
    <i r="4">
      <x v="549"/>
    </i>
    <i r="4">
      <x v="550"/>
    </i>
    <i r="4">
      <x v="551"/>
    </i>
    <i r="3">
      <x v="5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59"/>
    </i>
    <i r="4">
      <x v="560"/>
    </i>
    <i r="4">
      <x v="561"/>
    </i>
    <i r="4">
      <x v="562"/>
    </i>
    <i r="4">
      <x v="563"/>
    </i>
    <i r="4">
      <x v="564"/>
    </i>
    <i r="4">
      <x v="565"/>
    </i>
    <i r="4">
      <x v="566"/>
    </i>
    <i r="4">
      <x v="567"/>
    </i>
    <i r="4">
      <x v="568"/>
    </i>
    <i r="4">
      <x v="569"/>
    </i>
    <i r="4">
      <x v="570"/>
    </i>
    <i r="4">
      <x v="571"/>
    </i>
    <i r="4">
      <x v="572"/>
    </i>
    <i r="4">
      <x v="573"/>
    </i>
    <i r="4">
      <x v="574"/>
    </i>
    <i r="4">
      <x v="575"/>
    </i>
    <i r="3">
      <x v="6"/>
    </i>
    <i r="4">
      <x v="576"/>
    </i>
    <i r="4">
      <x v="577"/>
    </i>
    <i r="4">
      <x v="578"/>
    </i>
    <i r="4">
      <x v="579"/>
    </i>
    <i r="4">
      <x v="580"/>
    </i>
    <i r="4">
      <x v="581"/>
    </i>
    <i r="4">
      <x v="582"/>
    </i>
    <i r="4">
      <x v="583"/>
    </i>
    <i r="4">
      <x v="584"/>
    </i>
    <i r="4">
      <x v="585"/>
    </i>
    <i r="4">
      <x v="586"/>
    </i>
    <i r="4">
      <x v="587"/>
    </i>
    <i r="4">
      <x v="588"/>
    </i>
    <i r="4">
      <x v="589"/>
    </i>
    <i r="4">
      <x v="590"/>
    </i>
    <i r="4">
      <x v="591"/>
    </i>
    <i r="4">
      <x v="592"/>
    </i>
    <i r="4">
      <x v="593"/>
    </i>
    <i r="4">
      <x v="594"/>
    </i>
    <i r="4">
      <x v="595"/>
    </i>
    <i r="4">
      <x v="596"/>
    </i>
    <i r="4">
      <x v="597"/>
    </i>
    <i r="4">
      <x v="598"/>
    </i>
    <i r="4">
      <x v="599"/>
    </i>
    <i r="3">
      <x v="7"/>
    </i>
    <i r="4">
      <x v="600"/>
    </i>
    <i r="4">
      <x v="601"/>
    </i>
    <i r="4">
      <x v="602"/>
    </i>
    <i r="4">
      <x v="603"/>
    </i>
    <i r="4">
      <x v="604"/>
    </i>
    <i r="4">
      <x v="605"/>
    </i>
    <i r="4">
      <x v="606"/>
    </i>
    <i r="4">
      <x v="607"/>
    </i>
    <i r="4">
      <x v="608"/>
    </i>
    <i r="4">
      <x v="609"/>
    </i>
    <i r="4">
      <x v="610"/>
    </i>
    <i r="4">
      <x v="611"/>
    </i>
    <i r="4">
      <x v="612"/>
    </i>
    <i r="4">
      <x v="613"/>
    </i>
    <i r="4">
      <x v="614"/>
    </i>
    <i r="4">
      <x v="615"/>
    </i>
    <i r="4">
      <x v="616"/>
    </i>
    <i r="4">
      <x v="617"/>
    </i>
    <i r="4">
      <x v="618"/>
    </i>
    <i r="4">
      <x v="619"/>
    </i>
    <i r="4">
      <x v="620"/>
    </i>
    <i r="4">
      <x v="621"/>
    </i>
    <i r="4">
      <x v="622"/>
    </i>
    <i r="4">
      <x v="623"/>
    </i>
    <i r="3">
      <x v="8"/>
    </i>
    <i r="4">
      <x v="624"/>
    </i>
    <i r="4">
      <x v="625"/>
    </i>
    <i r="4">
      <x v="626"/>
    </i>
    <i r="4">
      <x v="627"/>
    </i>
    <i r="4">
      <x v="628"/>
    </i>
    <i r="4">
      <x v="629"/>
    </i>
    <i r="4">
      <x v="630"/>
    </i>
    <i r="4">
      <x v="631"/>
    </i>
    <i r="4">
      <x v="632"/>
    </i>
    <i r="4">
      <x v="633"/>
    </i>
    <i r="4">
      <x v="634"/>
    </i>
    <i r="4">
      <x v="635"/>
    </i>
    <i r="4">
      <x v="636"/>
    </i>
    <i r="4">
      <x v="637"/>
    </i>
    <i r="4">
      <x v="638"/>
    </i>
    <i r="4">
      <x v="639"/>
    </i>
    <i r="4">
      <x v="640"/>
    </i>
    <i r="4">
      <x v="641"/>
    </i>
    <i r="4">
      <x v="642"/>
    </i>
    <i r="4">
      <x v="643"/>
    </i>
    <i r="4">
      <x v="644"/>
    </i>
    <i r="4">
      <x v="645"/>
    </i>
    <i r="4">
      <x v="646"/>
    </i>
    <i r="4">
      <x v="647"/>
    </i>
    <i r="3">
      <x v="9"/>
    </i>
    <i r="4">
      <x v="648"/>
    </i>
    <i r="4">
      <x v="649"/>
    </i>
    <i r="4">
      <x v="650"/>
    </i>
    <i r="4">
      <x v="651"/>
    </i>
    <i r="4">
      <x v="652"/>
    </i>
    <i r="4">
      <x v="653"/>
    </i>
    <i r="4">
      <x v="654"/>
    </i>
    <i r="4">
      <x v="655"/>
    </i>
    <i r="4">
      <x v="656"/>
    </i>
    <i r="4">
      <x v="657"/>
    </i>
    <i r="4">
      <x v="658"/>
    </i>
    <i r="4">
      <x v="659"/>
    </i>
    <i r="4">
      <x v="660"/>
    </i>
    <i r="4">
      <x v="661"/>
    </i>
    <i r="4">
      <x v="662"/>
    </i>
    <i r="4">
      <x v="663"/>
    </i>
    <i r="4">
      <x v="664"/>
    </i>
    <i r="4">
      <x v="665"/>
    </i>
    <i r="4">
      <x v="666"/>
    </i>
    <i r="4">
      <x v="667"/>
    </i>
    <i r="4">
      <x v="668"/>
    </i>
    <i r="4">
      <x v="669"/>
    </i>
    <i r="4">
      <x v="670"/>
    </i>
    <i r="4">
      <x v="671"/>
    </i>
    <i t="grand">
      <x/>
    </i>
  </rowItems>
  <colFields count="1">
    <field x="-2"/>
  </colFields>
  <colItems count="2">
    <i>
      <x/>
    </i>
    <i i="1">
      <x v="1"/>
    </i>
  </colItems>
  <dataFields count="2">
    <dataField name="$$ Tarrif 31/41" fld="13" baseField="0" baseItem="0"/>
    <dataField name="$$ Tarrif 93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C11D-C91A-BA4B-B403-3C3CCAAFE3A1}" name="PivotTable3" cacheId="4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ate">
  <location ref="A1:C36" firstHeaderRow="0" firstDataRow="1" firstDataCol="1"/>
  <pivotFields count="24">
    <pivotField numFmtId="22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22" showAll="0"/>
    <pivotField showAll="0"/>
    <pivotField showAll="0"/>
    <pivotField showAll="0"/>
    <pivotField showAll="0"/>
    <pivotField numFmtId="22" showAll="0">
      <items count="6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numFmtId="22" showAll="0">
      <items count="67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48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7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96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20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44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68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192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16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40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6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288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12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36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60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384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08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32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56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480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04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2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52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76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00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24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sd="0"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23"/>
    <field x="22"/>
    <field x="21"/>
    <field x="20"/>
  </rowFields>
  <rowItems count="35">
    <i>
      <x v="1"/>
    </i>
    <i r="1">
      <x v="4"/>
    </i>
    <i r="2">
      <x v="12"/>
    </i>
    <i r="3">
      <x v="348"/>
    </i>
    <i r="3">
      <x v="349"/>
    </i>
    <i r="3">
      <x v="350"/>
    </i>
    <i r="3">
      <x v="351"/>
    </i>
    <i r="3">
      <x v="352"/>
    </i>
    <i r="3">
      <x v="353"/>
    </i>
    <i r="3">
      <x v="354"/>
    </i>
    <i r="3">
      <x v="355"/>
    </i>
    <i r="3">
      <x v="356"/>
    </i>
    <i r="3">
      <x v="357"/>
    </i>
    <i r="3">
      <x v="358"/>
    </i>
    <i r="3">
      <x v="359"/>
    </i>
    <i r="3">
      <x v="360"/>
    </i>
    <i r="3">
      <x v="361"/>
    </i>
    <i r="3">
      <x v="362"/>
    </i>
    <i r="3">
      <x v="363"/>
    </i>
    <i r="3">
      <x v="364"/>
    </i>
    <i r="3">
      <x v="365"/>
    </i>
    <i r="3">
      <x v="366"/>
    </i>
    <i>
      <x v="2"/>
    </i>
    <i r="1">
      <x v="1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arrif 31/41 ($)" fld="13" baseField="0" baseItem="0" numFmtId="174"/>
    <dataField name="Tarrif 93 ($)" fld="12" baseField="0" baseItem="0" numFmtId="174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224F77-952B-DB4D-90A5-4A9DAC01AA9C}" autoFormatId="16" applyNumberFormats="0" applyBorderFormats="0" applyFontFormats="0" applyPatternFormats="0" applyAlignmentFormats="0" applyWidthHeightFormats="0">
  <queryTableRefresh nextId="21" unboundColumnsRight="2">
    <queryTableFields count="14">
      <queryTableField id="1" name="StartDate" tableColumnId="1"/>
      <queryTableField id="2" name="EndDate" tableColumnId="2"/>
      <queryTableField id="8" name="DollarValueUsage.T41" tableColumnId="8"/>
      <queryTableField id="9" name="DollarValueUsage.T31" tableColumnId="9"/>
      <queryTableField id="10" name="T31" tableColumnId="10"/>
      <queryTableField id="11" name="T41" tableColumnId="11"/>
      <queryTableField id="12" name="StartTime" tableColumnId="12"/>
      <queryTableField id="13" name="EndTime" tableColumnId="13"/>
      <queryTableField id="14" name="TimeMeasureCount.1" tableColumnId="14"/>
      <queryTableField id="15" name="HasSubstitutedData" tableColumnId="15"/>
      <queryTableField id="16" name="TimeMeasureUnit.1" tableColumnId="16"/>
      <queryTableField id="17" name="Pricing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97EA3B-68E5-0C41-975A-AF1B9681D984}" name="Query" displayName="Query" ref="A1:N702" tableType="queryTable" totalsRowCount="1">
  <autoFilter ref="A1:N701" xr:uid="{2297EA3B-68E5-0C41-975A-AF1B9681D984}"/>
  <tableColumns count="14">
    <tableColumn id="1" xr3:uid="{6718073D-6941-0544-9DC8-4EF785AA2DFF}" uniqueName="1" name="StartDate" queryTableFieldId="1" dataDxfId="20" totalsRowDxfId="21"/>
    <tableColumn id="2" xr3:uid="{076956ED-279B-F047-8A6E-1DBD13670DE6}" uniqueName="2" name="EndDate" queryTableFieldId="2" dataDxfId="19" totalsRowDxfId="22"/>
    <tableColumn id="8" xr3:uid="{4FB950AB-F534-3644-AB7E-3AF828BE7801}" uniqueName="8" name="DollarValueUsage.T41" queryTableFieldId="8"/>
    <tableColumn id="9" xr3:uid="{DA54CE4D-3A5F-574F-8542-3597565E009A}" uniqueName="9" name="DollarValueUsage.T31" queryTableFieldId="9"/>
    <tableColumn id="10" xr3:uid="{3E4C9740-7B3C-BA41-BC4D-46FF037DC0D3}" uniqueName="10" name="T31" queryTableFieldId="10"/>
    <tableColumn id="11" xr3:uid="{5BF86007-15FB-F641-8DDC-7A1C39FD6273}" uniqueName="11" name="T41" queryTableFieldId="11"/>
    <tableColumn id="12" xr3:uid="{4C8DC437-235B-4E43-9B74-E31F1F6D168A}" uniqueName="12" name="StartTime" queryTableFieldId="12" dataDxfId="18" totalsRowDxfId="23"/>
    <tableColumn id="13" xr3:uid="{397E3D22-B588-5E4E-828E-AA15315ED17F}" uniqueName="13" name="EndTime" queryTableFieldId="13" dataDxfId="17" totalsRowDxfId="24"/>
    <tableColumn id="14" xr3:uid="{4C0B6ED2-0174-2C42-8293-26E409A42B83}" uniqueName="14" name="TimeMeasureCount.1" queryTableFieldId="14"/>
    <tableColumn id="15" xr3:uid="{E7A2C23F-C74D-2E40-AF24-627D4EFC368F}" uniqueName="15" name="HasSubstitutedData" queryTableFieldId="15"/>
    <tableColumn id="16" xr3:uid="{5C72AC54-C49D-B042-9254-35A553155741}" uniqueName="16" name="TimeMeasureUnit.1" queryTableFieldId="16"/>
    <tableColumn id="17" xr3:uid="{57958F90-8471-5F4B-BC99-F9C7660265B0}" uniqueName="17" name="Pricing" queryTableFieldId="17" dataDxfId="16" totalsRowDxfId="25"/>
    <tableColumn id="18" xr3:uid="{1E65D2EE-80BF-3C44-B575-97C01BD4B253}" uniqueName="18" name="Tarrif 93" totalsRowFunction="custom" queryTableFieldId="18" dataDxfId="15" totalsRowDxfId="26">
      <calculatedColumnFormula>IF(Query[[#This Row],[TimeMeasureUnit.1]]="Day",Lookups!$B$4,(Query[[#This Row],[T31]]+Query[[#This Row],[T41]])*VLOOKUP(Query[[#This Row],[Pricing]],Lookups!$A$2:$B$3,2,0))</calculatedColumnFormula>
      <totalsRowFormula>SUM(Query[Tarrif 93])</totalsRowFormula>
    </tableColumn>
    <tableColumn id="19" xr3:uid="{E1385ED3-6EB1-6E40-87BA-2F314E05889F}" uniqueName="19" name="Tarrif 31/41" totalsRowFunction="custom" queryTableFieldId="19" dataDxfId="14" totalsRowDxfId="27">
      <calculatedColumnFormula>IF(Query[[#This Row],[TimeMeasureUnit.1]]="Day",Lookups!$F$4+Lookups!$F$5,(Query[[#This Row],[T31]]*Lookups!$F$2)+Query[[#This Row],[T41]]*Lookups!$F$3)</calculatedColumnFormula>
      <totalsRowFormula>SUM(Query[Tarrif 31/41])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1EC1-59BA-7E4E-A815-627524D75931}">
  <dimension ref="A3:C1382"/>
  <sheetViews>
    <sheetView topLeftCell="A143" workbookViewId="0">
      <selection activeCell="C7" sqref="C7"/>
    </sheetView>
  </sheetViews>
  <sheetFormatPr baseColWidth="10" defaultRowHeight="16" x14ac:dyDescent="0.2"/>
  <cols>
    <col min="1" max="1" width="26.1640625" bestFit="1" customWidth="1"/>
    <col min="2" max="2" width="12.83203125" style="11" bestFit="1" customWidth="1"/>
    <col min="3" max="3" width="12.1640625" style="11" bestFit="1" customWidth="1"/>
    <col min="4" max="5" width="10" bestFit="1" customWidth="1"/>
  </cols>
  <sheetData>
    <row r="3" spans="1:3" x14ac:dyDescent="0.2">
      <c r="A3" s="1" t="s">
        <v>12</v>
      </c>
      <c r="B3" t="s">
        <v>30</v>
      </c>
      <c r="C3" t="s">
        <v>31</v>
      </c>
    </row>
    <row r="4" spans="1:3" x14ac:dyDescent="0.2">
      <c r="A4" s="2" t="s">
        <v>16</v>
      </c>
      <c r="B4" s="3">
        <v>172.96786063999983</v>
      </c>
      <c r="C4" s="3">
        <v>153.50854060000012</v>
      </c>
    </row>
    <row r="5" spans="1:3" x14ac:dyDescent="0.2">
      <c r="A5" s="7" t="s">
        <v>18</v>
      </c>
      <c r="B5" s="3">
        <v>172.96786063999983</v>
      </c>
      <c r="C5" s="3">
        <v>153.50854060000012</v>
      </c>
    </row>
    <row r="6" spans="1:3" x14ac:dyDescent="0.2">
      <c r="A6" s="8" t="s">
        <v>19</v>
      </c>
      <c r="B6" s="3">
        <v>172.96786063999983</v>
      </c>
      <c r="C6" s="3">
        <v>153.50854060000012</v>
      </c>
    </row>
    <row r="7" spans="1:3" x14ac:dyDescent="0.2">
      <c r="A7" s="9" t="s">
        <v>32</v>
      </c>
      <c r="B7" s="3">
        <v>7.4951472500000023</v>
      </c>
      <c r="C7" s="3">
        <v>7.3596627099999994</v>
      </c>
    </row>
    <row r="8" spans="1:3" x14ac:dyDescent="0.2">
      <c r="A8" s="10">
        <v>45639</v>
      </c>
      <c r="B8" s="3">
        <v>1.6813877700000002</v>
      </c>
      <c r="C8" s="3">
        <v>1.5151882600000002</v>
      </c>
    </row>
    <row r="9" spans="1:3" x14ac:dyDescent="0.2">
      <c r="A9" s="10">
        <v>45639.041666666664</v>
      </c>
      <c r="B9" s="3">
        <v>0.14710376</v>
      </c>
      <c r="C9" s="3">
        <v>8.8936380000000009E-2</v>
      </c>
    </row>
    <row r="10" spans="1:3" x14ac:dyDescent="0.2">
      <c r="A10" s="10">
        <v>45639.083333333336</v>
      </c>
      <c r="B10" s="3">
        <v>8.8348060000000006E-2</v>
      </c>
      <c r="C10" s="3">
        <v>4.9724280000000003E-2</v>
      </c>
    </row>
    <row r="11" spans="1:3" x14ac:dyDescent="0.2">
      <c r="A11" s="10">
        <v>45639.125</v>
      </c>
      <c r="B11" s="3">
        <v>9.457393E-2</v>
      </c>
      <c r="C11" s="3">
        <v>5.3228340000000006E-2</v>
      </c>
    </row>
    <row r="12" spans="1:3" x14ac:dyDescent="0.2">
      <c r="A12" s="10">
        <v>45639.166666666664</v>
      </c>
      <c r="B12" s="3">
        <v>9.5166870000000001E-2</v>
      </c>
      <c r="C12" s="3">
        <v>5.3562060000000002E-2</v>
      </c>
    </row>
    <row r="13" spans="1:3" x14ac:dyDescent="0.2">
      <c r="A13" s="10">
        <v>45639.208333333336</v>
      </c>
      <c r="B13" s="3">
        <v>7.441397000000001E-2</v>
      </c>
      <c r="C13" s="3">
        <v>4.188186E-2</v>
      </c>
    </row>
    <row r="14" spans="1:3" x14ac:dyDescent="0.2">
      <c r="A14" s="10">
        <v>45639.25</v>
      </c>
      <c r="B14" s="3">
        <v>0.12095976</v>
      </c>
      <c r="C14" s="3">
        <v>6.8078879999999994E-2</v>
      </c>
    </row>
    <row r="15" spans="1:3" x14ac:dyDescent="0.2">
      <c r="A15" s="10">
        <v>45639.291666666664</v>
      </c>
      <c r="B15" s="3">
        <v>0.31155138999999998</v>
      </c>
      <c r="C15" s="3">
        <v>0.51355815999999999</v>
      </c>
    </row>
    <row r="16" spans="1:3" x14ac:dyDescent="0.2">
      <c r="A16" s="10">
        <v>45639.333333333336</v>
      </c>
      <c r="B16" s="3">
        <v>0.45647813999999998</v>
      </c>
      <c r="C16" s="3">
        <v>0.81122106000000005</v>
      </c>
    </row>
    <row r="17" spans="1:3" x14ac:dyDescent="0.2">
      <c r="A17" s="10">
        <v>45639.375</v>
      </c>
      <c r="B17" s="3">
        <v>0.10380059</v>
      </c>
      <c r="C17" s="3">
        <v>0.15134185999999999</v>
      </c>
    </row>
    <row r="18" spans="1:3" x14ac:dyDescent="0.2">
      <c r="A18" s="10">
        <v>45639.416666666664</v>
      </c>
      <c r="B18" s="3">
        <v>8.6569239999999992E-2</v>
      </c>
      <c r="C18" s="3">
        <v>4.8723120000000002E-2</v>
      </c>
    </row>
    <row r="19" spans="1:3" x14ac:dyDescent="0.2">
      <c r="A19" s="10">
        <v>45639.458333333336</v>
      </c>
      <c r="B19" s="3">
        <v>0.23642771000000001</v>
      </c>
      <c r="C19" s="3">
        <v>0.15401177999999999</v>
      </c>
    </row>
    <row r="20" spans="1:3" x14ac:dyDescent="0.2">
      <c r="A20" s="10">
        <v>45639.5</v>
      </c>
      <c r="B20" s="3">
        <v>0.58345749000000002</v>
      </c>
      <c r="C20" s="3">
        <v>0.46253592000000004</v>
      </c>
    </row>
    <row r="21" spans="1:3" x14ac:dyDescent="0.2">
      <c r="A21" s="10">
        <v>45639.541666666664</v>
      </c>
      <c r="B21" s="3">
        <v>8.3797059999999993E-2</v>
      </c>
      <c r="C21" s="3">
        <v>4.722138E-2</v>
      </c>
    </row>
    <row r="22" spans="1:3" x14ac:dyDescent="0.2">
      <c r="A22" s="10">
        <v>45639.583333333336</v>
      </c>
      <c r="B22" s="3">
        <v>8.8837050000000001E-2</v>
      </c>
      <c r="C22" s="3">
        <v>5.0057999999999998E-2</v>
      </c>
    </row>
    <row r="23" spans="1:3" x14ac:dyDescent="0.2">
      <c r="A23" s="10">
        <v>45639.625</v>
      </c>
      <c r="B23" s="3">
        <v>0.42890474000000001</v>
      </c>
      <c r="C23" s="3">
        <v>0.31569912</v>
      </c>
    </row>
    <row r="24" spans="1:3" x14ac:dyDescent="0.2">
      <c r="A24" s="10">
        <v>45639.666666666664</v>
      </c>
      <c r="B24" s="3">
        <v>0.39043103000000001</v>
      </c>
      <c r="C24" s="3">
        <v>0.66669317000000006</v>
      </c>
    </row>
    <row r="25" spans="1:3" x14ac:dyDescent="0.2">
      <c r="A25" s="10">
        <v>45639.708333333336</v>
      </c>
      <c r="B25" s="3">
        <v>0.48370136999999996</v>
      </c>
      <c r="C25" s="3">
        <v>0.80906927999999989</v>
      </c>
    </row>
    <row r="26" spans="1:3" x14ac:dyDescent="0.2">
      <c r="A26" s="10">
        <v>45639.75</v>
      </c>
      <c r="B26" s="3">
        <v>0.11253927000000001</v>
      </c>
      <c r="C26" s="3">
        <v>0.13663802999999999</v>
      </c>
    </row>
    <row r="27" spans="1:3" x14ac:dyDescent="0.2">
      <c r="A27" s="10">
        <v>45639.791666666664</v>
      </c>
      <c r="B27" s="3">
        <v>0.2679935</v>
      </c>
      <c r="C27" s="3">
        <v>0.32456014999999999</v>
      </c>
    </row>
    <row r="28" spans="1:3" x14ac:dyDescent="0.2">
      <c r="A28" s="10">
        <v>45639.833333333336</v>
      </c>
      <c r="B28" s="3">
        <v>0.18517442000000001</v>
      </c>
      <c r="C28" s="3">
        <v>0.22450238</v>
      </c>
    </row>
    <row r="29" spans="1:3" x14ac:dyDescent="0.2">
      <c r="A29" s="10">
        <v>45639.875</v>
      </c>
      <c r="B29" s="3">
        <v>0.45586690999999996</v>
      </c>
      <c r="C29" s="3">
        <v>0.25663068</v>
      </c>
    </row>
    <row r="30" spans="1:3" x14ac:dyDescent="0.2">
      <c r="A30" s="10">
        <v>45639.916666666664</v>
      </c>
      <c r="B30" s="3">
        <v>0.43530653000000002</v>
      </c>
      <c r="C30" s="3">
        <v>0.24511734000000002</v>
      </c>
    </row>
    <row r="31" spans="1:3" x14ac:dyDescent="0.2">
      <c r="A31" s="10">
        <v>45639.958333333336</v>
      </c>
      <c r="B31" s="3">
        <v>0.48235669000000003</v>
      </c>
      <c r="C31" s="3">
        <v>0.27148122000000002</v>
      </c>
    </row>
    <row r="32" spans="1:3" x14ac:dyDescent="0.2">
      <c r="A32" s="9" t="s">
        <v>33</v>
      </c>
      <c r="B32" s="3">
        <v>9.0606087399999993</v>
      </c>
      <c r="C32" s="3">
        <v>6.1332056200000018</v>
      </c>
    </row>
    <row r="33" spans="1:3" x14ac:dyDescent="0.2">
      <c r="A33" s="10">
        <v>45640</v>
      </c>
      <c r="B33" s="3">
        <v>1.6669572000000001</v>
      </c>
      <c r="C33" s="3">
        <v>1.4766436000000001</v>
      </c>
    </row>
    <row r="34" spans="1:3" x14ac:dyDescent="0.2">
      <c r="A34" s="10">
        <v>45640.041666666664</v>
      </c>
      <c r="B34" s="3">
        <v>0.28319839999999996</v>
      </c>
      <c r="C34" s="3">
        <v>0.1935576</v>
      </c>
    </row>
    <row r="35" spans="1:3" x14ac:dyDescent="0.2">
      <c r="A35" s="10">
        <v>45640.083333333336</v>
      </c>
      <c r="B35" s="3">
        <v>0.14586324000000001</v>
      </c>
      <c r="C35" s="3">
        <v>8.2095120000000008E-2</v>
      </c>
    </row>
    <row r="36" spans="1:3" x14ac:dyDescent="0.2">
      <c r="A36" s="10">
        <v>45640.125</v>
      </c>
      <c r="B36" s="3">
        <v>0.13163268</v>
      </c>
      <c r="C36" s="3">
        <v>7.408584E-2</v>
      </c>
    </row>
    <row r="37" spans="1:3" x14ac:dyDescent="0.2">
      <c r="A37" s="10">
        <v>45640.166666666664</v>
      </c>
      <c r="B37" s="3">
        <v>7.8268080000000004E-2</v>
      </c>
      <c r="C37" s="3">
        <v>4.4051040000000007E-2</v>
      </c>
    </row>
    <row r="38" spans="1:3" x14ac:dyDescent="0.2">
      <c r="A38" s="10">
        <v>45640.208333333336</v>
      </c>
      <c r="B38" s="3">
        <v>6.22587E-2</v>
      </c>
      <c r="C38" s="3">
        <v>3.5040599999999998E-2</v>
      </c>
    </row>
    <row r="39" spans="1:3" x14ac:dyDescent="0.2">
      <c r="A39" s="10">
        <v>45640.25</v>
      </c>
      <c r="B39" s="3">
        <v>0.10050333000000002</v>
      </c>
      <c r="C39" s="3">
        <v>5.6565540000000004E-2</v>
      </c>
    </row>
    <row r="40" spans="1:3" x14ac:dyDescent="0.2">
      <c r="A40" s="10">
        <v>45640.291666666664</v>
      </c>
      <c r="B40" s="3">
        <v>8.6272769999999999E-2</v>
      </c>
      <c r="C40" s="3">
        <v>4.8556259999999997E-2</v>
      </c>
    </row>
    <row r="41" spans="1:3" x14ac:dyDescent="0.2">
      <c r="A41" s="10">
        <v>45640.333333333336</v>
      </c>
      <c r="B41" s="3">
        <v>0.15689152000000001</v>
      </c>
      <c r="C41" s="3">
        <v>9.7779959999999999E-2</v>
      </c>
    </row>
    <row r="42" spans="1:3" x14ac:dyDescent="0.2">
      <c r="A42" s="10">
        <v>45640.375</v>
      </c>
      <c r="B42" s="3">
        <v>0.59628360999999996</v>
      </c>
      <c r="C42" s="3">
        <v>0.44518248000000005</v>
      </c>
    </row>
    <row r="43" spans="1:3" x14ac:dyDescent="0.2">
      <c r="A43" s="10">
        <v>45640.416666666664</v>
      </c>
      <c r="B43" s="3">
        <v>0.38565141999999997</v>
      </c>
      <c r="C43" s="3">
        <v>0.29550905999999999</v>
      </c>
    </row>
    <row r="44" spans="1:3" x14ac:dyDescent="0.2">
      <c r="A44" s="10">
        <v>45640.458333333336</v>
      </c>
      <c r="B44" s="3">
        <v>0.22116662000000001</v>
      </c>
      <c r="C44" s="3">
        <v>0.12447756</v>
      </c>
    </row>
    <row r="45" spans="1:3" x14ac:dyDescent="0.2">
      <c r="A45" s="10">
        <v>45640.5</v>
      </c>
      <c r="B45" s="3">
        <v>0.43551443000000006</v>
      </c>
      <c r="C45" s="3">
        <v>0.24511734000000002</v>
      </c>
    </row>
    <row r="46" spans="1:3" x14ac:dyDescent="0.2">
      <c r="A46" s="10">
        <v>45640.541666666664</v>
      </c>
      <c r="B46" s="3">
        <v>0.29636604999999999</v>
      </c>
      <c r="C46" s="3">
        <v>0.16686000000000001</v>
      </c>
    </row>
    <row r="47" spans="1:3" x14ac:dyDescent="0.2">
      <c r="A47" s="10">
        <v>45640.583333333336</v>
      </c>
      <c r="B47" s="3">
        <v>0.23895482000000001</v>
      </c>
      <c r="C47" s="3">
        <v>0.13448916000000002</v>
      </c>
    </row>
    <row r="48" spans="1:3" x14ac:dyDescent="0.2">
      <c r="A48" s="10">
        <v>45640.625</v>
      </c>
      <c r="B48" s="3">
        <v>0.25861041000000001</v>
      </c>
      <c r="C48" s="3">
        <v>0.14566878</v>
      </c>
    </row>
    <row r="49" spans="1:3" x14ac:dyDescent="0.2">
      <c r="A49" s="10">
        <v>45640.666666666664</v>
      </c>
      <c r="B49" s="3">
        <v>0.27327268999999998</v>
      </c>
      <c r="C49" s="3">
        <v>0.15801641999999999</v>
      </c>
    </row>
    <row r="50" spans="1:3" x14ac:dyDescent="0.2">
      <c r="A50" s="10">
        <v>45640.708333333336</v>
      </c>
      <c r="B50" s="3">
        <v>0.71646533000000012</v>
      </c>
      <c r="C50" s="3">
        <v>0.51042474000000004</v>
      </c>
    </row>
    <row r="51" spans="1:3" x14ac:dyDescent="0.2">
      <c r="A51" s="10">
        <v>45640.75</v>
      </c>
      <c r="B51" s="3">
        <v>0.91093534999999992</v>
      </c>
      <c r="C51" s="3">
        <v>0.62906220000000002</v>
      </c>
    </row>
    <row r="52" spans="1:3" x14ac:dyDescent="0.2">
      <c r="A52" s="10">
        <v>45640.791666666664</v>
      </c>
      <c r="B52" s="3">
        <v>0.85856174000000007</v>
      </c>
      <c r="C52" s="3">
        <v>0.48339342000000007</v>
      </c>
    </row>
    <row r="53" spans="1:3" x14ac:dyDescent="0.2">
      <c r="A53" s="10">
        <v>45640.833333333336</v>
      </c>
      <c r="B53" s="3">
        <v>0.52352790999999999</v>
      </c>
      <c r="C53" s="3">
        <v>0.33004907999999999</v>
      </c>
    </row>
    <row r="54" spans="1:3" x14ac:dyDescent="0.2">
      <c r="A54" s="10">
        <v>45640.875</v>
      </c>
      <c r="B54" s="3">
        <v>0.23321794000000001</v>
      </c>
      <c r="C54" s="3">
        <v>0.13131882</v>
      </c>
    </row>
    <row r="55" spans="1:3" x14ac:dyDescent="0.2">
      <c r="A55" s="10">
        <v>45640.916666666664</v>
      </c>
      <c r="B55" s="3">
        <v>0.21671957</v>
      </c>
      <c r="C55" s="3">
        <v>0.12197466</v>
      </c>
    </row>
    <row r="56" spans="1:3" x14ac:dyDescent="0.2">
      <c r="A56" s="10">
        <v>45640.958333333336</v>
      </c>
      <c r="B56" s="3">
        <v>0.18351492999999999</v>
      </c>
      <c r="C56" s="3">
        <v>0.10328634</v>
      </c>
    </row>
    <row r="57" spans="1:3" x14ac:dyDescent="0.2">
      <c r="A57" s="9" t="s">
        <v>34</v>
      </c>
      <c r="B57" s="3">
        <v>9.6548914200000002</v>
      </c>
      <c r="C57" s="3">
        <v>6.8764000600000017</v>
      </c>
    </row>
    <row r="58" spans="1:3" x14ac:dyDescent="0.2">
      <c r="A58" s="10">
        <v>45641</v>
      </c>
      <c r="B58" s="3">
        <v>1.60637337</v>
      </c>
      <c r="C58" s="3">
        <v>1.4426041600000001</v>
      </c>
    </row>
    <row r="59" spans="1:3" x14ac:dyDescent="0.2">
      <c r="A59" s="10">
        <v>45641.041666666664</v>
      </c>
      <c r="B59" s="3">
        <v>0.14171265999999999</v>
      </c>
      <c r="C59" s="3">
        <v>7.9759079999999996E-2</v>
      </c>
    </row>
    <row r="60" spans="1:3" x14ac:dyDescent="0.2">
      <c r="A60" s="10">
        <v>45641.083333333336</v>
      </c>
      <c r="B60" s="3">
        <v>0.23373351000000003</v>
      </c>
      <c r="C60" s="3">
        <v>0.16068618000000001</v>
      </c>
    </row>
    <row r="61" spans="1:3" x14ac:dyDescent="0.2">
      <c r="A61" s="10">
        <v>45641.125</v>
      </c>
      <c r="B61" s="3">
        <v>0.14823500000000001</v>
      </c>
      <c r="C61" s="3">
        <v>8.3430000000000004E-2</v>
      </c>
    </row>
    <row r="62" spans="1:3" x14ac:dyDescent="0.2">
      <c r="A62" s="10">
        <v>45641.166666666664</v>
      </c>
      <c r="B62" s="3">
        <v>9.1905700000000007E-2</v>
      </c>
      <c r="C62" s="3">
        <v>5.1726600000000005E-2</v>
      </c>
    </row>
    <row r="63" spans="1:3" x14ac:dyDescent="0.2">
      <c r="A63" s="10">
        <v>45641.208333333336</v>
      </c>
      <c r="B63" s="3">
        <v>8.0046900000000004E-2</v>
      </c>
      <c r="C63" s="3">
        <v>4.5052200000000008E-2</v>
      </c>
    </row>
    <row r="64" spans="1:3" x14ac:dyDescent="0.2">
      <c r="A64" s="10">
        <v>45641.25</v>
      </c>
      <c r="B64" s="3">
        <v>7.9157490000000011E-2</v>
      </c>
      <c r="C64" s="3">
        <v>4.4551620000000007E-2</v>
      </c>
    </row>
    <row r="65" spans="1:3" x14ac:dyDescent="0.2">
      <c r="A65" s="10">
        <v>45641.291666666664</v>
      </c>
      <c r="B65" s="3">
        <v>7.7675140000000004E-2</v>
      </c>
      <c r="C65" s="3">
        <v>4.3717320000000004E-2</v>
      </c>
    </row>
    <row r="66" spans="1:3" x14ac:dyDescent="0.2">
      <c r="A66" s="10">
        <v>45641.333333333336</v>
      </c>
      <c r="B66" s="3">
        <v>0.14467736</v>
      </c>
      <c r="C66" s="3">
        <v>8.1427680000000002E-2</v>
      </c>
    </row>
    <row r="67" spans="1:3" x14ac:dyDescent="0.2">
      <c r="A67" s="10">
        <v>45641.375</v>
      </c>
      <c r="B67" s="3">
        <v>0.16276203000000003</v>
      </c>
      <c r="C67" s="3">
        <v>9.1606140000000016E-2</v>
      </c>
    </row>
    <row r="68" spans="1:3" x14ac:dyDescent="0.2">
      <c r="A68" s="10">
        <v>45641.416666666664</v>
      </c>
      <c r="B68" s="3">
        <v>0.35750788</v>
      </c>
      <c r="C68" s="3">
        <v>0.23093423999999999</v>
      </c>
    </row>
    <row r="69" spans="1:3" x14ac:dyDescent="0.2">
      <c r="A69" s="10">
        <v>45641.458333333336</v>
      </c>
      <c r="B69" s="3">
        <v>0.68725895000000004</v>
      </c>
      <c r="C69" s="3">
        <v>0.44384760000000006</v>
      </c>
    </row>
    <row r="70" spans="1:3" x14ac:dyDescent="0.2">
      <c r="A70" s="10">
        <v>45641.5</v>
      </c>
      <c r="B70" s="3">
        <v>0.81250259000000002</v>
      </c>
      <c r="C70" s="3">
        <v>0.59852682000000001</v>
      </c>
    </row>
    <row r="71" spans="1:3" x14ac:dyDescent="0.2">
      <c r="A71" s="10">
        <v>45641.541666666664</v>
      </c>
      <c r="B71" s="3">
        <v>0.86153947000000008</v>
      </c>
      <c r="C71" s="3">
        <v>0.62589186000000008</v>
      </c>
    </row>
    <row r="72" spans="1:3" x14ac:dyDescent="0.2">
      <c r="A72" s="10">
        <v>45641.583333333336</v>
      </c>
      <c r="B72" s="3">
        <v>0.75294287999999998</v>
      </c>
      <c r="C72" s="3">
        <v>0.56465423999999997</v>
      </c>
    </row>
    <row r="73" spans="1:3" x14ac:dyDescent="0.2">
      <c r="A73" s="10">
        <v>45641.625</v>
      </c>
      <c r="B73" s="3">
        <v>0.20715779000000001</v>
      </c>
      <c r="C73" s="3">
        <v>0.13549032000000003</v>
      </c>
    </row>
    <row r="74" spans="1:3" x14ac:dyDescent="0.2">
      <c r="A74" s="10">
        <v>45641.666666666664</v>
      </c>
      <c r="B74" s="3">
        <v>0.12964596</v>
      </c>
      <c r="C74" s="3">
        <v>7.3084679999999999E-2</v>
      </c>
    </row>
    <row r="75" spans="1:3" x14ac:dyDescent="0.2">
      <c r="A75" s="10">
        <v>45641.708333333336</v>
      </c>
      <c r="B75" s="3">
        <v>0.17678468999999999</v>
      </c>
      <c r="C75" s="3">
        <v>9.9615419999999996E-2</v>
      </c>
    </row>
    <row r="76" spans="1:3" x14ac:dyDescent="0.2">
      <c r="A76" s="10">
        <v>45641.75</v>
      </c>
      <c r="B76" s="3">
        <v>0.41069951999999998</v>
      </c>
      <c r="C76" s="3">
        <v>0.23126795999999999</v>
      </c>
    </row>
    <row r="77" spans="1:3" x14ac:dyDescent="0.2">
      <c r="A77" s="10">
        <v>45641.791666666664</v>
      </c>
      <c r="B77" s="3">
        <v>0.33275557</v>
      </c>
      <c r="C77" s="3">
        <v>0.22542786000000001</v>
      </c>
    </row>
    <row r="78" spans="1:3" x14ac:dyDescent="0.2">
      <c r="A78" s="10">
        <v>45641.833333333336</v>
      </c>
      <c r="B78" s="3">
        <v>0.38695973000000006</v>
      </c>
      <c r="C78" s="3">
        <v>0.25763184</v>
      </c>
    </row>
    <row r="79" spans="1:3" x14ac:dyDescent="0.2">
      <c r="A79" s="10">
        <v>45641.875</v>
      </c>
      <c r="B79" s="3">
        <v>0.80545469999999997</v>
      </c>
      <c r="C79" s="3">
        <v>0.61070760000000002</v>
      </c>
    </row>
    <row r="80" spans="1:3" x14ac:dyDescent="0.2">
      <c r="A80" s="10">
        <v>45641.916666666664</v>
      </c>
      <c r="B80" s="3">
        <v>0.61332878000000002</v>
      </c>
      <c r="C80" s="3">
        <v>0.45536094000000005</v>
      </c>
    </row>
    <row r="81" spans="1:3" x14ac:dyDescent="0.2">
      <c r="A81" s="10">
        <v>45641.958333333336</v>
      </c>
      <c r="B81" s="3">
        <v>0.35407375000000002</v>
      </c>
      <c r="C81" s="3">
        <v>0.19939770000000001</v>
      </c>
    </row>
    <row r="82" spans="1:3" x14ac:dyDescent="0.2">
      <c r="A82" s="9" t="s">
        <v>35</v>
      </c>
      <c r="B82" s="3">
        <v>14.92738963</v>
      </c>
      <c r="C82" s="3">
        <v>16.554643680000002</v>
      </c>
    </row>
    <row r="83" spans="1:3" x14ac:dyDescent="0.2">
      <c r="A83" s="10">
        <v>45642</v>
      </c>
      <c r="B83" s="3">
        <v>1.7374131100000001</v>
      </c>
      <c r="C83" s="3">
        <v>1.5163562800000001</v>
      </c>
    </row>
    <row r="84" spans="1:3" x14ac:dyDescent="0.2">
      <c r="A84" s="10">
        <v>45642.041666666664</v>
      </c>
      <c r="B84" s="3">
        <v>0.25541454000000002</v>
      </c>
      <c r="C84" s="3">
        <v>0.17470242000000002</v>
      </c>
    </row>
    <row r="85" spans="1:3" x14ac:dyDescent="0.2">
      <c r="A85" s="10">
        <v>45642.083333333336</v>
      </c>
      <c r="B85" s="3">
        <v>0.18055023000000001</v>
      </c>
      <c r="C85" s="3">
        <v>0.10161774</v>
      </c>
    </row>
    <row r="86" spans="1:3" x14ac:dyDescent="0.2">
      <c r="A86" s="10">
        <v>45642.125</v>
      </c>
      <c r="B86" s="3">
        <v>0.15416440000000001</v>
      </c>
      <c r="C86" s="3">
        <v>8.6767200000000003E-2</v>
      </c>
    </row>
    <row r="87" spans="1:3" x14ac:dyDescent="0.2">
      <c r="A87" s="10">
        <v>45642.166666666664</v>
      </c>
      <c r="B87" s="3">
        <v>0.13519032</v>
      </c>
      <c r="C87" s="3">
        <v>7.6088160000000002E-2</v>
      </c>
    </row>
    <row r="88" spans="1:3" x14ac:dyDescent="0.2">
      <c r="A88" s="10">
        <v>45642.208333333336</v>
      </c>
      <c r="B88" s="3">
        <v>0.10228215</v>
      </c>
      <c r="C88" s="3">
        <v>5.7566699999999998E-2</v>
      </c>
    </row>
    <row r="89" spans="1:3" x14ac:dyDescent="0.2">
      <c r="A89" s="10">
        <v>45642.25</v>
      </c>
      <c r="B89" s="3">
        <v>0.12362798999999999</v>
      </c>
      <c r="C89" s="3">
        <v>6.9580619999999996E-2</v>
      </c>
    </row>
    <row r="90" spans="1:3" x14ac:dyDescent="0.2">
      <c r="A90" s="10">
        <v>45642.291666666664</v>
      </c>
      <c r="B90" s="3">
        <v>7.7971610000000011E-2</v>
      </c>
      <c r="C90" s="3">
        <v>9.4319690000000012E-2</v>
      </c>
    </row>
    <row r="91" spans="1:3" x14ac:dyDescent="0.2">
      <c r="A91" s="10">
        <v>45642.333333333336</v>
      </c>
      <c r="B91" s="3">
        <v>0.24992421000000001</v>
      </c>
      <c r="C91" s="3">
        <v>0.30232509000000002</v>
      </c>
    </row>
    <row r="92" spans="1:3" x14ac:dyDescent="0.2">
      <c r="A92" s="10">
        <v>45642.375</v>
      </c>
      <c r="B92" s="3">
        <v>0.55804532000000007</v>
      </c>
      <c r="C92" s="3">
        <v>0.88617473000000002</v>
      </c>
    </row>
    <row r="93" spans="1:3" x14ac:dyDescent="0.2">
      <c r="A93" s="10">
        <v>45642.416666666664</v>
      </c>
      <c r="B93" s="3">
        <v>0.46174767999999999</v>
      </c>
      <c r="C93" s="3">
        <v>0.33605604000000006</v>
      </c>
    </row>
    <row r="94" spans="1:3" x14ac:dyDescent="0.2">
      <c r="A94" s="10">
        <v>45642.458333333336</v>
      </c>
      <c r="B94" s="3">
        <v>0.19418785000000002</v>
      </c>
      <c r="C94" s="3">
        <v>0.10929330000000001</v>
      </c>
    </row>
    <row r="95" spans="1:3" x14ac:dyDescent="0.2">
      <c r="A95" s="10">
        <v>45642.5</v>
      </c>
      <c r="B95" s="3">
        <v>0.85562963000000003</v>
      </c>
      <c r="C95" s="3">
        <v>0.59302044000000009</v>
      </c>
    </row>
    <row r="96" spans="1:3" x14ac:dyDescent="0.2">
      <c r="A96" s="10">
        <v>45642.541666666664</v>
      </c>
      <c r="B96" s="3">
        <v>0.81777753000000009</v>
      </c>
      <c r="C96" s="3">
        <v>0.60219774000000004</v>
      </c>
    </row>
    <row r="97" spans="1:3" x14ac:dyDescent="0.2">
      <c r="A97" s="10">
        <v>45642.583333333336</v>
      </c>
      <c r="B97" s="3">
        <v>0.24664132</v>
      </c>
      <c r="C97" s="3">
        <v>0.15034086000000002</v>
      </c>
    </row>
    <row r="98" spans="1:3" x14ac:dyDescent="0.2">
      <c r="A98" s="10">
        <v>45642.625</v>
      </c>
      <c r="B98" s="3">
        <v>0.42782381999999997</v>
      </c>
      <c r="C98" s="3">
        <v>0.29133756</v>
      </c>
    </row>
    <row r="99" spans="1:3" x14ac:dyDescent="0.2">
      <c r="A99" s="10">
        <v>45642.666666666664</v>
      </c>
      <c r="B99" s="3">
        <v>0.80027528000000003</v>
      </c>
      <c r="C99" s="3">
        <v>1.3606422200000001</v>
      </c>
    </row>
    <row r="100" spans="1:3" x14ac:dyDescent="0.2">
      <c r="A100" s="10">
        <v>45642.708333333336</v>
      </c>
      <c r="B100" s="3">
        <v>1.4740214099999998</v>
      </c>
      <c r="C100" s="3">
        <v>2.46486399</v>
      </c>
    </row>
    <row r="101" spans="1:3" x14ac:dyDescent="0.2">
      <c r="A101" s="10">
        <v>45642.75</v>
      </c>
      <c r="B101" s="3">
        <v>1.30235704</v>
      </c>
      <c r="C101" s="3">
        <v>1.9713891100000001</v>
      </c>
    </row>
    <row r="102" spans="1:3" x14ac:dyDescent="0.2">
      <c r="A102" s="10">
        <v>45642.791666666664</v>
      </c>
      <c r="B102" s="3">
        <v>0.82337869000000008</v>
      </c>
      <c r="C102" s="3">
        <v>1.3527523600000002</v>
      </c>
    </row>
    <row r="103" spans="1:3" x14ac:dyDescent="0.2">
      <c r="A103" s="10">
        <v>45642.833333333336</v>
      </c>
      <c r="B103" s="3">
        <v>0.83859843000000001</v>
      </c>
      <c r="C103" s="3">
        <v>1.43416137</v>
      </c>
    </row>
    <row r="104" spans="1:3" x14ac:dyDescent="0.2">
      <c r="A104" s="10">
        <v>45642.875</v>
      </c>
      <c r="B104" s="3">
        <v>1.0565564999999999</v>
      </c>
      <c r="C104" s="3">
        <v>0.84347729999999999</v>
      </c>
    </row>
    <row r="105" spans="1:3" x14ac:dyDescent="0.2">
      <c r="A105" s="10">
        <v>45642.916666666664</v>
      </c>
      <c r="B105" s="3">
        <v>1.12698334</v>
      </c>
      <c r="C105" s="3">
        <v>0.92974392000000006</v>
      </c>
    </row>
    <row r="106" spans="1:3" x14ac:dyDescent="0.2">
      <c r="A106" s="10">
        <v>45642.958333333336</v>
      </c>
      <c r="B106" s="3">
        <v>0.92682723</v>
      </c>
      <c r="C106" s="3">
        <v>0.74986883999999998</v>
      </c>
    </row>
    <row r="107" spans="1:3" x14ac:dyDescent="0.2">
      <c r="A107" s="9" t="s">
        <v>36</v>
      </c>
      <c r="B107" s="3">
        <v>7.9501475499999987</v>
      </c>
      <c r="C107" s="3">
        <v>7.3264019900000017</v>
      </c>
    </row>
    <row r="108" spans="1:3" x14ac:dyDescent="0.2">
      <c r="A108" s="10">
        <v>45643</v>
      </c>
      <c r="B108" s="3">
        <v>1.6096345400000001</v>
      </c>
      <c r="C108" s="3">
        <v>1.44443962</v>
      </c>
    </row>
    <row r="109" spans="1:3" x14ac:dyDescent="0.2">
      <c r="A109" s="10">
        <v>45643.041666666664</v>
      </c>
      <c r="B109" s="3">
        <v>0.15376398000000002</v>
      </c>
      <c r="C109" s="3">
        <v>8.6600340000000012E-2</v>
      </c>
    </row>
    <row r="110" spans="1:3" x14ac:dyDescent="0.2">
      <c r="A110" s="10">
        <v>45643.083333333336</v>
      </c>
      <c r="B110" s="3">
        <v>0.14141619</v>
      </c>
      <c r="C110" s="3">
        <v>7.9592220000000005E-2</v>
      </c>
    </row>
    <row r="111" spans="1:3" x14ac:dyDescent="0.2">
      <c r="A111" s="10">
        <v>45643.125</v>
      </c>
      <c r="B111" s="3">
        <v>0.13508637000000001</v>
      </c>
      <c r="C111" s="3">
        <v>7.6088160000000002E-2</v>
      </c>
    </row>
    <row r="112" spans="1:3" x14ac:dyDescent="0.2">
      <c r="A112" s="10">
        <v>45643.166666666664</v>
      </c>
      <c r="B112" s="3">
        <v>0.1037645</v>
      </c>
      <c r="C112" s="3">
        <v>5.8401000000000002E-2</v>
      </c>
    </row>
    <row r="113" spans="1:3" x14ac:dyDescent="0.2">
      <c r="A113" s="10">
        <v>45643.208333333336</v>
      </c>
      <c r="B113" s="3">
        <v>7.8861020000000004E-2</v>
      </c>
      <c r="C113" s="3">
        <v>4.4384760000000002E-2</v>
      </c>
    </row>
    <row r="114" spans="1:3" x14ac:dyDescent="0.2">
      <c r="A114" s="10">
        <v>45643.25</v>
      </c>
      <c r="B114" s="3">
        <v>0.19555518999999999</v>
      </c>
      <c r="C114" s="3">
        <v>0.14633622000000002</v>
      </c>
    </row>
    <row r="115" spans="1:3" x14ac:dyDescent="0.2">
      <c r="A115" s="10">
        <v>45643.291666666664</v>
      </c>
      <c r="B115" s="3">
        <v>0.24966498000000001</v>
      </c>
      <c r="C115" s="3">
        <v>0.41744532000000006</v>
      </c>
    </row>
    <row r="116" spans="1:3" x14ac:dyDescent="0.2">
      <c r="A116" s="10">
        <v>45643.333333333336</v>
      </c>
      <c r="B116" s="3">
        <v>7.6369930000000016E-2</v>
      </c>
      <c r="C116" s="3">
        <v>9.2885170000000003E-2</v>
      </c>
    </row>
    <row r="117" spans="1:3" x14ac:dyDescent="0.2">
      <c r="A117" s="10">
        <v>45643.375</v>
      </c>
      <c r="B117" s="3">
        <v>8.1529250000000011E-2</v>
      </c>
      <c r="C117" s="3">
        <v>9.862325000000001E-2</v>
      </c>
    </row>
    <row r="118" spans="1:3" x14ac:dyDescent="0.2">
      <c r="A118" s="10">
        <v>45643.416666666664</v>
      </c>
      <c r="B118" s="3">
        <v>0.57920559000000005</v>
      </c>
      <c r="C118" s="3">
        <v>0.45002142000000006</v>
      </c>
    </row>
    <row r="119" spans="1:3" x14ac:dyDescent="0.2">
      <c r="A119" s="10">
        <v>45643.458333333336</v>
      </c>
      <c r="B119" s="3">
        <v>0.27986768000000001</v>
      </c>
      <c r="C119" s="3">
        <v>0.15751583999999999</v>
      </c>
    </row>
    <row r="120" spans="1:3" x14ac:dyDescent="0.2">
      <c r="A120" s="10">
        <v>45643.5</v>
      </c>
      <c r="B120" s="3">
        <v>0.25703948999999998</v>
      </c>
      <c r="C120" s="3">
        <v>0.14466762</v>
      </c>
    </row>
    <row r="121" spans="1:3" x14ac:dyDescent="0.2">
      <c r="A121" s="10">
        <v>45643.541666666664</v>
      </c>
      <c r="B121" s="3">
        <v>0.13726561000000001</v>
      </c>
      <c r="C121" s="3">
        <v>7.7256180000000008E-2</v>
      </c>
    </row>
    <row r="122" spans="1:3" x14ac:dyDescent="0.2">
      <c r="A122" s="10">
        <v>45643.583333333336</v>
      </c>
      <c r="B122" s="3">
        <v>0.27887431999999995</v>
      </c>
      <c r="C122" s="3">
        <v>0.15701525999999999</v>
      </c>
    </row>
    <row r="123" spans="1:3" x14ac:dyDescent="0.2">
      <c r="A123" s="10">
        <v>45643.625</v>
      </c>
      <c r="B123" s="3">
        <v>0.22046973</v>
      </c>
      <c r="C123" s="3">
        <v>0.12414384000000001</v>
      </c>
    </row>
    <row r="124" spans="1:3" x14ac:dyDescent="0.2">
      <c r="A124" s="10">
        <v>45643.666666666664</v>
      </c>
      <c r="B124" s="3">
        <v>0.10821155</v>
      </c>
      <c r="C124" s="3">
        <v>0.13089994999999999</v>
      </c>
    </row>
    <row r="125" spans="1:3" x14ac:dyDescent="0.2">
      <c r="A125" s="10">
        <v>45643.708333333336</v>
      </c>
      <c r="B125" s="3">
        <v>0.20100666000000003</v>
      </c>
      <c r="C125" s="3">
        <v>0.24315114000000002</v>
      </c>
    </row>
    <row r="126" spans="1:3" x14ac:dyDescent="0.2">
      <c r="A126" s="10">
        <v>45643.75</v>
      </c>
      <c r="B126" s="3">
        <v>0.24693253000000001</v>
      </c>
      <c r="C126" s="3">
        <v>0.36723712000000003</v>
      </c>
    </row>
    <row r="127" spans="1:3" x14ac:dyDescent="0.2">
      <c r="A127" s="10">
        <v>45643.791666666664</v>
      </c>
      <c r="B127" s="3">
        <v>0.80943286000000003</v>
      </c>
      <c r="C127" s="3">
        <v>1.2634534900000001</v>
      </c>
    </row>
    <row r="128" spans="1:3" x14ac:dyDescent="0.2">
      <c r="A128" s="10">
        <v>45643.833333333336</v>
      </c>
      <c r="B128" s="3">
        <v>0.29333943000000001</v>
      </c>
      <c r="C128" s="3">
        <v>0.48737817</v>
      </c>
    </row>
    <row r="129" spans="1:3" x14ac:dyDescent="0.2">
      <c r="A129" s="10">
        <v>45643.875</v>
      </c>
      <c r="B129" s="3">
        <v>0.38052271999999998</v>
      </c>
      <c r="C129" s="3">
        <v>0.22709646</v>
      </c>
    </row>
    <row r="130" spans="1:3" x14ac:dyDescent="0.2">
      <c r="A130" s="10">
        <v>45643.916666666664</v>
      </c>
      <c r="B130" s="3">
        <v>0.74957034</v>
      </c>
      <c r="C130" s="3">
        <v>0.56515481999999995</v>
      </c>
    </row>
    <row r="131" spans="1:3" x14ac:dyDescent="0.2">
      <c r="A131" s="10">
        <v>45643.958333333336</v>
      </c>
      <c r="B131" s="3">
        <v>0.58276309000000004</v>
      </c>
      <c r="C131" s="3">
        <v>0.38661462000000008</v>
      </c>
    </row>
    <row r="132" spans="1:3" x14ac:dyDescent="0.2">
      <c r="A132" s="9" t="s">
        <v>37</v>
      </c>
      <c r="B132" s="3">
        <v>6.947822330000001</v>
      </c>
      <c r="C132" s="3">
        <v>6.2224667600000005</v>
      </c>
    </row>
    <row r="133" spans="1:3" x14ac:dyDescent="0.2">
      <c r="A133" s="10">
        <v>45644</v>
      </c>
      <c r="B133" s="3">
        <v>1.7250653200000001</v>
      </c>
      <c r="C133" s="3">
        <v>1.50934816</v>
      </c>
    </row>
    <row r="134" spans="1:3" x14ac:dyDescent="0.2">
      <c r="A134" s="10">
        <v>45644.041666666664</v>
      </c>
      <c r="B134" s="3">
        <v>0.15861145000000001</v>
      </c>
      <c r="C134" s="3">
        <v>8.9270100000000005E-2</v>
      </c>
    </row>
    <row r="135" spans="1:3" x14ac:dyDescent="0.2">
      <c r="A135" s="10">
        <v>45644.083333333336</v>
      </c>
      <c r="B135" s="3">
        <v>0.10020686000000001</v>
      </c>
      <c r="C135" s="3">
        <v>5.6398680000000007E-2</v>
      </c>
    </row>
    <row r="136" spans="1:3" x14ac:dyDescent="0.2">
      <c r="A136" s="10">
        <v>45644.125</v>
      </c>
      <c r="B136" s="3">
        <v>0.17440450000000002</v>
      </c>
      <c r="C136" s="3">
        <v>0.12431070000000001</v>
      </c>
    </row>
    <row r="137" spans="1:3" x14ac:dyDescent="0.2">
      <c r="A137" s="10">
        <v>45644.166666666664</v>
      </c>
      <c r="B137" s="3">
        <v>0.11433084</v>
      </c>
      <c r="C137" s="3">
        <v>7.458642E-2</v>
      </c>
    </row>
    <row r="138" spans="1:3" x14ac:dyDescent="0.2">
      <c r="A138" s="10">
        <v>45644.208333333336</v>
      </c>
      <c r="B138" s="3">
        <v>8.0046900000000004E-2</v>
      </c>
      <c r="C138" s="3">
        <v>4.5052200000000008E-2</v>
      </c>
    </row>
    <row r="139" spans="1:3" x14ac:dyDescent="0.2">
      <c r="A139" s="10">
        <v>45644.25</v>
      </c>
      <c r="B139" s="3">
        <v>7.5896320000000003E-2</v>
      </c>
      <c r="C139" s="3">
        <v>4.2716160000000003E-2</v>
      </c>
    </row>
    <row r="140" spans="1:3" x14ac:dyDescent="0.2">
      <c r="A140" s="10">
        <v>45644.291666666664</v>
      </c>
      <c r="B140" s="3">
        <v>0.30193018000000005</v>
      </c>
      <c r="C140" s="3">
        <v>0.51248227000000002</v>
      </c>
    </row>
    <row r="141" spans="1:3" x14ac:dyDescent="0.2">
      <c r="A141" s="10">
        <v>45644.333333333336</v>
      </c>
      <c r="B141" s="3">
        <v>6.5816340000000001E-2</v>
      </c>
      <c r="C141" s="3">
        <v>7.9615859999999997E-2</v>
      </c>
    </row>
    <row r="142" spans="1:3" x14ac:dyDescent="0.2">
      <c r="A142" s="10">
        <v>45644.375</v>
      </c>
      <c r="B142" s="3">
        <v>0.10287509</v>
      </c>
      <c r="C142" s="3">
        <v>0.12444461</v>
      </c>
    </row>
    <row r="143" spans="1:3" x14ac:dyDescent="0.2">
      <c r="A143" s="10">
        <v>45644.416666666664</v>
      </c>
      <c r="B143" s="3">
        <v>0.16157615000000003</v>
      </c>
      <c r="C143" s="3">
        <v>9.0938700000000011E-2</v>
      </c>
    </row>
    <row r="144" spans="1:3" x14ac:dyDescent="0.2">
      <c r="A144" s="10">
        <v>45644.458333333336</v>
      </c>
      <c r="B144" s="3">
        <v>0.66165871999999992</v>
      </c>
      <c r="C144" s="3">
        <v>0.49490676</v>
      </c>
    </row>
    <row r="145" spans="1:3" x14ac:dyDescent="0.2">
      <c r="A145" s="10">
        <v>45644.5</v>
      </c>
      <c r="B145" s="3">
        <v>0.20801798999999999</v>
      </c>
      <c r="C145" s="3">
        <v>0.11713572</v>
      </c>
    </row>
    <row r="146" spans="1:3" x14ac:dyDescent="0.2">
      <c r="A146" s="10">
        <v>45644.541666666664</v>
      </c>
      <c r="B146" s="3">
        <v>0.17284200999999999</v>
      </c>
      <c r="C146" s="3">
        <v>9.7279379999999999E-2</v>
      </c>
    </row>
    <row r="147" spans="1:3" x14ac:dyDescent="0.2">
      <c r="A147" s="10">
        <v>45644.583333333336</v>
      </c>
      <c r="B147" s="3">
        <v>0.15039886000000002</v>
      </c>
      <c r="C147" s="3">
        <v>8.4764880000000001E-2</v>
      </c>
    </row>
    <row r="148" spans="1:3" x14ac:dyDescent="0.2">
      <c r="A148" s="10">
        <v>45644.625</v>
      </c>
      <c r="B148" s="3">
        <v>0.14961340000000001</v>
      </c>
      <c r="C148" s="3">
        <v>8.42643E-2</v>
      </c>
    </row>
    <row r="149" spans="1:3" x14ac:dyDescent="0.2">
      <c r="A149" s="10">
        <v>45644.666666666664</v>
      </c>
      <c r="B149" s="3">
        <v>0.13498242000000002</v>
      </c>
      <c r="C149" s="3">
        <v>0.16353528000000001</v>
      </c>
    </row>
    <row r="150" spans="1:3" x14ac:dyDescent="0.2">
      <c r="A150" s="10">
        <v>45644.708333333336</v>
      </c>
      <c r="B150" s="3">
        <v>0.38990163</v>
      </c>
      <c r="C150" s="3">
        <v>0.56269046999999994</v>
      </c>
    </row>
    <row r="151" spans="1:3" x14ac:dyDescent="0.2">
      <c r="A151" s="10">
        <v>45644.75</v>
      </c>
      <c r="B151" s="3">
        <v>0.37036421999999997</v>
      </c>
      <c r="C151" s="3">
        <v>0.44864612999999998</v>
      </c>
    </row>
    <row r="152" spans="1:3" x14ac:dyDescent="0.2">
      <c r="A152" s="10">
        <v>45644.791666666664</v>
      </c>
      <c r="B152" s="3">
        <v>0.33518823999999997</v>
      </c>
      <c r="C152" s="3">
        <v>0.40596915999999994</v>
      </c>
    </row>
    <row r="153" spans="1:3" x14ac:dyDescent="0.2">
      <c r="A153" s="10">
        <v>45644.833333333336</v>
      </c>
      <c r="B153" s="3">
        <v>0.15978195000000003</v>
      </c>
      <c r="C153" s="3">
        <v>0.1936602</v>
      </c>
    </row>
    <row r="154" spans="1:3" x14ac:dyDescent="0.2">
      <c r="A154" s="10">
        <v>45644.875</v>
      </c>
      <c r="B154" s="3">
        <v>0.43575161000000007</v>
      </c>
      <c r="C154" s="3">
        <v>0.29667708000000004</v>
      </c>
    </row>
    <row r="155" spans="1:3" x14ac:dyDescent="0.2">
      <c r="A155" s="10">
        <v>45644.916666666664</v>
      </c>
      <c r="B155" s="3">
        <v>0.56401188999999996</v>
      </c>
      <c r="C155" s="3">
        <v>0.43667262000000001</v>
      </c>
    </row>
    <row r="156" spans="1:3" x14ac:dyDescent="0.2">
      <c r="A156" s="10">
        <v>45644.958333333336</v>
      </c>
      <c r="B156" s="3">
        <v>0.15454944000000001</v>
      </c>
      <c r="C156" s="3">
        <v>8.7100920000000012E-2</v>
      </c>
    </row>
    <row r="157" spans="1:3" x14ac:dyDescent="0.2">
      <c r="A157" s="9" t="s">
        <v>38</v>
      </c>
      <c r="B157" s="3">
        <v>9.9906430300000011</v>
      </c>
      <c r="C157" s="3">
        <v>11.68668746</v>
      </c>
    </row>
    <row r="158" spans="1:3" x14ac:dyDescent="0.2">
      <c r="A158" s="10">
        <v>45645</v>
      </c>
      <c r="B158" s="3">
        <v>1.57632595</v>
      </c>
      <c r="C158" s="3">
        <v>1.4257513000000002</v>
      </c>
    </row>
    <row r="159" spans="1:3" x14ac:dyDescent="0.2">
      <c r="A159" s="10">
        <v>45645.041666666664</v>
      </c>
      <c r="B159" s="3">
        <v>0.13864401000000001</v>
      </c>
      <c r="C159" s="3">
        <v>7.8090480000000004E-2</v>
      </c>
    </row>
    <row r="160" spans="1:3" x14ac:dyDescent="0.2">
      <c r="A160" s="10">
        <v>45645.083333333336</v>
      </c>
      <c r="B160" s="3">
        <v>0.13913300000000001</v>
      </c>
      <c r="C160" s="3">
        <v>7.8424200000000013E-2</v>
      </c>
    </row>
    <row r="161" spans="1:3" x14ac:dyDescent="0.2">
      <c r="A161" s="10">
        <v>45645.125</v>
      </c>
      <c r="B161" s="3">
        <v>9.1905700000000007E-2</v>
      </c>
      <c r="C161" s="3">
        <v>5.1726600000000005E-2</v>
      </c>
    </row>
    <row r="162" spans="1:3" x14ac:dyDescent="0.2">
      <c r="A162" s="10">
        <v>45645.166666666664</v>
      </c>
      <c r="B162" s="3">
        <v>8.8644529999999999E-2</v>
      </c>
      <c r="C162" s="3">
        <v>4.989114E-2</v>
      </c>
    </row>
    <row r="163" spans="1:3" x14ac:dyDescent="0.2">
      <c r="A163" s="10">
        <v>45645.208333333336</v>
      </c>
      <c r="B163" s="3">
        <v>0.18366137999999999</v>
      </c>
      <c r="C163" s="3">
        <v>0.13665833999999999</v>
      </c>
    </row>
    <row r="164" spans="1:3" x14ac:dyDescent="0.2">
      <c r="A164" s="10">
        <v>45645.25</v>
      </c>
      <c r="B164" s="3">
        <v>7.7082200000000003E-2</v>
      </c>
      <c r="C164" s="3">
        <v>4.3383600000000001E-2</v>
      </c>
    </row>
    <row r="165" spans="1:3" x14ac:dyDescent="0.2">
      <c r="A165" s="10">
        <v>45645.291666666664</v>
      </c>
      <c r="B165" s="3">
        <v>7.7971610000000011E-2</v>
      </c>
      <c r="C165" s="3">
        <v>9.4319690000000012E-2</v>
      </c>
    </row>
    <row r="166" spans="1:3" x14ac:dyDescent="0.2">
      <c r="A166" s="10">
        <v>45645.333333333336</v>
      </c>
      <c r="B166" s="3">
        <v>9.1312760000000007E-2</v>
      </c>
      <c r="C166" s="3">
        <v>0.11045803999999999</v>
      </c>
    </row>
    <row r="167" spans="1:3" x14ac:dyDescent="0.2">
      <c r="A167" s="10">
        <v>45645.375</v>
      </c>
      <c r="B167" s="3">
        <v>0.38153477000000002</v>
      </c>
      <c r="C167" s="3">
        <v>0.61720223000000007</v>
      </c>
    </row>
    <row r="168" spans="1:3" x14ac:dyDescent="0.2">
      <c r="A168" s="10">
        <v>45645.416666666664</v>
      </c>
      <c r="B168" s="3">
        <v>0.33128705000000003</v>
      </c>
      <c r="C168" s="3">
        <v>0.24361560000000002</v>
      </c>
    </row>
    <row r="169" spans="1:3" x14ac:dyDescent="0.2">
      <c r="A169" s="10">
        <v>45645.458333333336</v>
      </c>
      <c r="B169" s="3">
        <v>0.17966082</v>
      </c>
      <c r="C169" s="3">
        <v>0.10111716</v>
      </c>
    </row>
    <row r="170" spans="1:3" x14ac:dyDescent="0.2">
      <c r="A170" s="10">
        <v>45645.5</v>
      </c>
      <c r="B170" s="3">
        <v>0.49079532999999997</v>
      </c>
      <c r="C170" s="3">
        <v>0.33105024</v>
      </c>
    </row>
    <row r="171" spans="1:3" x14ac:dyDescent="0.2">
      <c r="A171" s="10">
        <v>45645.541666666664</v>
      </c>
      <c r="B171" s="3">
        <v>0.25430131</v>
      </c>
      <c r="C171" s="3">
        <v>0.16986348000000001</v>
      </c>
    </row>
    <row r="172" spans="1:3" x14ac:dyDescent="0.2">
      <c r="A172" s="10">
        <v>45645.583333333336</v>
      </c>
      <c r="B172" s="3">
        <v>0.11937346000000001</v>
      </c>
      <c r="C172" s="3">
        <v>6.7244580000000012E-2</v>
      </c>
    </row>
    <row r="173" spans="1:3" x14ac:dyDescent="0.2">
      <c r="A173" s="10">
        <v>45645.625</v>
      </c>
      <c r="B173" s="3">
        <v>1.18174475</v>
      </c>
      <c r="C173" s="3">
        <v>0.88936380000000004</v>
      </c>
    </row>
    <row r="174" spans="1:3" x14ac:dyDescent="0.2">
      <c r="A174" s="10">
        <v>45645.666666666664</v>
      </c>
      <c r="B174" s="3">
        <v>1.3295768400000001</v>
      </c>
      <c r="C174" s="3">
        <v>2.2529136599999999</v>
      </c>
    </row>
    <row r="175" spans="1:3" x14ac:dyDescent="0.2">
      <c r="A175" s="10">
        <v>45645.708333333336</v>
      </c>
      <c r="B175" s="3">
        <v>0.68764473999999998</v>
      </c>
      <c r="C175" s="3">
        <v>1.17523051</v>
      </c>
    </row>
    <row r="176" spans="1:3" x14ac:dyDescent="0.2">
      <c r="A176" s="10">
        <v>45645.75</v>
      </c>
      <c r="B176" s="3">
        <v>0.60253080000000003</v>
      </c>
      <c r="C176" s="3">
        <v>1.0705105500000001</v>
      </c>
    </row>
    <row r="177" spans="1:3" x14ac:dyDescent="0.2">
      <c r="A177" s="10">
        <v>45645.791666666664</v>
      </c>
      <c r="B177" s="3">
        <v>0.67364966999999998</v>
      </c>
      <c r="C177" s="3">
        <v>1.1694924299999998</v>
      </c>
    </row>
    <row r="178" spans="1:3" x14ac:dyDescent="0.2">
      <c r="A178" s="10">
        <v>45645.833333333336</v>
      </c>
      <c r="B178" s="3">
        <v>0.63715997999999996</v>
      </c>
      <c r="C178" s="3">
        <v>1.1113943700000002</v>
      </c>
    </row>
    <row r="179" spans="1:3" x14ac:dyDescent="0.2">
      <c r="A179" s="10">
        <v>45645.875</v>
      </c>
      <c r="B179" s="3">
        <v>0.33994505000000003</v>
      </c>
      <c r="C179" s="3">
        <v>0.20607209999999998</v>
      </c>
    </row>
    <row r="180" spans="1:3" x14ac:dyDescent="0.2">
      <c r="A180" s="10">
        <v>45645.916666666664</v>
      </c>
      <c r="B180" s="3">
        <v>0.10730676</v>
      </c>
      <c r="C180" s="3">
        <v>6.0570180000000001E-2</v>
      </c>
    </row>
    <row r="181" spans="1:3" x14ac:dyDescent="0.2">
      <c r="A181" s="10">
        <v>45645.958333333336</v>
      </c>
      <c r="B181" s="3">
        <v>0.20945056000000001</v>
      </c>
      <c r="C181" s="3">
        <v>0.15234318000000002</v>
      </c>
    </row>
    <row r="182" spans="1:3" x14ac:dyDescent="0.2">
      <c r="A182" s="9" t="s">
        <v>39</v>
      </c>
      <c r="B182" s="3">
        <v>6.8940781600000003</v>
      </c>
      <c r="C182" s="3">
        <v>6.9646377099999999</v>
      </c>
    </row>
    <row r="183" spans="1:3" x14ac:dyDescent="0.2">
      <c r="A183" s="10">
        <v>45646</v>
      </c>
      <c r="B183" s="3">
        <v>1.52651899</v>
      </c>
      <c r="C183" s="3">
        <v>1.3977188200000001</v>
      </c>
    </row>
    <row r="184" spans="1:3" x14ac:dyDescent="0.2">
      <c r="A184" s="10">
        <v>45646.041666666664</v>
      </c>
      <c r="B184" s="3">
        <v>0.10444601000000001</v>
      </c>
      <c r="C184" s="3">
        <v>5.8901580000000002E-2</v>
      </c>
    </row>
    <row r="185" spans="1:3" x14ac:dyDescent="0.2">
      <c r="A185" s="10">
        <v>45646.083333333336</v>
      </c>
      <c r="B185" s="3">
        <v>8.2907650000000013E-2</v>
      </c>
      <c r="C185" s="3">
        <v>4.6720800000000007E-2</v>
      </c>
    </row>
    <row r="186" spans="1:3" x14ac:dyDescent="0.2">
      <c r="A186" s="10">
        <v>45646.125</v>
      </c>
      <c r="B186" s="3">
        <v>7.9646480000000006E-2</v>
      </c>
      <c r="C186" s="3">
        <v>4.4885340000000003E-2</v>
      </c>
    </row>
    <row r="187" spans="1:3" x14ac:dyDescent="0.2">
      <c r="A187" s="10">
        <v>45646.166666666664</v>
      </c>
      <c r="B187" s="3">
        <v>7.3524560000000003E-2</v>
      </c>
      <c r="C187" s="3">
        <v>4.1381279999999999E-2</v>
      </c>
    </row>
    <row r="188" spans="1:3" x14ac:dyDescent="0.2">
      <c r="A188" s="10">
        <v>45646.208333333336</v>
      </c>
      <c r="B188" s="3">
        <v>6.5816340000000001E-2</v>
      </c>
      <c r="C188" s="3">
        <v>3.704292E-2</v>
      </c>
    </row>
    <row r="189" spans="1:3" x14ac:dyDescent="0.2">
      <c r="A189" s="10">
        <v>45646.25</v>
      </c>
      <c r="B189" s="3">
        <v>7.6978250000000012E-2</v>
      </c>
      <c r="C189" s="3">
        <v>4.3383600000000001E-2</v>
      </c>
    </row>
    <row r="190" spans="1:3" x14ac:dyDescent="0.2">
      <c r="A190" s="10">
        <v>45646.291666666664</v>
      </c>
      <c r="B190" s="3">
        <v>0.31825195000000006</v>
      </c>
      <c r="C190" s="3">
        <v>0.54153130000000005</v>
      </c>
    </row>
    <row r="191" spans="1:3" x14ac:dyDescent="0.2">
      <c r="A191" s="10">
        <v>45646.333333333336</v>
      </c>
      <c r="B191" s="3">
        <v>0.43807574999999999</v>
      </c>
      <c r="C191" s="3">
        <v>0.75312299999999999</v>
      </c>
    </row>
    <row r="192" spans="1:3" x14ac:dyDescent="0.2">
      <c r="A192" s="10">
        <v>45646.375</v>
      </c>
      <c r="B192" s="3">
        <v>0.14552596000000001</v>
      </c>
      <c r="C192" s="3">
        <v>0.20370184</v>
      </c>
    </row>
    <row r="193" spans="1:3" x14ac:dyDescent="0.2">
      <c r="A193" s="10">
        <v>45646.416666666664</v>
      </c>
      <c r="B193" s="3">
        <v>0.17333099999999999</v>
      </c>
      <c r="C193" s="3">
        <v>9.7613099999999994E-2</v>
      </c>
    </row>
    <row r="194" spans="1:3" x14ac:dyDescent="0.2">
      <c r="A194" s="10">
        <v>45646.458333333336</v>
      </c>
      <c r="B194" s="3">
        <v>0.10821155</v>
      </c>
      <c r="C194" s="3">
        <v>6.0903900000000004E-2</v>
      </c>
    </row>
    <row r="195" spans="1:3" x14ac:dyDescent="0.2">
      <c r="A195" s="10">
        <v>45646.5</v>
      </c>
      <c r="B195" s="3">
        <v>0.10603231</v>
      </c>
      <c r="C195" s="3">
        <v>5.9735879999999998E-2</v>
      </c>
    </row>
    <row r="196" spans="1:3" x14ac:dyDescent="0.2">
      <c r="A196" s="10">
        <v>45646.541666666664</v>
      </c>
      <c r="B196" s="3">
        <v>0.17619020000000002</v>
      </c>
      <c r="C196" s="3">
        <v>0.1184706</v>
      </c>
    </row>
    <row r="197" spans="1:3" x14ac:dyDescent="0.2">
      <c r="A197" s="10">
        <v>45646.583333333336</v>
      </c>
      <c r="B197" s="3">
        <v>0.13896860999999999</v>
      </c>
      <c r="C197" s="3">
        <v>8.8102080000000013E-2</v>
      </c>
    </row>
    <row r="198" spans="1:3" x14ac:dyDescent="0.2">
      <c r="A198" s="10">
        <v>45646.625</v>
      </c>
      <c r="B198" s="3">
        <v>0.28876502000000004</v>
      </c>
      <c r="C198" s="3">
        <v>0.18955296000000002</v>
      </c>
    </row>
    <row r="199" spans="1:3" x14ac:dyDescent="0.2">
      <c r="A199" s="10">
        <v>45646.666666666664</v>
      </c>
      <c r="B199" s="3">
        <v>0.73965158000000009</v>
      </c>
      <c r="C199" s="3">
        <v>1.1938792699999998</v>
      </c>
    </row>
    <row r="200" spans="1:3" x14ac:dyDescent="0.2">
      <c r="A200" s="10">
        <v>45646.708333333336</v>
      </c>
      <c r="B200" s="3">
        <v>0.13034285000000001</v>
      </c>
      <c r="C200" s="3">
        <v>0.1577972</v>
      </c>
    </row>
    <row r="201" spans="1:3" x14ac:dyDescent="0.2">
      <c r="A201" s="10">
        <v>45646.75</v>
      </c>
      <c r="B201" s="3">
        <v>0.32699102999999996</v>
      </c>
      <c r="C201" s="3">
        <v>0.39592751999999998</v>
      </c>
    </row>
    <row r="202" spans="1:3" x14ac:dyDescent="0.2">
      <c r="A202" s="10">
        <v>45646.791666666664</v>
      </c>
      <c r="B202" s="3">
        <v>0.25524528999999996</v>
      </c>
      <c r="C202" s="3">
        <v>0.30913906000000002</v>
      </c>
    </row>
    <row r="203" spans="1:3" x14ac:dyDescent="0.2">
      <c r="A203" s="10">
        <v>45646.833333333336</v>
      </c>
      <c r="B203" s="3">
        <v>0.19427642000000001</v>
      </c>
      <c r="C203" s="3">
        <v>0.23526128000000002</v>
      </c>
    </row>
    <row r="204" spans="1:3" x14ac:dyDescent="0.2">
      <c r="A204" s="10">
        <v>45646.875</v>
      </c>
      <c r="B204" s="3">
        <v>0.25859935000000001</v>
      </c>
      <c r="C204" s="3">
        <v>0.18187739999999999</v>
      </c>
    </row>
    <row r="205" spans="1:3" x14ac:dyDescent="0.2">
      <c r="A205" s="10">
        <v>45646.916666666664</v>
      </c>
      <c r="B205" s="3">
        <v>0.74398927999999998</v>
      </c>
      <c r="C205" s="3">
        <v>0.51292764000000002</v>
      </c>
    </row>
    <row r="206" spans="1:3" x14ac:dyDescent="0.2">
      <c r="A206" s="10">
        <v>45646.958333333336</v>
      </c>
      <c r="B206" s="3">
        <v>0.34179173000000002</v>
      </c>
      <c r="C206" s="3">
        <v>0.19505934000000003</v>
      </c>
    </row>
    <row r="207" spans="1:3" x14ac:dyDescent="0.2">
      <c r="A207" s="9" t="s">
        <v>40</v>
      </c>
      <c r="B207" s="3">
        <v>10.847895149999998</v>
      </c>
      <c r="C207" s="3">
        <v>7.7789457999999989</v>
      </c>
    </row>
    <row r="208" spans="1:3" x14ac:dyDescent="0.2">
      <c r="A208" s="10">
        <v>45647</v>
      </c>
      <c r="B208" s="3">
        <v>1.5572633</v>
      </c>
      <c r="C208" s="3">
        <v>1.4149054000000001</v>
      </c>
    </row>
    <row r="209" spans="1:3" x14ac:dyDescent="0.2">
      <c r="A209" s="10">
        <v>45647.041666666664</v>
      </c>
      <c r="B209" s="3">
        <v>9.7242160000000008E-2</v>
      </c>
      <c r="C209" s="3">
        <v>5.4730080000000007E-2</v>
      </c>
    </row>
    <row r="210" spans="1:3" x14ac:dyDescent="0.2">
      <c r="A210" s="10">
        <v>45647.083333333336</v>
      </c>
      <c r="B210" s="3">
        <v>8.8348060000000006E-2</v>
      </c>
      <c r="C210" s="3">
        <v>4.9724280000000003E-2</v>
      </c>
    </row>
    <row r="211" spans="1:3" x14ac:dyDescent="0.2">
      <c r="A211" s="10">
        <v>45647.125</v>
      </c>
      <c r="B211" s="3">
        <v>7.6489260000000003E-2</v>
      </c>
      <c r="C211" s="3">
        <v>4.3049880000000006E-2</v>
      </c>
    </row>
    <row r="212" spans="1:3" x14ac:dyDescent="0.2">
      <c r="A212" s="10">
        <v>45647.166666666664</v>
      </c>
      <c r="B212" s="3">
        <v>7.5303380000000003E-2</v>
      </c>
      <c r="C212" s="3">
        <v>4.238244E-2</v>
      </c>
    </row>
    <row r="213" spans="1:3" x14ac:dyDescent="0.2">
      <c r="A213" s="10">
        <v>45647.208333333336</v>
      </c>
      <c r="B213" s="3">
        <v>0.18244049000000001</v>
      </c>
      <c r="C213" s="3">
        <v>0.13298742000000002</v>
      </c>
    </row>
    <row r="214" spans="1:3" x14ac:dyDescent="0.2">
      <c r="A214" s="10">
        <v>45647.25</v>
      </c>
      <c r="B214" s="3">
        <v>0.13074326999999999</v>
      </c>
      <c r="C214" s="3">
        <v>7.358526E-2</v>
      </c>
    </row>
    <row r="215" spans="1:3" x14ac:dyDescent="0.2">
      <c r="A215" s="10">
        <v>45647.291666666664</v>
      </c>
      <c r="B215" s="3">
        <v>8.5086889999999998E-2</v>
      </c>
      <c r="C215" s="3">
        <v>4.7888819999999999E-2</v>
      </c>
    </row>
    <row r="216" spans="1:3" x14ac:dyDescent="0.2">
      <c r="A216" s="10">
        <v>45647.333333333336</v>
      </c>
      <c r="B216" s="3">
        <v>0.14527029999999999</v>
      </c>
      <c r="C216" s="3">
        <v>8.1761399999999998E-2</v>
      </c>
    </row>
    <row r="217" spans="1:3" x14ac:dyDescent="0.2">
      <c r="A217" s="10">
        <v>45647.375</v>
      </c>
      <c r="B217" s="3">
        <v>0.32067658999999998</v>
      </c>
      <c r="C217" s="3">
        <v>0.18054251999999998</v>
      </c>
    </row>
    <row r="218" spans="1:3" x14ac:dyDescent="0.2">
      <c r="A218" s="10">
        <v>45647.416666666664</v>
      </c>
      <c r="B218" s="3">
        <v>0.40849438000000005</v>
      </c>
      <c r="C218" s="3">
        <v>0.27098064000000005</v>
      </c>
    </row>
    <row r="219" spans="1:3" x14ac:dyDescent="0.2">
      <c r="A219" s="10">
        <v>45647.458333333336</v>
      </c>
      <c r="B219" s="3">
        <v>0.6791663</v>
      </c>
      <c r="C219" s="3">
        <v>0.47638530000000001</v>
      </c>
    </row>
    <row r="220" spans="1:3" x14ac:dyDescent="0.2">
      <c r="A220" s="10">
        <v>45647.5</v>
      </c>
      <c r="B220" s="3">
        <v>0.35763139000000005</v>
      </c>
      <c r="C220" s="3">
        <v>0.20140002000000001</v>
      </c>
    </row>
    <row r="221" spans="1:3" x14ac:dyDescent="0.2">
      <c r="A221" s="10">
        <v>45647.541666666664</v>
      </c>
      <c r="B221" s="3">
        <v>0.20454892</v>
      </c>
      <c r="C221" s="3">
        <v>0.11530026</v>
      </c>
    </row>
    <row r="222" spans="1:3" x14ac:dyDescent="0.2">
      <c r="A222" s="10">
        <v>45647.583333333336</v>
      </c>
      <c r="B222" s="3">
        <v>0.32965926000000001</v>
      </c>
      <c r="C222" s="3">
        <v>0.18571518000000001</v>
      </c>
    </row>
    <row r="223" spans="1:3" x14ac:dyDescent="0.2">
      <c r="A223" s="10">
        <v>45647.625</v>
      </c>
      <c r="B223" s="3">
        <v>0.37461875</v>
      </c>
      <c r="C223" s="3">
        <v>0.21107789999999998</v>
      </c>
    </row>
    <row r="224" spans="1:3" x14ac:dyDescent="0.2">
      <c r="A224" s="10">
        <v>45647.666666666664</v>
      </c>
      <c r="B224" s="3">
        <v>0.79499783000000002</v>
      </c>
      <c r="C224" s="3">
        <v>0.44785224000000007</v>
      </c>
    </row>
    <row r="225" spans="1:3" x14ac:dyDescent="0.2">
      <c r="A225" s="10">
        <v>45647.708333333336</v>
      </c>
      <c r="B225" s="3">
        <v>1.0289433000000001</v>
      </c>
      <c r="C225" s="3">
        <v>0.77089320000000006</v>
      </c>
    </row>
    <row r="226" spans="1:3" x14ac:dyDescent="0.2">
      <c r="A226" s="10">
        <v>45647.75</v>
      </c>
      <c r="B226" s="3">
        <v>1.17480837</v>
      </c>
      <c r="C226" s="3">
        <v>0.96461766000000004</v>
      </c>
    </row>
    <row r="227" spans="1:3" x14ac:dyDescent="0.2">
      <c r="A227" s="10">
        <v>45647.791666666664</v>
      </c>
      <c r="B227" s="3">
        <v>0.86967151999999992</v>
      </c>
      <c r="C227" s="3">
        <v>0.66510395999999994</v>
      </c>
    </row>
    <row r="228" spans="1:3" x14ac:dyDescent="0.2">
      <c r="A228" s="10">
        <v>45647.833333333336</v>
      </c>
      <c r="B228" s="3">
        <v>0.87847967999999987</v>
      </c>
      <c r="C228" s="3">
        <v>0.65976444000000001</v>
      </c>
    </row>
    <row r="229" spans="1:3" x14ac:dyDescent="0.2">
      <c r="A229" s="10">
        <v>45647.875</v>
      </c>
      <c r="B229" s="3">
        <v>0.69384032000000007</v>
      </c>
      <c r="C229" s="3">
        <v>0.52243865999999994</v>
      </c>
    </row>
    <row r="230" spans="1:3" x14ac:dyDescent="0.2">
      <c r="A230" s="10">
        <v>45647.916666666664</v>
      </c>
      <c r="B230" s="3">
        <v>0.15503843</v>
      </c>
      <c r="C230" s="3">
        <v>8.7434640000000008E-2</v>
      </c>
    </row>
    <row r="231" spans="1:3" x14ac:dyDescent="0.2">
      <c r="A231" s="10">
        <v>45647.958333333336</v>
      </c>
      <c r="B231" s="3">
        <v>0.13913300000000001</v>
      </c>
      <c r="C231" s="3">
        <v>7.8424200000000013E-2</v>
      </c>
    </row>
    <row r="232" spans="1:3" x14ac:dyDescent="0.2">
      <c r="A232" s="9" t="s">
        <v>41</v>
      </c>
      <c r="B232" s="3">
        <v>8.0263142799999994</v>
      </c>
      <c r="C232" s="3">
        <v>5.4293901400000015</v>
      </c>
    </row>
    <row r="233" spans="1:3" x14ac:dyDescent="0.2">
      <c r="A233" s="10">
        <v>45648</v>
      </c>
      <c r="B233" s="3">
        <v>1.5972713700000001</v>
      </c>
      <c r="C233" s="3">
        <v>1.4375983600000002</v>
      </c>
    </row>
    <row r="234" spans="1:3" x14ac:dyDescent="0.2">
      <c r="A234" s="10">
        <v>45648.041666666664</v>
      </c>
      <c r="B234" s="3">
        <v>0.20746701000000001</v>
      </c>
      <c r="C234" s="3">
        <v>0.14566878</v>
      </c>
    </row>
    <row r="235" spans="1:3" x14ac:dyDescent="0.2">
      <c r="A235" s="10">
        <v>45648.083333333336</v>
      </c>
      <c r="B235" s="3">
        <v>0.10257862</v>
      </c>
      <c r="C235" s="3">
        <v>5.7733559999999996E-2</v>
      </c>
    </row>
    <row r="236" spans="1:3" x14ac:dyDescent="0.2">
      <c r="A236" s="10">
        <v>45648.125</v>
      </c>
      <c r="B236" s="3">
        <v>9.457393E-2</v>
      </c>
      <c r="C236" s="3">
        <v>5.3228340000000006E-2</v>
      </c>
    </row>
    <row r="237" spans="1:3" x14ac:dyDescent="0.2">
      <c r="A237" s="10">
        <v>45648.166666666664</v>
      </c>
      <c r="B237" s="3">
        <v>8.6272769999999999E-2</v>
      </c>
      <c r="C237" s="3">
        <v>4.8556259999999997E-2</v>
      </c>
    </row>
    <row r="238" spans="1:3" x14ac:dyDescent="0.2">
      <c r="A238" s="10">
        <v>45648.208333333336</v>
      </c>
      <c r="B238" s="3">
        <v>8.5976299999999992E-2</v>
      </c>
      <c r="C238" s="3">
        <v>4.8389399999999999E-2</v>
      </c>
    </row>
    <row r="239" spans="1:3" x14ac:dyDescent="0.2">
      <c r="A239" s="10">
        <v>45648.25</v>
      </c>
      <c r="B239" s="3">
        <v>8.9237469999999999E-2</v>
      </c>
      <c r="C239" s="3">
        <v>5.0224860000000003E-2</v>
      </c>
    </row>
    <row r="240" spans="1:3" x14ac:dyDescent="0.2">
      <c r="A240" s="10">
        <v>45648.291666666664</v>
      </c>
      <c r="B240" s="3">
        <v>7.3524560000000003E-2</v>
      </c>
      <c r="C240" s="3">
        <v>4.1381279999999999E-2</v>
      </c>
    </row>
    <row r="241" spans="1:3" x14ac:dyDescent="0.2">
      <c r="A241" s="10">
        <v>45648.333333333336</v>
      </c>
      <c r="B241" s="3">
        <v>7.0263389999999995E-2</v>
      </c>
      <c r="C241" s="3">
        <v>3.9545820000000002E-2</v>
      </c>
    </row>
    <row r="242" spans="1:3" x14ac:dyDescent="0.2">
      <c r="A242" s="10">
        <v>45648.375</v>
      </c>
      <c r="B242" s="3">
        <v>0.22575216000000001</v>
      </c>
      <c r="C242" s="3">
        <v>0.15818328000000001</v>
      </c>
    </row>
    <row r="243" spans="1:3" x14ac:dyDescent="0.2">
      <c r="A243" s="10">
        <v>45648.416666666664</v>
      </c>
      <c r="B243" s="3">
        <v>0.11858800000000001</v>
      </c>
      <c r="C243" s="3">
        <v>6.6744000000000012E-2</v>
      </c>
    </row>
    <row r="244" spans="1:3" x14ac:dyDescent="0.2">
      <c r="A244" s="10">
        <v>45648.458333333336</v>
      </c>
      <c r="B244" s="3">
        <v>0.36405302</v>
      </c>
      <c r="C244" s="3">
        <v>0.23210226</v>
      </c>
    </row>
    <row r="245" spans="1:3" x14ac:dyDescent="0.2">
      <c r="A245" s="10">
        <v>45648.5</v>
      </c>
      <c r="B245" s="3">
        <v>0.87987817999999995</v>
      </c>
      <c r="C245" s="3">
        <v>0.63556974000000011</v>
      </c>
    </row>
    <row r="246" spans="1:3" x14ac:dyDescent="0.2">
      <c r="A246" s="10">
        <v>45648.541666666664</v>
      </c>
      <c r="B246" s="3">
        <v>0.64901702000000006</v>
      </c>
      <c r="C246" s="3">
        <v>0.44484876000000007</v>
      </c>
    </row>
    <row r="247" spans="1:3" x14ac:dyDescent="0.2">
      <c r="A247" s="10">
        <v>45648.583333333336</v>
      </c>
      <c r="B247" s="3">
        <v>0.61338105000000009</v>
      </c>
      <c r="C247" s="3">
        <v>0.34540020000000005</v>
      </c>
    </row>
    <row r="248" spans="1:3" x14ac:dyDescent="0.2">
      <c r="A248" s="10">
        <v>45648.625</v>
      </c>
      <c r="B248" s="3">
        <v>0.43115595000000007</v>
      </c>
      <c r="C248" s="3">
        <v>0.24278130000000003</v>
      </c>
    </row>
    <row r="249" spans="1:3" x14ac:dyDescent="0.2">
      <c r="A249" s="10">
        <v>45648.666666666664</v>
      </c>
      <c r="B249" s="3">
        <v>0.37927370000000005</v>
      </c>
      <c r="C249" s="3">
        <v>0.21358080000000002</v>
      </c>
    </row>
    <row r="250" spans="1:3" x14ac:dyDescent="0.2">
      <c r="A250" s="10">
        <v>45648.708333333336</v>
      </c>
      <c r="B250" s="3">
        <v>0.50052993000000001</v>
      </c>
      <c r="C250" s="3">
        <v>0.28182654000000001</v>
      </c>
    </row>
    <row r="251" spans="1:3" x14ac:dyDescent="0.2">
      <c r="A251" s="10">
        <v>45648.75</v>
      </c>
      <c r="B251" s="3">
        <v>0.19289802</v>
      </c>
      <c r="C251" s="3">
        <v>0.10862586</v>
      </c>
    </row>
    <row r="252" spans="1:3" x14ac:dyDescent="0.2">
      <c r="A252" s="10">
        <v>45648.791666666664</v>
      </c>
      <c r="B252" s="3">
        <v>0.33994713999999998</v>
      </c>
      <c r="C252" s="3">
        <v>0.19138841999999998</v>
      </c>
    </row>
    <row r="253" spans="1:3" x14ac:dyDescent="0.2">
      <c r="A253" s="10">
        <v>45648.833333333336</v>
      </c>
      <c r="B253" s="3">
        <v>0.40609077999999998</v>
      </c>
      <c r="C253" s="3">
        <v>0.26096904000000004</v>
      </c>
    </row>
    <row r="254" spans="1:3" x14ac:dyDescent="0.2">
      <c r="A254" s="10">
        <v>45648.875</v>
      </c>
      <c r="B254" s="3">
        <v>0.29889964000000002</v>
      </c>
      <c r="C254" s="3">
        <v>0.20140001999999999</v>
      </c>
    </row>
    <row r="255" spans="1:3" x14ac:dyDescent="0.2">
      <c r="A255" s="10">
        <v>45648.916666666664</v>
      </c>
      <c r="B255" s="3">
        <v>8.4493949999999998E-2</v>
      </c>
      <c r="C255" s="3">
        <v>4.7555099999999996E-2</v>
      </c>
    </row>
    <row r="256" spans="1:3" x14ac:dyDescent="0.2">
      <c r="A256" s="10">
        <v>45648.958333333336</v>
      </c>
      <c r="B256" s="3">
        <v>0.13519032</v>
      </c>
      <c r="C256" s="3">
        <v>7.6088160000000002E-2</v>
      </c>
    </row>
    <row r="257" spans="1:3" x14ac:dyDescent="0.2">
      <c r="A257" s="9" t="s">
        <v>42</v>
      </c>
      <c r="B257" s="3">
        <v>10.808183459999999</v>
      </c>
      <c r="C257" s="3">
        <v>9.4374041700000006</v>
      </c>
    </row>
    <row r="258" spans="1:3" x14ac:dyDescent="0.2">
      <c r="A258" s="10">
        <v>45649</v>
      </c>
      <c r="B258" s="3">
        <v>1.53443511</v>
      </c>
      <c r="C258" s="3">
        <v>1.4020571800000001</v>
      </c>
    </row>
    <row r="259" spans="1:3" x14ac:dyDescent="0.2">
      <c r="A259" s="10">
        <v>45649.041666666664</v>
      </c>
      <c r="B259" s="3">
        <v>7.737867000000001E-2</v>
      </c>
      <c r="C259" s="3">
        <v>4.3550460000000006E-2</v>
      </c>
    </row>
    <row r="260" spans="1:3" x14ac:dyDescent="0.2">
      <c r="A260" s="10">
        <v>45649.083333333336</v>
      </c>
      <c r="B260" s="3">
        <v>8.2122190000000012E-2</v>
      </c>
      <c r="C260" s="3">
        <v>4.6220220000000006E-2</v>
      </c>
    </row>
    <row r="261" spans="1:3" x14ac:dyDescent="0.2">
      <c r="A261" s="10">
        <v>45649.125</v>
      </c>
      <c r="B261" s="3">
        <v>0.10228215</v>
      </c>
      <c r="C261" s="3">
        <v>5.7566699999999998E-2</v>
      </c>
    </row>
    <row r="262" spans="1:3" x14ac:dyDescent="0.2">
      <c r="A262" s="10">
        <v>45649.166666666664</v>
      </c>
      <c r="B262" s="3">
        <v>0.16572997</v>
      </c>
      <c r="C262" s="3">
        <v>0.12030606000000002</v>
      </c>
    </row>
    <row r="263" spans="1:3" x14ac:dyDescent="0.2">
      <c r="A263" s="10">
        <v>45649.208333333336</v>
      </c>
      <c r="B263" s="3">
        <v>8.2418660000000005E-2</v>
      </c>
      <c r="C263" s="3">
        <v>4.6387080000000004E-2</v>
      </c>
    </row>
    <row r="264" spans="1:3" x14ac:dyDescent="0.2">
      <c r="A264" s="10">
        <v>45649.25</v>
      </c>
      <c r="B264" s="3">
        <v>8.2715130000000012E-2</v>
      </c>
      <c r="C264" s="3">
        <v>4.6553940000000009E-2</v>
      </c>
    </row>
    <row r="265" spans="1:3" x14ac:dyDescent="0.2">
      <c r="A265" s="10">
        <v>45649.291666666664</v>
      </c>
      <c r="B265" s="3">
        <v>8.0936310000000011E-2</v>
      </c>
      <c r="C265" s="3">
        <v>9.7905990000000012E-2</v>
      </c>
    </row>
    <row r="266" spans="1:3" x14ac:dyDescent="0.2">
      <c r="A266" s="10">
        <v>45649.333333333336</v>
      </c>
      <c r="B266" s="3">
        <v>0.13993384</v>
      </c>
      <c r="C266" s="3">
        <v>0.16927335999999998</v>
      </c>
    </row>
    <row r="267" spans="1:3" x14ac:dyDescent="0.2">
      <c r="A267" s="10">
        <v>45649.375</v>
      </c>
      <c r="B267" s="3">
        <v>0.20041372000000002</v>
      </c>
      <c r="C267" s="3">
        <v>0.24243388000000002</v>
      </c>
    </row>
    <row r="268" spans="1:3" x14ac:dyDescent="0.2">
      <c r="A268" s="10">
        <v>45649.416666666664</v>
      </c>
      <c r="B268" s="3">
        <v>0.64096814000000002</v>
      </c>
      <c r="C268" s="3">
        <v>0.36075131999999999</v>
      </c>
    </row>
    <row r="269" spans="1:3" x14ac:dyDescent="0.2">
      <c r="A269" s="10">
        <v>45649.458333333336</v>
      </c>
      <c r="B269" s="3">
        <v>0.53698266000000006</v>
      </c>
      <c r="C269" s="3">
        <v>0.38594718000000006</v>
      </c>
    </row>
    <row r="270" spans="1:3" x14ac:dyDescent="0.2">
      <c r="A270" s="10">
        <v>45649.5</v>
      </c>
      <c r="B270" s="3">
        <v>0.77300630999999997</v>
      </c>
      <c r="C270" s="3">
        <v>0.57366468000000004</v>
      </c>
    </row>
    <row r="271" spans="1:3" x14ac:dyDescent="0.2">
      <c r="A271" s="10">
        <v>45649.541666666664</v>
      </c>
      <c r="B271" s="3">
        <v>0.61277982000000009</v>
      </c>
      <c r="C271" s="3">
        <v>0.43650576000000002</v>
      </c>
    </row>
    <row r="272" spans="1:3" x14ac:dyDescent="0.2">
      <c r="A272" s="10">
        <v>45649.583333333336</v>
      </c>
      <c r="B272" s="3">
        <v>0.93195665999999999</v>
      </c>
      <c r="C272" s="3">
        <v>0.66376908000000001</v>
      </c>
    </row>
    <row r="273" spans="1:3" x14ac:dyDescent="0.2">
      <c r="A273" s="10">
        <v>45649.625</v>
      </c>
      <c r="B273" s="3">
        <v>0.70802041999999998</v>
      </c>
      <c r="C273" s="3">
        <v>0.49490676000000006</v>
      </c>
    </row>
    <row r="274" spans="1:3" x14ac:dyDescent="0.2">
      <c r="A274" s="10">
        <v>45649.666666666664</v>
      </c>
      <c r="B274" s="3">
        <v>0.45230926999999999</v>
      </c>
      <c r="C274" s="3">
        <v>0.54726937999999992</v>
      </c>
    </row>
    <row r="275" spans="1:3" x14ac:dyDescent="0.2">
      <c r="A275" s="10">
        <v>45649.708333333336</v>
      </c>
      <c r="B275" s="3">
        <v>0.70429339000000013</v>
      </c>
      <c r="C275" s="3">
        <v>0.85246351000000009</v>
      </c>
    </row>
    <row r="276" spans="1:3" x14ac:dyDescent="0.2">
      <c r="A276" s="10">
        <v>45649.75</v>
      </c>
      <c r="B276" s="3">
        <v>0.39774341000000002</v>
      </c>
      <c r="C276" s="3">
        <v>0.48164009000000002</v>
      </c>
    </row>
    <row r="277" spans="1:3" x14ac:dyDescent="0.2">
      <c r="A277" s="10">
        <v>45649.791666666664</v>
      </c>
      <c r="B277" s="3">
        <v>0.62744250000000001</v>
      </c>
      <c r="C277" s="3">
        <v>0.83381475000000005</v>
      </c>
    </row>
    <row r="278" spans="1:3" x14ac:dyDescent="0.2">
      <c r="A278" s="10">
        <v>45649.833333333336</v>
      </c>
      <c r="B278" s="3">
        <v>0.38065209999999999</v>
      </c>
      <c r="C278" s="3">
        <v>0.46083954999999999</v>
      </c>
    </row>
    <row r="279" spans="1:3" x14ac:dyDescent="0.2">
      <c r="A279" s="10">
        <v>45649.875</v>
      </c>
      <c r="B279" s="3">
        <v>0.31197501</v>
      </c>
      <c r="C279" s="3">
        <v>0.17570358</v>
      </c>
    </row>
    <row r="280" spans="1:3" x14ac:dyDescent="0.2">
      <c r="A280" s="10">
        <v>45649.916666666664</v>
      </c>
      <c r="B280" s="3">
        <v>0.59391339999999992</v>
      </c>
      <c r="C280" s="3">
        <v>0.4246587</v>
      </c>
    </row>
    <row r="281" spans="1:3" x14ac:dyDescent="0.2">
      <c r="A281" s="10">
        <v>45649.958333333336</v>
      </c>
      <c r="B281" s="3">
        <v>0.58777462000000003</v>
      </c>
      <c r="C281" s="3">
        <v>0.47321496000000007</v>
      </c>
    </row>
    <row r="282" spans="1:3" x14ac:dyDescent="0.2">
      <c r="A282" s="9" t="s">
        <v>43</v>
      </c>
      <c r="B282" s="3">
        <v>10.693197690000002</v>
      </c>
      <c r="C282" s="3">
        <v>9.8165049</v>
      </c>
    </row>
    <row r="283" spans="1:3" x14ac:dyDescent="0.2">
      <c r="A283" s="10">
        <v>45650</v>
      </c>
      <c r="B283" s="3">
        <v>1.73519475</v>
      </c>
      <c r="C283" s="3">
        <v>1.5742567000000001</v>
      </c>
    </row>
    <row r="284" spans="1:3" x14ac:dyDescent="0.2">
      <c r="A284" s="10">
        <v>45650.041666666664</v>
      </c>
      <c r="B284" s="3">
        <v>8.4493949999999998E-2</v>
      </c>
      <c r="C284" s="3">
        <v>4.7555099999999996E-2</v>
      </c>
    </row>
    <row r="285" spans="1:3" x14ac:dyDescent="0.2">
      <c r="A285" s="10">
        <v>45650.083333333336</v>
      </c>
      <c r="B285" s="3">
        <v>8.9830409999999999E-2</v>
      </c>
      <c r="C285" s="3">
        <v>5.0558579999999999E-2</v>
      </c>
    </row>
    <row r="286" spans="1:3" x14ac:dyDescent="0.2">
      <c r="A286" s="10">
        <v>45650.125</v>
      </c>
      <c r="B286" s="3">
        <v>7.9453960000000004E-2</v>
      </c>
      <c r="C286" s="3">
        <v>4.4718480000000005E-2</v>
      </c>
    </row>
    <row r="287" spans="1:3" x14ac:dyDescent="0.2">
      <c r="A287" s="10">
        <v>45650.166666666664</v>
      </c>
      <c r="B287" s="3">
        <v>7.0856329999999995E-2</v>
      </c>
      <c r="C287" s="3">
        <v>3.9879539999999998E-2</v>
      </c>
    </row>
    <row r="288" spans="1:3" x14ac:dyDescent="0.2">
      <c r="A288" s="10">
        <v>45650.208333333336</v>
      </c>
      <c r="B288" s="3">
        <v>0.18127052999999999</v>
      </c>
      <c r="C288" s="3">
        <v>0.13665833999999999</v>
      </c>
    </row>
    <row r="289" spans="1:3" x14ac:dyDescent="0.2">
      <c r="A289" s="10">
        <v>45650.25</v>
      </c>
      <c r="B289" s="3">
        <v>6.5223400000000001E-2</v>
      </c>
      <c r="C289" s="3">
        <v>3.6709200000000004E-2</v>
      </c>
    </row>
    <row r="290" spans="1:3" x14ac:dyDescent="0.2">
      <c r="A290" s="10">
        <v>45650.291666666664</v>
      </c>
      <c r="B290" s="3">
        <v>0.35589251</v>
      </c>
      <c r="C290" s="3">
        <v>0.59460853999999996</v>
      </c>
    </row>
    <row r="291" spans="1:3" x14ac:dyDescent="0.2">
      <c r="A291" s="10">
        <v>45650.333333333336</v>
      </c>
      <c r="B291" s="3">
        <v>0.29029094999999999</v>
      </c>
      <c r="C291" s="3">
        <v>0.50028885000000001</v>
      </c>
    </row>
    <row r="292" spans="1:3" x14ac:dyDescent="0.2">
      <c r="A292" s="10">
        <v>45650.375</v>
      </c>
      <c r="B292" s="3">
        <v>0.67466778000000005</v>
      </c>
      <c r="C292" s="3">
        <v>0.99304647000000001</v>
      </c>
    </row>
    <row r="293" spans="1:3" x14ac:dyDescent="0.2">
      <c r="A293" s="10">
        <v>45650.416666666664</v>
      </c>
      <c r="B293" s="3">
        <v>0.65183358000000002</v>
      </c>
      <c r="C293" s="3">
        <v>0.36692513999999998</v>
      </c>
    </row>
    <row r="294" spans="1:3" x14ac:dyDescent="0.2">
      <c r="A294" s="10">
        <v>45650.458333333336</v>
      </c>
      <c r="B294" s="3">
        <v>0.76066688000000005</v>
      </c>
      <c r="C294" s="3">
        <v>0.50792184000000007</v>
      </c>
    </row>
    <row r="295" spans="1:3" x14ac:dyDescent="0.2">
      <c r="A295" s="10">
        <v>45650.5</v>
      </c>
      <c r="B295" s="3">
        <v>1.0232386600000001</v>
      </c>
      <c r="C295" s="3">
        <v>0.71549568000000008</v>
      </c>
    </row>
    <row r="296" spans="1:3" x14ac:dyDescent="0.2">
      <c r="A296" s="10">
        <v>45650.541666666664</v>
      </c>
      <c r="B296" s="3">
        <v>0.36237228000000005</v>
      </c>
      <c r="C296" s="3">
        <v>0.21424824000000001</v>
      </c>
    </row>
    <row r="297" spans="1:3" x14ac:dyDescent="0.2">
      <c r="A297" s="10">
        <v>45650.583333333336</v>
      </c>
      <c r="B297" s="3">
        <v>0.20071019000000001</v>
      </c>
      <c r="C297" s="3">
        <v>0.11296422000000002</v>
      </c>
    </row>
    <row r="298" spans="1:3" x14ac:dyDescent="0.2">
      <c r="A298" s="10">
        <v>45650.625</v>
      </c>
      <c r="B298" s="3">
        <v>0.39358595000000002</v>
      </c>
      <c r="C298" s="3">
        <v>0.22859820000000003</v>
      </c>
    </row>
    <row r="299" spans="1:3" x14ac:dyDescent="0.2">
      <c r="A299" s="10">
        <v>45650.666666666664</v>
      </c>
      <c r="B299" s="3">
        <v>0.51116211</v>
      </c>
      <c r="C299" s="3">
        <v>0.71654274000000007</v>
      </c>
    </row>
    <row r="300" spans="1:3" x14ac:dyDescent="0.2">
      <c r="A300" s="10">
        <v>45650.708333333336</v>
      </c>
      <c r="B300" s="3">
        <v>0.41573951000000003</v>
      </c>
      <c r="C300" s="3">
        <v>0.50315789</v>
      </c>
    </row>
    <row r="301" spans="1:3" x14ac:dyDescent="0.2">
      <c r="A301" s="10">
        <v>45650.75</v>
      </c>
      <c r="B301" s="3">
        <v>0.51099495000000006</v>
      </c>
      <c r="C301" s="3">
        <v>0.61863675000000007</v>
      </c>
    </row>
    <row r="302" spans="1:3" x14ac:dyDescent="0.2">
      <c r="A302" s="10">
        <v>45650.791666666664</v>
      </c>
      <c r="B302" s="3">
        <v>0.25149513000000001</v>
      </c>
      <c r="C302" s="3">
        <v>0.30447687000000001</v>
      </c>
    </row>
    <row r="303" spans="1:3" x14ac:dyDescent="0.2">
      <c r="A303" s="10">
        <v>45650.833333333336</v>
      </c>
      <c r="B303" s="3">
        <v>0.20663958999999998</v>
      </c>
      <c r="C303" s="3">
        <v>0.24996510999999999</v>
      </c>
    </row>
    <row r="304" spans="1:3" x14ac:dyDescent="0.2">
      <c r="A304" s="10">
        <v>45650.875</v>
      </c>
      <c r="B304" s="3">
        <v>0.32126952999999997</v>
      </c>
      <c r="C304" s="3">
        <v>0.18087623999999999</v>
      </c>
    </row>
    <row r="305" spans="1:3" x14ac:dyDescent="0.2">
      <c r="A305" s="10">
        <v>45650.916666666664</v>
      </c>
      <c r="B305" s="3">
        <v>0.88419051999999998</v>
      </c>
      <c r="C305" s="3">
        <v>0.63840636000000006</v>
      </c>
    </row>
    <row r="306" spans="1:3" x14ac:dyDescent="0.2">
      <c r="A306" s="10">
        <v>45650.958333333336</v>
      </c>
      <c r="B306" s="3">
        <v>0.57212423999999995</v>
      </c>
      <c r="C306" s="3">
        <v>0.44000982000000005</v>
      </c>
    </row>
    <row r="307" spans="1:3" x14ac:dyDescent="0.2">
      <c r="A307" s="9" t="s">
        <v>44</v>
      </c>
      <c r="B307" s="3">
        <v>10.8112882</v>
      </c>
      <c r="C307" s="3">
        <v>10.096776279999998</v>
      </c>
    </row>
    <row r="308" spans="1:3" x14ac:dyDescent="0.2">
      <c r="A308" s="10">
        <v>45651</v>
      </c>
      <c r="B308" s="3">
        <v>1.5759409099999999</v>
      </c>
      <c r="C308" s="3">
        <v>1.4254175800000002</v>
      </c>
    </row>
    <row r="309" spans="1:3" x14ac:dyDescent="0.2">
      <c r="A309" s="10">
        <v>45651.041666666664</v>
      </c>
      <c r="B309" s="3">
        <v>0.13785855000000002</v>
      </c>
      <c r="C309" s="3">
        <v>7.7589900000000003E-2</v>
      </c>
    </row>
    <row r="310" spans="1:3" x14ac:dyDescent="0.2">
      <c r="A310" s="10">
        <v>45651.083333333336</v>
      </c>
      <c r="B310" s="3">
        <v>0.11651271000000001</v>
      </c>
      <c r="C310" s="3">
        <v>6.5575980000000006E-2</v>
      </c>
    </row>
    <row r="311" spans="1:3" x14ac:dyDescent="0.2">
      <c r="A311" s="10">
        <v>45651.125</v>
      </c>
      <c r="B311" s="3">
        <v>0.11265860000000001</v>
      </c>
      <c r="C311" s="3">
        <v>6.3406799999999999E-2</v>
      </c>
    </row>
    <row r="312" spans="1:3" x14ac:dyDescent="0.2">
      <c r="A312" s="10">
        <v>45651.166666666664</v>
      </c>
      <c r="B312" s="3">
        <v>9.9020980000000008E-2</v>
      </c>
      <c r="C312" s="3">
        <v>5.5731240000000008E-2</v>
      </c>
    </row>
    <row r="313" spans="1:3" x14ac:dyDescent="0.2">
      <c r="A313" s="10">
        <v>45651.208333333336</v>
      </c>
      <c r="B313" s="3">
        <v>0.10079980000000001</v>
      </c>
      <c r="C313" s="3">
        <v>5.6732400000000009E-2</v>
      </c>
    </row>
    <row r="314" spans="1:3" x14ac:dyDescent="0.2">
      <c r="A314" s="10">
        <v>45651.25</v>
      </c>
      <c r="B314" s="3">
        <v>0.19617302000000003</v>
      </c>
      <c r="C314" s="3">
        <v>0.12948336000000002</v>
      </c>
    </row>
    <row r="315" spans="1:3" x14ac:dyDescent="0.2">
      <c r="A315" s="10">
        <v>45651.291666666664</v>
      </c>
      <c r="B315" s="3">
        <v>0.16423858000000002</v>
      </c>
      <c r="C315" s="3">
        <v>0.23275087</v>
      </c>
    </row>
    <row r="316" spans="1:3" x14ac:dyDescent="0.2">
      <c r="A316" s="10">
        <v>45651.333333333336</v>
      </c>
      <c r="B316" s="3">
        <v>0.47939198999999999</v>
      </c>
      <c r="C316" s="3">
        <v>0.57990470999999999</v>
      </c>
    </row>
    <row r="317" spans="1:3" x14ac:dyDescent="0.2">
      <c r="A317" s="10">
        <v>45651.375</v>
      </c>
      <c r="B317" s="3">
        <v>0.59975881000000009</v>
      </c>
      <c r="C317" s="3">
        <v>0.72550849000000006</v>
      </c>
    </row>
    <row r="318" spans="1:3" x14ac:dyDescent="0.2">
      <c r="A318" s="10">
        <v>45651.416666666664</v>
      </c>
      <c r="B318" s="3">
        <v>0.75659144</v>
      </c>
      <c r="C318" s="3">
        <v>0.42582672000000005</v>
      </c>
    </row>
    <row r="319" spans="1:3" x14ac:dyDescent="0.2">
      <c r="A319" s="10">
        <v>45651.458333333336</v>
      </c>
      <c r="B319" s="3">
        <v>1.03806829</v>
      </c>
      <c r="C319" s="3">
        <v>0.61437852000000004</v>
      </c>
    </row>
    <row r="320" spans="1:3" x14ac:dyDescent="0.2">
      <c r="A320" s="10">
        <v>45651.5</v>
      </c>
      <c r="B320" s="3">
        <v>0.64367152000000005</v>
      </c>
      <c r="C320" s="3">
        <v>0.43066566000000001</v>
      </c>
    </row>
    <row r="321" spans="1:3" x14ac:dyDescent="0.2">
      <c r="A321" s="10">
        <v>45651.541666666664</v>
      </c>
      <c r="B321" s="3">
        <v>0.35804942000000001</v>
      </c>
      <c r="C321" s="3">
        <v>0.25212546000000002</v>
      </c>
    </row>
    <row r="322" spans="1:3" x14ac:dyDescent="0.2">
      <c r="A322" s="10">
        <v>45651.583333333336</v>
      </c>
      <c r="B322" s="3">
        <v>0.25426730999999997</v>
      </c>
      <c r="C322" s="3">
        <v>0.14316588</v>
      </c>
    </row>
    <row r="323" spans="1:3" x14ac:dyDescent="0.2">
      <c r="A323" s="10">
        <v>45651.625</v>
      </c>
      <c r="B323" s="3">
        <v>0.19279407000000001</v>
      </c>
      <c r="C323" s="3">
        <v>0.10862586</v>
      </c>
    </row>
    <row r="324" spans="1:3" x14ac:dyDescent="0.2">
      <c r="A324" s="10">
        <v>45651.666666666664</v>
      </c>
      <c r="B324" s="3">
        <v>7.7971610000000011E-2</v>
      </c>
      <c r="C324" s="3">
        <v>9.4319690000000012E-2</v>
      </c>
    </row>
    <row r="325" spans="1:3" x14ac:dyDescent="0.2">
      <c r="A325" s="10">
        <v>45651.708333333336</v>
      </c>
      <c r="B325" s="3">
        <v>0.19465727999999999</v>
      </c>
      <c r="C325" s="3">
        <v>0.29909742</v>
      </c>
    </row>
    <row r="326" spans="1:3" x14ac:dyDescent="0.2">
      <c r="A326" s="10">
        <v>45651.75</v>
      </c>
      <c r="B326" s="3">
        <v>0.37142511</v>
      </c>
      <c r="C326" s="3">
        <v>0.62509208999999999</v>
      </c>
    </row>
    <row r="327" spans="1:3" x14ac:dyDescent="0.2">
      <c r="A327" s="10">
        <v>45651.791666666664</v>
      </c>
      <c r="B327" s="3">
        <v>0.69712860999999993</v>
      </c>
      <c r="C327" s="3">
        <v>1.19890009</v>
      </c>
    </row>
    <row r="328" spans="1:3" x14ac:dyDescent="0.2">
      <c r="A328" s="10">
        <v>45651.833333333336</v>
      </c>
      <c r="B328" s="3">
        <v>0.65661934</v>
      </c>
      <c r="C328" s="3">
        <v>1.1375743600000001</v>
      </c>
    </row>
    <row r="329" spans="1:3" x14ac:dyDescent="0.2">
      <c r="A329" s="10">
        <v>45651.875</v>
      </c>
      <c r="B329" s="3">
        <v>0.90765833000000007</v>
      </c>
      <c r="C329" s="3">
        <v>0.65559294000000012</v>
      </c>
    </row>
    <row r="330" spans="1:3" x14ac:dyDescent="0.2">
      <c r="A330" s="10">
        <v>45651.916666666664</v>
      </c>
      <c r="B330" s="3">
        <v>0.60012847000000002</v>
      </c>
      <c r="C330" s="3">
        <v>0.33805836</v>
      </c>
    </row>
    <row r="331" spans="1:3" x14ac:dyDescent="0.2">
      <c r="A331" s="10">
        <v>45651.958333333336</v>
      </c>
      <c r="B331" s="3">
        <v>0.47990345000000001</v>
      </c>
      <c r="C331" s="3">
        <v>0.36125190000000001</v>
      </c>
    </row>
    <row r="332" spans="1:3" x14ac:dyDescent="0.2">
      <c r="A332" s="9" t="s">
        <v>45</v>
      </c>
      <c r="B332" s="3">
        <v>11.172627760000001</v>
      </c>
      <c r="C332" s="3">
        <v>11.044718830000001</v>
      </c>
    </row>
    <row r="333" spans="1:3" x14ac:dyDescent="0.2">
      <c r="A333" s="10">
        <v>45652</v>
      </c>
      <c r="B333" s="3">
        <v>1.8648174399999999</v>
      </c>
      <c r="C333" s="3">
        <v>1.67804362</v>
      </c>
    </row>
    <row r="334" spans="1:3" x14ac:dyDescent="0.2">
      <c r="A334" s="10">
        <v>45652.041666666664</v>
      </c>
      <c r="B334" s="3">
        <v>0.10840407000000001</v>
      </c>
      <c r="C334" s="3">
        <v>6.1070760000000002E-2</v>
      </c>
    </row>
    <row r="335" spans="1:3" x14ac:dyDescent="0.2">
      <c r="A335" s="10">
        <v>45652.083333333336</v>
      </c>
      <c r="B335" s="3">
        <v>9.9613920000000009E-2</v>
      </c>
      <c r="C335" s="3">
        <v>5.6064960000000004E-2</v>
      </c>
    </row>
    <row r="336" spans="1:3" x14ac:dyDescent="0.2">
      <c r="A336" s="10">
        <v>45652.125</v>
      </c>
      <c r="B336" s="3">
        <v>0.11058331</v>
      </c>
      <c r="C336" s="3">
        <v>6.223878E-2</v>
      </c>
    </row>
    <row r="337" spans="1:3" x14ac:dyDescent="0.2">
      <c r="A337" s="10">
        <v>45652.166666666664</v>
      </c>
      <c r="B337" s="3">
        <v>9.9613920000000009E-2</v>
      </c>
      <c r="C337" s="3">
        <v>5.6064960000000004E-2</v>
      </c>
    </row>
    <row r="338" spans="1:3" x14ac:dyDescent="0.2">
      <c r="A338" s="10">
        <v>45652.208333333336</v>
      </c>
      <c r="B338" s="3">
        <v>9.7242160000000008E-2</v>
      </c>
      <c r="C338" s="3">
        <v>5.4730080000000007E-2</v>
      </c>
    </row>
    <row r="339" spans="1:3" x14ac:dyDescent="0.2">
      <c r="A339" s="10">
        <v>45652.25</v>
      </c>
      <c r="B339" s="3">
        <v>0.11530828000000001</v>
      </c>
      <c r="C339" s="3">
        <v>7.0748640000000015E-2</v>
      </c>
    </row>
    <row r="340" spans="1:3" x14ac:dyDescent="0.2">
      <c r="A340" s="10">
        <v>45652.291666666664</v>
      </c>
      <c r="B340" s="3">
        <v>0.18671782000000001</v>
      </c>
      <c r="C340" s="3">
        <v>0.28546948</v>
      </c>
    </row>
    <row r="341" spans="1:3" x14ac:dyDescent="0.2">
      <c r="A341" s="10">
        <v>45652.333333333336</v>
      </c>
      <c r="B341" s="3">
        <v>0.13400444</v>
      </c>
      <c r="C341" s="3">
        <v>0.16210076000000001</v>
      </c>
    </row>
    <row r="342" spans="1:3" x14ac:dyDescent="0.2">
      <c r="A342" s="10">
        <v>45652.375</v>
      </c>
      <c r="B342" s="3">
        <v>0.21998074000000001</v>
      </c>
      <c r="C342" s="3">
        <v>0.26610346000000001</v>
      </c>
    </row>
    <row r="343" spans="1:3" x14ac:dyDescent="0.2">
      <c r="A343" s="10">
        <v>45652.416666666664</v>
      </c>
      <c r="B343" s="3">
        <v>0.22679955000000002</v>
      </c>
      <c r="C343" s="3">
        <v>0.12764790000000001</v>
      </c>
    </row>
    <row r="344" spans="1:3" x14ac:dyDescent="0.2">
      <c r="A344" s="10">
        <v>45652.458333333336</v>
      </c>
      <c r="B344" s="3">
        <v>0.20782546999999998</v>
      </c>
      <c r="C344" s="3">
        <v>0.11696885999999999</v>
      </c>
    </row>
    <row r="345" spans="1:3" x14ac:dyDescent="0.2">
      <c r="A345" s="10">
        <v>45652.5</v>
      </c>
      <c r="B345" s="3">
        <v>0.82801130999999994</v>
      </c>
      <c r="C345" s="3">
        <v>0.60620238000000004</v>
      </c>
    </row>
    <row r="346" spans="1:3" x14ac:dyDescent="0.2">
      <c r="A346" s="10">
        <v>45652.541666666664</v>
      </c>
      <c r="B346" s="3">
        <v>0.87343273999999993</v>
      </c>
      <c r="C346" s="3">
        <v>0.63106452000000002</v>
      </c>
    </row>
    <row r="347" spans="1:3" x14ac:dyDescent="0.2">
      <c r="A347" s="10">
        <v>45652.583333333336</v>
      </c>
      <c r="B347" s="3">
        <v>0.38304719999999998</v>
      </c>
      <c r="C347" s="3">
        <v>0.21775230000000001</v>
      </c>
    </row>
    <row r="348" spans="1:3" x14ac:dyDescent="0.2">
      <c r="A348" s="10">
        <v>45652.625</v>
      </c>
      <c r="B348" s="3">
        <v>0.21422848</v>
      </c>
      <c r="C348" s="3">
        <v>0.12080664000000001</v>
      </c>
    </row>
    <row r="349" spans="1:3" x14ac:dyDescent="0.2">
      <c r="A349" s="10">
        <v>45652.666666666664</v>
      </c>
      <c r="B349" s="3">
        <v>0.24111868000000003</v>
      </c>
      <c r="C349" s="3">
        <v>0.29192482000000003</v>
      </c>
    </row>
    <row r="350" spans="1:3" x14ac:dyDescent="0.2">
      <c r="A350" s="10">
        <v>45652.708333333336</v>
      </c>
      <c r="B350" s="3">
        <v>0.18845097000000002</v>
      </c>
      <c r="C350" s="3">
        <v>0.22808868000000002</v>
      </c>
    </row>
    <row r="351" spans="1:3" x14ac:dyDescent="0.2">
      <c r="A351" s="10">
        <v>45652.75</v>
      </c>
      <c r="B351" s="3">
        <v>0.62212533999999997</v>
      </c>
      <c r="C351" s="3">
        <v>1.0353648099999999</v>
      </c>
    </row>
    <row r="352" spans="1:3" x14ac:dyDescent="0.2">
      <c r="A352" s="10">
        <v>45652.791666666664</v>
      </c>
      <c r="B352" s="3">
        <v>0.79072354999999994</v>
      </c>
      <c r="C352" s="3">
        <v>1.3627940000000001</v>
      </c>
    </row>
    <row r="353" spans="1:3" x14ac:dyDescent="0.2">
      <c r="A353" s="10">
        <v>45652.833333333336</v>
      </c>
      <c r="B353" s="3">
        <v>1.1475663100000002</v>
      </c>
      <c r="C353" s="3">
        <v>1.8067779400000001</v>
      </c>
    </row>
    <row r="354" spans="1:3" x14ac:dyDescent="0.2">
      <c r="A354" s="10">
        <v>45652.875</v>
      </c>
      <c r="B354" s="3">
        <v>1.60239764</v>
      </c>
      <c r="C354" s="3">
        <v>1.19421702</v>
      </c>
    </row>
    <row r="355" spans="1:3" x14ac:dyDescent="0.2">
      <c r="A355" s="10">
        <v>45652.916666666664</v>
      </c>
      <c r="B355" s="3">
        <v>0.63135402000000007</v>
      </c>
      <c r="C355" s="3">
        <v>0.45152316000000003</v>
      </c>
    </row>
    <row r="356" spans="1:3" x14ac:dyDescent="0.2">
      <c r="A356" s="10">
        <v>45652.958333333336</v>
      </c>
      <c r="B356" s="3">
        <v>0.17926040000000001</v>
      </c>
      <c r="C356" s="3">
        <v>0.10095030000000001</v>
      </c>
    </row>
    <row r="357" spans="1:3" x14ac:dyDescent="0.2">
      <c r="A357" s="9" t="s">
        <v>46</v>
      </c>
      <c r="B357" s="3">
        <v>6.6741032199999992</v>
      </c>
      <c r="C357" s="3">
        <v>6.6454791699999998</v>
      </c>
    </row>
    <row r="358" spans="1:3" x14ac:dyDescent="0.2">
      <c r="A358" s="10">
        <v>45653</v>
      </c>
      <c r="B358" s="3">
        <v>1.5754365400000001</v>
      </c>
      <c r="C358" s="3">
        <v>1.4252507200000002</v>
      </c>
    </row>
    <row r="359" spans="1:3" x14ac:dyDescent="0.2">
      <c r="A359" s="10">
        <v>45653.041666666664</v>
      </c>
      <c r="B359" s="3">
        <v>0.12362798999999999</v>
      </c>
      <c r="C359" s="3">
        <v>6.9580619999999996E-2</v>
      </c>
    </row>
    <row r="360" spans="1:3" x14ac:dyDescent="0.2">
      <c r="A360" s="10">
        <v>45653.083333333336</v>
      </c>
      <c r="B360" s="3">
        <v>0.11918094000000001</v>
      </c>
      <c r="C360" s="3">
        <v>6.7077720000000007E-2</v>
      </c>
    </row>
    <row r="361" spans="1:3" x14ac:dyDescent="0.2">
      <c r="A361" s="10">
        <v>45653.125</v>
      </c>
      <c r="B361" s="3">
        <v>0.10020686000000001</v>
      </c>
      <c r="C361" s="3">
        <v>5.6398680000000007E-2</v>
      </c>
    </row>
    <row r="362" spans="1:3" x14ac:dyDescent="0.2">
      <c r="A362" s="10">
        <v>45653.166666666664</v>
      </c>
      <c r="B362" s="3">
        <v>0.21800205</v>
      </c>
      <c r="C362" s="3">
        <v>0.15768270000000001</v>
      </c>
    </row>
    <row r="363" spans="1:3" x14ac:dyDescent="0.2">
      <c r="A363" s="10">
        <v>45653.208333333336</v>
      </c>
      <c r="B363" s="3">
        <v>0.12989258000000001</v>
      </c>
      <c r="C363" s="3">
        <v>7.4920139999999996E-2</v>
      </c>
    </row>
    <row r="364" spans="1:3" x14ac:dyDescent="0.2">
      <c r="A364" s="10">
        <v>45653.25</v>
      </c>
      <c r="B364" s="3">
        <v>0.10317156</v>
      </c>
      <c r="C364" s="3">
        <v>5.8067279999999999E-2</v>
      </c>
    </row>
    <row r="365" spans="1:3" x14ac:dyDescent="0.2">
      <c r="A365" s="10">
        <v>45653.291666666664</v>
      </c>
      <c r="B365" s="3">
        <v>0.13667267000000002</v>
      </c>
      <c r="C365" s="3">
        <v>0.16532843</v>
      </c>
    </row>
    <row r="366" spans="1:3" x14ac:dyDescent="0.2">
      <c r="A366" s="10">
        <v>45653.333333333336</v>
      </c>
      <c r="B366" s="3">
        <v>0.43602419999999997</v>
      </c>
      <c r="C366" s="3">
        <v>0.62401620000000002</v>
      </c>
    </row>
    <row r="367" spans="1:3" x14ac:dyDescent="0.2">
      <c r="A367" s="10">
        <v>45653.375</v>
      </c>
      <c r="B367" s="3">
        <v>0.78643602999999995</v>
      </c>
      <c r="C367" s="3">
        <v>1.2494669199999999</v>
      </c>
    </row>
    <row r="368" spans="1:3" x14ac:dyDescent="0.2">
      <c r="A368" s="10">
        <v>45653.416666666664</v>
      </c>
      <c r="B368" s="3">
        <v>0.71594935999999998</v>
      </c>
      <c r="C368" s="3">
        <v>0.54196127999999999</v>
      </c>
    </row>
    <row r="369" spans="1:3" x14ac:dyDescent="0.2">
      <c r="A369" s="10">
        <v>45653.458333333336</v>
      </c>
      <c r="B369" s="3">
        <v>0.15321509</v>
      </c>
      <c r="C369" s="3">
        <v>0.10044972000000001</v>
      </c>
    </row>
    <row r="370" spans="1:3" x14ac:dyDescent="0.2">
      <c r="A370" s="10">
        <v>45653.5</v>
      </c>
      <c r="B370" s="3">
        <v>6.4037520000000001E-2</v>
      </c>
      <c r="C370" s="3">
        <v>3.6041759999999999E-2</v>
      </c>
    </row>
    <row r="371" spans="1:3" x14ac:dyDescent="0.2">
      <c r="A371" s="10">
        <v>45653.541666666664</v>
      </c>
      <c r="B371" s="3">
        <v>5.9294000000000006E-2</v>
      </c>
      <c r="C371" s="3">
        <v>3.3372000000000006E-2</v>
      </c>
    </row>
    <row r="372" spans="1:3" x14ac:dyDescent="0.2">
      <c r="A372" s="10">
        <v>45653.583333333336</v>
      </c>
      <c r="B372" s="3">
        <v>5.5439889999999999E-2</v>
      </c>
      <c r="C372" s="3">
        <v>3.1202820000000003E-2</v>
      </c>
    </row>
    <row r="373" spans="1:3" x14ac:dyDescent="0.2">
      <c r="A373" s="10">
        <v>45653.625</v>
      </c>
      <c r="B373" s="3">
        <v>6.077635E-2</v>
      </c>
      <c r="C373" s="3">
        <v>3.4206300000000002E-2</v>
      </c>
    </row>
    <row r="374" spans="1:3" x14ac:dyDescent="0.2">
      <c r="A374" s="10">
        <v>45653.666666666664</v>
      </c>
      <c r="B374" s="3">
        <v>5.5439889999999999E-2</v>
      </c>
      <c r="C374" s="3">
        <v>6.7063810000000001E-2</v>
      </c>
    </row>
    <row r="375" spans="1:3" x14ac:dyDescent="0.2">
      <c r="A375" s="10">
        <v>45653.708333333336</v>
      </c>
      <c r="B375" s="3">
        <v>0.19524705000000001</v>
      </c>
      <c r="C375" s="3">
        <v>0.31200810000000001</v>
      </c>
    </row>
    <row r="376" spans="1:3" x14ac:dyDescent="0.2">
      <c r="A376" s="10">
        <v>45653.75</v>
      </c>
      <c r="B376" s="3">
        <v>0.14793853000000001</v>
      </c>
      <c r="C376" s="3">
        <v>0.17895637</v>
      </c>
    </row>
    <row r="377" spans="1:3" x14ac:dyDescent="0.2">
      <c r="A377" s="10">
        <v>45653.791666666664</v>
      </c>
      <c r="B377" s="3">
        <v>0.31751937000000002</v>
      </c>
      <c r="C377" s="3">
        <v>0.38409272999999999</v>
      </c>
    </row>
    <row r="378" spans="1:3" x14ac:dyDescent="0.2">
      <c r="A378" s="10">
        <v>45653.833333333336</v>
      </c>
      <c r="B378" s="3">
        <v>0.36450592000000004</v>
      </c>
      <c r="C378" s="3">
        <v>0.47375023000000005</v>
      </c>
    </row>
    <row r="379" spans="1:3" x14ac:dyDescent="0.2">
      <c r="A379" s="10">
        <v>45653.875</v>
      </c>
      <c r="B379" s="3">
        <v>0.21535500000000002</v>
      </c>
      <c r="C379" s="3">
        <v>0.14016240000000002</v>
      </c>
    </row>
    <row r="380" spans="1:3" x14ac:dyDescent="0.2">
      <c r="A380" s="10">
        <v>45653.916666666664</v>
      </c>
      <c r="B380" s="3">
        <v>0.11799506000000001</v>
      </c>
      <c r="C380" s="3">
        <v>6.6410280000000002E-2</v>
      </c>
    </row>
    <row r="381" spans="1:3" x14ac:dyDescent="0.2">
      <c r="A381" s="10">
        <v>45653.958333333336</v>
      </c>
      <c r="B381" s="3">
        <v>0.42273876999999999</v>
      </c>
      <c r="C381" s="3">
        <v>0.29801196000000002</v>
      </c>
    </row>
    <row r="382" spans="1:3" x14ac:dyDescent="0.2">
      <c r="A382" s="9" t="s">
        <v>47</v>
      </c>
      <c r="B382" s="3">
        <v>7.9093631999999996</v>
      </c>
      <c r="C382" s="3">
        <v>5.7215620000000014</v>
      </c>
    </row>
    <row r="383" spans="1:3" x14ac:dyDescent="0.2">
      <c r="A383" s="10">
        <v>45654</v>
      </c>
      <c r="B383" s="3">
        <v>1.7624053</v>
      </c>
      <c r="C383" s="3">
        <v>1.5959485</v>
      </c>
    </row>
    <row r="384" spans="1:3" x14ac:dyDescent="0.2">
      <c r="A384" s="10">
        <v>45654.041666666664</v>
      </c>
      <c r="B384" s="3">
        <v>9.8724510000000015E-2</v>
      </c>
      <c r="C384" s="3">
        <v>5.5564380000000003E-2</v>
      </c>
    </row>
    <row r="385" spans="1:3" x14ac:dyDescent="0.2">
      <c r="A385" s="10">
        <v>45654.083333333336</v>
      </c>
      <c r="B385" s="3">
        <v>9.5759810000000001E-2</v>
      </c>
      <c r="C385" s="3">
        <v>5.3895780000000004E-2</v>
      </c>
    </row>
    <row r="386" spans="1:3" x14ac:dyDescent="0.2">
      <c r="A386" s="10">
        <v>45654.125</v>
      </c>
      <c r="B386" s="3">
        <v>9.6352750000000001E-2</v>
      </c>
      <c r="C386" s="3">
        <v>5.4229500000000007E-2</v>
      </c>
    </row>
    <row r="387" spans="1:3" x14ac:dyDescent="0.2">
      <c r="A387" s="10">
        <v>45654.166666666664</v>
      </c>
      <c r="B387" s="3">
        <v>7.5303380000000003E-2</v>
      </c>
      <c r="C387" s="3">
        <v>4.238244E-2</v>
      </c>
    </row>
    <row r="388" spans="1:3" x14ac:dyDescent="0.2">
      <c r="A388" s="10">
        <v>45654.208333333336</v>
      </c>
      <c r="B388" s="3">
        <v>6.6112810000000008E-2</v>
      </c>
      <c r="C388" s="3">
        <v>3.7209780000000005E-2</v>
      </c>
    </row>
    <row r="389" spans="1:3" x14ac:dyDescent="0.2">
      <c r="A389" s="10">
        <v>45654.25</v>
      </c>
      <c r="B389" s="3">
        <v>6.6409280000000001E-2</v>
      </c>
      <c r="C389" s="3">
        <v>3.7376640000000003E-2</v>
      </c>
    </row>
    <row r="390" spans="1:3" x14ac:dyDescent="0.2">
      <c r="A390" s="10">
        <v>45654.291666666664</v>
      </c>
      <c r="B390" s="3">
        <v>6.4926930000000008E-2</v>
      </c>
      <c r="C390" s="3">
        <v>3.654234E-2</v>
      </c>
    </row>
    <row r="391" spans="1:3" x14ac:dyDescent="0.2">
      <c r="A391" s="10">
        <v>45654.333333333336</v>
      </c>
      <c r="B391" s="3">
        <v>0.22391182000000004</v>
      </c>
      <c r="C391" s="3">
        <v>0.15784956000000003</v>
      </c>
    </row>
    <row r="392" spans="1:3" x14ac:dyDescent="0.2">
      <c r="A392" s="10">
        <v>45654.375</v>
      </c>
      <c r="B392" s="3">
        <v>0.19181609000000002</v>
      </c>
      <c r="C392" s="3">
        <v>0.10795842000000001</v>
      </c>
    </row>
    <row r="393" spans="1:3" x14ac:dyDescent="0.2">
      <c r="A393" s="10">
        <v>45654.416666666664</v>
      </c>
      <c r="B393" s="3">
        <v>0.31053246000000001</v>
      </c>
      <c r="C393" s="3">
        <v>0.18571518000000001</v>
      </c>
    </row>
    <row r="394" spans="1:3" x14ac:dyDescent="0.2">
      <c r="A394" s="10">
        <v>45654.458333333336</v>
      </c>
      <c r="B394" s="3">
        <v>0.93243027000000001</v>
      </c>
      <c r="C394" s="3">
        <v>0.66426965999999998</v>
      </c>
    </row>
    <row r="395" spans="1:3" x14ac:dyDescent="0.2">
      <c r="A395" s="10">
        <v>45654.5</v>
      </c>
      <c r="B395" s="3">
        <v>0.67171380999999997</v>
      </c>
      <c r="C395" s="3">
        <v>0.51776657999999998</v>
      </c>
    </row>
    <row r="396" spans="1:3" x14ac:dyDescent="0.2">
      <c r="A396" s="10">
        <v>45654.541666666664</v>
      </c>
      <c r="B396" s="3">
        <v>0.73708993</v>
      </c>
      <c r="C396" s="3">
        <v>0.54379674000000011</v>
      </c>
    </row>
    <row r="397" spans="1:3" x14ac:dyDescent="0.2">
      <c r="A397" s="10">
        <v>45654.583333333336</v>
      </c>
      <c r="B397" s="3">
        <v>0.32862252999999997</v>
      </c>
      <c r="C397" s="3">
        <v>0.24094583999999999</v>
      </c>
    </row>
    <row r="398" spans="1:3" x14ac:dyDescent="0.2">
      <c r="A398" s="10">
        <v>45654.625</v>
      </c>
      <c r="B398" s="3">
        <v>0.11680918000000001</v>
      </c>
      <c r="C398" s="3">
        <v>6.5742840000000011E-2</v>
      </c>
    </row>
    <row r="399" spans="1:3" x14ac:dyDescent="0.2">
      <c r="A399" s="10">
        <v>45654.666666666664</v>
      </c>
      <c r="B399" s="3">
        <v>0.12837150999999999</v>
      </c>
      <c r="C399" s="3">
        <v>7.2250380000000003E-2</v>
      </c>
    </row>
    <row r="400" spans="1:3" x14ac:dyDescent="0.2">
      <c r="A400" s="10">
        <v>45654.708333333336</v>
      </c>
      <c r="B400" s="3">
        <v>0.21928385</v>
      </c>
      <c r="C400" s="3">
        <v>0.1234764</v>
      </c>
    </row>
    <row r="401" spans="1:3" x14ac:dyDescent="0.2">
      <c r="A401" s="10">
        <v>45654.75</v>
      </c>
      <c r="B401" s="3">
        <v>0.1927055</v>
      </c>
      <c r="C401" s="3">
        <v>0.10845900000000001</v>
      </c>
    </row>
    <row r="402" spans="1:3" x14ac:dyDescent="0.2">
      <c r="A402" s="10">
        <v>45654.791666666664</v>
      </c>
      <c r="B402" s="3">
        <v>0.20426782999999998</v>
      </c>
      <c r="C402" s="3">
        <v>0.11496653999999999</v>
      </c>
    </row>
    <row r="403" spans="1:3" x14ac:dyDescent="0.2">
      <c r="A403" s="10">
        <v>45654.833333333336</v>
      </c>
      <c r="B403" s="3">
        <v>0.30595704000000001</v>
      </c>
      <c r="C403" s="3">
        <v>0.17219952000000002</v>
      </c>
    </row>
    <row r="404" spans="1:3" x14ac:dyDescent="0.2">
      <c r="A404" s="10">
        <v>45654.875</v>
      </c>
      <c r="B404" s="3">
        <v>0.24622026</v>
      </c>
      <c r="C404" s="3">
        <v>0.17069778000000002</v>
      </c>
    </row>
    <row r="405" spans="1:3" x14ac:dyDescent="0.2">
      <c r="A405" s="10">
        <v>45654.916666666664</v>
      </c>
      <c r="B405" s="3">
        <v>0.12659269000000001</v>
      </c>
      <c r="C405" s="3">
        <v>7.1249220000000002E-2</v>
      </c>
    </row>
    <row r="406" spans="1:3" x14ac:dyDescent="0.2">
      <c r="A406" s="10">
        <v>45654.958333333336</v>
      </c>
      <c r="B406" s="3">
        <v>0.64704366000000002</v>
      </c>
      <c r="C406" s="3">
        <v>0.49106898000000004</v>
      </c>
    </row>
    <row r="407" spans="1:3" x14ac:dyDescent="0.2">
      <c r="A407" s="9" t="s">
        <v>48</v>
      </c>
      <c r="B407" s="3">
        <v>7.7814104300000002</v>
      </c>
      <c r="C407" s="3">
        <v>5.2883934400000001</v>
      </c>
    </row>
    <row r="408" spans="1:3" x14ac:dyDescent="0.2">
      <c r="A408" s="10">
        <v>45655</v>
      </c>
      <c r="B408" s="3">
        <v>1.65528674</v>
      </c>
      <c r="C408" s="3">
        <v>1.4995034200000001</v>
      </c>
    </row>
    <row r="409" spans="1:3" x14ac:dyDescent="0.2">
      <c r="A409" s="10">
        <v>45655.041666666664</v>
      </c>
      <c r="B409" s="3">
        <v>0.10554332</v>
      </c>
      <c r="C409" s="3">
        <v>5.9402160000000002E-2</v>
      </c>
    </row>
    <row r="410" spans="1:3" x14ac:dyDescent="0.2">
      <c r="A410" s="10">
        <v>45655.083333333336</v>
      </c>
      <c r="B410" s="3">
        <v>0.12866798000000002</v>
      </c>
      <c r="C410" s="3">
        <v>7.2417240000000008E-2</v>
      </c>
    </row>
    <row r="411" spans="1:3" x14ac:dyDescent="0.2">
      <c r="A411" s="10">
        <v>45655.125</v>
      </c>
      <c r="B411" s="3">
        <v>9.6649220000000008E-2</v>
      </c>
      <c r="C411" s="3">
        <v>5.4396360000000005E-2</v>
      </c>
    </row>
    <row r="412" spans="1:3" x14ac:dyDescent="0.2">
      <c r="A412" s="10">
        <v>45655.166666666664</v>
      </c>
      <c r="B412" s="3">
        <v>8.4790419999999991E-2</v>
      </c>
      <c r="C412" s="3">
        <v>4.7721960000000001E-2</v>
      </c>
    </row>
    <row r="413" spans="1:3" x14ac:dyDescent="0.2">
      <c r="A413" s="10">
        <v>45655.208333333336</v>
      </c>
      <c r="B413" s="3">
        <v>8.0936310000000011E-2</v>
      </c>
      <c r="C413" s="3">
        <v>4.5552780000000008E-2</v>
      </c>
    </row>
    <row r="414" spans="1:3" x14ac:dyDescent="0.2">
      <c r="A414" s="10">
        <v>45655.25</v>
      </c>
      <c r="B414" s="3">
        <v>0.18825852000000001</v>
      </c>
      <c r="C414" s="3">
        <v>0.13866066000000002</v>
      </c>
    </row>
    <row r="415" spans="1:3" x14ac:dyDescent="0.2">
      <c r="A415" s="10">
        <v>45655.291666666664</v>
      </c>
      <c r="B415" s="3">
        <v>7.441397000000001E-2</v>
      </c>
      <c r="C415" s="3">
        <v>4.188186E-2</v>
      </c>
    </row>
    <row r="416" spans="1:3" x14ac:dyDescent="0.2">
      <c r="A416" s="10">
        <v>45655.333333333336</v>
      </c>
      <c r="B416" s="3">
        <v>7.4710440000000003E-2</v>
      </c>
      <c r="C416" s="3">
        <v>4.2048720000000005E-2</v>
      </c>
    </row>
    <row r="417" spans="1:3" x14ac:dyDescent="0.2">
      <c r="A417" s="10">
        <v>45655.375</v>
      </c>
      <c r="B417" s="3">
        <v>0.15920439000000003</v>
      </c>
      <c r="C417" s="3">
        <v>8.9603820000000015E-2</v>
      </c>
    </row>
    <row r="418" spans="1:3" x14ac:dyDescent="0.2">
      <c r="A418" s="10">
        <v>45655.416666666664</v>
      </c>
      <c r="B418" s="3">
        <v>0.35902517000000006</v>
      </c>
      <c r="C418" s="3">
        <v>0.20206746000000003</v>
      </c>
    </row>
    <row r="419" spans="1:3" x14ac:dyDescent="0.2">
      <c r="A419" s="10">
        <v>45655.458333333336</v>
      </c>
      <c r="B419" s="3">
        <v>0.81037900000000007</v>
      </c>
      <c r="C419" s="3">
        <v>0.57983850000000015</v>
      </c>
    </row>
    <row r="420" spans="1:3" x14ac:dyDescent="0.2">
      <c r="A420" s="10">
        <v>45655.5</v>
      </c>
      <c r="B420" s="3">
        <v>0.66750467000000002</v>
      </c>
      <c r="C420" s="3">
        <v>0.41231106000000006</v>
      </c>
    </row>
    <row r="421" spans="1:3" x14ac:dyDescent="0.2">
      <c r="A421" s="10">
        <v>45655.541666666664</v>
      </c>
      <c r="B421" s="3">
        <v>0.21405134000000001</v>
      </c>
      <c r="C421" s="3">
        <v>0.12047292</v>
      </c>
    </row>
    <row r="422" spans="1:3" x14ac:dyDescent="0.2">
      <c r="A422" s="10">
        <v>45655.583333333336</v>
      </c>
      <c r="B422" s="3">
        <v>0.25822537000000001</v>
      </c>
      <c r="C422" s="3">
        <v>0.14533506000000002</v>
      </c>
    </row>
    <row r="423" spans="1:3" x14ac:dyDescent="0.2">
      <c r="A423" s="10">
        <v>45655.625</v>
      </c>
      <c r="B423" s="3">
        <v>0.1927055</v>
      </c>
      <c r="C423" s="3">
        <v>0.10845900000000001</v>
      </c>
    </row>
    <row r="424" spans="1:3" x14ac:dyDescent="0.2">
      <c r="A424" s="10">
        <v>45655.666666666664</v>
      </c>
      <c r="B424" s="3">
        <v>0.35881727000000002</v>
      </c>
      <c r="C424" s="3">
        <v>0.20206746000000003</v>
      </c>
    </row>
    <row r="425" spans="1:3" x14ac:dyDescent="0.2">
      <c r="A425" s="10">
        <v>45655.708333333336</v>
      </c>
      <c r="B425" s="3">
        <v>0.18292199000000001</v>
      </c>
      <c r="C425" s="3">
        <v>0.10295262000000001</v>
      </c>
    </row>
    <row r="426" spans="1:3" x14ac:dyDescent="0.2">
      <c r="A426" s="10">
        <v>45655.75</v>
      </c>
      <c r="B426" s="3">
        <v>0.25968074000000002</v>
      </c>
      <c r="C426" s="3">
        <v>0.17803962000000004</v>
      </c>
    </row>
    <row r="427" spans="1:3" x14ac:dyDescent="0.2">
      <c r="A427" s="10">
        <v>45655.791666666664</v>
      </c>
      <c r="B427" s="3">
        <v>0.11354801</v>
      </c>
      <c r="C427" s="3">
        <v>6.390738E-2</v>
      </c>
    </row>
    <row r="428" spans="1:3" x14ac:dyDescent="0.2">
      <c r="A428" s="10">
        <v>45655.833333333336</v>
      </c>
      <c r="B428" s="3">
        <v>0.21019722999999998</v>
      </c>
      <c r="C428" s="3">
        <v>0.11830374</v>
      </c>
    </row>
    <row r="429" spans="1:3" x14ac:dyDescent="0.2">
      <c r="A429" s="10">
        <v>45655.875</v>
      </c>
      <c r="B429" s="3">
        <v>0.29735940999999999</v>
      </c>
      <c r="C429" s="3">
        <v>0.16736057999999998</v>
      </c>
    </row>
    <row r="430" spans="1:3" x14ac:dyDescent="0.2">
      <c r="A430" s="10">
        <v>45655.916666666664</v>
      </c>
      <c r="B430" s="3">
        <v>0.43975358000000003</v>
      </c>
      <c r="C430" s="3">
        <v>0.24762024000000002</v>
      </c>
    </row>
    <row r="431" spans="1:3" x14ac:dyDescent="0.2">
      <c r="A431" s="10">
        <v>45655.958333333336</v>
      </c>
      <c r="B431" s="3">
        <v>0.76877983999999999</v>
      </c>
      <c r="C431" s="3">
        <v>0.54846881999999997</v>
      </c>
    </row>
    <row r="432" spans="1:3" x14ac:dyDescent="0.2">
      <c r="A432" s="9" t="s">
        <v>49</v>
      </c>
      <c r="B432" s="3">
        <v>8.1059354900000002</v>
      </c>
      <c r="C432" s="3">
        <v>6.951871109999999</v>
      </c>
    </row>
    <row r="433" spans="1:3" x14ac:dyDescent="0.2">
      <c r="A433" s="10">
        <v>45656</v>
      </c>
      <c r="B433" s="3">
        <v>2.0464677499999997</v>
      </c>
      <c r="C433" s="3">
        <v>1.8353926</v>
      </c>
    </row>
    <row r="434" spans="1:3" x14ac:dyDescent="0.2">
      <c r="A434" s="10">
        <v>45656.041666666664</v>
      </c>
      <c r="B434" s="3">
        <v>0.19830666000000002</v>
      </c>
      <c r="C434" s="3">
        <v>0.13565717999999999</v>
      </c>
    </row>
    <row r="435" spans="1:3" x14ac:dyDescent="0.2">
      <c r="A435" s="10">
        <v>45656.083333333336</v>
      </c>
      <c r="B435" s="3">
        <v>0.10287509</v>
      </c>
      <c r="C435" s="3">
        <v>5.7900420000000001E-2</v>
      </c>
    </row>
    <row r="436" spans="1:3" x14ac:dyDescent="0.2">
      <c r="A436" s="10">
        <v>45656.125</v>
      </c>
      <c r="B436" s="3">
        <v>8.8051589999999999E-2</v>
      </c>
      <c r="C436" s="3">
        <v>4.9557419999999998E-2</v>
      </c>
    </row>
    <row r="437" spans="1:3" x14ac:dyDescent="0.2">
      <c r="A437" s="10">
        <v>45656.166666666664</v>
      </c>
      <c r="B437" s="3">
        <v>8.6865709999999999E-2</v>
      </c>
      <c r="C437" s="3">
        <v>4.888998E-2</v>
      </c>
    </row>
    <row r="438" spans="1:3" x14ac:dyDescent="0.2">
      <c r="A438" s="10">
        <v>45656.208333333336</v>
      </c>
      <c r="B438" s="3">
        <v>8.2715130000000012E-2</v>
      </c>
      <c r="C438" s="3">
        <v>4.6553940000000009E-2</v>
      </c>
    </row>
    <row r="439" spans="1:3" x14ac:dyDescent="0.2">
      <c r="A439" s="10">
        <v>45656.25</v>
      </c>
      <c r="B439" s="3">
        <v>0.20735247000000001</v>
      </c>
      <c r="C439" s="3">
        <v>0.15367806000000001</v>
      </c>
    </row>
    <row r="440" spans="1:3" x14ac:dyDescent="0.2">
      <c r="A440" s="10">
        <v>45656.291666666664</v>
      </c>
      <c r="B440" s="3">
        <v>0.11829153000000001</v>
      </c>
      <c r="C440" s="3">
        <v>0.14309337</v>
      </c>
    </row>
    <row r="441" spans="1:3" x14ac:dyDescent="0.2">
      <c r="A441" s="10">
        <v>45656.333333333336</v>
      </c>
      <c r="B441" s="3">
        <v>0.13578326000000002</v>
      </c>
      <c r="C441" s="3">
        <v>0.16425254</v>
      </c>
    </row>
    <row r="442" spans="1:3" x14ac:dyDescent="0.2">
      <c r="A442" s="10">
        <v>45656.375</v>
      </c>
      <c r="B442" s="3">
        <v>0.10613626</v>
      </c>
      <c r="C442" s="3">
        <v>0.12838954</v>
      </c>
    </row>
    <row r="443" spans="1:3" x14ac:dyDescent="0.2">
      <c r="A443" s="10">
        <v>45656.416666666664</v>
      </c>
      <c r="B443" s="3">
        <v>0.30849596000000001</v>
      </c>
      <c r="C443" s="3">
        <v>0.21908718000000005</v>
      </c>
    </row>
    <row r="444" spans="1:3" x14ac:dyDescent="0.2">
      <c r="A444" s="10">
        <v>45656.458333333336</v>
      </c>
      <c r="B444" s="3">
        <v>0.66008995999999998</v>
      </c>
      <c r="C444" s="3">
        <v>0.51192648000000007</v>
      </c>
    </row>
    <row r="445" spans="1:3" x14ac:dyDescent="0.2">
      <c r="A445" s="10">
        <v>45656.5</v>
      </c>
      <c r="B445" s="3">
        <v>0.54211709000000008</v>
      </c>
      <c r="C445" s="3">
        <v>0.40580352000000003</v>
      </c>
    </row>
    <row r="446" spans="1:3" x14ac:dyDescent="0.2">
      <c r="A446" s="10">
        <v>45656.541666666664</v>
      </c>
      <c r="B446" s="3">
        <v>0.14764205999999999</v>
      </c>
      <c r="C446" s="3">
        <v>8.3096280000000008E-2</v>
      </c>
    </row>
    <row r="447" spans="1:3" x14ac:dyDescent="0.2">
      <c r="A447" s="10">
        <v>45656.583333333336</v>
      </c>
      <c r="B447" s="3">
        <v>0.14529418</v>
      </c>
      <c r="C447" s="3">
        <v>8.8268940000000004E-2</v>
      </c>
    </row>
    <row r="448" spans="1:3" x14ac:dyDescent="0.2">
      <c r="A448" s="10">
        <v>45656.625</v>
      </c>
      <c r="B448" s="3">
        <v>0.23503818000000001</v>
      </c>
      <c r="C448" s="3">
        <v>0.15668154000000001</v>
      </c>
    </row>
    <row r="449" spans="1:3" x14ac:dyDescent="0.2">
      <c r="A449" s="10">
        <v>45656.666666666664</v>
      </c>
      <c r="B449" s="3">
        <v>0.17688864000000001</v>
      </c>
      <c r="C449" s="3">
        <v>0.21410210999999998</v>
      </c>
    </row>
    <row r="450" spans="1:3" x14ac:dyDescent="0.2">
      <c r="A450" s="10">
        <v>45656.708333333336</v>
      </c>
      <c r="B450" s="3">
        <v>0.22599871000000002</v>
      </c>
      <c r="C450" s="3">
        <v>0.27363469000000001</v>
      </c>
    </row>
    <row r="451" spans="1:3" x14ac:dyDescent="0.2">
      <c r="A451" s="10">
        <v>45656.75</v>
      </c>
      <c r="B451" s="3">
        <v>0.29784840000000001</v>
      </c>
      <c r="C451" s="3">
        <v>0.36042314999999997</v>
      </c>
    </row>
    <row r="452" spans="1:3" x14ac:dyDescent="0.2">
      <c r="A452" s="10">
        <v>45656.791666666664</v>
      </c>
      <c r="B452" s="3">
        <v>0.28440330000000003</v>
      </c>
      <c r="C452" s="3">
        <v>0.3442848</v>
      </c>
    </row>
    <row r="453" spans="1:3" x14ac:dyDescent="0.2">
      <c r="A453" s="10">
        <v>45656.833333333336</v>
      </c>
      <c r="B453" s="3">
        <v>0.41968219000000001</v>
      </c>
      <c r="C453" s="3">
        <v>0.50817871000000003</v>
      </c>
    </row>
    <row r="454" spans="1:3" x14ac:dyDescent="0.2">
      <c r="A454" s="10">
        <v>45656.875</v>
      </c>
      <c r="B454" s="3">
        <v>0.14990987</v>
      </c>
      <c r="C454" s="3">
        <v>8.4431160000000005E-2</v>
      </c>
    </row>
    <row r="455" spans="1:3" x14ac:dyDescent="0.2">
      <c r="A455" s="10">
        <v>45656.916666666664</v>
      </c>
      <c r="B455" s="3">
        <v>0.39633910999999999</v>
      </c>
      <c r="C455" s="3">
        <v>0.26413937999999998</v>
      </c>
    </row>
    <row r="456" spans="1:3" x14ac:dyDescent="0.2">
      <c r="A456" s="10">
        <v>45656.958333333336</v>
      </c>
      <c r="B456" s="3">
        <v>0.94334238999999998</v>
      </c>
      <c r="C456" s="3">
        <v>0.67444811999999998</v>
      </c>
    </row>
    <row r="457" spans="1:3" x14ac:dyDescent="0.2">
      <c r="A457" s="9" t="s">
        <v>50</v>
      </c>
      <c r="B457" s="3">
        <v>7.2168136500000006</v>
      </c>
      <c r="C457" s="3">
        <v>6.1733887699999999</v>
      </c>
    </row>
    <row r="458" spans="1:3" x14ac:dyDescent="0.2">
      <c r="A458" s="10">
        <v>45657</v>
      </c>
      <c r="B458" s="3">
        <v>1.8860662100000001</v>
      </c>
      <c r="C458" s="3">
        <v>1.6832162800000001</v>
      </c>
    </row>
    <row r="459" spans="1:3" x14ac:dyDescent="0.2">
      <c r="A459" s="10">
        <v>45657.041666666664</v>
      </c>
      <c r="B459" s="3">
        <v>0.10257862</v>
      </c>
      <c r="C459" s="3">
        <v>5.7733559999999996E-2</v>
      </c>
    </row>
    <row r="460" spans="1:3" x14ac:dyDescent="0.2">
      <c r="A460" s="10">
        <v>45657.083333333336</v>
      </c>
      <c r="B460" s="3">
        <v>9.220217E-2</v>
      </c>
      <c r="C460" s="3">
        <v>5.1893460000000002E-2</v>
      </c>
    </row>
    <row r="461" spans="1:3" x14ac:dyDescent="0.2">
      <c r="A461" s="10">
        <v>45657.125</v>
      </c>
      <c r="B461" s="3">
        <v>8.1232780000000004E-2</v>
      </c>
      <c r="C461" s="3">
        <v>4.5719640000000006E-2</v>
      </c>
    </row>
    <row r="462" spans="1:3" x14ac:dyDescent="0.2">
      <c r="A462" s="10">
        <v>45657.166666666664</v>
      </c>
      <c r="B462" s="3">
        <v>8.0639840000000004E-2</v>
      </c>
      <c r="C462" s="3">
        <v>4.5385920000000003E-2</v>
      </c>
    </row>
    <row r="463" spans="1:3" x14ac:dyDescent="0.2">
      <c r="A463" s="10">
        <v>45657.208333333336</v>
      </c>
      <c r="B463" s="3">
        <v>7.2635149999999996E-2</v>
      </c>
      <c r="C463" s="3">
        <v>4.0880699999999999E-2</v>
      </c>
    </row>
    <row r="464" spans="1:3" x14ac:dyDescent="0.2">
      <c r="A464" s="10">
        <v>45657.25</v>
      </c>
      <c r="B464" s="3">
        <v>6.4037520000000001E-2</v>
      </c>
      <c r="C464" s="3">
        <v>3.6041759999999999E-2</v>
      </c>
    </row>
    <row r="465" spans="1:3" x14ac:dyDescent="0.2">
      <c r="A465" s="10">
        <v>45657.291666666664</v>
      </c>
      <c r="B465" s="3">
        <v>0.19219377999999998</v>
      </c>
      <c r="C465" s="3">
        <v>0.30806317</v>
      </c>
    </row>
    <row r="466" spans="1:3" x14ac:dyDescent="0.2">
      <c r="A466" s="10">
        <v>45657.333333333336</v>
      </c>
      <c r="B466" s="3">
        <v>0.11325154000000001</v>
      </c>
      <c r="C466" s="3">
        <v>0.13699665999999999</v>
      </c>
    </row>
    <row r="467" spans="1:3" x14ac:dyDescent="0.2">
      <c r="A467" s="10">
        <v>45657.375</v>
      </c>
      <c r="B467" s="3">
        <v>0.14704912000000001</v>
      </c>
      <c r="C467" s="3">
        <v>0.17788048000000001</v>
      </c>
    </row>
    <row r="468" spans="1:3" x14ac:dyDescent="0.2">
      <c r="A468" s="10">
        <v>45657.416666666664</v>
      </c>
      <c r="B468" s="3">
        <v>0.87760605000000003</v>
      </c>
      <c r="C468" s="3">
        <v>0.59819310000000003</v>
      </c>
    </row>
    <row r="469" spans="1:3" x14ac:dyDescent="0.2">
      <c r="A469" s="10">
        <v>45657.458333333336</v>
      </c>
      <c r="B469" s="3">
        <v>0.61858415999999994</v>
      </c>
      <c r="C469" s="3">
        <v>0.48856608000000001</v>
      </c>
    </row>
    <row r="470" spans="1:3" x14ac:dyDescent="0.2">
      <c r="A470" s="10">
        <v>45657.5</v>
      </c>
      <c r="B470" s="3">
        <v>0.73929358999999994</v>
      </c>
      <c r="C470" s="3">
        <v>0.55597752</v>
      </c>
    </row>
    <row r="471" spans="1:3" x14ac:dyDescent="0.2">
      <c r="A471" s="10">
        <v>45657.541666666664</v>
      </c>
      <c r="B471" s="3">
        <v>0.17677781000000001</v>
      </c>
      <c r="C471" s="3">
        <v>0.10645668000000001</v>
      </c>
    </row>
    <row r="472" spans="1:3" x14ac:dyDescent="0.2">
      <c r="A472" s="10">
        <v>45657.583333333336</v>
      </c>
      <c r="B472" s="3">
        <v>0.13163268</v>
      </c>
      <c r="C472" s="3">
        <v>7.408584E-2</v>
      </c>
    </row>
    <row r="473" spans="1:3" x14ac:dyDescent="0.2">
      <c r="A473" s="10">
        <v>45657.625</v>
      </c>
      <c r="B473" s="3">
        <v>0.12085580999999999</v>
      </c>
      <c r="C473" s="3">
        <v>6.8078879999999994E-2</v>
      </c>
    </row>
    <row r="474" spans="1:3" x14ac:dyDescent="0.2">
      <c r="A474" s="10">
        <v>45657.666666666664</v>
      </c>
      <c r="B474" s="3">
        <v>0.11522288000000001</v>
      </c>
      <c r="C474" s="3">
        <v>0.13950707000000001</v>
      </c>
    </row>
    <row r="475" spans="1:3" x14ac:dyDescent="0.2">
      <c r="A475" s="10">
        <v>45657.708333333336</v>
      </c>
      <c r="B475" s="3">
        <v>0.13192915</v>
      </c>
      <c r="C475" s="3">
        <v>0.15959034999999999</v>
      </c>
    </row>
    <row r="476" spans="1:3" x14ac:dyDescent="0.2">
      <c r="A476" s="10">
        <v>45657.75</v>
      </c>
      <c r="B476" s="3">
        <v>0.37226244000000003</v>
      </c>
      <c r="C476" s="3">
        <v>0.52073075999999996</v>
      </c>
    </row>
    <row r="477" spans="1:3" x14ac:dyDescent="0.2">
      <c r="A477" s="10">
        <v>45657.791666666664</v>
      </c>
      <c r="B477" s="3">
        <v>0.20376346000000004</v>
      </c>
      <c r="C477" s="3">
        <v>0.24673744000000003</v>
      </c>
    </row>
    <row r="478" spans="1:3" x14ac:dyDescent="0.2">
      <c r="A478" s="10">
        <v>45657.833333333336</v>
      </c>
      <c r="B478" s="3">
        <v>0.19556625000000002</v>
      </c>
      <c r="C478" s="3">
        <v>0.23669580000000001</v>
      </c>
    </row>
    <row r="479" spans="1:3" x14ac:dyDescent="0.2">
      <c r="A479" s="10">
        <v>45657.875</v>
      </c>
      <c r="B479" s="3">
        <v>0.12511034000000001</v>
      </c>
      <c r="C479" s="3">
        <v>7.0414920000000006E-2</v>
      </c>
    </row>
    <row r="480" spans="1:3" x14ac:dyDescent="0.2">
      <c r="A480" s="10">
        <v>45657.916666666664</v>
      </c>
      <c r="B480" s="3">
        <v>0.25930729999999996</v>
      </c>
      <c r="C480" s="3">
        <v>0.14600250000000001</v>
      </c>
    </row>
    <row r="481" spans="1:3" x14ac:dyDescent="0.2">
      <c r="A481" s="10">
        <v>45657.958333333336</v>
      </c>
      <c r="B481" s="3">
        <v>0.31701500000000005</v>
      </c>
      <c r="C481" s="3">
        <v>0.17854020000000001</v>
      </c>
    </row>
    <row r="482" spans="1:3" x14ac:dyDescent="0.2">
      <c r="A482" s="2" t="s">
        <v>17</v>
      </c>
      <c r="B482" s="3">
        <v>85.914291709999986</v>
      </c>
      <c r="C482" s="3">
        <v>74.374676399999998</v>
      </c>
    </row>
    <row r="483" spans="1:3" x14ac:dyDescent="0.2">
      <c r="A483" s="7" t="s">
        <v>20</v>
      </c>
      <c r="B483" s="3">
        <v>85.914291709999986</v>
      </c>
      <c r="C483" s="3">
        <v>74.374676399999998</v>
      </c>
    </row>
    <row r="484" spans="1:3" x14ac:dyDescent="0.2">
      <c r="A484" s="8" t="s">
        <v>21</v>
      </c>
      <c r="B484" s="3">
        <v>85.914291709999986</v>
      </c>
      <c r="C484" s="3">
        <v>74.374676399999998</v>
      </c>
    </row>
    <row r="485" spans="1:3" x14ac:dyDescent="0.2">
      <c r="A485" s="9" t="s">
        <v>51</v>
      </c>
      <c r="B485" s="3">
        <v>6.7488725500000006</v>
      </c>
      <c r="C485" s="3">
        <v>6.2952807599999998</v>
      </c>
    </row>
    <row r="486" spans="1:3" x14ac:dyDescent="0.2">
      <c r="A486" s="10">
        <v>45658</v>
      </c>
      <c r="B486" s="3">
        <v>1.6178317500000001</v>
      </c>
      <c r="C486" s="3">
        <v>1.4491117</v>
      </c>
    </row>
    <row r="487" spans="1:3" x14ac:dyDescent="0.2">
      <c r="A487" s="10">
        <v>45658.041666666664</v>
      </c>
      <c r="B487" s="3">
        <v>8.3011600000000005E-2</v>
      </c>
      <c r="C487" s="3">
        <v>4.6720800000000007E-2</v>
      </c>
    </row>
    <row r="488" spans="1:3" x14ac:dyDescent="0.2">
      <c r="A488" s="10">
        <v>45658.083333333336</v>
      </c>
      <c r="B488" s="3">
        <v>7.1152800000000002E-2</v>
      </c>
      <c r="C488" s="3">
        <v>4.0046400000000003E-2</v>
      </c>
    </row>
    <row r="489" spans="1:3" x14ac:dyDescent="0.2">
      <c r="A489" s="10">
        <v>45658.125</v>
      </c>
      <c r="B489" s="3">
        <v>0.17614939000000002</v>
      </c>
      <c r="C489" s="3">
        <v>0.13131882</v>
      </c>
    </row>
    <row r="490" spans="1:3" x14ac:dyDescent="0.2">
      <c r="A490" s="10">
        <v>45658.166666666664</v>
      </c>
      <c r="B490" s="3">
        <v>9.279511E-2</v>
      </c>
      <c r="C490" s="3">
        <v>5.2227180000000005E-2</v>
      </c>
    </row>
    <row r="491" spans="1:3" x14ac:dyDescent="0.2">
      <c r="A491" s="10">
        <v>45658.208333333336</v>
      </c>
      <c r="B491" s="3">
        <v>5.8701060000000006E-2</v>
      </c>
      <c r="C491" s="3">
        <v>3.3038280000000003E-2</v>
      </c>
    </row>
    <row r="492" spans="1:3" x14ac:dyDescent="0.2">
      <c r="A492" s="10">
        <v>45658.25</v>
      </c>
      <c r="B492" s="3">
        <v>6.166576E-2</v>
      </c>
      <c r="C492" s="3">
        <v>3.4706880000000002E-2</v>
      </c>
    </row>
    <row r="493" spans="1:3" x14ac:dyDescent="0.2">
      <c r="A493" s="10">
        <v>45658.291666666664</v>
      </c>
      <c r="B493" s="3">
        <v>0.10139274000000001</v>
      </c>
      <c r="C493" s="3">
        <v>0.12265146000000002</v>
      </c>
    </row>
    <row r="494" spans="1:3" x14ac:dyDescent="0.2">
      <c r="A494" s="10">
        <v>45658.333333333336</v>
      </c>
      <c r="B494" s="3">
        <v>0.15505381000000001</v>
      </c>
      <c r="C494" s="3">
        <v>0.18756349</v>
      </c>
    </row>
    <row r="495" spans="1:3" x14ac:dyDescent="0.2">
      <c r="A495" s="10">
        <v>45658.375</v>
      </c>
      <c r="B495" s="3">
        <v>0.64010599000000001</v>
      </c>
      <c r="C495" s="3">
        <v>0.9869497599999999</v>
      </c>
    </row>
    <row r="496" spans="1:3" x14ac:dyDescent="0.2">
      <c r="A496" s="10">
        <v>45658.416666666664</v>
      </c>
      <c r="B496" s="3">
        <v>0.70115291000000002</v>
      </c>
      <c r="C496" s="3">
        <v>0.53445258000000007</v>
      </c>
    </row>
    <row r="497" spans="1:3" x14ac:dyDescent="0.2">
      <c r="A497" s="10">
        <v>45658.458333333336</v>
      </c>
      <c r="B497" s="3">
        <v>0.14943680000000001</v>
      </c>
      <c r="C497" s="3">
        <v>8.8435800000000009E-2</v>
      </c>
    </row>
    <row r="498" spans="1:3" x14ac:dyDescent="0.2">
      <c r="A498" s="10">
        <v>45658.5</v>
      </c>
      <c r="B498" s="3">
        <v>0.36088210999999998</v>
      </c>
      <c r="C498" s="3">
        <v>0.27665388000000002</v>
      </c>
    </row>
    <row r="499" spans="1:3" x14ac:dyDescent="0.2">
      <c r="A499" s="10">
        <v>45658.541666666664</v>
      </c>
      <c r="B499" s="3">
        <v>0.10751999000000001</v>
      </c>
      <c r="C499" s="3">
        <v>7.2917820000000008E-2</v>
      </c>
    </row>
    <row r="500" spans="1:3" x14ac:dyDescent="0.2">
      <c r="A500" s="10">
        <v>45658.583333333336</v>
      </c>
      <c r="B500" s="3">
        <v>6.6705750000000008E-2</v>
      </c>
      <c r="C500" s="3">
        <v>3.75435E-2</v>
      </c>
    </row>
    <row r="501" spans="1:3" x14ac:dyDescent="0.2">
      <c r="A501" s="10">
        <v>45658.625</v>
      </c>
      <c r="B501" s="3">
        <v>8.0239420000000006E-2</v>
      </c>
      <c r="C501" s="3">
        <v>4.5219060000000005E-2</v>
      </c>
    </row>
    <row r="502" spans="1:3" x14ac:dyDescent="0.2">
      <c r="A502" s="10">
        <v>45658.666666666664</v>
      </c>
      <c r="B502" s="3">
        <v>0.12559933000000001</v>
      </c>
      <c r="C502" s="3">
        <v>0.15205911999999999</v>
      </c>
    </row>
    <row r="503" spans="1:3" x14ac:dyDescent="0.2">
      <c r="A503" s="10">
        <v>45658.708333333336</v>
      </c>
      <c r="B503" s="3">
        <v>0.32857733</v>
      </c>
      <c r="C503" s="3">
        <v>0.39772067</v>
      </c>
    </row>
    <row r="504" spans="1:3" x14ac:dyDescent="0.2">
      <c r="A504" s="10">
        <v>45658.75</v>
      </c>
      <c r="B504" s="3">
        <v>0.26138258999999997</v>
      </c>
      <c r="C504" s="3">
        <v>0.31631165999999999</v>
      </c>
    </row>
    <row r="505" spans="1:3" x14ac:dyDescent="0.2">
      <c r="A505" s="10">
        <v>45658.791666666664</v>
      </c>
      <c r="B505" s="3">
        <v>0.25512549000000001</v>
      </c>
      <c r="C505" s="3">
        <v>0.37010616000000002</v>
      </c>
    </row>
    <row r="506" spans="1:3" x14ac:dyDescent="0.2">
      <c r="A506" s="10">
        <v>45658.833333333336</v>
      </c>
      <c r="B506" s="3">
        <v>0.14042283</v>
      </c>
      <c r="C506" s="3">
        <v>0.16999061999999998</v>
      </c>
    </row>
    <row r="507" spans="1:3" x14ac:dyDescent="0.2">
      <c r="A507" s="10">
        <v>45658.875</v>
      </c>
      <c r="B507" s="3">
        <v>0.35286143000000003</v>
      </c>
      <c r="C507" s="3">
        <v>0.23510574000000001</v>
      </c>
    </row>
    <row r="508" spans="1:3" x14ac:dyDescent="0.2">
      <c r="A508" s="10">
        <v>45658.916666666664</v>
      </c>
      <c r="B508" s="3">
        <v>0.33354581999999999</v>
      </c>
      <c r="C508" s="3">
        <v>0.23377086000000002</v>
      </c>
    </row>
    <row r="509" spans="1:3" x14ac:dyDescent="0.2">
      <c r="A509" s="10">
        <v>45658.958333333336</v>
      </c>
      <c r="B509" s="3">
        <v>0.42756073999999999</v>
      </c>
      <c r="C509" s="3">
        <v>0.28065852000000002</v>
      </c>
    </row>
    <row r="510" spans="1:3" x14ac:dyDescent="0.2">
      <c r="A510" s="9" t="s">
        <v>52</v>
      </c>
      <c r="B510" s="3">
        <v>7.3114229400000008</v>
      </c>
      <c r="C510" s="3">
        <v>6.4326480099999994</v>
      </c>
    </row>
    <row r="511" spans="1:3" x14ac:dyDescent="0.2">
      <c r="A511" s="10">
        <v>45659</v>
      </c>
      <c r="B511" s="3">
        <v>2.0358600600000001</v>
      </c>
      <c r="C511" s="3">
        <v>1.82755018</v>
      </c>
    </row>
    <row r="512" spans="1:3" x14ac:dyDescent="0.2">
      <c r="A512" s="10">
        <v>45659.041666666664</v>
      </c>
      <c r="B512" s="3">
        <v>0.41651350999999998</v>
      </c>
      <c r="C512" s="3">
        <v>0.33171768000000001</v>
      </c>
    </row>
    <row r="513" spans="1:3" x14ac:dyDescent="0.2">
      <c r="A513" s="10">
        <v>45659.083333333336</v>
      </c>
      <c r="B513" s="3">
        <v>9.2098220000000008E-2</v>
      </c>
      <c r="C513" s="3">
        <v>5.1893460000000002E-2</v>
      </c>
    </row>
    <row r="514" spans="1:3" x14ac:dyDescent="0.2">
      <c r="A514" s="10">
        <v>45659.125</v>
      </c>
      <c r="B514" s="3">
        <v>9.5759810000000001E-2</v>
      </c>
      <c r="C514" s="3">
        <v>5.3895780000000004E-2</v>
      </c>
    </row>
    <row r="515" spans="1:3" x14ac:dyDescent="0.2">
      <c r="A515" s="10">
        <v>45659.166666666664</v>
      </c>
      <c r="B515" s="3">
        <v>9.1905700000000007E-2</v>
      </c>
      <c r="C515" s="3">
        <v>5.1726600000000005E-2</v>
      </c>
    </row>
    <row r="516" spans="1:3" x14ac:dyDescent="0.2">
      <c r="A516" s="10">
        <v>45659.208333333336</v>
      </c>
      <c r="B516" s="3">
        <v>7.5896320000000003E-2</v>
      </c>
      <c r="C516" s="3">
        <v>4.2716160000000003E-2</v>
      </c>
    </row>
    <row r="517" spans="1:3" x14ac:dyDescent="0.2">
      <c r="A517" s="10">
        <v>45659.25</v>
      </c>
      <c r="B517" s="3">
        <v>6.107282E-2</v>
      </c>
      <c r="C517" s="3">
        <v>3.437316E-2</v>
      </c>
    </row>
    <row r="518" spans="1:3" x14ac:dyDescent="0.2">
      <c r="A518" s="10">
        <v>45659.291666666664</v>
      </c>
      <c r="B518" s="3">
        <v>6.047988E-2</v>
      </c>
      <c r="C518" s="3">
        <v>7.3160519999999993E-2</v>
      </c>
    </row>
    <row r="519" spans="1:3" x14ac:dyDescent="0.2">
      <c r="A519" s="10">
        <v>45659.333333333336</v>
      </c>
      <c r="B519" s="3">
        <v>0.26748973999999998</v>
      </c>
      <c r="C519" s="3">
        <v>0.40417601000000003</v>
      </c>
    </row>
    <row r="520" spans="1:3" x14ac:dyDescent="0.2">
      <c r="A520" s="10">
        <v>45659.375</v>
      </c>
      <c r="B520" s="3">
        <v>0.10791508</v>
      </c>
      <c r="C520" s="3">
        <v>0.13054131999999999</v>
      </c>
    </row>
    <row r="521" spans="1:3" x14ac:dyDescent="0.2">
      <c r="A521" s="10">
        <v>45659.416666666664</v>
      </c>
      <c r="B521" s="3">
        <v>0.38667439000000003</v>
      </c>
      <c r="C521" s="3">
        <v>0.25396092000000003</v>
      </c>
    </row>
    <row r="522" spans="1:3" x14ac:dyDescent="0.2">
      <c r="A522" s="10">
        <v>45659.458333333336</v>
      </c>
      <c r="B522" s="3">
        <v>0.62141415</v>
      </c>
      <c r="C522" s="3">
        <v>0.49056840000000002</v>
      </c>
    </row>
    <row r="523" spans="1:3" x14ac:dyDescent="0.2">
      <c r="A523" s="10">
        <v>45659.5</v>
      </c>
      <c r="B523" s="3">
        <v>0.27207892</v>
      </c>
      <c r="C523" s="3">
        <v>0.18788436</v>
      </c>
    </row>
    <row r="524" spans="1:3" x14ac:dyDescent="0.2">
      <c r="A524" s="10">
        <v>45659.541666666664</v>
      </c>
      <c r="B524" s="3">
        <v>7.9157490000000011E-2</v>
      </c>
      <c r="C524" s="3">
        <v>4.4551620000000007E-2</v>
      </c>
    </row>
    <row r="525" spans="1:3" x14ac:dyDescent="0.2">
      <c r="A525" s="10">
        <v>45659.583333333336</v>
      </c>
      <c r="B525" s="3">
        <v>7.4117500000000003E-2</v>
      </c>
      <c r="C525" s="3">
        <v>4.1715000000000002E-2</v>
      </c>
    </row>
    <row r="526" spans="1:3" x14ac:dyDescent="0.2">
      <c r="A526" s="10">
        <v>45659.625</v>
      </c>
      <c r="B526" s="3">
        <v>7.4710440000000003E-2</v>
      </c>
      <c r="C526" s="3">
        <v>4.2048720000000005E-2</v>
      </c>
    </row>
    <row r="527" spans="1:3" x14ac:dyDescent="0.2">
      <c r="A527" s="10">
        <v>45659.666666666664</v>
      </c>
      <c r="B527" s="3">
        <v>7.4902960000000005E-2</v>
      </c>
      <c r="C527" s="3">
        <v>9.0733389999999997E-2</v>
      </c>
    </row>
    <row r="528" spans="1:3" x14ac:dyDescent="0.2">
      <c r="A528" s="10">
        <v>45659.708333333336</v>
      </c>
      <c r="B528" s="3">
        <v>9.6841740000000009E-2</v>
      </c>
      <c r="C528" s="3">
        <v>0.11727201000000001</v>
      </c>
    </row>
    <row r="529" spans="1:3" x14ac:dyDescent="0.2">
      <c r="A529" s="10">
        <v>45659.75</v>
      </c>
      <c r="B529" s="3">
        <v>0.67258655000000001</v>
      </c>
      <c r="C529" s="3">
        <v>0.88402294999999997</v>
      </c>
    </row>
    <row r="530" spans="1:3" x14ac:dyDescent="0.2">
      <c r="A530" s="10">
        <v>45659.791666666664</v>
      </c>
      <c r="B530" s="3">
        <v>0.12668126000000002</v>
      </c>
      <c r="C530" s="3">
        <v>0.15349363999999999</v>
      </c>
    </row>
    <row r="531" spans="1:3" x14ac:dyDescent="0.2">
      <c r="A531" s="10">
        <v>45659.833333333336</v>
      </c>
      <c r="B531" s="3">
        <v>0.12115228</v>
      </c>
      <c r="C531" s="3">
        <v>0.14667966999999998</v>
      </c>
    </row>
    <row r="532" spans="1:3" x14ac:dyDescent="0.2">
      <c r="A532" s="10">
        <v>45659.875</v>
      </c>
      <c r="B532" s="3">
        <v>0.44674333000000005</v>
      </c>
      <c r="C532" s="3">
        <v>0.32854734000000002</v>
      </c>
    </row>
    <row r="533" spans="1:3" x14ac:dyDescent="0.2">
      <c r="A533" s="10">
        <v>45659.916666666664</v>
      </c>
      <c r="B533" s="3">
        <v>0.22235250000000001</v>
      </c>
      <c r="C533" s="3">
        <v>0.12514500000000001</v>
      </c>
    </row>
    <row r="534" spans="1:3" x14ac:dyDescent="0.2">
      <c r="A534" s="10">
        <v>45659.958333333336</v>
      </c>
      <c r="B534" s="3">
        <v>0.73701828999999996</v>
      </c>
      <c r="C534" s="3">
        <v>0.52427411999999995</v>
      </c>
    </row>
    <row r="535" spans="1:3" x14ac:dyDescent="0.2">
      <c r="A535" s="9" t="s">
        <v>53</v>
      </c>
      <c r="B535" s="3">
        <v>8.8727950399999997</v>
      </c>
      <c r="C535" s="3">
        <v>7.1763336700000009</v>
      </c>
    </row>
    <row r="536" spans="1:3" x14ac:dyDescent="0.2">
      <c r="A536" s="10">
        <v>45660</v>
      </c>
      <c r="B536" s="3">
        <v>2.0406417599999997</v>
      </c>
      <c r="C536" s="3">
        <v>1.82755018</v>
      </c>
    </row>
    <row r="537" spans="1:3" x14ac:dyDescent="0.2">
      <c r="A537" s="10">
        <v>45660.041666666664</v>
      </c>
      <c r="B537" s="3">
        <v>0.17891199000000002</v>
      </c>
      <c r="C537" s="3">
        <v>0.11713572</v>
      </c>
    </row>
    <row r="538" spans="1:3" x14ac:dyDescent="0.2">
      <c r="A538" s="10">
        <v>45660.083333333336</v>
      </c>
      <c r="B538" s="3">
        <v>0.1067292</v>
      </c>
      <c r="C538" s="3">
        <v>6.0069600000000001E-2</v>
      </c>
    </row>
    <row r="539" spans="1:3" x14ac:dyDescent="0.2">
      <c r="A539" s="10">
        <v>45660.125</v>
      </c>
      <c r="B539" s="3">
        <v>8.0046900000000004E-2</v>
      </c>
      <c r="C539" s="3">
        <v>4.5052200000000008E-2</v>
      </c>
    </row>
    <row r="540" spans="1:3" x14ac:dyDescent="0.2">
      <c r="A540" s="10">
        <v>45660.166666666664</v>
      </c>
      <c r="B540" s="3">
        <v>7.500691000000001E-2</v>
      </c>
      <c r="C540" s="3">
        <v>4.2215580000000003E-2</v>
      </c>
    </row>
    <row r="541" spans="1:3" x14ac:dyDescent="0.2">
      <c r="A541" s="10">
        <v>45660.208333333336</v>
      </c>
      <c r="B541" s="3">
        <v>8.1529250000000011E-2</v>
      </c>
      <c r="C541" s="3">
        <v>4.5886500000000004E-2</v>
      </c>
    </row>
    <row r="542" spans="1:3" x14ac:dyDescent="0.2">
      <c r="A542" s="10">
        <v>45660.25</v>
      </c>
      <c r="B542" s="3">
        <v>0.14383678999999999</v>
      </c>
      <c r="C542" s="3">
        <v>0.10295262000000001</v>
      </c>
    </row>
    <row r="543" spans="1:3" x14ac:dyDescent="0.2">
      <c r="A543" s="10">
        <v>45660.291666666664</v>
      </c>
      <c r="B543" s="3">
        <v>0.11313383</v>
      </c>
      <c r="C543" s="3">
        <v>0.16640431999999999</v>
      </c>
    </row>
    <row r="544" spans="1:3" x14ac:dyDescent="0.2">
      <c r="A544" s="10">
        <v>45660.333333333336</v>
      </c>
      <c r="B544" s="3">
        <v>0.10939743</v>
      </c>
      <c r="C544" s="3">
        <v>0.13233447000000001</v>
      </c>
    </row>
    <row r="545" spans="1:3" x14ac:dyDescent="0.2">
      <c r="A545" s="10">
        <v>45660.375</v>
      </c>
      <c r="B545" s="3">
        <v>0.15238558000000002</v>
      </c>
      <c r="C545" s="3">
        <v>0.18433582000000001</v>
      </c>
    </row>
    <row r="546" spans="1:3" x14ac:dyDescent="0.2">
      <c r="A546" s="10">
        <v>45660.416666666664</v>
      </c>
      <c r="B546" s="3">
        <v>0.57179964000000005</v>
      </c>
      <c r="C546" s="3">
        <v>0.42999821999999999</v>
      </c>
    </row>
    <row r="547" spans="1:3" x14ac:dyDescent="0.2">
      <c r="A547" s="10">
        <v>45660.458333333336</v>
      </c>
      <c r="B547" s="3">
        <v>0.28846531000000003</v>
      </c>
      <c r="C547" s="3">
        <v>0.16235478</v>
      </c>
    </row>
    <row r="548" spans="1:3" x14ac:dyDescent="0.2">
      <c r="A548" s="10">
        <v>45660.5</v>
      </c>
      <c r="B548" s="3">
        <v>0.85714893999999997</v>
      </c>
      <c r="C548" s="3">
        <v>0.51676541999999992</v>
      </c>
    </row>
    <row r="549" spans="1:3" x14ac:dyDescent="0.2">
      <c r="A549" s="10">
        <v>45660.541666666664</v>
      </c>
      <c r="B549" s="3">
        <v>0.46347118000000004</v>
      </c>
      <c r="C549" s="3">
        <v>0.26096904000000004</v>
      </c>
    </row>
    <row r="550" spans="1:3" x14ac:dyDescent="0.2">
      <c r="A550" s="10">
        <v>45660.583333333336</v>
      </c>
      <c r="B550" s="3">
        <v>0.88354340999999992</v>
      </c>
      <c r="C550" s="3">
        <v>0.60369947999999996</v>
      </c>
    </row>
    <row r="551" spans="1:3" x14ac:dyDescent="0.2">
      <c r="A551" s="10">
        <v>45660.625</v>
      </c>
      <c r="B551" s="3">
        <v>0.83914617000000002</v>
      </c>
      <c r="C551" s="3">
        <v>0.61170875999999996</v>
      </c>
    </row>
    <row r="552" spans="1:3" x14ac:dyDescent="0.2">
      <c r="A552" s="10">
        <v>45660.666666666664</v>
      </c>
      <c r="B552" s="3">
        <v>0.35789979999999999</v>
      </c>
      <c r="C552" s="3">
        <v>0.48235735000000002</v>
      </c>
    </row>
    <row r="553" spans="1:3" x14ac:dyDescent="0.2">
      <c r="A553" s="10">
        <v>45660.708333333336</v>
      </c>
      <c r="B553" s="3">
        <v>0.25090219000000002</v>
      </c>
      <c r="C553" s="3">
        <v>0.30375961000000001</v>
      </c>
    </row>
    <row r="554" spans="1:3" x14ac:dyDescent="0.2">
      <c r="A554" s="10">
        <v>45660.75</v>
      </c>
      <c r="B554" s="3">
        <v>0.13072789000000001</v>
      </c>
      <c r="C554" s="3">
        <v>0.15851446</v>
      </c>
    </row>
    <row r="555" spans="1:3" x14ac:dyDescent="0.2">
      <c r="A555" s="10">
        <v>45660.791666666664</v>
      </c>
      <c r="B555" s="3">
        <v>0.10721819</v>
      </c>
      <c r="C555" s="3">
        <v>0.12982405999999999</v>
      </c>
    </row>
    <row r="556" spans="1:3" x14ac:dyDescent="0.2">
      <c r="A556" s="10">
        <v>45660.833333333336</v>
      </c>
      <c r="B556" s="3">
        <v>0.26424333999999999</v>
      </c>
      <c r="C556" s="3">
        <v>0.31989796000000004</v>
      </c>
    </row>
    <row r="557" spans="1:3" x14ac:dyDescent="0.2">
      <c r="A557" s="10">
        <v>45660.875</v>
      </c>
      <c r="B557" s="3">
        <v>0.40053096999999999</v>
      </c>
      <c r="C557" s="3">
        <v>0.22542786000000001</v>
      </c>
    </row>
    <row r="558" spans="1:3" x14ac:dyDescent="0.2">
      <c r="A558" s="10">
        <v>45660.916666666664</v>
      </c>
      <c r="B558" s="3">
        <v>0.23067970000000002</v>
      </c>
      <c r="C558" s="3">
        <v>0.15434550000000002</v>
      </c>
    </row>
    <row r="559" spans="1:3" x14ac:dyDescent="0.2">
      <c r="A559" s="10">
        <v>45660.958333333336</v>
      </c>
      <c r="B559" s="3">
        <v>0.14539867000000001</v>
      </c>
      <c r="C559" s="3">
        <v>9.2774160000000008E-2</v>
      </c>
    </row>
    <row r="560" spans="1:3" x14ac:dyDescent="0.2">
      <c r="A560" s="9" t="s">
        <v>54</v>
      </c>
      <c r="B560" s="3">
        <v>12.69178385</v>
      </c>
      <c r="C560" s="3">
        <v>9.3891448000000004</v>
      </c>
    </row>
    <row r="561" spans="1:3" x14ac:dyDescent="0.2">
      <c r="A561" s="10">
        <v>45661</v>
      </c>
      <c r="B561" s="3">
        <v>1.5652679899999999</v>
      </c>
      <c r="C561" s="3">
        <v>1.4194106200000001</v>
      </c>
    </row>
    <row r="562" spans="1:3" x14ac:dyDescent="0.2">
      <c r="A562" s="10">
        <v>45661.041666666664</v>
      </c>
      <c r="B562" s="3">
        <v>0.55826813000000008</v>
      </c>
      <c r="C562" s="3">
        <v>0.44034354000000009</v>
      </c>
    </row>
    <row r="563" spans="1:3" x14ac:dyDescent="0.2">
      <c r="A563" s="10">
        <v>45661.083333333336</v>
      </c>
      <c r="B563" s="3">
        <v>0.11206566000000001</v>
      </c>
      <c r="C563" s="3">
        <v>6.3073080000000004E-2</v>
      </c>
    </row>
    <row r="564" spans="1:3" x14ac:dyDescent="0.2">
      <c r="A564" s="10">
        <v>45661.125</v>
      </c>
      <c r="B564" s="3">
        <v>9.5166870000000001E-2</v>
      </c>
      <c r="C564" s="3">
        <v>5.3562060000000002E-2</v>
      </c>
    </row>
    <row r="565" spans="1:3" x14ac:dyDescent="0.2">
      <c r="A565" s="10">
        <v>45661.166666666664</v>
      </c>
      <c r="B565" s="3">
        <v>8.7755120000000006E-2</v>
      </c>
      <c r="C565" s="3">
        <v>4.939056E-2</v>
      </c>
    </row>
    <row r="566" spans="1:3" x14ac:dyDescent="0.2">
      <c r="A566" s="10">
        <v>45661.208333333336</v>
      </c>
      <c r="B566" s="3">
        <v>7.3524560000000003E-2</v>
      </c>
      <c r="C566" s="3">
        <v>4.1381279999999999E-2</v>
      </c>
    </row>
    <row r="567" spans="1:3" x14ac:dyDescent="0.2">
      <c r="A567" s="10">
        <v>45661.25</v>
      </c>
      <c r="B567" s="3">
        <v>7.1745740000000002E-2</v>
      </c>
      <c r="C567" s="3">
        <v>4.0380119999999999E-2</v>
      </c>
    </row>
    <row r="568" spans="1:3" x14ac:dyDescent="0.2">
      <c r="A568" s="10">
        <v>45661.291666666664</v>
      </c>
      <c r="B568" s="3">
        <v>6.7595160000000001E-2</v>
      </c>
      <c r="C568" s="3">
        <v>3.8044080000000001E-2</v>
      </c>
    </row>
    <row r="569" spans="1:3" x14ac:dyDescent="0.2">
      <c r="A569" s="10">
        <v>45661.333333333336</v>
      </c>
      <c r="B569" s="3">
        <v>9.6649220000000008E-2</v>
      </c>
      <c r="C569" s="3">
        <v>5.4396360000000005E-2</v>
      </c>
    </row>
    <row r="570" spans="1:3" x14ac:dyDescent="0.2">
      <c r="A570" s="10">
        <v>45661.375</v>
      </c>
      <c r="B570" s="3">
        <v>0.17410431999999998</v>
      </c>
      <c r="C570" s="3">
        <v>0.12531186</v>
      </c>
    </row>
    <row r="571" spans="1:3" x14ac:dyDescent="0.2">
      <c r="A571" s="10">
        <v>45661.416666666664</v>
      </c>
      <c r="B571" s="3">
        <v>0.39748843</v>
      </c>
      <c r="C571" s="3">
        <v>0.28099224</v>
      </c>
    </row>
    <row r="572" spans="1:3" x14ac:dyDescent="0.2">
      <c r="A572" s="10">
        <v>45661.458333333336</v>
      </c>
      <c r="B572" s="3">
        <v>0.43408308000000007</v>
      </c>
      <c r="C572" s="3">
        <v>0.28432944000000004</v>
      </c>
    </row>
    <row r="573" spans="1:3" x14ac:dyDescent="0.2">
      <c r="A573" s="10">
        <v>45661.5</v>
      </c>
      <c r="B573" s="3">
        <v>0.83912950000000008</v>
      </c>
      <c r="C573" s="3">
        <v>0.50475150000000013</v>
      </c>
    </row>
    <row r="574" spans="1:3" x14ac:dyDescent="0.2">
      <c r="A574" s="10">
        <v>45661.541666666664</v>
      </c>
      <c r="B574" s="3">
        <v>0.47592292000000003</v>
      </c>
      <c r="C574" s="3">
        <v>0.26797716000000005</v>
      </c>
    </row>
    <row r="575" spans="1:3" x14ac:dyDescent="0.2">
      <c r="A575" s="10">
        <v>45661.583333333336</v>
      </c>
      <c r="B575" s="3">
        <v>0.24417195</v>
      </c>
      <c r="C575" s="3">
        <v>0.13765949999999999</v>
      </c>
    </row>
    <row r="576" spans="1:3" x14ac:dyDescent="0.2">
      <c r="A576" s="10">
        <v>45661.625</v>
      </c>
      <c r="B576" s="3">
        <v>0.28004482000000003</v>
      </c>
      <c r="C576" s="3">
        <v>0.15784956</v>
      </c>
    </row>
    <row r="577" spans="1:3" x14ac:dyDescent="0.2">
      <c r="A577" s="10">
        <v>45661.666666666664</v>
      </c>
      <c r="B577" s="3">
        <v>0.61732454999999997</v>
      </c>
      <c r="C577" s="3">
        <v>0.48305970000000004</v>
      </c>
    </row>
    <row r="578" spans="1:3" x14ac:dyDescent="0.2">
      <c r="A578" s="10">
        <v>45661.708333333336</v>
      </c>
      <c r="B578" s="3">
        <v>0.68381821999999992</v>
      </c>
      <c r="C578" s="3">
        <v>0.54997056000000011</v>
      </c>
    </row>
    <row r="579" spans="1:3" x14ac:dyDescent="0.2">
      <c r="A579" s="10">
        <v>45661.75</v>
      </c>
      <c r="B579" s="3">
        <v>1.10570374</v>
      </c>
      <c r="C579" s="3">
        <v>0.89220042000000011</v>
      </c>
    </row>
    <row r="580" spans="1:3" x14ac:dyDescent="0.2">
      <c r="A580" s="10">
        <v>45661.791666666664</v>
      </c>
      <c r="B580" s="3">
        <v>1.14728691</v>
      </c>
      <c r="C580" s="3">
        <v>0.88652717999999997</v>
      </c>
    </row>
    <row r="581" spans="1:3" x14ac:dyDescent="0.2">
      <c r="A581" s="10">
        <v>45661.833333333336</v>
      </c>
      <c r="B581" s="3">
        <v>0.68590039000000003</v>
      </c>
      <c r="C581" s="3">
        <v>0.54429732000000008</v>
      </c>
    </row>
    <row r="582" spans="1:3" x14ac:dyDescent="0.2">
      <c r="A582" s="10">
        <v>45661.875</v>
      </c>
      <c r="B582" s="3">
        <v>1.5263034</v>
      </c>
      <c r="C582" s="3">
        <v>1.1062818000000001</v>
      </c>
    </row>
    <row r="583" spans="1:3" x14ac:dyDescent="0.2">
      <c r="A583" s="10">
        <v>45661.916666666664</v>
      </c>
      <c r="B583" s="3">
        <v>1.0849357900000001</v>
      </c>
      <c r="C583" s="3">
        <v>0.78707862000000017</v>
      </c>
    </row>
    <row r="584" spans="1:3" x14ac:dyDescent="0.2">
      <c r="A584" s="10">
        <v>45661.958333333336</v>
      </c>
      <c r="B584" s="3">
        <v>0.26752737999999998</v>
      </c>
      <c r="C584" s="3">
        <v>0.18087624000000002</v>
      </c>
    </row>
    <row r="585" spans="1:3" x14ac:dyDescent="0.2">
      <c r="A585" s="9" t="s">
        <v>55</v>
      </c>
      <c r="B585" s="3">
        <v>13.098524480000002</v>
      </c>
      <c r="C585" s="3">
        <v>10.221609340000001</v>
      </c>
    </row>
    <row r="586" spans="1:3" x14ac:dyDescent="0.2">
      <c r="A586" s="10">
        <v>45662</v>
      </c>
      <c r="B586" s="3">
        <v>1.57285688</v>
      </c>
      <c r="C586" s="3">
        <v>1.42391584</v>
      </c>
    </row>
    <row r="587" spans="1:3" x14ac:dyDescent="0.2">
      <c r="A587" s="10">
        <v>45662.041666666664</v>
      </c>
      <c r="B587" s="3">
        <v>0.13388511</v>
      </c>
      <c r="C587" s="3">
        <v>7.5587580000000001E-2</v>
      </c>
    </row>
    <row r="588" spans="1:3" x14ac:dyDescent="0.2">
      <c r="A588" s="10">
        <v>45662.083333333336</v>
      </c>
      <c r="B588" s="3">
        <v>0.12312362</v>
      </c>
      <c r="C588" s="3">
        <v>6.9413760000000005E-2</v>
      </c>
    </row>
    <row r="589" spans="1:3" x14ac:dyDescent="0.2">
      <c r="A589" s="10">
        <v>45662.125</v>
      </c>
      <c r="B589" s="3">
        <v>9.3580570000000002E-2</v>
      </c>
      <c r="C589" s="3">
        <v>5.2727760000000005E-2</v>
      </c>
    </row>
    <row r="590" spans="1:3" x14ac:dyDescent="0.2">
      <c r="A590" s="10">
        <v>45662.166666666664</v>
      </c>
      <c r="B590" s="3">
        <v>0.19628655</v>
      </c>
      <c r="C590" s="3">
        <v>0.1451682</v>
      </c>
    </row>
    <row r="591" spans="1:3" x14ac:dyDescent="0.2">
      <c r="A591" s="10">
        <v>45662.208333333336</v>
      </c>
      <c r="B591" s="3">
        <v>7.8757070000000012E-2</v>
      </c>
      <c r="C591" s="3">
        <v>4.4384760000000002E-2</v>
      </c>
    </row>
    <row r="592" spans="1:3" x14ac:dyDescent="0.2">
      <c r="A592" s="10">
        <v>45662.25</v>
      </c>
      <c r="B592" s="3">
        <v>7.8564550000000011E-2</v>
      </c>
      <c r="C592" s="3">
        <v>4.4217900000000004E-2</v>
      </c>
    </row>
    <row r="593" spans="1:3" x14ac:dyDescent="0.2">
      <c r="A593" s="10">
        <v>45662.291666666664</v>
      </c>
      <c r="B593" s="3">
        <v>7.8564550000000011E-2</v>
      </c>
      <c r="C593" s="3">
        <v>4.4217900000000004E-2</v>
      </c>
    </row>
    <row r="594" spans="1:3" x14ac:dyDescent="0.2">
      <c r="A594" s="10">
        <v>45662.333333333336</v>
      </c>
      <c r="B594" s="3">
        <v>7.678573000000001E-2</v>
      </c>
      <c r="C594" s="3">
        <v>4.3216740000000003E-2</v>
      </c>
    </row>
    <row r="595" spans="1:3" x14ac:dyDescent="0.2">
      <c r="A595" s="10">
        <v>45662.375</v>
      </c>
      <c r="B595" s="3">
        <v>0.13627225000000001</v>
      </c>
      <c r="C595" s="3">
        <v>7.6755600000000007E-2</v>
      </c>
    </row>
    <row r="596" spans="1:3" x14ac:dyDescent="0.2">
      <c r="A596" s="10">
        <v>45662.416666666664</v>
      </c>
      <c r="B596" s="3">
        <v>0.51615926999999995</v>
      </c>
      <c r="C596" s="3">
        <v>0.39645935999999998</v>
      </c>
    </row>
    <row r="597" spans="1:3" x14ac:dyDescent="0.2">
      <c r="A597" s="10">
        <v>45662.458333333336</v>
      </c>
      <c r="B597" s="3">
        <v>0.17481335000000001</v>
      </c>
      <c r="C597" s="3">
        <v>9.8447400000000004E-2</v>
      </c>
    </row>
    <row r="598" spans="1:3" x14ac:dyDescent="0.2">
      <c r="A598" s="10">
        <v>45662.5</v>
      </c>
      <c r="B598" s="3">
        <v>0.78908354999999997</v>
      </c>
      <c r="C598" s="3">
        <v>0.57066119999999998</v>
      </c>
    </row>
    <row r="599" spans="1:3" x14ac:dyDescent="0.2">
      <c r="A599" s="10">
        <v>45662.541666666664</v>
      </c>
      <c r="B599" s="3">
        <v>1.0613127</v>
      </c>
      <c r="C599" s="3">
        <v>0.82345410000000008</v>
      </c>
    </row>
    <row r="600" spans="1:3" x14ac:dyDescent="0.2">
      <c r="A600" s="10">
        <v>45662.583333333336</v>
      </c>
      <c r="B600" s="3">
        <v>1.02582912</v>
      </c>
      <c r="C600" s="3">
        <v>0.80693496000000009</v>
      </c>
    </row>
    <row r="601" spans="1:3" x14ac:dyDescent="0.2">
      <c r="A601" s="10">
        <v>45662.625</v>
      </c>
      <c r="B601" s="3">
        <v>0.90752221</v>
      </c>
      <c r="C601" s="3">
        <v>0.74052467999999994</v>
      </c>
    </row>
    <row r="602" spans="1:3" x14ac:dyDescent="0.2">
      <c r="A602" s="10">
        <v>45662.666666666664</v>
      </c>
      <c r="B602" s="3">
        <v>0.89155843000000001</v>
      </c>
      <c r="C602" s="3">
        <v>0.72650844000000003</v>
      </c>
    </row>
    <row r="603" spans="1:3" x14ac:dyDescent="0.2">
      <c r="A603" s="10">
        <v>45662.708333333336</v>
      </c>
      <c r="B603" s="3">
        <v>0.89224736000000004</v>
      </c>
      <c r="C603" s="3">
        <v>0.72467298000000002</v>
      </c>
    </row>
    <row r="604" spans="1:3" x14ac:dyDescent="0.2">
      <c r="A604" s="10">
        <v>45662.75</v>
      </c>
      <c r="B604" s="3">
        <v>0.79544163999999995</v>
      </c>
      <c r="C604" s="3">
        <v>0.64941912000000002</v>
      </c>
    </row>
    <row r="605" spans="1:3" x14ac:dyDescent="0.2">
      <c r="A605" s="10">
        <v>45662.791666666664</v>
      </c>
      <c r="B605" s="3">
        <v>0.69764464999999998</v>
      </c>
      <c r="C605" s="3">
        <v>0.55898100000000006</v>
      </c>
    </row>
    <row r="606" spans="1:3" x14ac:dyDescent="0.2">
      <c r="A606" s="10">
        <v>45662.833333333336</v>
      </c>
      <c r="B606" s="3">
        <v>0.78268863999999994</v>
      </c>
      <c r="C606" s="3">
        <v>0.63440172000000006</v>
      </c>
    </row>
    <row r="607" spans="1:3" x14ac:dyDescent="0.2">
      <c r="A607" s="10">
        <v>45662.875</v>
      </c>
      <c r="B607" s="3">
        <v>0.70656100999999993</v>
      </c>
      <c r="C607" s="3">
        <v>0.55697868000000006</v>
      </c>
    </row>
    <row r="608" spans="1:3" x14ac:dyDescent="0.2">
      <c r="A608" s="10">
        <v>45662.916666666664</v>
      </c>
      <c r="B608" s="3">
        <v>0.9522582799999999</v>
      </c>
      <c r="C608" s="3">
        <v>0.70064514</v>
      </c>
    </row>
    <row r="609" spans="1:3" x14ac:dyDescent="0.2">
      <c r="A609" s="10">
        <v>45662.958333333336</v>
      </c>
      <c r="B609" s="3">
        <v>0.33672738999999996</v>
      </c>
      <c r="C609" s="3">
        <v>0.21391452000000002</v>
      </c>
    </row>
    <row r="610" spans="1:3" x14ac:dyDescent="0.2">
      <c r="A610" s="9" t="s">
        <v>56</v>
      </c>
      <c r="B610" s="3">
        <v>10.984978469999998</v>
      </c>
      <c r="C610" s="3">
        <v>11.977840980000002</v>
      </c>
    </row>
    <row r="611" spans="1:3" x14ac:dyDescent="0.2">
      <c r="A611" s="10">
        <v>45663</v>
      </c>
      <c r="B611" s="3">
        <v>1.5643478200000001</v>
      </c>
      <c r="C611" s="3">
        <v>1.4192437600000001</v>
      </c>
    </row>
    <row r="612" spans="1:3" x14ac:dyDescent="0.2">
      <c r="A612" s="10">
        <v>45663.041666666664</v>
      </c>
      <c r="B612" s="3">
        <v>0.11757926000000002</v>
      </c>
      <c r="C612" s="3">
        <v>6.6410280000000002E-2</v>
      </c>
    </row>
    <row r="613" spans="1:3" x14ac:dyDescent="0.2">
      <c r="A613" s="10">
        <v>45663.083333333336</v>
      </c>
      <c r="B613" s="3">
        <v>0.11007894</v>
      </c>
      <c r="C613" s="3">
        <v>6.2071920000000003E-2</v>
      </c>
    </row>
    <row r="614" spans="1:3" x14ac:dyDescent="0.2">
      <c r="A614" s="10">
        <v>45663.125</v>
      </c>
      <c r="B614" s="3">
        <v>0.12254397</v>
      </c>
      <c r="C614" s="3">
        <v>8.3596860000000009E-2</v>
      </c>
    </row>
    <row r="615" spans="1:3" x14ac:dyDescent="0.2">
      <c r="A615" s="10">
        <v>45663.166666666664</v>
      </c>
      <c r="B615" s="3">
        <v>0.57446584999999994</v>
      </c>
      <c r="C615" s="3">
        <v>0.47888819999999999</v>
      </c>
    </row>
    <row r="616" spans="1:3" x14ac:dyDescent="0.2">
      <c r="A616" s="10">
        <v>45663.208333333336</v>
      </c>
      <c r="B616" s="3">
        <v>0.61591121000000004</v>
      </c>
      <c r="C616" s="3">
        <v>0.51192648000000007</v>
      </c>
    </row>
    <row r="617" spans="1:3" x14ac:dyDescent="0.2">
      <c r="A617" s="10">
        <v>45663.25</v>
      </c>
      <c r="B617" s="3">
        <v>0.62947617999999994</v>
      </c>
      <c r="C617" s="3">
        <v>0.52377353999999998</v>
      </c>
    </row>
    <row r="618" spans="1:3" x14ac:dyDescent="0.2">
      <c r="A618" s="10">
        <v>45663.291666666664</v>
      </c>
      <c r="B618" s="3">
        <v>0.55176757999999992</v>
      </c>
      <c r="C618" s="3">
        <v>0.98408071999999991</v>
      </c>
    </row>
    <row r="619" spans="1:3" x14ac:dyDescent="0.2">
      <c r="A619" s="10">
        <v>45663.333333333336</v>
      </c>
      <c r="B619" s="3">
        <v>0.93375957000000009</v>
      </c>
      <c r="C619" s="3">
        <v>1.65364293</v>
      </c>
    </row>
    <row r="620" spans="1:3" x14ac:dyDescent="0.2">
      <c r="A620" s="10">
        <v>45663.375</v>
      </c>
      <c r="B620" s="3">
        <v>0.62165605000000002</v>
      </c>
      <c r="C620" s="3">
        <v>1.111753</v>
      </c>
    </row>
    <row r="621" spans="1:3" x14ac:dyDescent="0.2">
      <c r="A621" s="10">
        <v>45663.416666666664</v>
      </c>
      <c r="B621" s="3">
        <v>0.8196853300000001</v>
      </c>
      <c r="C621" s="3">
        <v>0.65142144000000002</v>
      </c>
    </row>
    <row r="622" spans="1:3" x14ac:dyDescent="0.2">
      <c r="A622" s="10">
        <v>45663.458333333336</v>
      </c>
      <c r="B622" s="3">
        <v>0.43181055000000002</v>
      </c>
      <c r="C622" s="3">
        <v>0.30785670000000004</v>
      </c>
    </row>
    <row r="623" spans="1:3" x14ac:dyDescent="0.2">
      <c r="A623" s="10">
        <v>45663.5</v>
      </c>
      <c r="B623" s="3">
        <v>0.29052521999999997</v>
      </c>
      <c r="C623" s="3">
        <v>0.16368966000000001</v>
      </c>
    </row>
    <row r="624" spans="1:3" x14ac:dyDescent="0.2">
      <c r="A624" s="10">
        <v>45663.541666666664</v>
      </c>
      <c r="B624" s="3">
        <v>0.24901941999999999</v>
      </c>
      <c r="C624" s="3">
        <v>0.14032926000000001</v>
      </c>
    </row>
    <row r="625" spans="1:3" x14ac:dyDescent="0.2">
      <c r="A625" s="10">
        <v>45663.583333333336</v>
      </c>
      <c r="B625" s="3">
        <v>9.9998960000000012E-2</v>
      </c>
      <c r="C625" s="3">
        <v>5.6398680000000007E-2</v>
      </c>
    </row>
    <row r="626" spans="1:3" x14ac:dyDescent="0.2">
      <c r="A626" s="10">
        <v>45663.625</v>
      </c>
      <c r="B626" s="3">
        <v>7.5688420000000006E-2</v>
      </c>
      <c r="C626" s="3">
        <v>4.2716160000000003E-2</v>
      </c>
    </row>
    <row r="627" spans="1:3" x14ac:dyDescent="0.2">
      <c r="A627" s="10">
        <v>45663.666666666664</v>
      </c>
      <c r="B627" s="3">
        <v>6.9077510000000009E-2</v>
      </c>
      <c r="C627" s="3">
        <v>8.356079000000001E-2</v>
      </c>
    </row>
    <row r="628" spans="1:3" x14ac:dyDescent="0.2">
      <c r="A628" s="10">
        <v>45663.708333333336</v>
      </c>
      <c r="B628" s="3">
        <v>0.64307022000000003</v>
      </c>
      <c r="C628" s="3">
        <v>1.05114453</v>
      </c>
    </row>
    <row r="629" spans="1:3" x14ac:dyDescent="0.2">
      <c r="A629" s="10">
        <v>45663.75</v>
      </c>
      <c r="B629" s="3">
        <v>0.48904626000000001</v>
      </c>
      <c r="C629" s="3">
        <v>0.75957834000000013</v>
      </c>
    </row>
    <row r="630" spans="1:3" x14ac:dyDescent="0.2">
      <c r="A630" s="10">
        <v>45663.791666666664</v>
      </c>
      <c r="B630" s="3">
        <v>0.62652967999999998</v>
      </c>
      <c r="C630" s="3">
        <v>0.75814381999999991</v>
      </c>
    </row>
    <row r="631" spans="1:3" x14ac:dyDescent="0.2">
      <c r="A631" s="10">
        <v>45663.833333333336</v>
      </c>
      <c r="B631" s="3">
        <v>0.20308195000000001</v>
      </c>
      <c r="C631" s="3">
        <v>0.24566155000000003</v>
      </c>
    </row>
    <row r="632" spans="1:3" x14ac:dyDescent="0.2">
      <c r="A632" s="10">
        <v>45663.875</v>
      </c>
      <c r="B632" s="3">
        <v>0.22315921</v>
      </c>
      <c r="C632" s="3">
        <v>0.14233158000000001</v>
      </c>
    </row>
    <row r="633" spans="1:3" x14ac:dyDescent="0.2">
      <c r="A633" s="10">
        <v>45663.916666666664</v>
      </c>
      <c r="B633" s="3">
        <v>0.75682775000000002</v>
      </c>
      <c r="C633" s="3">
        <v>0.56648969999999998</v>
      </c>
    </row>
    <row r="634" spans="1:3" x14ac:dyDescent="0.2">
      <c r="A634" s="10">
        <v>45663.958333333336</v>
      </c>
      <c r="B634" s="3">
        <v>0.16587156000000003</v>
      </c>
      <c r="C634" s="3">
        <v>0.11313108000000001</v>
      </c>
    </row>
    <row r="635" spans="1:3" x14ac:dyDescent="0.2">
      <c r="A635" s="9" t="s">
        <v>57</v>
      </c>
      <c r="B635" s="3">
        <v>8.4727559699999979</v>
      </c>
      <c r="C635" s="3">
        <v>7.0149236199999994</v>
      </c>
    </row>
    <row r="636" spans="1:3" x14ac:dyDescent="0.2">
      <c r="A636" s="10">
        <v>45664</v>
      </c>
      <c r="B636" s="3">
        <v>1.5676397500000001</v>
      </c>
      <c r="C636" s="3">
        <v>1.4207455</v>
      </c>
    </row>
    <row r="637" spans="1:3" x14ac:dyDescent="0.2">
      <c r="A637" s="10">
        <v>45664.041666666664</v>
      </c>
      <c r="B637" s="3">
        <v>0.14408441999999999</v>
      </c>
      <c r="C637" s="3">
        <v>8.1093960000000007E-2</v>
      </c>
    </row>
    <row r="638" spans="1:3" x14ac:dyDescent="0.2">
      <c r="A638" s="10">
        <v>45664.083333333336</v>
      </c>
      <c r="B638" s="3">
        <v>0.11818758000000001</v>
      </c>
      <c r="C638" s="3">
        <v>6.6577140000000007E-2</v>
      </c>
    </row>
    <row r="639" spans="1:3" x14ac:dyDescent="0.2">
      <c r="A639" s="10">
        <v>45664.125</v>
      </c>
      <c r="B639" s="3">
        <v>9.398099E-2</v>
      </c>
      <c r="C639" s="3">
        <v>5.2894620000000003E-2</v>
      </c>
    </row>
    <row r="640" spans="1:3" x14ac:dyDescent="0.2">
      <c r="A640" s="10">
        <v>45664.166666666664</v>
      </c>
      <c r="B640" s="3">
        <v>8.9533940000000006E-2</v>
      </c>
      <c r="C640" s="3">
        <v>5.0391720000000001E-2</v>
      </c>
    </row>
    <row r="641" spans="1:3" x14ac:dyDescent="0.2">
      <c r="A641" s="10">
        <v>45664.208333333336</v>
      </c>
      <c r="B641" s="3">
        <v>0.12194732</v>
      </c>
      <c r="C641" s="3">
        <v>8.4431160000000005E-2</v>
      </c>
    </row>
    <row r="642" spans="1:3" x14ac:dyDescent="0.2">
      <c r="A642" s="10">
        <v>45664.25</v>
      </c>
      <c r="B642" s="3">
        <v>0.12117353</v>
      </c>
      <c r="C642" s="3">
        <v>8.4931740000000006E-2</v>
      </c>
    </row>
    <row r="643" spans="1:3" x14ac:dyDescent="0.2">
      <c r="A643" s="10">
        <v>45664.291666666664</v>
      </c>
      <c r="B643" s="3">
        <v>6.4037520000000001E-2</v>
      </c>
      <c r="C643" s="3">
        <v>7.7464080000000005E-2</v>
      </c>
    </row>
    <row r="644" spans="1:3" x14ac:dyDescent="0.2">
      <c r="A644" s="10">
        <v>45664.333333333336</v>
      </c>
      <c r="B644" s="3">
        <v>7.559985000000001E-2</v>
      </c>
      <c r="C644" s="3">
        <v>9.1450650000000008E-2</v>
      </c>
    </row>
    <row r="645" spans="1:3" x14ac:dyDescent="0.2">
      <c r="A645" s="10">
        <v>45664.375</v>
      </c>
      <c r="B645" s="3">
        <v>0.13103974000000002</v>
      </c>
      <c r="C645" s="3">
        <v>0.15851446</v>
      </c>
    </row>
    <row r="646" spans="1:3" x14ac:dyDescent="0.2">
      <c r="A646" s="10">
        <v>45664.416666666664</v>
      </c>
      <c r="B646" s="3">
        <v>0.41798520000000006</v>
      </c>
      <c r="C646" s="3">
        <v>0.30785670000000004</v>
      </c>
    </row>
    <row r="647" spans="1:3" x14ac:dyDescent="0.2">
      <c r="A647" s="10">
        <v>45664.458333333336</v>
      </c>
      <c r="B647" s="3">
        <v>0.27551035000000001</v>
      </c>
      <c r="C647" s="3">
        <v>0.19689480000000001</v>
      </c>
    </row>
    <row r="648" spans="1:3" x14ac:dyDescent="0.2">
      <c r="A648" s="10">
        <v>45664.5</v>
      </c>
      <c r="B648" s="3">
        <v>0.73812140000000004</v>
      </c>
      <c r="C648" s="3">
        <v>0.50892300000000001</v>
      </c>
    </row>
    <row r="649" spans="1:3" x14ac:dyDescent="0.2">
      <c r="A649" s="10">
        <v>45664.541666666664</v>
      </c>
      <c r="B649" s="3">
        <v>0.79126440999999992</v>
      </c>
      <c r="C649" s="3">
        <v>0.58534488000000007</v>
      </c>
    </row>
    <row r="650" spans="1:3" x14ac:dyDescent="0.2">
      <c r="A650" s="10">
        <v>45664.583333333336</v>
      </c>
      <c r="B650" s="3">
        <v>0.72100998999999999</v>
      </c>
      <c r="C650" s="3">
        <v>0.52427411999999995</v>
      </c>
    </row>
    <row r="651" spans="1:3" x14ac:dyDescent="0.2">
      <c r="A651" s="10">
        <v>45664.625</v>
      </c>
      <c r="B651" s="3">
        <v>0.23993280000000003</v>
      </c>
      <c r="C651" s="3">
        <v>0.13515660000000002</v>
      </c>
    </row>
    <row r="652" spans="1:3" x14ac:dyDescent="0.2">
      <c r="A652" s="10">
        <v>45664.666666666664</v>
      </c>
      <c r="B652" s="3">
        <v>0.19931641000000003</v>
      </c>
      <c r="C652" s="3">
        <v>0.24135799000000002</v>
      </c>
    </row>
    <row r="653" spans="1:3" x14ac:dyDescent="0.2">
      <c r="A653" s="10">
        <v>45664.708333333336</v>
      </c>
      <c r="B653" s="3">
        <v>0.19565482000000001</v>
      </c>
      <c r="C653" s="3">
        <v>0.23705443000000001</v>
      </c>
    </row>
    <row r="654" spans="1:3" x14ac:dyDescent="0.2">
      <c r="A654" s="10">
        <v>45664.75</v>
      </c>
      <c r="B654" s="3">
        <v>0.40450131</v>
      </c>
      <c r="C654" s="3">
        <v>0.57129759000000002</v>
      </c>
    </row>
    <row r="655" spans="1:3" x14ac:dyDescent="0.2">
      <c r="A655" s="10">
        <v>45664.791666666664</v>
      </c>
      <c r="B655" s="3">
        <v>0.14783457999999999</v>
      </c>
      <c r="C655" s="3">
        <v>0.17895637</v>
      </c>
    </row>
    <row r="656" spans="1:3" x14ac:dyDescent="0.2">
      <c r="A656" s="10">
        <v>45664.833333333336</v>
      </c>
      <c r="B656" s="3">
        <v>0.17748158</v>
      </c>
      <c r="C656" s="3">
        <v>0.21481936999999998</v>
      </c>
    </row>
    <row r="657" spans="1:3" x14ac:dyDescent="0.2">
      <c r="A657" s="10">
        <v>45664.875</v>
      </c>
      <c r="B657" s="3">
        <v>0.22328224999999999</v>
      </c>
      <c r="C657" s="3">
        <v>0.1409967</v>
      </c>
    </row>
    <row r="658" spans="1:3" x14ac:dyDescent="0.2">
      <c r="A658" s="10">
        <v>45664.916666666664</v>
      </c>
      <c r="B658" s="3">
        <v>0.66400437000000001</v>
      </c>
      <c r="C658" s="3">
        <v>0.43900866000000005</v>
      </c>
    </row>
    <row r="659" spans="1:3" x14ac:dyDescent="0.2">
      <c r="A659" s="10">
        <v>45664.958333333336</v>
      </c>
      <c r="B659" s="3">
        <v>0.74963185999999993</v>
      </c>
      <c r="C659" s="3">
        <v>0.56448737999999998</v>
      </c>
    </row>
    <row r="660" spans="1:3" x14ac:dyDescent="0.2">
      <c r="A660" s="9" t="s">
        <v>58</v>
      </c>
      <c r="B660" s="3">
        <v>8.383256359999999</v>
      </c>
      <c r="C660" s="3">
        <v>7.8004742</v>
      </c>
    </row>
    <row r="661" spans="1:3" x14ac:dyDescent="0.2">
      <c r="A661" s="10">
        <v>45665</v>
      </c>
      <c r="B661" s="3">
        <v>1.63517238</v>
      </c>
      <c r="C661" s="3">
        <v>1.4831511400000001</v>
      </c>
    </row>
    <row r="662" spans="1:3" x14ac:dyDescent="0.2">
      <c r="A662" s="10">
        <v>45665.041666666664</v>
      </c>
      <c r="B662" s="3">
        <v>0.12422092999999999</v>
      </c>
      <c r="C662" s="3">
        <v>6.9914340000000005E-2</v>
      </c>
    </row>
    <row r="663" spans="1:3" x14ac:dyDescent="0.2">
      <c r="A663" s="10">
        <v>45665.083333333336</v>
      </c>
      <c r="B663" s="3">
        <v>0.11206566000000001</v>
      </c>
      <c r="C663" s="3">
        <v>6.3073080000000004E-2</v>
      </c>
    </row>
    <row r="664" spans="1:3" x14ac:dyDescent="0.2">
      <c r="A664" s="10">
        <v>45665.125</v>
      </c>
      <c r="B664" s="3">
        <v>8.3901009999999998E-2</v>
      </c>
      <c r="C664" s="3">
        <v>4.722138E-2</v>
      </c>
    </row>
    <row r="665" spans="1:3" x14ac:dyDescent="0.2">
      <c r="A665" s="10">
        <v>45665.166666666664</v>
      </c>
      <c r="B665" s="3">
        <v>6.7891630000000008E-2</v>
      </c>
      <c r="C665" s="3">
        <v>3.8210940000000006E-2</v>
      </c>
    </row>
    <row r="666" spans="1:3" x14ac:dyDescent="0.2">
      <c r="A666" s="10">
        <v>45665.208333333336</v>
      </c>
      <c r="B666" s="3">
        <v>6.7002220000000001E-2</v>
      </c>
      <c r="C666" s="3">
        <v>3.7710360000000005E-2</v>
      </c>
    </row>
    <row r="667" spans="1:3" x14ac:dyDescent="0.2">
      <c r="A667" s="10">
        <v>45665.25</v>
      </c>
      <c r="B667" s="3">
        <v>6.4037520000000001E-2</v>
      </c>
      <c r="C667" s="3">
        <v>3.6041759999999999E-2</v>
      </c>
    </row>
    <row r="668" spans="1:3" x14ac:dyDescent="0.2">
      <c r="A668" s="10">
        <v>45665.291666666664</v>
      </c>
      <c r="B668" s="3">
        <v>0.35527251999999998</v>
      </c>
      <c r="C668" s="3">
        <v>0.59209812999999989</v>
      </c>
    </row>
    <row r="669" spans="1:3" x14ac:dyDescent="0.2">
      <c r="A669" s="10">
        <v>45665.333333333336</v>
      </c>
      <c r="B669" s="3">
        <v>0.44962060999999998</v>
      </c>
      <c r="C669" s="3">
        <v>0.79902763999999993</v>
      </c>
    </row>
    <row r="670" spans="1:3" x14ac:dyDescent="0.2">
      <c r="A670" s="10">
        <v>45665.375</v>
      </c>
      <c r="B670" s="3">
        <v>9.1517489999999993E-2</v>
      </c>
      <c r="C670" s="3">
        <v>0.12265145999999999</v>
      </c>
    </row>
    <row r="671" spans="1:3" x14ac:dyDescent="0.2">
      <c r="A671" s="10">
        <v>45665.416666666664</v>
      </c>
      <c r="B671" s="3">
        <v>0.30988548999999999</v>
      </c>
      <c r="C671" s="3">
        <v>0.21641742</v>
      </c>
    </row>
    <row r="672" spans="1:3" x14ac:dyDescent="0.2">
      <c r="A672" s="10">
        <v>45665.458333333336</v>
      </c>
      <c r="B672" s="3">
        <v>0.67674151999999999</v>
      </c>
      <c r="C672" s="3">
        <v>0.48239226000000002</v>
      </c>
    </row>
    <row r="673" spans="1:3" x14ac:dyDescent="0.2">
      <c r="A673" s="10">
        <v>45665.5</v>
      </c>
      <c r="B673" s="3">
        <v>0.92177852999999998</v>
      </c>
      <c r="C673" s="3">
        <v>0.64224414000000007</v>
      </c>
    </row>
    <row r="674" spans="1:3" x14ac:dyDescent="0.2">
      <c r="A674" s="10">
        <v>45665.541666666664</v>
      </c>
      <c r="B674" s="3">
        <v>0.71761944</v>
      </c>
      <c r="C674" s="3">
        <v>0.53512002000000003</v>
      </c>
    </row>
    <row r="675" spans="1:3" x14ac:dyDescent="0.2">
      <c r="A675" s="10">
        <v>45665.583333333336</v>
      </c>
      <c r="B675" s="3">
        <v>0.46624336</v>
      </c>
      <c r="C675" s="3">
        <v>0.26247078000000001</v>
      </c>
    </row>
    <row r="676" spans="1:3" x14ac:dyDescent="0.2">
      <c r="A676" s="10">
        <v>45665.625</v>
      </c>
      <c r="B676" s="3">
        <v>0.25329365000000004</v>
      </c>
      <c r="C676" s="3">
        <v>0.17854020000000001</v>
      </c>
    </row>
    <row r="677" spans="1:3" x14ac:dyDescent="0.2">
      <c r="A677" s="10">
        <v>45665.666666666664</v>
      </c>
      <c r="B677" s="3">
        <v>0.1836035</v>
      </c>
      <c r="C677" s="3">
        <v>0.22235060000000001</v>
      </c>
    </row>
    <row r="678" spans="1:3" x14ac:dyDescent="0.2">
      <c r="A678" s="10">
        <v>45665.708333333336</v>
      </c>
      <c r="B678" s="3">
        <v>0.35150946999999999</v>
      </c>
      <c r="C678" s="3">
        <v>0.42533517999999998</v>
      </c>
    </row>
    <row r="679" spans="1:3" x14ac:dyDescent="0.2">
      <c r="A679" s="10">
        <v>45665.75</v>
      </c>
      <c r="B679" s="3">
        <v>0.61786580999999996</v>
      </c>
      <c r="C679" s="3">
        <v>0.80261393999999997</v>
      </c>
    </row>
    <row r="680" spans="1:3" x14ac:dyDescent="0.2">
      <c r="A680" s="10">
        <v>45665.791666666664</v>
      </c>
      <c r="B680" s="3">
        <v>0.20551259999999999</v>
      </c>
      <c r="C680" s="3">
        <v>0.2689725</v>
      </c>
    </row>
    <row r="681" spans="1:3" x14ac:dyDescent="0.2">
      <c r="A681" s="10">
        <v>45665.833333333336</v>
      </c>
      <c r="B681" s="3">
        <v>0.18696862</v>
      </c>
      <c r="C681" s="3">
        <v>0.22629552999999999</v>
      </c>
    </row>
    <row r="682" spans="1:3" x14ac:dyDescent="0.2">
      <c r="A682" s="10">
        <v>45665.875</v>
      </c>
      <c r="B682" s="3">
        <v>0.11759464000000001</v>
      </c>
      <c r="C682" s="3">
        <v>6.6243420000000011E-2</v>
      </c>
    </row>
    <row r="683" spans="1:3" x14ac:dyDescent="0.2">
      <c r="A683" s="10">
        <v>45665.916666666664</v>
      </c>
      <c r="B683" s="3">
        <v>0.13805107000000003</v>
      </c>
      <c r="C683" s="3">
        <v>7.7756760000000008E-2</v>
      </c>
    </row>
    <row r="684" spans="1:3" x14ac:dyDescent="0.2">
      <c r="A684" s="10">
        <v>45665.958333333336</v>
      </c>
      <c r="B684" s="3">
        <v>0.18588669000000002</v>
      </c>
      <c r="C684" s="3">
        <v>0.10462122</v>
      </c>
    </row>
    <row r="685" spans="1:3" x14ac:dyDescent="0.2">
      <c r="A685" s="9" t="s">
        <v>59</v>
      </c>
      <c r="B685" s="3">
        <v>9.3499020500000007</v>
      </c>
      <c r="C685" s="3">
        <v>8.0664210200000017</v>
      </c>
    </row>
    <row r="686" spans="1:3" x14ac:dyDescent="0.2">
      <c r="A686" s="10">
        <v>45666</v>
      </c>
      <c r="B686" s="3">
        <v>1.60755925</v>
      </c>
      <c r="C686" s="3">
        <v>1.4432716000000001</v>
      </c>
    </row>
    <row r="687" spans="1:3" x14ac:dyDescent="0.2">
      <c r="A687" s="10">
        <v>45666.041666666664</v>
      </c>
      <c r="B687" s="3">
        <v>0.12007035000000001</v>
      </c>
      <c r="C687" s="3">
        <v>6.7578300000000008E-2</v>
      </c>
    </row>
    <row r="688" spans="1:3" x14ac:dyDescent="0.2">
      <c r="A688" s="10">
        <v>45666.083333333336</v>
      </c>
      <c r="B688" s="3">
        <v>0.1931553</v>
      </c>
      <c r="C688" s="3">
        <v>0.13515660000000002</v>
      </c>
    </row>
    <row r="689" spans="1:3" x14ac:dyDescent="0.2">
      <c r="A689" s="10">
        <v>45666.125</v>
      </c>
      <c r="B689" s="3">
        <v>9.5166870000000001E-2</v>
      </c>
      <c r="C689" s="3">
        <v>5.3562060000000002E-2</v>
      </c>
    </row>
    <row r="690" spans="1:3" x14ac:dyDescent="0.2">
      <c r="A690" s="10">
        <v>45666.166666666664</v>
      </c>
      <c r="B690" s="3">
        <v>7.8861020000000004E-2</v>
      </c>
      <c r="C690" s="3">
        <v>4.4384760000000002E-2</v>
      </c>
    </row>
    <row r="691" spans="1:3" x14ac:dyDescent="0.2">
      <c r="A691" s="10">
        <v>45666.208333333336</v>
      </c>
      <c r="B691" s="3">
        <v>6.9373980000000002E-2</v>
      </c>
      <c r="C691" s="3">
        <v>3.9045240000000002E-2</v>
      </c>
    </row>
    <row r="692" spans="1:3" x14ac:dyDescent="0.2">
      <c r="A692" s="10">
        <v>45666.25</v>
      </c>
      <c r="B692" s="3">
        <v>6.3148110000000007E-2</v>
      </c>
      <c r="C692" s="3">
        <v>3.5541179999999999E-2</v>
      </c>
    </row>
    <row r="693" spans="1:3" x14ac:dyDescent="0.2">
      <c r="A693" s="10">
        <v>45666.291666666664</v>
      </c>
      <c r="B693" s="3">
        <v>5.8701060000000006E-2</v>
      </c>
      <c r="C693" s="3">
        <v>7.1008740000000001E-2</v>
      </c>
    </row>
    <row r="694" spans="1:3" x14ac:dyDescent="0.2">
      <c r="A694" s="10">
        <v>45666.333333333336</v>
      </c>
      <c r="B694" s="3">
        <v>6.077635E-2</v>
      </c>
      <c r="C694" s="3">
        <v>7.3519149999999991E-2</v>
      </c>
    </row>
    <row r="695" spans="1:3" x14ac:dyDescent="0.2">
      <c r="A695" s="10">
        <v>45666.375</v>
      </c>
      <c r="B695" s="3">
        <v>0.15031724000000002</v>
      </c>
      <c r="C695" s="3">
        <v>0.23741306000000001</v>
      </c>
    </row>
    <row r="696" spans="1:3" x14ac:dyDescent="0.2">
      <c r="A696" s="10">
        <v>45666.416666666664</v>
      </c>
      <c r="B696" s="3">
        <v>0.4713811</v>
      </c>
      <c r="C696" s="3">
        <v>0.34206300000000001</v>
      </c>
    </row>
    <row r="697" spans="1:3" x14ac:dyDescent="0.2">
      <c r="A697" s="10">
        <v>45666.458333333336</v>
      </c>
      <c r="B697" s="3">
        <v>1.02127528</v>
      </c>
      <c r="C697" s="3">
        <v>0.71649684000000013</v>
      </c>
    </row>
    <row r="698" spans="1:3" x14ac:dyDescent="0.2">
      <c r="A698" s="10">
        <v>45666.5</v>
      </c>
      <c r="B698" s="3">
        <v>0.92883816000000008</v>
      </c>
      <c r="C698" s="3">
        <v>0.66376908000000012</v>
      </c>
    </row>
    <row r="699" spans="1:3" x14ac:dyDescent="0.2">
      <c r="A699" s="10">
        <v>45666.541666666664</v>
      </c>
      <c r="B699" s="3">
        <v>0.39798059000000002</v>
      </c>
      <c r="C699" s="3">
        <v>0.27565272000000002</v>
      </c>
    </row>
    <row r="700" spans="1:3" x14ac:dyDescent="0.2">
      <c r="A700" s="10">
        <v>45666.583333333336</v>
      </c>
      <c r="B700" s="3">
        <v>0.40742297</v>
      </c>
      <c r="C700" s="3">
        <v>0.22959936</v>
      </c>
    </row>
    <row r="701" spans="1:3" x14ac:dyDescent="0.2">
      <c r="A701" s="10">
        <v>45666.625</v>
      </c>
      <c r="B701" s="3">
        <v>0.40138280999999998</v>
      </c>
      <c r="C701" s="3">
        <v>0.26580798</v>
      </c>
    </row>
    <row r="702" spans="1:3" x14ac:dyDescent="0.2">
      <c r="A702" s="10">
        <v>45666.666666666664</v>
      </c>
      <c r="B702" s="3">
        <v>0.71019177</v>
      </c>
      <c r="C702" s="3">
        <v>1.1318362800000001</v>
      </c>
    </row>
    <row r="703" spans="1:3" x14ac:dyDescent="0.2">
      <c r="A703" s="10">
        <v>45666.708333333336</v>
      </c>
      <c r="B703" s="3">
        <v>0.16511841000000002</v>
      </c>
      <c r="C703" s="3">
        <v>0.20011554000000001</v>
      </c>
    </row>
    <row r="704" spans="1:3" x14ac:dyDescent="0.2">
      <c r="A704" s="10">
        <v>45666.75</v>
      </c>
      <c r="B704" s="3">
        <v>0.18280266000000001</v>
      </c>
      <c r="C704" s="3">
        <v>0.22163334000000001</v>
      </c>
    </row>
    <row r="705" spans="1:3" x14ac:dyDescent="0.2">
      <c r="A705" s="10">
        <v>45666.791666666664</v>
      </c>
      <c r="B705" s="3">
        <v>0.13665729000000001</v>
      </c>
      <c r="C705" s="3">
        <v>0.16568706</v>
      </c>
    </row>
    <row r="706" spans="1:3" x14ac:dyDescent="0.2">
      <c r="A706" s="10">
        <v>45666.833333333336</v>
      </c>
      <c r="B706" s="3">
        <v>0.15181969000000001</v>
      </c>
      <c r="C706" s="3">
        <v>0.18541171000000001</v>
      </c>
    </row>
    <row r="707" spans="1:3" x14ac:dyDescent="0.2">
      <c r="A707" s="10">
        <v>45666.875</v>
      </c>
      <c r="B707" s="3">
        <v>0.75737253000000004</v>
      </c>
      <c r="C707" s="3">
        <v>0.61471224000000002</v>
      </c>
    </row>
    <row r="708" spans="1:3" x14ac:dyDescent="0.2">
      <c r="A708" s="10">
        <v>45666.916666666664</v>
      </c>
      <c r="B708" s="3">
        <v>0.88786763000000002</v>
      </c>
      <c r="C708" s="3">
        <v>0.70565094000000006</v>
      </c>
    </row>
    <row r="709" spans="1:3" x14ac:dyDescent="0.2">
      <c r="A709" s="10">
        <v>45666.958333333336</v>
      </c>
      <c r="B709" s="3">
        <v>0.23266163000000001</v>
      </c>
      <c r="C709" s="3">
        <v>0.14750423999999998</v>
      </c>
    </row>
    <row r="710" spans="1:3" x14ac:dyDescent="0.2">
      <c r="A710" s="2" t="s">
        <v>13</v>
      </c>
      <c r="B710" s="3">
        <v>258.8821523499999</v>
      </c>
      <c r="C710" s="3">
        <v>227.8832169999998</v>
      </c>
    </row>
    <row r="711" spans="1:3" x14ac:dyDescent="0.2">
      <c r="B711"/>
      <c r="C711"/>
    </row>
    <row r="712" spans="1:3" x14ac:dyDescent="0.2">
      <c r="B712"/>
      <c r="C712"/>
    </row>
    <row r="713" spans="1:3" x14ac:dyDescent="0.2">
      <c r="B713"/>
      <c r="C713"/>
    </row>
    <row r="714" spans="1:3" x14ac:dyDescent="0.2">
      <c r="B714"/>
      <c r="C714"/>
    </row>
    <row r="715" spans="1:3" x14ac:dyDescent="0.2">
      <c r="B715"/>
      <c r="C715"/>
    </row>
    <row r="716" spans="1:3" x14ac:dyDescent="0.2">
      <c r="B716"/>
      <c r="C716"/>
    </row>
    <row r="717" spans="1:3" x14ac:dyDescent="0.2">
      <c r="B717"/>
      <c r="C717"/>
    </row>
    <row r="718" spans="1:3" x14ac:dyDescent="0.2">
      <c r="B718"/>
      <c r="C718"/>
    </row>
    <row r="719" spans="1:3" x14ac:dyDescent="0.2">
      <c r="B719"/>
      <c r="C719"/>
    </row>
    <row r="720" spans="1:3" x14ac:dyDescent="0.2">
      <c r="B720"/>
      <c r="C720"/>
    </row>
    <row r="721" spans="2:3" x14ac:dyDescent="0.2">
      <c r="B721"/>
      <c r="C721"/>
    </row>
    <row r="722" spans="2:3" x14ac:dyDescent="0.2">
      <c r="B722"/>
      <c r="C722"/>
    </row>
    <row r="723" spans="2:3" x14ac:dyDescent="0.2">
      <c r="B723"/>
      <c r="C723"/>
    </row>
    <row r="724" spans="2:3" x14ac:dyDescent="0.2">
      <c r="B724"/>
      <c r="C724"/>
    </row>
    <row r="725" spans="2:3" x14ac:dyDescent="0.2">
      <c r="B725"/>
      <c r="C725"/>
    </row>
    <row r="726" spans="2:3" x14ac:dyDescent="0.2">
      <c r="B726"/>
      <c r="C726"/>
    </row>
    <row r="727" spans="2:3" x14ac:dyDescent="0.2">
      <c r="B727"/>
      <c r="C727"/>
    </row>
    <row r="728" spans="2:3" x14ac:dyDescent="0.2">
      <c r="B728"/>
      <c r="C728"/>
    </row>
    <row r="729" spans="2:3" x14ac:dyDescent="0.2">
      <c r="B729"/>
      <c r="C729"/>
    </row>
    <row r="730" spans="2:3" x14ac:dyDescent="0.2">
      <c r="B730"/>
      <c r="C730"/>
    </row>
    <row r="731" spans="2:3" x14ac:dyDescent="0.2">
      <c r="B731"/>
      <c r="C731"/>
    </row>
    <row r="732" spans="2:3" x14ac:dyDescent="0.2">
      <c r="B732"/>
      <c r="C732"/>
    </row>
    <row r="733" spans="2:3" x14ac:dyDescent="0.2">
      <c r="B733"/>
      <c r="C733"/>
    </row>
    <row r="734" spans="2:3" x14ac:dyDescent="0.2">
      <c r="B734"/>
      <c r="C734"/>
    </row>
    <row r="735" spans="2:3" x14ac:dyDescent="0.2">
      <c r="B735"/>
      <c r="C735"/>
    </row>
    <row r="736" spans="2:3" x14ac:dyDescent="0.2">
      <c r="B736"/>
      <c r="C736"/>
    </row>
    <row r="737" spans="2:3" x14ac:dyDescent="0.2">
      <c r="B737"/>
      <c r="C737"/>
    </row>
    <row r="738" spans="2:3" x14ac:dyDescent="0.2">
      <c r="B738"/>
      <c r="C738"/>
    </row>
    <row r="739" spans="2:3" x14ac:dyDescent="0.2">
      <c r="B739"/>
      <c r="C739"/>
    </row>
    <row r="740" spans="2:3" x14ac:dyDescent="0.2">
      <c r="B740"/>
      <c r="C740"/>
    </row>
    <row r="741" spans="2:3" x14ac:dyDescent="0.2">
      <c r="B741"/>
      <c r="C741"/>
    </row>
    <row r="742" spans="2:3" x14ac:dyDescent="0.2">
      <c r="B742"/>
      <c r="C742"/>
    </row>
    <row r="743" spans="2:3" x14ac:dyDescent="0.2">
      <c r="B743"/>
      <c r="C743"/>
    </row>
    <row r="744" spans="2:3" x14ac:dyDescent="0.2">
      <c r="B744"/>
      <c r="C744"/>
    </row>
    <row r="745" spans="2:3" x14ac:dyDescent="0.2">
      <c r="B745"/>
      <c r="C745"/>
    </row>
    <row r="746" spans="2:3" x14ac:dyDescent="0.2">
      <c r="B746"/>
      <c r="C746"/>
    </row>
    <row r="747" spans="2:3" x14ac:dyDescent="0.2">
      <c r="B747"/>
      <c r="C747"/>
    </row>
    <row r="748" spans="2:3" x14ac:dyDescent="0.2">
      <c r="B748"/>
      <c r="C748"/>
    </row>
    <row r="749" spans="2:3" x14ac:dyDescent="0.2">
      <c r="B749"/>
      <c r="C749"/>
    </row>
    <row r="750" spans="2:3" x14ac:dyDescent="0.2">
      <c r="B750"/>
      <c r="C750"/>
    </row>
    <row r="751" spans="2:3" x14ac:dyDescent="0.2">
      <c r="B751"/>
      <c r="C751"/>
    </row>
    <row r="752" spans="2:3" x14ac:dyDescent="0.2">
      <c r="B752"/>
      <c r="C752"/>
    </row>
    <row r="753" spans="2:3" x14ac:dyDescent="0.2">
      <c r="B753"/>
      <c r="C753"/>
    </row>
    <row r="754" spans="2:3" x14ac:dyDescent="0.2">
      <c r="B754"/>
      <c r="C754"/>
    </row>
    <row r="755" spans="2:3" x14ac:dyDescent="0.2">
      <c r="B755"/>
      <c r="C755"/>
    </row>
    <row r="756" spans="2:3" x14ac:dyDescent="0.2">
      <c r="B756"/>
      <c r="C756"/>
    </row>
    <row r="757" spans="2:3" x14ac:dyDescent="0.2">
      <c r="B757"/>
      <c r="C757"/>
    </row>
    <row r="758" spans="2:3" x14ac:dyDescent="0.2">
      <c r="B758"/>
      <c r="C758"/>
    </row>
    <row r="759" spans="2:3" x14ac:dyDescent="0.2">
      <c r="B759"/>
      <c r="C759"/>
    </row>
    <row r="760" spans="2:3" x14ac:dyDescent="0.2">
      <c r="B760"/>
      <c r="C760"/>
    </row>
    <row r="761" spans="2:3" x14ac:dyDescent="0.2">
      <c r="B761"/>
      <c r="C761"/>
    </row>
    <row r="762" spans="2:3" x14ac:dyDescent="0.2">
      <c r="B762"/>
      <c r="C762"/>
    </row>
    <row r="763" spans="2:3" x14ac:dyDescent="0.2">
      <c r="B763"/>
      <c r="C763"/>
    </row>
    <row r="764" spans="2:3" x14ac:dyDescent="0.2">
      <c r="B764"/>
      <c r="C764"/>
    </row>
    <row r="765" spans="2:3" x14ac:dyDescent="0.2">
      <c r="B765"/>
      <c r="C765"/>
    </row>
    <row r="766" spans="2:3" x14ac:dyDescent="0.2">
      <c r="B766"/>
      <c r="C766"/>
    </row>
    <row r="767" spans="2:3" x14ac:dyDescent="0.2">
      <c r="B767"/>
      <c r="C767"/>
    </row>
    <row r="768" spans="2:3" x14ac:dyDescent="0.2">
      <c r="B768"/>
      <c r="C768"/>
    </row>
    <row r="769" spans="2:3" x14ac:dyDescent="0.2">
      <c r="B769"/>
      <c r="C769"/>
    </row>
    <row r="770" spans="2:3" x14ac:dyDescent="0.2">
      <c r="B770"/>
      <c r="C770"/>
    </row>
    <row r="771" spans="2:3" x14ac:dyDescent="0.2">
      <c r="B771"/>
      <c r="C771"/>
    </row>
    <row r="772" spans="2:3" x14ac:dyDescent="0.2">
      <c r="B772"/>
      <c r="C772"/>
    </row>
    <row r="773" spans="2:3" x14ac:dyDescent="0.2">
      <c r="B773"/>
      <c r="C773"/>
    </row>
    <row r="774" spans="2:3" x14ac:dyDescent="0.2">
      <c r="B774"/>
      <c r="C774"/>
    </row>
    <row r="775" spans="2:3" x14ac:dyDescent="0.2">
      <c r="B775"/>
      <c r="C775"/>
    </row>
    <row r="776" spans="2:3" x14ac:dyDescent="0.2">
      <c r="B776"/>
      <c r="C776"/>
    </row>
    <row r="777" spans="2:3" x14ac:dyDescent="0.2">
      <c r="B777"/>
      <c r="C777"/>
    </row>
    <row r="778" spans="2:3" x14ac:dyDescent="0.2">
      <c r="B778"/>
      <c r="C778"/>
    </row>
    <row r="779" spans="2:3" x14ac:dyDescent="0.2">
      <c r="B779"/>
      <c r="C779"/>
    </row>
    <row r="780" spans="2:3" x14ac:dyDescent="0.2">
      <c r="B780"/>
      <c r="C780"/>
    </row>
    <row r="781" spans="2:3" x14ac:dyDescent="0.2">
      <c r="B781"/>
      <c r="C781"/>
    </row>
    <row r="782" spans="2:3" x14ac:dyDescent="0.2">
      <c r="B782"/>
      <c r="C782"/>
    </row>
    <row r="783" spans="2:3" x14ac:dyDescent="0.2">
      <c r="B783"/>
      <c r="C783"/>
    </row>
    <row r="784" spans="2:3" x14ac:dyDescent="0.2">
      <c r="B784"/>
      <c r="C784"/>
    </row>
    <row r="785" spans="2:3" x14ac:dyDescent="0.2">
      <c r="B785"/>
      <c r="C785"/>
    </row>
    <row r="786" spans="2:3" x14ac:dyDescent="0.2">
      <c r="B786"/>
      <c r="C786"/>
    </row>
    <row r="787" spans="2:3" x14ac:dyDescent="0.2">
      <c r="B787"/>
      <c r="C787"/>
    </row>
    <row r="788" spans="2:3" x14ac:dyDescent="0.2">
      <c r="B788"/>
      <c r="C788"/>
    </row>
    <row r="789" spans="2:3" x14ac:dyDescent="0.2">
      <c r="B789"/>
      <c r="C789"/>
    </row>
    <row r="790" spans="2:3" x14ac:dyDescent="0.2">
      <c r="B790"/>
      <c r="C790"/>
    </row>
    <row r="791" spans="2:3" x14ac:dyDescent="0.2">
      <c r="B791"/>
      <c r="C791"/>
    </row>
    <row r="792" spans="2:3" x14ac:dyDescent="0.2">
      <c r="B792"/>
      <c r="C792"/>
    </row>
    <row r="793" spans="2:3" x14ac:dyDescent="0.2">
      <c r="B793"/>
      <c r="C793"/>
    </row>
    <row r="794" spans="2:3" x14ac:dyDescent="0.2">
      <c r="B794"/>
      <c r="C794"/>
    </row>
    <row r="795" spans="2:3" x14ac:dyDescent="0.2">
      <c r="B795"/>
      <c r="C795"/>
    </row>
    <row r="796" spans="2:3" x14ac:dyDescent="0.2">
      <c r="B796"/>
      <c r="C796"/>
    </row>
    <row r="797" spans="2:3" x14ac:dyDescent="0.2">
      <c r="B797"/>
      <c r="C797"/>
    </row>
    <row r="798" spans="2:3" x14ac:dyDescent="0.2">
      <c r="B798"/>
      <c r="C798"/>
    </row>
    <row r="799" spans="2:3" x14ac:dyDescent="0.2">
      <c r="B799"/>
      <c r="C799"/>
    </row>
    <row r="800" spans="2:3" x14ac:dyDescent="0.2">
      <c r="B800"/>
      <c r="C800"/>
    </row>
    <row r="801" spans="2:3" x14ac:dyDescent="0.2">
      <c r="B801"/>
      <c r="C801"/>
    </row>
    <row r="802" spans="2:3" x14ac:dyDescent="0.2">
      <c r="B802"/>
      <c r="C802"/>
    </row>
    <row r="803" spans="2:3" x14ac:dyDescent="0.2">
      <c r="B803"/>
      <c r="C803"/>
    </row>
    <row r="804" spans="2:3" x14ac:dyDescent="0.2">
      <c r="B804"/>
      <c r="C804"/>
    </row>
    <row r="805" spans="2:3" x14ac:dyDescent="0.2">
      <c r="B805"/>
      <c r="C805"/>
    </row>
    <row r="806" spans="2:3" x14ac:dyDescent="0.2">
      <c r="B806"/>
      <c r="C806"/>
    </row>
    <row r="807" spans="2:3" x14ac:dyDescent="0.2">
      <c r="B807"/>
      <c r="C807"/>
    </row>
    <row r="808" spans="2:3" x14ac:dyDescent="0.2">
      <c r="B808"/>
      <c r="C808"/>
    </row>
    <row r="809" spans="2:3" x14ac:dyDescent="0.2">
      <c r="B809"/>
      <c r="C809"/>
    </row>
    <row r="810" spans="2:3" x14ac:dyDescent="0.2">
      <c r="B810"/>
      <c r="C810"/>
    </row>
    <row r="811" spans="2:3" x14ac:dyDescent="0.2">
      <c r="B811"/>
      <c r="C811"/>
    </row>
    <row r="812" spans="2:3" x14ac:dyDescent="0.2">
      <c r="B812"/>
      <c r="C812"/>
    </row>
    <row r="813" spans="2:3" x14ac:dyDescent="0.2">
      <c r="B813"/>
      <c r="C813"/>
    </row>
    <row r="814" spans="2:3" x14ac:dyDescent="0.2">
      <c r="B814"/>
      <c r="C814"/>
    </row>
    <row r="815" spans="2:3" x14ac:dyDescent="0.2">
      <c r="B815"/>
      <c r="C815"/>
    </row>
    <row r="816" spans="2:3" x14ac:dyDescent="0.2">
      <c r="B816"/>
      <c r="C816"/>
    </row>
    <row r="817" spans="2:3" x14ac:dyDescent="0.2">
      <c r="B817"/>
      <c r="C817"/>
    </row>
    <row r="818" spans="2:3" x14ac:dyDescent="0.2">
      <c r="B818"/>
      <c r="C818"/>
    </row>
    <row r="819" spans="2:3" x14ac:dyDescent="0.2">
      <c r="B819"/>
      <c r="C819"/>
    </row>
    <row r="820" spans="2:3" x14ac:dyDescent="0.2">
      <c r="B820"/>
      <c r="C820"/>
    </row>
    <row r="821" spans="2:3" x14ac:dyDescent="0.2">
      <c r="B821"/>
      <c r="C821"/>
    </row>
    <row r="822" spans="2:3" x14ac:dyDescent="0.2">
      <c r="B822"/>
      <c r="C822"/>
    </row>
    <row r="823" spans="2:3" x14ac:dyDescent="0.2">
      <c r="B823"/>
      <c r="C823"/>
    </row>
    <row r="824" spans="2:3" x14ac:dyDescent="0.2">
      <c r="B824"/>
      <c r="C824"/>
    </row>
    <row r="825" spans="2:3" x14ac:dyDescent="0.2">
      <c r="B825"/>
      <c r="C825"/>
    </row>
    <row r="826" spans="2:3" x14ac:dyDescent="0.2">
      <c r="B826"/>
      <c r="C826"/>
    </row>
    <row r="827" spans="2:3" x14ac:dyDescent="0.2">
      <c r="B827"/>
      <c r="C827"/>
    </row>
    <row r="828" spans="2:3" x14ac:dyDescent="0.2">
      <c r="B828"/>
      <c r="C828"/>
    </row>
    <row r="829" spans="2:3" x14ac:dyDescent="0.2">
      <c r="B829"/>
      <c r="C829"/>
    </row>
    <row r="830" spans="2:3" x14ac:dyDescent="0.2">
      <c r="B830"/>
      <c r="C830"/>
    </row>
    <row r="831" spans="2:3" x14ac:dyDescent="0.2">
      <c r="B831"/>
      <c r="C831"/>
    </row>
    <row r="832" spans="2:3" x14ac:dyDescent="0.2">
      <c r="B832"/>
      <c r="C832"/>
    </row>
    <row r="833" spans="2:3" x14ac:dyDescent="0.2">
      <c r="B833"/>
      <c r="C833"/>
    </row>
    <row r="834" spans="2:3" x14ac:dyDescent="0.2">
      <c r="B834"/>
      <c r="C834"/>
    </row>
    <row r="835" spans="2:3" x14ac:dyDescent="0.2">
      <c r="B835"/>
      <c r="C835"/>
    </row>
    <row r="836" spans="2:3" x14ac:dyDescent="0.2">
      <c r="B836"/>
      <c r="C836"/>
    </row>
    <row r="837" spans="2:3" x14ac:dyDescent="0.2">
      <c r="B837"/>
      <c r="C837"/>
    </row>
    <row r="838" spans="2:3" x14ac:dyDescent="0.2">
      <c r="B838"/>
      <c r="C838"/>
    </row>
    <row r="839" spans="2:3" x14ac:dyDescent="0.2">
      <c r="B839"/>
      <c r="C839"/>
    </row>
    <row r="840" spans="2:3" x14ac:dyDescent="0.2">
      <c r="B840"/>
      <c r="C840"/>
    </row>
    <row r="841" spans="2:3" x14ac:dyDescent="0.2">
      <c r="B841"/>
      <c r="C841"/>
    </row>
    <row r="842" spans="2:3" x14ac:dyDescent="0.2">
      <c r="B842"/>
      <c r="C842"/>
    </row>
    <row r="843" spans="2:3" x14ac:dyDescent="0.2">
      <c r="B843"/>
      <c r="C843"/>
    </row>
    <row r="844" spans="2:3" x14ac:dyDescent="0.2">
      <c r="B844"/>
      <c r="C844"/>
    </row>
    <row r="845" spans="2:3" x14ac:dyDescent="0.2">
      <c r="B845"/>
      <c r="C845"/>
    </row>
    <row r="846" spans="2:3" x14ac:dyDescent="0.2">
      <c r="B846"/>
      <c r="C846"/>
    </row>
    <row r="847" spans="2:3" x14ac:dyDescent="0.2">
      <c r="B847"/>
      <c r="C847"/>
    </row>
    <row r="848" spans="2:3" x14ac:dyDescent="0.2">
      <c r="B848"/>
      <c r="C848"/>
    </row>
    <row r="849" spans="2:3" x14ac:dyDescent="0.2">
      <c r="B849"/>
      <c r="C849"/>
    </row>
    <row r="850" spans="2:3" x14ac:dyDescent="0.2">
      <c r="B850"/>
      <c r="C850"/>
    </row>
    <row r="851" spans="2:3" x14ac:dyDescent="0.2">
      <c r="B851"/>
      <c r="C851"/>
    </row>
    <row r="852" spans="2:3" x14ac:dyDescent="0.2">
      <c r="B852"/>
      <c r="C852"/>
    </row>
    <row r="853" spans="2:3" x14ac:dyDescent="0.2">
      <c r="B853"/>
      <c r="C853"/>
    </row>
    <row r="854" spans="2:3" x14ac:dyDescent="0.2">
      <c r="B854"/>
      <c r="C854"/>
    </row>
    <row r="855" spans="2:3" x14ac:dyDescent="0.2">
      <c r="B855"/>
      <c r="C855"/>
    </row>
    <row r="856" spans="2:3" x14ac:dyDescent="0.2">
      <c r="B856"/>
      <c r="C856"/>
    </row>
    <row r="857" spans="2:3" x14ac:dyDescent="0.2">
      <c r="B857"/>
      <c r="C857"/>
    </row>
    <row r="858" spans="2:3" x14ac:dyDescent="0.2">
      <c r="B858"/>
      <c r="C858"/>
    </row>
    <row r="859" spans="2:3" x14ac:dyDescent="0.2">
      <c r="B859"/>
      <c r="C859"/>
    </row>
    <row r="860" spans="2:3" x14ac:dyDescent="0.2">
      <c r="B860"/>
      <c r="C860"/>
    </row>
    <row r="861" spans="2:3" x14ac:dyDescent="0.2">
      <c r="B861"/>
      <c r="C861"/>
    </row>
    <row r="862" spans="2:3" x14ac:dyDescent="0.2">
      <c r="B862"/>
      <c r="C862"/>
    </row>
    <row r="863" spans="2:3" x14ac:dyDescent="0.2">
      <c r="B863"/>
      <c r="C863"/>
    </row>
    <row r="864" spans="2:3" x14ac:dyDescent="0.2">
      <c r="B864"/>
      <c r="C864"/>
    </row>
    <row r="865" spans="2:3" x14ac:dyDescent="0.2">
      <c r="B865"/>
      <c r="C865"/>
    </row>
    <row r="866" spans="2:3" x14ac:dyDescent="0.2">
      <c r="B866"/>
      <c r="C866"/>
    </row>
    <row r="867" spans="2:3" x14ac:dyDescent="0.2">
      <c r="B867"/>
      <c r="C867"/>
    </row>
    <row r="868" spans="2:3" x14ac:dyDescent="0.2">
      <c r="B868"/>
      <c r="C868"/>
    </row>
    <row r="869" spans="2:3" x14ac:dyDescent="0.2">
      <c r="B869"/>
      <c r="C869"/>
    </row>
    <row r="870" spans="2:3" x14ac:dyDescent="0.2">
      <c r="B870"/>
      <c r="C870"/>
    </row>
    <row r="871" spans="2:3" x14ac:dyDescent="0.2">
      <c r="B871"/>
      <c r="C871"/>
    </row>
    <row r="872" spans="2:3" x14ac:dyDescent="0.2">
      <c r="B872"/>
      <c r="C872"/>
    </row>
    <row r="873" spans="2:3" x14ac:dyDescent="0.2">
      <c r="B873"/>
      <c r="C873"/>
    </row>
    <row r="874" spans="2:3" x14ac:dyDescent="0.2">
      <c r="B874"/>
      <c r="C874"/>
    </row>
    <row r="875" spans="2:3" x14ac:dyDescent="0.2">
      <c r="B875"/>
      <c r="C875"/>
    </row>
    <row r="876" spans="2:3" x14ac:dyDescent="0.2">
      <c r="B876"/>
      <c r="C876"/>
    </row>
    <row r="877" spans="2:3" x14ac:dyDescent="0.2">
      <c r="B877"/>
      <c r="C877"/>
    </row>
    <row r="878" spans="2:3" x14ac:dyDescent="0.2">
      <c r="B878"/>
      <c r="C878"/>
    </row>
    <row r="879" spans="2:3" x14ac:dyDescent="0.2">
      <c r="B879"/>
      <c r="C879"/>
    </row>
    <row r="880" spans="2:3" x14ac:dyDescent="0.2">
      <c r="B880"/>
      <c r="C880"/>
    </row>
    <row r="881" spans="2:3" x14ac:dyDescent="0.2">
      <c r="B881"/>
      <c r="C881"/>
    </row>
    <row r="882" spans="2:3" x14ac:dyDescent="0.2">
      <c r="B882"/>
      <c r="C882"/>
    </row>
    <row r="883" spans="2:3" x14ac:dyDescent="0.2">
      <c r="B883"/>
      <c r="C883"/>
    </row>
    <row r="884" spans="2:3" x14ac:dyDescent="0.2">
      <c r="B884"/>
      <c r="C884"/>
    </row>
    <row r="885" spans="2:3" x14ac:dyDescent="0.2">
      <c r="B885"/>
      <c r="C885"/>
    </row>
    <row r="886" spans="2:3" x14ac:dyDescent="0.2">
      <c r="B886"/>
      <c r="C886"/>
    </row>
    <row r="887" spans="2:3" x14ac:dyDescent="0.2">
      <c r="B887"/>
      <c r="C887"/>
    </row>
    <row r="888" spans="2:3" x14ac:dyDescent="0.2">
      <c r="B888"/>
      <c r="C888"/>
    </row>
    <row r="889" spans="2:3" x14ac:dyDescent="0.2">
      <c r="B889"/>
      <c r="C889"/>
    </row>
    <row r="890" spans="2:3" x14ac:dyDescent="0.2">
      <c r="B890"/>
      <c r="C890"/>
    </row>
    <row r="891" spans="2:3" x14ac:dyDescent="0.2">
      <c r="B891"/>
      <c r="C891"/>
    </row>
    <row r="892" spans="2:3" x14ac:dyDescent="0.2">
      <c r="B892"/>
      <c r="C892"/>
    </row>
    <row r="893" spans="2:3" x14ac:dyDescent="0.2">
      <c r="B893"/>
      <c r="C893"/>
    </row>
    <row r="894" spans="2:3" x14ac:dyDescent="0.2">
      <c r="B894"/>
      <c r="C894"/>
    </row>
    <row r="895" spans="2:3" x14ac:dyDescent="0.2">
      <c r="B895"/>
      <c r="C895"/>
    </row>
    <row r="896" spans="2:3" x14ac:dyDescent="0.2">
      <c r="B896"/>
      <c r="C896"/>
    </row>
    <row r="897" spans="2:3" x14ac:dyDescent="0.2">
      <c r="B897"/>
      <c r="C897"/>
    </row>
    <row r="898" spans="2:3" x14ac:dyDescent="0.2">
      <c r="B898"/>
      <c r="C898"/>
    </row>
    <row r="899" spans="2:3" x14ac:dyDescent="0.2">
      <c r="B899"/>
      <c r="C899"/>
    </row>
    <row r="900" spans="2:3" x14ac:dyDescent="0.2">
      <c r="B900"/>
      <c r="C900"/>
    </row>
    <row r="901" spans="2:3" x14ac:dyDescent="0.2">
      <c r="B901"/>
      <c r="C901"/>
    </row>
    <row r="902" spans="2:3" x14ac:dyDescent="0.2">
      <c r="B902"/>
      <c r="C902"/>
    </row>
    <row r="903" spans="2:3" x14ac:dyDescent="0.2">
      <c r="B903"/>
      <c r="C903"/>
    </row>
    <row r="904" spans="2:3" x14ac:dyDescent="0.2">
      <c r="B904"/>
      <c r="C904"/>
    </row>
    <row r="905" spans="2:3" x14ac:dyDescent="0.2">
      <c r="B905"/>
      <c r="C905"/>
    </row>
    <row r="906" spans="2:3" x14ac:dyDescent="0.2">
      <c r="B906"/>
      <c r="C906"/>
    </row>
    <row r="907" spans="2:3" x14ac:dyDescent="0.2">
      <c r="B907"/>
      <c r="C907"/>
    </row>
    <row r="908" spans="2:3" x14ac:dyDescent="0.2">
      <c r="B908"/>
      <c r="C908"/>
    </row>
    <row r="909" spans="2:3" x14ac:dyDescent="0.2">
      <c r="B909"/>
      <c r="C909"/>
    </row>
    <row r="910" spans="2:3" x14ac:dyDescent="0.2">
      <c r="B910"/>
      <c r="C910"/>
    </row>
    <row r="911" spans="2:3" x14ac:dyDescent="0.2">
      <c r="B911"/>
      <c r="C911"/>
    </row>
    <row r="912" spans="2:3" x14ac:dyDescent="0.2">
      <c r="B912"/>
      <c r="C912"/>
    </row>
    <row r="913" spans="2:3" x14ac:dyDescent="0.2">
      <c r="B913"/>
      <c r="C913"/>
    </row>
    <row r="914" spans="2:3" x14ac:dyDescent="0.2">
      <c r="B914"/>
      <c r="C914"/>
    </row>
    <row r="915" spans="2:3" x14ac:dyDescent="0.2">
      <c r="B915"/>
      <c r="C915"/>
    </row>
    <row r="916" spans="2:3" x14ac:dyDescent="0.2">
      <c r="B916"/>
      <c r="C916"/>
    </row>
    <row r="917" spans="2:3" x14ac:dyDescent="0.2">
      <c r="B917"/>
      <c r="C917"/>
    </row>
    <row r="918" spans="2:3" x14ac:dyDescent="0.2">
      <c r="B918"/>
      <c r="C918"/>
    </row>
    <row r="919" spans="2:3" x14ac:dyDescent="0.2">
      <c r="B919"/>
      <c r="C919"/>
    </row>
    <row r="920" spans="2:3" x14ac:dyDescent="0.2">
      <c r="B920"/>
      <c r="C920"/>
    </row>
    <row r="921" spans="2:3" x14ac:dyDescent="0.2">
      <c r="B921"/>
      <c r="C921"/>
    </row>
    <row r="922" spans="2:3" x14ac:dyDescent="0.2">
      <c r="B922"/>
      <c r="C922"/>
    </row>
    <row r="923" spans="2:3" x14ac:dyDescent="0.2">
      <c r="B923"/>
      <c r="C923"/>
    </row>
    <row r="924" spans="2:3" x14ac:dyDescent="0.2">
      <c r="B924"/>
      <c r="C924"/>
    </row>
    <row r="925" spans="2:3" x14ac:dyDescent="0.2">
      <c r="B925"/>
      <c r="C925"/>
    </row>
    <row r="926" spans="2:3" x14ac:dyDescent="0.2">
      <c r="B926"/>
      <c r="C926"/>
    </row>
    <row r="927" spans="2:3" x14ac:dyDescent="0.2">
      <c r="B927"/>
      <c r="C927"/>
    </row>
    <row r="928" spans="2:3" x14ac:dyDescent="0.2">
      <c r="B928"/>
      <c r="C928"/>
    </row>
    <row r="929" spans="2:3" x14ac:dyDescent="0.2">
      <c r="B929"/>
      <c r="C929"/>
    </row>
    <row r="930" spans="2:3" x14ac:dyDescent="0.2">
      <c r="B930"/>
      <c r="C930"/>
    </row>
    <row r="931" spans="2:3" x14ac:dyDescent="0.2">
      <c r="B931"/>
      <c r="C931"/>
    </row>
    <row r="932" spans="2:3" x14ac:dyDescent="0.2">
      <c r="B932"/>
      <c r="C932"/>
    </row>
    <row r="933" spans="2:3" x14ac:dyDescent="0.2">
      <c r="B933"/>
      <c r="C933"/>
    </row>
    <row r="934" spans="2:3" x14ac:dyDescent="0.2">
      <c r="B934"/>
      <c r="C934"/>
    </row>
    <row r="935" spans="2:3" x14ac:dyDescent="0.2">
      <c r="B935"/>
      <c r="C935"/>
    </row>
    <row r="936" spans="2:3" x14ac:dyDescent="0.2">
      <c r="B936"/>
      <c r="C936"/>
    </row>
    <row r="937" spans="2:3" x14ac:dyDescent="0.2">
      <c r="B937"/>
      <c r="C937"/>
    </row>
    <row r="938" spans="2:3" x14ac:dyDescent="0.2">
      <c r="B938"/>
      <c r="C938"/>
    </row>
    <row r="939" spans="2:3" x14ac:dyDescent="0.2">
      <c r="B939"/>
      <c r="C939"/>
    </row>
    <row r="940" spans="2:3" x14ac:dyDescent="0.2">
      <c r="B940"/>
      <c r="C940"/>
    </row>
    <row r="941" spans="2:3" x14ac:dyDescent="0.2">
      <c r="B941"/>
      <c r="C941"/>
    </row>
    <row r="942" spans="2:3" x14ac:dyDescent="0.2">
      <c r="B942"/>
      <c r="C942"/>
    </row>
    <row r="943" spans="2:3" x14ac:dyDescent="0.2">
      <c r="B943"/>
      <c r="C943"/>
    </row>
    <row r="944" spans="2:3" x14ac:dyDescent="0.2">
      <c r="B944"/>
      <c r="C944"/>
    </row>
    <row r="945" spans="2:3" x14ac:dyDescent="0.2">
      <c r="B945"/>
      <c r="C945"/>
    </row>
    <row r="946" spans="2:3" x14ac:dyDescent="0.2">
      <c r="B946"/>
      <c r="C946"/>
    </row>
    <row r="947" spans="2:3" x14ac:dyDescent="0.2">
      <c r="B947"/>
      <c r="C947"/>
    </row>
    <row r="948" spans="2:3" x14ac:dyDescent="0.2">
      <c r="B948"/>
      <c r="C948"/>
    </row>
    <row r="949" spans="2:3" x14ac:dyDescent="0.2">
      <c r="B949"/>
      <c r="C949"/>
    </row>
    <row r="950" spans="2:3" x14ac:dyDescent="0.2">
      <c r="B950"/>
      <c r="C950"/>
    </row>
    <row r="951" spans="2:3" x14ac:dyDescent="0.2">
      <c r="B951"/>
      <c r="C951"/>
    </row>
    <row r="952" spans="2:3" x14ac:dyDescent="0.2">
      <c r="B952"/>
      <c r="C952"/>
    </row>
    <row r="953" spans="2:3" x14ac:dyDescent="0.2">
      <c r="B953"/>
      <c r="C953"/>
    </row>
    <row r="954" spans="2:3" x14ac:dyDescent="0.2">
      <c r="B954"/>
      <c r="C954"/>
    </row>
    <row r="955" spans="2:3" x14ac:dyDescent="0.2">
      <c r="B955"/>
      <c r="C955"/>
    </row>
    <row r="956" spans="2:3" x14ac:dyDescent="0.2">
      <c r="B956"/>
      <c r="C956"/>
    </row>
    <row r="957" spans="2:3" x14ac:dyDescent="0.2">
      <c r="B957"/>
      <c r="C957"/>
    </row>
    <row r="958" spans="2:3" x14ac:dyDescent="0.2">
      <c r="B958"/>
      <c r="C958"/>
    </row>
    <row r="959" spans="2:3" x14ac:dyDescent="0.2">
      <c r="B959"/>
      <c r="C959"/>
    </row>
    <row r="960" spans="2:3" x14ac:dyDescent="0.2">
      <c r="B960"/>
      <c r="C960"/>
    </row>
    <row r="961" spans="2:3" x14ac:dyDescent="0.2">
      <c r="B961"/>
      <c r="C961"/>
    </row>
    <row r="962" spans="2:3" x14ac:dyDescent="0.2">
      <c r="B962"/>
      <c r="C962"/>
    </row>
    <row r="963" spans="2:3" x14ac:dyDescent="0.2">
      <c r="B963"/>
      <c r="C963"/>
    </row>
    <row r="964" spans="2:3" x14ac:dyDescent="0.2">
      <c r="B964"/>
      <c r="C964"/>
    </row>
    <row r="965" spans="2:3" x14ac:dyDescent="0.2">
      <c r="B965"/>
      <c r="C965"/>
    </row>
    <row r="966" spans="2:3" x14ac:dyDescent="0.2">
      <c r="B966"/>
      <c r="C966"/>
    </row>
    <row r="967" spans="2:3" x14ac:dyDescent="0.2">
      <c r="B967"/>
      <c r="C967"/>
    </row>
    <row r="968" spans="2:3" x14ac:dyDescent="0.2">
      <c r="B968"/>
      <c r="C968"/>
    </row>
    <row r="969" spans="2:3" x14ac:dyDescent="0.2">
      <c r="B969"/>
      <c r="C969"/>
    </row>
    <row r="970" spans="2:3" x14ac:dyDescent="0.2">
      <c r="B970"/>
      <c r="C970"/>
    </row>
    <row r="971" spans="2:3" x14ac:dyDescent="0.2">
      <c r="B971"/>
      <c r="C971"/>
    </row>
    <row r="972" spans="2:3" x14ac:dyDescent="0.2">
      <c r="B972"/>
      <c r="C972"/>
    </row>
    <row r="973" spans="2:3" x14ac:dyDescent="0.2">
      <c r="B973"/>
      <c r="C973"/>
    </row>
    <row r="974" spans="2:3" x14ac:dyDescent="0.2">
      <c r="B974"/>
      <c r="C974"/>
    </row>
    <row r="975" spans="2:3" x14ac:dyDescent="0.2">
      <c r="B975"/>
      <c r="C975"/>
    </row>
    <row r="976" spans="2:3" x14ac:dyDescent="0.2">
      <c r="B976"/>
      <c r="C976"/>
    </row>
    <row r="977" spans="2:3" x14ac:dyDescent="0.2">
      <c r="B977"/>
      <c r="C977"/>
    </row>
    <row r="978" spans="2:3" x14ac:dyDescent="0.2">
      <c r="B978"/>
      <c r="C978"/>
    </row>
    <row r="979" spans="2:3" x14ac:dyDescent="0.2">
      <c r="B979"/>
      <c r="C979"/>
    </row>
    <row r="980" spans="2:3" x14ac:dyDescent="0.2">
      <c r="B980"/>
      <c r="C980"/>
    </row>
    <row r="981" spans="2:3" x14ac:dyDescent="0.2">
      <c r="B981"/>
      <c r="C981"/>
    </row>
    <row r="982" spans="2:3" x14ac:dyDescent="0.2">
      <c r="B982"/>
      <c r="C982"/>
    </row>
    <row r="983" spans="2:3" x14ac:dyDescent="0.2">
      <c r="B983"/>
      <c r="C983"/>
    </row>
    <row r="984" spans="2:3" x14ac:dyDescent="0.2">
      <c r="B984"/>
      <c r="C984"/>
    </row>
    <row r="985" spans="2:3" x14ac:dyDescent="0.2">
      <c r="B985"/>
      <c r="C985"/>
    </row>
    <row r="986" spans="2:3" x14ac:dyDescent="0.2">
      <c r="B986"/>
      <c r="C986"/>
    </row>
    <row r="987" spans="2:3" x14ac:dyDescent="0.2">
      <c r="B987"/>
      <c r="C987"/>
    </row>
    <row r="988" spans="2:3" x14ac:dyDescent="0.2">
      <c r="B988"/>
      <c r="C988"/>
    </row>
    <row r="989" spans="2:3" x14ac:dyDescent="0.2">
      <c r="B989"/>
      <c r="C989"/>
    </row>
    <row r="990" spans="2:3" x14ac:dyDescent="0.2">
      <c r="B990"/>
      <c r="C990"/>
    </row>
    <row r="991" spans="2:3" x14ac:dyDescent="0.2">
      <c r="B991"/>
      <c r="C991"/>
    </row>
    <row r="992" spans="2:3" x14ac:dyDescent="0.2">
      <c r="B992"/>
      <c r="C992"/>
    </row>
    <row r="993" spans="2:3" x14ac:dyDescent="0.2">
      <c r="B993"/>
      <c r="C993"/>
    </row>
    <row r="994" spans="2:3" x14ac:dyDescent="0.2">
      <c r="B994"/>
      <c r="C994"/>
    </row>
    <row r="995" spans="2:3" x14ac:dyDescent="0.2">
      <c r="B995"/>
      <c r="C995"/>
    </row>
    <row r="996" spans="2:3" x14ac:dyDescent="0.2">
      <c r="B996"/>
      <c r="C996"/>
    </row>
    <row r="997" spans="2:3" x14ac:dyDescent="0.2">
      <c r="B997"/>
      <c r="C997"/>
    </row>
    <row r="998" spans="2:3" x14ac:dyDescent="0.2">
      <c r="B998"/>
      <c r="C998"/>
    </row>
    <row r="999" spans="2:3" x14ac:dyDescent="0.2">
      <c r="B999"/>
      <c r="C999"/>
    </row>
    <row r="1000" spans="2:3" x14ac:dyDescent="0.2">
      <c r="B1000"/>
      <c r="C1000"/>
    </row>
    <row r="1001" spans="2:3" x14ac:dyDescent="0.2">
      <c r="B1001"/>
      <c r="C1001"/>
    </row>
    <row r="1002" spans="2:3" x14ac:dyDescent="0.2">
      <c r="B1002"/>
      <c r="C1002"/>
    </row>
    <row r="1003" spans="2:3" x14ac:dyDescent="0.2">
      <c r="B1003"/>
      <c r="C1003"/>
    </row>
    <row r="1004" spans="2:3" x14ac:dyDescent="0.2">
      <c r="B1004"/>
      <c r="C1004"/>
    </row>
    <row r="1005" spans="2:3" x14ac:dyDescent="0.2">
      <c r="B1005"/>
      <c r="C1005"/>
    </row>
    <row r="1006" spans="2:3" x14ac:dyDescent="0.2">
      <c r="B1006"/>
      <c r="C1006"/>
    </row>
    <row r="1007" spans="2:3" x14ac:dyDescent="0.2">
      <c r="B1007"/>
      <c r="C1007"/>
    </row>
    <row r="1008" spans="2:3" x14ac:dyDescent="0.2">
      <c r="B1008"/>
      <c r="C1008"/>
    </row>
    <row r="1009" spans="2:3" x14ac:dyDescent="0.2">
      <c r="B1009"/>
      <c r="C1009"/>
    </row>
    <row r="1010" spans="2:3" x14ac:dyDescent="0.2">
      <c r="B1010"/>
      <c r="C1010"/>
    </row>
    <row r="1011" spans="2:3" x14ac:dyDescent="0.2">
      <c r="B1011"/>
      <c r="C1011"/>
    </row>
    <row r="1012" spans="2:3" x14ac:dyDescent="0.2">
      <c r="B1012"/>
      <c r="C1012"/>
    </row>
    <row r="1013" spans="2:3" x14ac:dyDescent="0.2">
      <c r="B1013"/>
      <c r="C1013"/>
    </row>
    <row r="1014" spans="2:3" x14ac:dyDescent="0.2">
      <c r="B1014"/>
      <c r="C1014"/>
    </row>
    <row r="1015" spans="2:3" x14ac:dyDescent="0.2">
      <c r="B1015"/>
      <c r="C1015"/>
    </row>
    <row r="1016" spans="2:3" x14ac:dyDescent="0.2">
      <c r="B1016"/>
      <c r="C1016"/>
    </row>
    <row r="1017" spans="2:3" x14ac:dyDescent="0.2">
      <c r="B1017"/>
      <c r="C1017"/>
    </row>
    <row r="1018" spans="2:3" x14ac:dyDescent="0.2">
      <c r="B1018"/>
      <c r="C1018"/>
    </row>
    <row r="1019" spans="2:3" x14ac:dyDescent="0.2">
      <c r="B1019"/>
      <c r="C1019"/>
    </row>
    <row r="1020" spans="2:3" x14ac:dyDescent="0.2">
      <c r="B1020"/>
      <c r="C1020"/>
    </row>
    <row r="1021" spans="2:3" x14ac:dyDescent="0.2">
      <c r="B1021"/>
      <c r="C1021"/>
    </row>
    <row r="1022" spans="2:3" x14ac:dyDescent="0.2">
      <c r="B1022"/>
      <c r="C1022"/>
    </row>
    <row r="1023" spans="2:3" x14ac:dyDescent="0.2">
      <c r="B1023"/>
      <c r="C1023"/>
    </row>
    <row r="1024" spans="2:3" x14ac:dyDescent="0.2">
      <c r="B1024"/>
      <c r="C1024"/>
    </row>
    <row r="1025" spans="2:3" x14ac:dyDescent="0.2">
      <c r="B1025"/>
      <c r="C1025"/>
    </row>
    <row r="1026" spans="2:3" x14ac:dyDescent="0.2">
      <c r="B1026"/>
      <c r="C1026"/>
    </row>
    <row r="1027" spans="2:3" x14ac:dyDescent="0.2">
      <c r="B1027"/>
      <c r="C1027"/>
    </row>
    <row r="1028" spans="2:3" x14ac:dyDescent="0.2">
      <c r="B1028"/>
      <c r="C1028"/>
    </row>
    <row r="1029" spans="2:3" x14ac:dyDescent="0.2">
      <c r="B1029"/>
      <c r="C1029"/>
    </row>
    <row r="1030" spans="2:3" x14ac:dyDescent="0.2">
      <c r="B1030"/>
      <c r="C1030"/>
    </row>
    <row r="1031" spans="2:3" x14ac:dyDescent="0.2">
      <c r="B1031"/>
      <c r="C1031"/>
    </row>
    <row r="1032" spans="2:3" x14ac:dyDescent="0.2">
      <c r="B1032"/>
      <c r="C1032"/>
    </row>
    <row r="1033" spans="2:3" x14ac:dyDescent="0.2">
      <c r="B1033"/>
      <c r="C1033"/>
    </row>
    <row r="1034" spans="2:3" x14ac:dyDescent="0.2">
      <c r="B1034"/>
      <c r="C1034"/>
    </row>
    <row r="1035" spans="2:3" x14ac:dyDescent="0.2">
      <c r="B1035"/>
      <c r="C1035"/>
    </row>
    <row r="1036" spans="2:3" x14ac:dyDescent="0.2">
      <c r="B1036"/>
      <c r="C1036"/>
    </row>
    <row r="1037" spans="2:3" x14ac:dyDescent="0.2">
      <c r="B1037"/>
      <c r="C1037"/>
    </row>
    <row r="1038" spans="2:3" x14ac:dyDescent="0.2">
      <c r="B1038"/>
      <c r="C1038"/>
    </row>
    <row r="1039" spans="2:3" x14ac:dyDescent="0.2">
      <c r="B1039"/>
      <c r="C1039"/>
    </row>
    <row r="1040" spans="2:3" x14ac:dyDescent="0.2">
      <c r="B1040"/>
      <c r="C1040"/>
    </row>
    <row r="1041" spans="2:3" x14ac:dyDescent="0.2">
      <c r="B1041"/>
      <c r="C1041"/>
    </row>
    <row r="1042" spans="2:3" x14ac:dyDescent="0.2">
      <c r="B1042"/>
      <c r="C1042"/>
    </row>
    <row r="1043" spans="2:3" x14ac:dyDescent="0.2">
      <c r="B1043"/>
      <c r="C1043"/>
    </row>
    <row r="1044" spans="2:3" x14ac:dyDescent="0.2">
      <c r="B1044"/>
      <c r="C1044"/>
    </row>
    <row r="1045" spans="2:3" x14ac:dyDescent="0.2">
      <c r="B1045"/>
      <c r="C1045"/>
    </row>
    <row r="1046" spans="2:3" x14ac:dyDescent="0.2">
      <c r="B1046"/>
      <c r="C1046"/>
    </row>
    <row r="1047" spans="2:3" x14ac:dyDescent="0.2">
      <c r="B1047"/>
      <c r="C1047"/>
    </row>
    <row r="1048" spans="2:3" x14ac:dyDescent="0.2">
      <c r="B1048"/>
      <c r="C1048"/>
    </row>
    <row r="1049" spans="2:3" x14ac:dyDescent="0.2">
      <c r="B1049"/>
      <c r="C1049"/>
    </row>
    <row r="1050" spans="2:3" x14ac:dyDescent="0.2">
      <c r="B1050"/>
      <c r="C1050"/>
    </row>
    <row r="1051" spans="2:3" x14ac:dyDescent="0.2">
      <c r="B1051"/>
      <c r="C1051"/>
    </row>
    <row r="1052" spans="2:3" x14ac:dyDescent="0.2">
      <c r="B1052"/>
      <c r="C1052"/>
    </row>
    <row r="1053" spans="2:3" x14ac:dyDescent="0.2">
      <c r="B1053"/>
      <c r="C1053"/>
    </row>
    <row r="1054" spans="2:3" x14ac:dyDescent="0.2">
      <c r="B1054"/>
      <c r="C1054"/>
    </row>
    <row r="1055" spans="2:3" x14ac:dyDescent="0.2">
      <c r="B1055"/>
      <c r="C1055"/>
    </row>
    <row r="1056" spans="2:3" x14ac:dyDescent="0.2">
      <c r="B1056"/>
      <c r="C1056"/>
    </row>
    <row r="1057" spans="2:3" x14ac:dyDescent="0.2">
      <c r="B1057"/>
      <c r="C1057"/>
    </row>
    <row r="1058" spans="2:3" x14ac:dyDescent="0.2">
      <c r="B1058"/>
      <c r="C1058"/>
    </row>
    <row r="1059" spans="2:3" x14ac:dyDescent="0.2">
      <c r="B1059"/>
      <c r="C1059"/>
    </row>
    <row r="1060" spans="2:3" x14ac:dyDescent="0.2">
      <c r="B1060"/>
      <c r="C1060"/>
    </row>
    <row r="1061" spans="2:3" x14ac:dyDescent="0.2">
      <c r="B1061"/>
      <c r="C1061"/>
    </row>
    <row r="1062" spans="2:3" x14ac:dyDescent="0.2">
      <c r="B1062"/>
      <c r="C1062"/>
    </row>
    <row r="1063" spans="2:3" x14ac:dyDescent="0.2">
      <c r="B1063"/>
      <c r="C1063"/>
    </row>
    <row r="1064" spans="2:3" x14ac:dyDescent="0.2">
      <c r="B1064"/>
      <c r="C1064"/>
    </row>
    <row r="1065" spans="2:3" x14ac:dyDescent="0.2">
      <c r="B1065"/>
      <c r="C1065"/>
    </row>
    <row r="1066" spans="2:3" x14ac:dyDescent="0.2">
      <c r="B1066"/>
      <c r="C1066"/>
    </row>
    <row r="1067" spans="2:3" x14ac:dyDescent="0.2">
      <c r="B1067"/>
      <c r="C1067"/>
    </row>
    <row r="1068" spans="2:3" x14ac:dyDescent="0.2">
      <c r="B1068"/>
      <c r="C1068"/>
    </row>
    <row r="1069" spans="2:3" x14ac:dyDescent="0.2">
      <c r="B1069"/>
      <c r="C1069"/>
    </row>
    <row r="1070" spans="2:3" x14ac:dyDescent="0.2">
      <c r="B1070"/>
      <c r="C1070"/>
    </row>
    <row r="1071" spans="2:3" x14ac:dyDescent="0.2">
      <c r="B1071"/>
      <c r="C1071"/>
    </row>
    <row r="1072" spans="2:3" x14ac:dyDescent="0.2">
      <c r="B1072"/>
      <c r="C1072"/>
    </row>
    <row r="1073" spans="2:3" x14ac:dyDescent="0.2">
      <c r="B1073"/>
      <c r="C1073"/>
    </row>
    <row r="1074" spans="2:3" x14ac:dyDescent="0.2">
      <c r="B1074"/>
      <c r="C1074"/>
    </row>
    <row r="1075" spans="2:3" x14ac:dyDescent="0.2">
      <c r="B1075"/>
      <c r="C1075"/>
    </row>
    <row r="1076" spans="2:3" x14ac:dyDescent="0.2">
      <c r="B1076"/>
      <c r="C1076"/>
    </row>
    <row r="1077" spans="2:3" x14ac:dyDescent="0.2">
      <c r="B1077"/>
      <c r="C1077"/>
    </row>
    <row r="1078" spans="2:3" x14ac:dyDescent="0.2">
      <c r="B1078"/>
      <c r="C1078"/>
    </row>
    <row r="1079" spans="2:3" x14ac:dyDescent="0.2">
      <c r="B1079"/>
      <c r="C1079"/>
    </row>
    <row r="1080" spans="2:3" x14ac:dyDescent="0.2">
      <c r="B1080"/>
      <c r="C1080"/>
    </row>
    <row r="1081" spans="2:3" x14ac:dyDescent="0.2">
      <c r="B1081"/>
      <c r="C1081"/>
    </row>
    <row r="1082" spans="2:3" x14ac:dyDescent="0.2">
      <c r="B1082"/>
      <c r="C1082"/>
    </row>
    <row r="1083" spans="2:3" x14ac:dyDescent="0.2">
      <c r="B1083"/>
      <c r="C1083"/>
    </row>
    <row r="1084" spans="2:3" x14ac:dyDescent="0.2">
      <c r="B1084"/>
      <c r="C1084"/>
    </row>
    <row r="1085" spans="2:3" x14ac:dyDescent="0.2">
      <c r="B1085"/>
      <c r="C1085"/>
    </row>
    <row r="1086" spans="2:3" x14ac:dyDescent="0.2">
      <c r="B1086"/>
      <c r="C1086"/>
    </row>
    <row r="1087" spans="2:3" x14ac:dyDescent="0.2">
      <c r="B1087"/>
      <c r="C1087"/>
    </row>
    <row r="1088" spans="2:3" x14ac:dyDescent="0.2">
      <c r="B1088"/>
      <c r="C1088"/>
    </row>
    <row r="1089" spans="2:3" x14ac:dyDescent="0.2">
      <c r="B1089"/>
      <c r="C1089"/>
    </row>
    <row r="1090" spans="2:3" x14ac:dyDescent="0.2">
      <c r="B1090"/>
      <c r="C1090"/>
    </row>
    <row r="1091" spans="2:3" x14ac:dyDescent="0.2">
      <c r="B1091"/>
      <c r="C1091"/>
    </row>
    <row r="1092" spans="2:3" x14ac:dyDescent="0.2">
      <c r="B1092"/>
      <c r="C1092"/>
    </row>
    <row r="1093" spans="2:3" x14ac:dyDescent="0.2">
      <c r="B1093"/>
      <c r="C1093"/>
    </row>
    <row r="1094" spans="2:3" x14ac:dyDescent="0.2">
      <c r="B1094"/>
      <c r="C1094"/>
    </row>
    <row r="1095" spans="2:3" x14ac:dyDescent="0.2">
      <c r="B1095"/>
      <c r="C1095"/>
    </row>
    <row r="1096" spans="2:3" x14ac:dyDescent="0.2">
      <c r="B1096"/>
      <c r="C1096"/>
    </row>
    <row r="1097" spans="2:3" x14ac:dyDescent="0.2">
      <c r="B1097"/>
      <c r="C1097"/>
    </row>
    <row r="1098" spans="2:3" x14ac:dyDescent="0.2">
      <c r="B1098"/>
      <c r="C1098"/>
    </row>
    <row r="1099" spans="2:3" x14ac:dyDescent="0.2">
      <c r="B1099"/>
      <c r="C1099"/>
    </row>
    <row r="1100" spans="2:3" x14ac:dyDescent="0.2">
      <c r="B1100"/>
      <c r="C1100"/>
    </row>
    <row r="1101" spans="2:3" x14ac:dyDescent="0.2">
      <c r="B1101"/>
      <c r="C1101"/>
    </row>
    <row r="1102" spans="2:3" x14ac:dyDescent="0.2">
      <c r="B1102"/>
      <c r="C1102"/>
    </row>
    <row r="1103" spans="2:3" x14ac:dyDescent="0.2">
      <c r="B1103"/>
      <c r="C1103"/>
    </row>
    <row r="1104" spans="2:3" x14ac:dyDescent="0.2">
      <c r="B1104"/>
      <c r="C1104"/>
    </row>
    <row r="1105" spans="2:3" x14ac:dyDescent="0.2">
      <c r="B1105"/>
      <c r="C1105"/>
    </row>
    <row r="1106" spans="2:3" x14ac:dyDescent="0.2">
      <c r="B1106"/>
      <c r="C1106"/>
    </row>
    <row r="1107" spans="2:3" x14ac:dyDescent="0.2">
      <c r="B1107"/>
      <c r="C1107"/>
    </row>
    <row r="1108" spans="2:3" x14ac:dyDescent="0.2">
      <c r="B1108"/>
      <c r="C1108"/>
    </row>
    <row r="1109" spans="2:3" x14ac:dyDescent="0.2">
      <c r="B1109"/>
      <c r="C1109"/>
    </row>
    <row r="1110" spans="2:3" x14ac:dyDescent="0.2">
      <c r="B1110"/>
      <c r="C1110"/>
    </row>
    <row r="1111" spans="2:3" x14ac:dyDescent="0.2">
      <c r="B1111"/>
      <c r="C1111"/>
    </row>
    <row r="1112" spans="2:3" x14ac:dyDescent="0.2">
      <c r="B1112"/>
      <c r="C1112"/>
    </row>
    <row r="1113" spans="2:3" x14ac:dyDescent="0.2">
      <c r="B1113"/>
      <c r="C1113"/>
    </row>
    <row r="1114" spans="2:3" x14ac:dyDescent="0.2">
      <c r="B1114"/>
      <c r="C1114"/>
    </row>
    <row r="1115" spans="2:3" x14ac:dyDescent="0.2">
      <c r="B1115"/>
      <c r="C1115"/>
    </row>
    <row r="1116" spans="2:3" x14ac:dyDescent="0.2">
      <c r="B1116"/>
      <c r="C1116"/>
    </row>
    <row r="1117" spans="2:3" x14ac:dyDescent="0.2">
      <c r="B1117"/>
      <c r="C1117"/>
    </row>
    <row r="1118" spans="2:3" x14ac:dyDescent="0.2">
      <c r="B1118"/>
      <c r="C1118"/>
    </row>
    <row r="1119" spans="2:3" x14ac:dyDescent="0.2">
      <c r="B1119"/>
      <c r="C1119"/>
    </row>
    <row r="1120" spans="2:3" x14ac:dyDescent="0.2">
      <c r="B1120"/>
      <c r="C1120"/>
    </row>
    <row r="1121" spans="2:3" x14ac:dyDescent="0.2">
      <c r="B1121"/>
      <c r="C1121"/>
    </row>
    <row r="1122" spans="2:3" x14ac:dyDescent="0.2">
      <c r="B1122"/>
      <c r="C1122"/>
    </row>
    <row r="1123" spans="2:3" x14ac:dyDescent="0.2">
      <c r="B1123"/>
      <c r="C1123"/>
    </row>
    <row r="1124" spans="2:3" x14ac:dyDescent="0.2">
      <c r="B1124"/>
      <c r="C1124"/>
    </row>
    <row r="1125" spans="2:3" x14ac:dyDescent="0.2">
      <c r="B1125"/>
      <c r="C1125"/>
    </row>
    <row r="1126" spans="2:3" x14ac:dyDescent="0.2">
      <c r="B1126"/>
      <c r="C1126"/>
    </row>
    <row r="1127" spans="2:3" x14ac:dyDescent="0.2">
      <c r="B1127"/>
      <c r="C1127"/>
    </row>
    <row r="1128" spans="2:3" x14ac:dyDescent="0.2">
      <c r="B1128"/>
      <c r="C1128"/>
    </row>
    <row r="1129" spans="2:3" x14ac:dyDescent="0.2">
      <c r="B1129"/>
      <c r="C1129"/>
    </row>
    <row r="1130" spans="2:3" x14ac:dyDescent="0.2">
      <c r="B1130"/>
      <c r="C1130"/>
    </row>
    <row r="1131" spans="2:3" x14ac:dyDescent="0.2">
      <c r="B1131"/>
      <c r="C1131"/>
    </row>
    <row r="1132" spans="2:3" x14ac:dyDescent="0.2">
      <c r="B1132"/>
      <c r="C1132"/>
    </row>
    <row r="1133" spans="2:3" x14ac:dyDescent="0.2">
      <c r="B1133"/>
      <c r="C1133"/>
    </row>
    <row r="1134" spans="2:3" x14ac:dyDescent="0.2">
      <c r="B1134"/>
      <c r="C1134"/>
    </row>
    <row r="1135" spans="2:3" x14ac:dyDescent="0.2">
      <c r="B1135"/>
      <c r="C1135"/>
    </row>
    <row r="1136" spans="2:3" x14ac:dyDescent="0.2">
      <c r="B1136"/>
      <c r="C1136"/>
    </row>
    <row r="1137" spans="2:3" x14ac:dyDescent="0.2">
      <c r="B1137"/>
      <c r="C1137"/>
    </row>
    <row r="1138" spans="2:3" x14ac:dyDescent="0.2">
      <c r="B1138"/>
      <c r="C1138"/>
    </row>
    <row r="1139" spans="2:3" x14ac:dyDescent="0.2">
      <c r="B1139"/>
      <c r="C1139"/>
    </row>
    <row r="1140" spans="2:3" x14ac:dyDescent="0.2">
      <c r="B1140"/>
      <c r="C1140"/>
    </row>
    <row r="1141" spans="2:3" x14ac:dyDescent="0.2">
      <c r="B1141"/>
      <c r="C1141"/>
    </row>
    <row r="1142" spans="2:3" x14ac:dyDescent="0.2">
      <c r="B1142"/>
      <c r="C1142"/>
    </row>
    <row r="1143" spans="2:3" x14ac:dyDescent="0.2">
      <c r="B1143"/>
      <c r="C1143"/>
    </row>
    <row r="1144" spans="2:3" x14ac:dyDescent="0.2">
      <c r="B1144"/>
      <c r="C1144"/>
    </row>
    <row r="1145" spans="2:3" x14ac:dyDescent="0.2">
      <c r="B1145"/>
      <c r="C1145"/>
    </row>
    <row r="1146" spans="2:3" x14ac:dyDescent="0.2">
      <c r="B1146"/>
      <c r="C1146"/>
    </row>
    <row r="1147" spans="2:3" x14ac:dyDescent="0.2">
      <c r="B1147"/>
      <c r="C1147"/>
    </row>
    <row r="1148" spans="2:3" x14ac:dyDescent="0.2">
      <c r="B1148"/>
      <c r="C1148"/>
    </row>
    <row r="1149" spans="2:3" x14ac:dyDescent="0.2">
      <c r="B1149"/>
      <c r="C1149"/>
    </row>
    <row r="1150" spans="2:3" x14ac:dyDescent="0.2">
      <c r="B1150"/>
      <c r="C1150"/>
    </row>
    <row r="1151" spans="2:3" x14ac:dyDescent="0.2">
      <c r="B1151"/>
      <c r="C1151"/>
    </row>
    <row r="1152" spans="2:3" x14ac:dyDescent="0.2">
      <c r="B1152"/>
      <c r="C1152"/>
    </row>
    <row r="1153" spans="2:3" x14ac:dyDescent="0.2">
      <c r="B1153"/>
      <c r="C1153"/>
    </row>
    <row r="1154" spans="2:3" x14ac:dyDescent="0.2">
      <c r="B1154"/>
      <c r="C1154"/>
    </row>
    <row r="1155" spans="2:3" x14ac:dyDescent="0.2">
      <c r="B1155"/>
      <c r="C1155"/>
    </row>
    <row r="1156" spans="2:3" x14ac:dyDescent="0.2">
      <c r="B1156"/>
      <c r="C1156"/>
    </row>
    <row r="1157" spans="2:3" x14ac:dyDescent="0.2">
      <c r="B1157"/>
      <c r="C1157"/>
    </row>
    <row r="1158" spans="2:3" x14ac:dyDescent="0.2">
      <c r="B1158"/>
      <c r="C1158"/>
    </row>
    <row r="1159" spans="2:3" x14ac:dyDescent="0.2">
      <c r="B1159"/>
      <c r="C1159"/>
    </row>
    <row r="1160" spans="2:3" x14ac:dyDescent="0.2">
      <c r="B1160"/>
      <c r="C1160"/>
    </row>
    <row r="1161" spans="2:3" x14ac:dyDescent="0.2">
      <c r="B1161"/>
      <c r="C1161"/>
    </row>
    <row r="1162" spans="2:3" x14ac:dyDescent="0.2">
      <c r="B1162"/>
      <c r="C1162"/>
    </row>
    <row r="1163" spans="2:3" x14ac:dyDescent="0.2">
      <c r="B1163"/>
      <c r="C1163"/>
    </row>
    <row r="1164" spans="2:3" x14ac:dyDescent="0.2">
      <c r="B1164"/>
      <c r="C1164"/>
    </row>
    <row r="1165" spans="2:3" x14ac:dyDescent="0.2">
      <c r="B1165"/>
      <c r="C1165"/>
    </row>
    <row r="1166" spans="2:3" x14ac:dyDescent="0.2">
      <c r="B1166"/>
      <c r="C1166"/>
    </row>
    <row r="1167" spans="2:3" x14ac:dyDescent="0.2">
      <c r="B1167"/>
      <c r="C1167"/>
    </row>
    <row r="1168" spans="2:3" x14ac:dyDescent="0.2">
      <c r="B1168"/>
      <c r="C1168"/>
    </row>
    <row r="1169" spans="2:3" x14ac:dyDescent="0.2">
      <c r="B1169"/>
      <c r="C1169"/>
    </row>
    <row r="1170" spans="2:3" x14ac:dyDescent="0.2">
      <c r="B1170"/>
      <c r="C1170"/>
    </row>
    <row r="1171" spans="2:3" x14ac:dyDescent="0.2">
      <c r="B1171"/>
      <c r="C1171"/>
    </row>
    <row r="1172" spans="2:3" x14ac:dyDescent="0.2">
      <c r="B1172"/>
      <c r="C1172"/>
    </row>
    <row r="1173" spans="2:3" x14ac:dyDescent="0.2">
      <c r="B1173"/>
      <c r="C1173"/>
    </row>
    <row r="1174" spans="2:3" x14ac:dyDescent="0.2">
      <c r="B1174"/>
      <c r="C1174"/>
    </row>
    <row r="1175" spans="2:3" x14ac:dyDescent="0.2">
      <c r="B1175"/>
      <c r="C1175"/>
    </row>
    <row r="1176" spans="2:3" x14ac:dyDescent="0.2">
      <c r="B1176"/>
      <c r="C1176"/>
    </row>
    <row r="1177" spans="2:3" x14ac:dyDescent="0.2">
      <c r="B1177"/>
      <c r="C1177"/>
    </row>
    <row r="1178" spans="2:3" x14ac:dyDescent="0.2">
      <c r="B1178"/>
      <c r="C1178"/>
    </row>
    <row r="1179" spans="2:3" x14ac:dyDescent="0.2">
      <c r="B1179"/>
      <c r="C1179"/>
    </row>
    <row r="1180" spans="2:3" x14ac:dyDescent="0.2">
      <c r="B1180"/>
      <c r="C1180"/>
    </row>
    <row r="1181" spans="2:3" x14ac:dyDescent="0.2">
      <c r="B1181"/>
      <c r="C1181"/>
    </row>
    <row r="1182" spans="2:3" x14ac:dyDescent="0.2">
      <c r="B1182"/>
      <c r="C1182"/>
    </row>
    <row r="1183" spans="2:3" x14ac:dyDescent="0.2">
      <c r="B1183"/>
      <c r="C1183"/>
    </row>
    <row r="1184" spans="2:3" x14ac:dyDescent="0.2">
      <c r="B1184"/>
      <c r="C1184"/>
    </row>
    <row r="1185" spans="2:3" x14ac:dyDescent="0.2">
      <c r="B1185"/>
      <c r="C1185"/>
    </row>
    <row r="1186" spans="2:3" x14ac:dyDescent="0.2">
      <c r="B1186"/>
      <c r="C1186"/>
    </row>
    <row r="1187" spans="2:3" x14ac:dyDescent="0.2">
      <c r="B1187"/>
      <c r="C1187"/>
    </row>
    <row r="1188" spans="2:3" x14ac:dyDescent="0.2">
      <c r="B1188"/>
      <c r="C1188"/>
    </row>
    <row r="1189" spans="2:3" x14ac:dyDescent="0.2">
      <c r="B1189"/>
      <c r="C1189"/>
    </row>
    <row r="1190" spans="2:3" x14ac:dyDescent="0.2">
      <c r="B1190"/>
      <c r="C1190"/>
    </row>
    <row r="1191" spans="2:3" x14ac:dyDescent="0.2">
      <c r="B1191"/>
      <c r="C1191"/>
    </row>
    <row r="1192" spans="2:3" x14ac:dyDescent="0.2">
      <c r="B1192"/>
      <c r="C1192"/>
    </row>
    <row r="1193" spans="2:3" x14ac:dyDescent="0.2">
      <c r="B1193"/>
      <c r="C1193"/>
    </row>
    <row r="1194" spans="2:3" x14ac:dyDescent="0.2">
      <c r="B1194"/>
      <c r="C1194"/>
    </row>
    <row r="1195" spans="2:3" x14ac:dyDescent="0.2">
      <c r="B1195"/>
      <c r="C1195"/>
    </row>
    <row r="1196" spans="2:3" x14ac:dyDescent="0.2">
      <c r="B1196"/>
      <c r="C1196"/>
    </row>
    <row r="1197" spans="2:3" x14ac:dyDescent="0.2">
      <c r="B1197"/>
      <c r="C1197"/>
    </row>
    <row r="1198" spans="2:3" x14ac:dyDescent="0.2">
      <c r="B1198"/>
      <c r="C1198"/>
    </row>
    <row r="1199" spans="2:3" x14ac:dyDescent="0.2">
      <c r="B1199"/>
      <c r="C1199"/>
    </row>
    <row r="1200" spans="2:3" x14ac:dyDescent="0.2">
      <c r="B1200"/>
      <c r="C1200"/>
    </row>
    <row r="1201" spans="2:3" x14ac:dyDescent="0.2">
      <c r="B1201"/>
      <c r="C1201"/>
    </row>
    <row r="1202" spans="2:3" x14ac:dyDescent="0.2">
      <c r="B1202"/>
      <c r="C1202"/>
    </row>
    <row r="1203" spans="2:3" x14ac:dyDescent="0.2">
      <c r="B1203"/>
      <c r="C1203"/>
    </row>
    <row r="1204" spans="2:3" x14ac:dyDescent="0.2">
      <c r="B1204"/>
      <c r="C1204"/>
    </row>
    <row r="1205" spans="2:3" x14ac:dyDescent="0.2">
      <c r="B1205"/>
      <c r="C1205"/>
    </row>
    <row r="1206" spans="2:3" x14ac:dyDescent="0.2">
      <c r="B1206"/>
      <c r="C1206"/>
    </row>
    <row r="1207" spans="2:3" x14ac:dyDescent="0.2">
      <c r="B1207"/>
      <c r="C1207"/>
    </row>
    <row r="1208" spans="2:3" x14ac:dyDescent="0.2">
      <c r="B1208"/>
      <c r="C1208"/>
    </row>
    <row r="1209" spans="2:3" x14ac:dyDescent="0.2">
      <c r="B1209"/>
      <c r="C1209"/>
    </row>
    <row r="1210" spans="2:3" x14ac:dyDescent="0.2">
      <c r="B1210"/>
      <c r="C1210"/>
    </row>
    <row r="1211" spans="2:3" x14ac:dyDescent="0.2">
      <c r="B1211"/>
      <c r="C1211"/>
    </row>
    <row r="1212" spans="2:3" x14ac:dyDescent="0.2">
      <c r="B1212"/>
      <c r="C1212"/>
    </row>
    <row r="1213" spans="2:3" x14ac:dyDescent="0.2">
      <c r="B1213"/>
      <c r="C1213"/>
    </row>
    <row r="1214" spans="2:3" x14ac:dyDescent="0.2">
      <c r="B1214"/>
      <c r="C1214"/>
    </row>
    <row r="1215" spans="2:3" x14ac:dyDescent="0.2">
      <c r="B1215"/>
      <c r="C1215"/>
    </row>
    <row r="1216" spans="2:3" x14ac:dyDescent="0.2">
      <c r="B1216"/>
      <c r="C1216"/>
    </row>
    <row r="1217" spans="2:3" x14ac:dyDescent="0.2">
      <c r="B1217"/>
      <c r="C1217"/>
    </row>
    <row r="1218" spans="2:3" x14ac:dyDescent="0.2">
      <c r="B1218"/>
      <c r="C1218"/>
    </row>
    <row r="1219" spans="2:3" x14ac:dyDescent="0.2">
      <c r="B1219"/>
      <c r="C1219"/>
    </row>
    <row r="1220" spans="2:3" x14ac:dyDescent="0.2">
      <c r="B1220"/>
      <c r="C1220"/>
    </row>
    <row r="1221" spans="2:3" x14ac:dyDescent="0.2">
      <c r="B1221"/>
      <c r="C1221"/>
    </row>
    <row r="1222" spans="2:3" x14ac:dyDescent="0.2">
      <c r="B1222"/>
      <c r="C1222"/>
    </row>
    <row r="1223" spans="2:3" x14ac:dyDescent="0.2">
      <c r="B1223"/>
      <c r="C1223"/>
    </row>
    <row r="1224" spans="2:3" x14ac:dyDescent="0.2">
      <c r="B1224"/>
      <c r="C1224"/>
    </row>
    <row r="1225" spans="2:3" x14ac:dyDescent="0.2">
      <c r="B1225"/>
      <c r="C1225"/>
    </row>
    <row r="1226" spans="2:3" x14ac:dyDescent="0.2">
      <c r="B1226"/>
      <c r="C1226"/>
    </row>
    <row r="1227" spans="2:3" x14ac:dyDescent="0.2">
      <c r="B1227"/>
      <c r="C1227"/>
    </row>
    <row r="1228" spans="2:3" x14ac:dyDescent="0.2">
      <c r="B1228"/>
      <c r="C1228"/>
    </row>
    <row r="1229" spans="2:3" x14ac:dyDescent="0.2">
      <c r="B1229"/>
      <c r="C1229"/>
    </row>
    <row r="1230" spans="2:3" x14ac:dyDescent="0.2">
      <c r="B1230"/>
      <c r="C1230"/>
    </row>
    <row r="1231" spans="2:3" x14ac:dyDescent="0.2">
      <c r="B1231"/>
      <c r="C1231"/>
    </row>
    <row r="1232" spans="2:3" x14ac:dyDescent="0.2">
      <c r="B1232"/>
      <c r="C1232"/>
    </row>
    <row r="1233" spans="2:3" x14ac:dyDescent="0.2">
      <c r="B1233"/>
      <c r="C1233"/>
    </row>
    <row r="1234" spans="2:3" x14ac:dyDescent="0.2">
      <c r="B1234"/>
      <c r="C1234"/>
    </row>
    <row r="1235" spans="2:3" x14ac:dyDescent="0.2">
      <c r="B1235"/>
      <c r="C1235"/>
    </row>
    <row r="1236" spans="2:3" x14ac:dyDescent="0.2">
      <c r="B1236"/>
      <c r="C1236"/>
    </row>
    <row r="1237" spans="2:3" x14ac:dyDescent="0.2">
      <c r="B1237"/>
      <c r="C1237"/>
    </row>
    <row r="1238" spans="2:3" x14ac:dyDescent="0.2">
      <c r="B1238"/>
      <c r="C1238"/>
    </row>
    <row r="1239" spans="2:3" x14ac:dyDescent="0.2">
      <c r="B1239"/>
      <c r="C1239"/>
    </row>
    <row r="1240" spans="2:3" x14ac:dyDescent="0.2">
      <c r="B1240"/>
      <c r="C1240"/>
    </row>
    <row r="1241" spans="2:3" x14ac:dyDescent="0.2">
      <c r="B1241"/>
      <c r="C1241"/>
    </row>
    <row r="1242" spans="2:3" x14ac:dyDescent="0.2">
      <c r="B1242"/>
      <c r="C1242"/>
    </row>
    <row r="1243" spans="2:3" x14ac:dyDescent="0.2">
      <c r="B1243"/>
      <c r="C1243"/>
    </row>
    <row r="1244" spans="2:3" x14ac:dyDescent="0.2">
      <c r="B1244"/>
      <c r="C1244"/>
    </row>
    <row r="1245" spans="2:3" x14ac:dyDescent="0.2">
      <c r="B1245"/>
      <c r="C1245"/>
    </row>
    <row r="1246" spans="2:3" x14ac:dyDescent="0.2">
      <c r="B1246"/>
      <c r="C1246"/>
    </row>
    <row r="1247" spans="2:3" x14ac:dyDescent="0.2">
      <c r="B1247"/>
      <c r="C1247"/>
    </row>
    <row r="1248" spans="2:3" x14ac:dyDescent="0.2">
      <c r="B1248"/>
      <c r="C1248"/>
    </row>
    <row r="1249" spans="2:3" x14ac:dyDescent="0.2">
      <c r="B1249"/>
      <c r="C1249"/>
    </row>
    <row r="1250" spans="2:3" x14ac:dyDescent="0.2">
      <c r="B1250"/>
      <c r="C1250"/>
    </row>
    <row r="1251" spans="2:3" x14ac:dyDescent="0.2">
      <c r="B1251"/>
      <c r="C1251"/>
    </row>
    <row r="1252" spans="2:3" x14ac:dyDescent="0.2">
      <c r="B1252"/>
      <c r="C1252"/>
    </row>
    <row r="1253" spans="2:3" x14ac:dyDescent="0.2">
      <c r="B1253"/>
      <c r="C1253"/>
    </row>
    <row r="1254" spans="2:3" x14ac:dyDescent="0.2">
      <c r="B1254"/>
      <c r="C1254"/>
    </row>
    <row r="1255" spans="2:3" x14ac:dyDescent="0.2">
      <c r="B1255"/>
      <c r="C1255"/>
    </row>
    <row r="1256" spans="2:3" x14ac:dyDescent="0.2">
      <c r="B1256"/>
      <c r="C1256"/>
    </row>
    <row r="1257" spans="2:3" x14ac:dyDescent="0.2">
      <c r="B1257"/>
      <c r="C1257"/>
    </row>
    <row r="1258" spans="2:3" x14ac:dyDescent="0.2">
      <c r="B1258"/>
      <c r="C1258"/>
    </row>
    <row r="1259" spans="2:3" x14ac:dyDescent="0.2">
      <c r="B1259"/>
      <c r="C1259"/>
    </row>
    <row r="1260" spans="2:3" x14ac:dyDescent="0.2">
      <c r="B1260"/>
      <c r="C1260"/>
    </row>
    <row r="1261" spans="2:3" x14ac:dyDescent="0.2">
      <c r="B1261"/>
      <c r="C1261"/>
    </row>
    <row r="1262" spans="2:3" x14ac:dyDescent="0.2">
      <c r="B1262"/>
      <c r="C1262"/>
    </row>
    <row r="1263" spans="2:3" x14ac:dyDescent="0.2">
      <c r="B1263"/>
      <c r="C1263"/>
    </row>
    <row r="1264" spans="2:3" x14ac:dyDescent="0.2">
      <c r="B1264"/>
      <c r="C1264"/>
    </row>
    <row r="1265" spans="2:3" x14ac:dyDescent="0.2">
      <c r="B1265"/>
      <c r="C1265"/>
    </row>
    <row r="1266" spans="2:3" x14ac:dyDescent="0.2">
      <c r="B1266"/>
      <c r="C1266"/>
    </row>
    <row r="1267" spans="2:3" x14ac:dyDescent="0.2">
      <c r="B1267"/>
      <c r="C1267"/>
    </row>
    <row r="1268" spans="2:3" x14ac:dyDescent="0.2">
      <c r="B1268"/>
      <c r="C1268"/>
    </row>
    <row r="1269" spans="2:3" x14ac:dyDescent="0.2">
      <c r="B1269"/>
      <c r="C1269"/>
    </row>
    <row r="1270" spans="2:3" x14ac:dyDescent="0.2">
      <c r="B1270"/>
      <c r="C1270"/>
    </row>
    <row r="1271" spans="2:3" x14ac:dyDescent="0.2">
      <c r="B1271"/>
      <c r="C1271"/>
    </row>
    <row r="1272" spans="2:3" x14ac:dyDescent="0.2">
      <c r="B1272"/>
      <c r="C1272"/>
    </row>
    <row r="1273" spans="2:3" x14ac:dyDescent="0.2">
      <c r="B1273"/>
      <c r="C1273"/>
    </row>
    <row r="1274" spans="2:3" x14ac:dyDescent="0.2">
      <c r="B1274"/>
      <c r="C1274"/>
    </row>
    <row r="1275" spans="2:3" x14ac:dyDescent="0.2">
      <c r="B1275"/>
      <c r="C1275"/>
    </row>
    <row r="1276" spans="2:3" x14ac:dyDescent="0.2">
      <c r="B1276"/>
      <c r="C1276"/>
    </row>
    <row r="1277" spans="2:3" x14ac:dyDescent="0.2">
      <c r="B1277"/>
      <c r="C1277"/>
    </row>
    <row r="1278" spans="2:3" x14ac:dyDescent="0.2">
      <c r="B1278"/>
      <c r="C1278"/>
    </row>
    <row r="1279" spans="2:3" x14ac:dyDescent="0.2">
      <c r="B1279"/>
      <c r="C1279"/>
    </row>
    <row r="1280" spans="2:3" x14ac:dyDescent="0.2">
      <c r="B1280"/>
      <c r="C1280"/>
    </row>
    <row r="1281" spans="2:3" x14ac:dyDescent="0.2">
      <c r="B1281"/>
      <c r="C1281"/>
    </row>
    <row r="1282" spans="2:3" x14ac:dyDescent="0.2">
      <c r="B1282"/>
      <c r="C1282"/>
    </row>
    <row r="1283" spans="2:3" x14ac:dyDescent="0.2">
      <c r="B1283"/>
      <c r="C1283"/>
    </row>
    <row r="1284" spans="2:3" x14ac:dyDescent="0.2">
      <c r="B1284"/>
      <c r="C1284"/>
    </row>
    <row r="1285" spans="2:3" x14ac:dyDescent="0.2">
      <c r="B1285"/>
      <c r="C1285"/>
    </row>
    <row r="1286" spans="2:3" x14ac:dyDescent="0.2">
      <c r="B1286"/>
      <c r="C1286"/>
    </row>
    <row r="1287" spans="2:3" x14ac:dyDescent="0.2">
      <c r="B1287"/>
      <c r="C1287"/>
    </row>
    <row r="1288" spans="2:3" x14ac:dyDescent="0.2">
      <c r="B1288"/>
      <c r="C1288"/>
    </row>
    <row r="1289" spans="2:3" x14ac:dyDescent="0.2">
      <c r="B1289"/>
      <c r="C1289"/>
    </row>
    <row r="1290" spans="2:3" x14ac:dyDescent="0.2">
      <c r="B1290"/>
      <c r="C1290"/>
    </row>
    <row r="1291" spans="2:3" x14ac:dyDescent="0.2">
      <c r="B1291"/>
      <c r="C1291"/>
    </row>
    <row r="1292" spans="2:3" x14ac:dyDescent="0.2">
      <c r="B1292"/>
      <c r="C1292"/>
    </row>
    <row r="1293" spans="2:3" x14ac:dyDescent="0.2">
      <c r="B1293"/>
      <c r="C1293"/>
    </row>
    <row r="1294" spans="2:3" x14ac:dyDescent="0.2">
      <c r="B1294"/>
      <c r="C1294"/>
    </row>
    <row r="1295" spans="2:3" x14ac:dyDescent="0.2">
      <c r="B1295"/>
      <c r="C1295"/>
    </row>
    <row r="1296" spans="2:3" x14ac:dyDescent="0.2">
      <c r="B1296"/>
      <c r="C1296"/>
    </row>
    <row r="1297" spans="2:3" x14ac:dyDescent="0.2">
      <c r="B1297"/>
      <c r="C1297"/>
    </row>
    <row r="1298" spans="2:3" x14ac:dyDescent="0.2">
      <c r="B1298"/>
      <c r="C1298"/>
    </row>
    <row r="1299" spans="2:3" x14ac:dyDescent="0.2">
      <c r="B1299"/>
      <c r="C1299"/>
    </row>
    <row r="1300" spans="2:3" x14ac:dyDescent="0.2">
      <c r="B1300"/>
      <c r="C1300"/>
    </row>
    <row r="1301" spans="2:3" x14ac:dyDescent="0.2">
      <c r="B1301"/>
      <c r="C1301"/>
    </row>
    <row r="1302" spans="2:3" x14ac:dyDescent="0.2">
      <c r="B1302"/>
      <c r="C1302"/>
    </row>
    <row r="1303" spans="2:3" x14ac:dyDescent="0.2">
      <c r="B1303"/>
      <c r="C1303"/>
    </row>
    <row r="1304" spans="2:3" x14ac:dyDescent="0.2">
      <c r="B1304"/>
      <c r="C1304"/>
    </row>
    <row r="1305" spans="2:3" x14ac:dyDescent="0.2">
      <c r="B1305"/>
      <c r="C1305"/>
    </row>
    <row r="1306" spans="2:3" x14ac:dyDescent="0.2">
      <c r="B1306"/>
      <c r="C1306"/>
    </row>
    <row r="1307" spans="2:3" x14ac:dyDescent="0.2">
      <c r="B1307"/>
      <c r="C1307"/>
    </row>
    <row r="1308" spans="2:3" x14ac:dyDescent="0.2">
      <c r="B1308"/>
      <c r="C1308"/>
    </row>
    <row r="1309" spans="2:3" x14ac:dyDescent="0.2">
      <c r="B1309"/>
      <c r="C1309"/>
    </row>
    <row r="1310" spans="2:3" x14ac:dyDescent="0.2">
      <c r="B1310"/>
      <c r="C1310"/>
    </row>
    <row r="1311" spans="2:3" x14ac:dyDescent="0.2">
      <c r="B1311"/>
      <c r="C1311"/>
    </row>
    <row r="1312" spans="2:3" x14ac:dyDescent="0.2">
      <c r="B1312"/>
      <c r="C1312"/>
    </row>
    <row r="1313" spans="2:3" x14ac:dyDescent="0.2">
      <c r="B1313"/>
      <c r="C1313"/>
    </row>
    <row r="1314" spans="2:3" x14ac:dyDescent="0.2">
      <c r="B1314"/>
      <c r="C1314"/>
    </row>
    <row r="1315" spans="2:3" x14ac:dyDescent="0.2">
      <c r="B1315"/>
      <c r="C1315"/>
    </row>
    <row r="1316" spans="2:3" x14ac:dyDescent="0.2">
      <c r="B1316"/>
      <c r="C1316"/>
    </row>
    <row r="1317" spans="2:3" x14ac:dyDescent="0.2">
      <c r="B1317"/>
      <c r="C1317"/>
    </row>
    <row r="1318" spans="2:3" x14ac:dyDescent="0.2">
      <c r="B1318"/>
      <c r="C1318"/>
    </row>
    <row r="1319" spans="2:3" x14ac:dyDescent="0.2">
      <c r="B1319"/>
      <c r="C1319"/>
    </row>
    <row r="1320" spans="2:3" x14ac:dyDescent="0.2">
      <c r="B1320"/>
      <c r="C1320"/>
    </row>
    <row r="1321" spans="2:3" x14ac:dyDescent="0.2">
      <c r="B1321"/>
      <c r="C1321"/>
    </row>
    <row r="1322" spans="2:3" x14ac:dyDescent="0.2">
      <c r="B1322"/>
      <c r="C1322"/>
    </row>
    <row r="1323" spans="2:3" x14ac:dyDescent="0.2">
      <c r="B1323"/>
      <c r="C1323"/>
    </row>
    <row r="1324" spans="2:3" x14ac:dyDescent="0.2">
      <c r="B1324"/>
      <c r="C1324"/>
    </row>
    <row r="1325" spans="2:3" x14ac:dyDescent="0.2">
      <c r="B1325"/>
      <c r="C1325"/>
    </row>
    <row r="1326" spans="2:3" x14ac:dyDescent="0.2">
      <c r="B1326"/>
      <c r="C1326"/>
    </row>
    <row r="1327" spans="2:3" x14ac:dyDescent="0.2">
      <c r="B1327"/>
      <c r="C1327"/>
    </row>
    <row r="1328" spans="2:3" x14ac:dyDescent="0.2">
      <c r="B1328"/>
      <c r="C1328"/>
    </row>
    <row r="1329" spans="2:3" x14ac:dyDescent="0.2">
      <c r="B1329"/>
      <c r="C1329"/>
    </row>
    <row r="1330" spans="2:3" x14ac:dyDescent="0.2">
      <c r="B1330"/>
      <c r="C1330"/>
    </row>
    <row r="1331" spans="2:3" x14ac:dyDescent="0.2">
      <c r="B1331"/>
      <c r="C1331"/>
    </row>
    <row r="1332" spans="2:3" x14ac:dyDescent="0.2">
      <c r="B1332"/>
      <c r="C1332"/>
    </row>
    <row r="1333" spans="2:3" x14ac:dyDescent="0.2">
      <c r="B1333"/>
      <c r="C1333"/>
    </row>
    <row r="1334" spans="2:3" x14ac:dyDescent="0.2">
      <c r="B1334"/>
      <c r="C1334"/>
    </row>
    <row r="1335" spans="2:3" x14ac:dyDescent="0.2">
      <c r="B1335"/>
      <c r="C1335"/>
    </row>
    <row r="1336" spans="2:3" x14ac:dyDescent="0.2">
      <c r="B1336"/>
      <c r="C1336"/>
    </row>
    <row r="1337" spans="2:3" x14ac:dyDescent="0.2">
      <c r="B1337"/>
      <c r="C1337"/>
    </row>
    <row r="1338" spans="2:3" x14ac:dyDescent="0.2">
      <c r="B1338"/>
      <c r="C1338"/>
    </row>
    <row r="1339" spans="2:3" x14ac:dyDescent="0.2">
      <c r="B1339"/>
      <c r="C1339"/>
    </row>
    <row r="1340" spans="2:3" x14ac:dyDescent="0.2">
      <c r="B1340"/>
      <c r="C1340"/>
    </row>
    <row r="1341" spans="2:3" x14ac:dyDescent="0.2">
      <c r="B1341"/>
      <c r="C1341"/>
    </row>
    <row r="1342" spans="2:3" x14ac:dyDescent="0.2">
      <c r="B1342"/>
      <c r="C1342"/>
    </row>
    <row r="1343" spans="2:3" x14ac:dyDescent="0.2">
      <c r="B1343"/>
      <c r="C1343"/>
    </row>
    <row r="1344" spans="2:3" x14ac:dyDescent="0.2">
      <c r="B1344"/>
      <c r="C1344"/>
    </row>
    <row r="1345" spans="2:3" x14ac:dyDescent="0.2">
      <c r="B1345"/>
      <c r="C1345"/>
    </row>
    <row r="1346" spans="2:3" x14ac:dyDescent="0.2">
      <c r="B1346"/>
      <c r="C1346"/>
    </row>
    <row r="1347" spans="2:3" x14ac:dyDescent="0.2">
      <c r="B1347"/>
      <c r="C1347"/>
    </row>
    <row r="1348" spans="2:3" x14ac:dyDescent="0.2">
      <c r="B1348"/>
      <c r="C1348"/>
    </row>
    <row r="1349" spans="2:3" x14ac:dyDescent="0.2">
      <c r="B1349"/>
      <c r="C1349"/>
    </row>
    <row r="1350" spans="2:3" x14ac:dyDescent="0.2">
      <c r="B1350"/>
      <c r="C1350"/>
    </row>
    <row r="1351" spans="2:3" x14ac:dyDescent="0.2">
      <c r="B1351"/>
      <c r="C1351"/>
    </row>
    <row r="1352" spans="2:3" x14ac:dyDescent="0.2">
      <c r="B1352"/>
      <c r="C1352"/>
    </row>
    <row r="1353" spans="2:3" x14ac:dyDescent="0.2">
      <c r="B1353"/>
      <c r="C1353"/>
    </row>
    <row r="1354" spans="2:3" x14ac:dyDescent="0.2">
      <c r="B1354"/>
      <c r="C1354"/>
    </row>
    <row r="1355" spans="2:3" x14ac:dyDescent="0.2">
      <c r="B1355"/>
      <c r="C1355"/>
    </row>
    <row r="1356" spans="2:3" x14ac:dyDescent="0.2">
      <c r="B1356"/>
      <c r="C1356"/>
    </row>
    <row r="1357" spans="2:3" x14ac:dyDescent="0.2">
      <c r="B1357"/>
      <c r="C1357"/>
    </row>
    <row r="1358" spans="2:3" x14ac:dyDescent="0.2">
      <c r="B1358"/>
      <c r="C1358"/>
    </row>
    <row r="1359" spans="2:3" x14ac:dyDescent="0.2">
      <c r="B1359"/>
      <c r="C1359"/>
    </row>
    <row r="1360" spans="2:3" x14ac:dyDescent="0.2">
      <c r="B1360"/>
      <c r="C1360"/>
    </row>
    <row r="1361" spans="2:3" x14ac:dyDescent="0.2">
      <c r="B1361"/>
      <c r="C1361"/>
    </row>
    <row r="1362" spans="2:3" x14ac:dyDescent="0.2">
      <c r="B1362"/>
      <c r="C1362"/>
    </row>
    <row r="1363" spans="2:3" x14ac:dyDescent="0.2">
      <c r="B1363"/>
      <c r="C1363"/>
    </row>
    <row r="1364" spans="2:3" x14ac:dyDescent="0.2">
      <c r="B1364"/>
      <c r="C1364"/>
    </row>
    <row r="1365" spans="2:3" x14ac:dyDescent="0.2">
      <c r="B1365"/>
      <c r="C1365"/>
    </row>
    <row r="1366" spans="2:3" x14ac:dyDescent="0.2">
      <c r="B1366"/>
      <c r="C1366"/>
    </row>
    <row r="1367" spans="2:3" x14ac:dyDescent="0.2">
      <c r="B1367"/>
      <c r="C1367"/>
    </row>
    <row r="1368" spans="2:3" x14ac:dyDescent="0.2">
      <c r="B1368"/>
      <c r="C1368"/>
    </row>
    <row r="1369" spans="2:3" x14ac:dyDescent="0.2">
      <c r="B1369"/>
      <c r="C1369"/>
    </row>
    <row r="1370" spans="2:3" x14ac:dyDescent="0.2">
      <c r="B1370"/>
      <c r="C1370"/>
    </row>
    <row r="1371" spans="2:3" x14ac:dyDescent="0.2">
      <c r="B1371"/>
      <c r="C1371"/>
    </row>
    <row r="1372" spans="2:3" x14ac:dyDescent="0.2">
      <c r="B1372"/>
      <c r="C1372"/>
    </row>
    <row r="1373" spans="2:3" x14ac:dyDescent="0.2">
      <c r="B1373"/>
      <c r="C1373"/>
    </row>
    <row r="1374" spans="2:3" x14ac:dyDescent="0.2">
      <c r="B1374"/>
      <c r="C1374"/>
    </row>
    <row r="1375" spans="2:3" x14ac:dyDescent="0.2">
      <c r="B1375"/>
      <c r="C1375"/>
    </row>
    <row r="1376" spans="2:3" x14ac:dyDescent="0.2">
      <c r="B1376"/>
      <c r="C1376"/>
    </row>
    <row r="1377" spans="2:3" x14ac:dyDescent="0.2">
      <c r="B1377"/>
      <c r="C1377"/>
    </row>
    <row r="1378" spans="2:3" x14ac:dyDescent="0.2">
      <c r="B1378"/>
      <c r="C1378"/>
    </row>
    <row r="1379" spans="2:3" x14ac:dyDescent="0.2">
      <c r="B1379"/>
      <c r="C1379"/>
    </row>
    <row r="1380" spans="2:3" x14ac:dyDescent="0.2">
      <c r="B1380"/>
      <c r="C1380"/>
    </row>
    <row r="1381" spans="2:3" x14ac:dyDescent="0.2">
      <c r="B1381"/>
      <c r="C1381"/>
    </row>
    <row r="1382" spans="2:3" x14ac:dyDescent="0.2">
      <c r="B1382"/>
      <c r="C13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94A6-4C03-6441-B9C8-94B074F470E4}">
  <dimension ref="A1:D36"/>
  <sheetViews>
    <sheetView tabSelected="1" workbookViewId="0">
      <selection activeCell="B46" sqref="B46"/>
    </sheetView>
  </sheetViews>
  <sheetFormatPr baseColWidth="10" defaultRowHeight="16" x14ac:dyDescent="0.2"/>
  <cols>
    <col min="1" max="1" width="13.33203125" bestFit="1" customWidth="1"/>
    <col min="2" max="2" width="13.1640625" bestFit="1" customWidth="1"/>
    <col min="3" max="3" width="10.5" bestFit="1" customWidth="1"/>
    <col min="4" max="4" width="8" bestFit="1" customWidth="1"/>
    <col min="5" max="20" width="7.1640625" bestFit="1" customWidth="1"/>
    <col min="21" max="21" width="8.83203125" bestFit="1" customWidth="1"/>
    <col min="22" max="22" width="9.1640625" bestFit="1" customWidth="1"/>
    <col min="23" max="23" width="9.5" bestFit="1" customWidth="1"/>
    <col min="24" max="24" width="6.83203125" bestFit="1" customWidth="1"/>
    <col min="25" max="26" width="5.6640625" bestFit="1" customWidth="1"/>
    <col min="27" max="29" width="6.6640625" bestFit="1" customWidth="1"/>
    <col min="30" max="32" width="5.6640625" bestFit="1" customWidth="1"/>
    <col min="33" max="33" width="8.1640625" bestFit="1" customWidth="1"/>
    <col min="34" max="34" width="9.1640625" bestFit="1" customWidth="1"/>
    <col min="35" max="35" width="9.5" bestFit="1" customWidth="1"/>
    <col min="36" max="36" width="10.5" bestFit="1" customWidth="1"/>
  </cols>
  <sheetData>
    <row r="1" spans="1:3" x14ac:dyDescent="0.2">
      <c r="A1" s="1" t="s">
        <v>0</v>
      </c>
      <c r="B1" t="s">
        <v>61</v>
      </c>
      <c r="C1" t="s">
        <v>60</v>
      </c>
    </row>
    <row r="2" spans="1:3" x14ac:dyDescent="0.2">
      <c r="A2" s="2" t="s">
        <v>16</v>
      </c>
      <c r="B2" s="12">
        <v>172.96786064000003</v>
      </c>
      <c r="C2" s="12">
        <v>153.50854059999998</v>
      </c>
    </row>
    <row r="3" spans="1:3" x14ac:dyDescent="0.2">
      <c r="A3" s="7" t="s">
        <v>18</v>
      </c>
      <c r="B3" s="12">
        <v>172.96786064000003</v>
      </c>
      <c r="C3" s="12">
        <v>153.50854059999998</v>
      </c>
    </row>
    <row r="4" spans="1:3" x14ac:dyDescent="0.2">
      <c r="A4" s="8" t="s">
        <v>19</v>
      </c>
      <c r="B4" s="12">
        <v>172.96786064000003</v>
      </c>
      <c r="C4" s="12">
        <v>153.50854059999998</v>
      </c>
    </row>
    <row r="5" spans="1:3" x14ac:dyDescent="0.2">
      <c r="A5" s="9" t="s">
        <v>32</v>
      </c>
      <c r="B5" s="12">
        <v>7.4951472500000023</v>
      </c>
      <c r="C5" s="12">
        <v>7.3596627099999994</v>
      </c>
    </row>
    <row r="6" spans="1:3" x14ac:dyDescent="0.2">
      <c r="A6" s="9" t="s">
        <v>33</v>
      </c>
      <c r="B6" s="12">
        <v>9.0606087399999993</v>
      </c>
      <c r="C6" s="12">
        <v>6.1332056200000018</v>
      </c>
    </row>
    <row r="7" spans="1:3" x14ac:dyDescent="0.2">
      <c r="A7" s="9" t="s">
        <v>34</v>
      </c>
      <c r="B7" s="12">
        <v>9.6548914200000002</v>
      </c>
      <c r="C7" s="12">
        <v>6.8764000600000017</v>
      </c>
    </row>
    <row r="8" spans="1:3" x14ac:dyDescent="0.2">
      <c r="A8" s="9" t="s">
        <v>35</v>
      </c>
      <c r="B8" s="12">
        <v>14.92738963</v>
      </c>
      <c r="C8" s="12">
        <v>16.554643680000002</v>
      </c>
    </row>
    <row r="9" spans="1:3" x14ac:dyDescent="0.2">
      <c r="A9" s="9" t="s">
        <v>36</v>
      </c>
      <c r="B9" s="12">
        <v>7.9501475499999987</v>
      </c>
      <c r="C9" s="12">
        <v>7.3264019900000017</v>
      </c>
    </row>
    <row r="10" spans="1:3" x14ac:dyDescent="0.2">
      <c r="A10" s="9" t="s">
        <v>37</v>
      </c>
      <c r="B10" s="12">
        <v>6.947822330000001</v>
      </c>
      <c r="C10" s="12">
        <v>6.2224667600000005</v>
      </c>
    </row>
    <row r="11" spans="1:3" x14ac:dyDescent="0.2">
      <c r="A11" s="9" t="s">
        <v>38</v>
      </c>
      <c r="B11" s="12">
        <v>9.9906430300000011</v>
      </c>
      <c r="C11" s="12">
        <v>11.68668746</v>
      </c>
    </row>
    <row r="12" spans="1:3" x14ac:dyDescent="0.2">
      <c r="A12" s="9" t="s">
        <v>39</v>
      </c>
      <c r="B12" s="12">
        <v>6.8940781600000003</v>
      </c>
      <c r="C12" s="12">
        <v>6.9646377099999999</v>
      </c>
    </row>
    <row r="13" spans="1:3" x14ac:dyDescent="0.2">
      <c r="A13" s="9" t="s">
        <v>40</v>
      </c>
      <c r="B13" s="12">
        <v>10.847895149999998</v>
      </c>
      <c r="C13" s="12">
        <v>7.7789457999999989</v>
      </c>
    </row>
    <row r="14" spans="1:3" x14ac:dyDescent="0.2">
      <c r="A14" s="9" t="s">
        <v>41</v>
      </c>
      <c r="B14" s="12">
        <v>8.0263142799999994</v>
      </c>
      <c r="C14" s="12">
        <v>5.4293901400000015</v>
      </c>
    </row>
    <row r="15" spans="1:3" x14ac:dyDescent="0.2">
      <c r="A15" s="9" t="s">
        <v>42</v>
      </c>
      <c r="B15" s="12">
        <v>10.808183459999999</v>
      </c>
      <c r="C15" s="12">
        <v>9.4374041700000006</v>
      </c>
    </row>
    <row r="16" spans="1:3" x14ac:dyDescent="0.2">
      <c r="A16" s="9" t="s">
        <v>43</v>
      </c>
      <c r="B16" s="12">
        <v>10.693197690000002</v>
      </c>
      <c r="C16" s="12">
        <v>9.8165049</v>
      </c>
    </row>
    <row r="17" spans="1:3" x14ac:dyDescent="0.2">
      <c r="A17" s="9" t="s">
        <v>44</v>
      </c>
      <c r="B17" s="12">
        <v>10.8112882</v>
      </c>
      <c r="C17" s="12">
        <v>10.096776279999998</v>
      </c>
    </row>
    <row r="18" spans="1:3" x14ac:dyDescent="0.2">
      <c r="A18" s="9" t="s">
        <v>45</v>
      </c>
      <c r="B18" s="12">
        <v>11.172627760000001</v>
      </c>
      <c r="C18" s="12">
        <v>11.044718830000001</v>
      </c>
    </row>
    <row r="19" spans="1:3" x14ac:dyDescent="0.2">
      <c r="A19" s="9" t="s">
        <v>46</v>
      </c>
      <c r="B19" s="12">
        <v>6.6741032199999992</v>
      </c>
      <c r="C19" s="12">
        <v>6.6454791699999998</v>
      </c>
    </row>
    <row r="20" spans="1:3" x14ac:dyDescent="0.2">
      <c r="A20" s="9" t="s">
        <v>47</v>
      </c>
      <c r="B20" s="12">
        <v>7.9093631999999996</v>
      </c>
      <c r="C20" s="12">
        <v>5.7215620000000014</v>
      </c>
    </row>
    <row r="21" spans="1:3" x14ac:dyDescent="0.2">
      <c r="A21" s="9" t="s">
        <v>48</v>
      </c>
      <c r="B21" s="12">
        <v>7.7814104300000002</v>
      </c>
      <c r="C21" s="12">
        <v>5.2883934400000001</v>
      </c>
    </row>
    <row r="22" spans="1:3" x14ac:dyDescent="0.2">
      <c r="A22" s="9" t="s">
        <v>49</v>
      </c>
      <c r="B22" s="12">
        <v>8.1059354900000002</v>
      </c>
      <c r="C22" s="12">
        <v>6.951871109999999</v>
      </c>
    </row>
    <row r="23" spans="1:3" x14ac:dyDescent="0.2">
      <c r="A23" s="9" t="s">
        <v>50</v>
      </c>
      <c r="B23" s="12">
        <v>7.2168136500000006</v>
      </c>
      <c r="C23" s="12">
        <v>6.1733887699999999</v>
      </c>
    </row>
    <row r="24" spans="1:3" x14ac:dyDescent="0.2">
      <c r="A24" s="2" t="s">
        <v>17</v>
      </c>
      <c r="B24" s="12">
        <v>85.914291710000001</v>
      </c>
      <c r="C24" s="12">
        <v>74.374676400000013</v>
      </c>
    </row>
    <row r="25" spans="1:3" x14ac:dyDescent="0.2">
      <c r="A25" s="7" t="s">
        <v>20</v>
      </c>
      <c r="B25" s="12">
        <v>85.914291710000001</v>
      </c>
      <c r="C25" s="12">
        <v>74.374676400000013</v>
      </c>
    </row>
    <row r="26" spans="1:3" x14ac:dyDescent="0.2">
      <c r="A26" s="8" t="s">
        <v>21</v>
      </c>
      <c r="B26" s="12">
        <v>85.914291710000001</v>
      </c>
      <c r="C26" s="12">
        <v>74.374676400000013</v>
      </c>
    </row>
    <row r="27" spans="1:3" x14ac:dyDescent="0.2">
      <c r="A27" s="9" t="s">
        <v>51</v>
      </c>
      <c r="B27" s="12">
        <v>6.7488725500000006</v>
      </c>
      <c r="C27" s="12">
        <v>6.2952807599999998</v>
      </c>
    </row>
    <row r="28" spans="1:3" x14ac:dyDescent="0.2">
      <c r="A28" s="9" t="s">
        <v>52</v>
      </c>
      <c r="B28" s="12">
        <v>7.3114229400000008</v>
      </c>
      <c r="C28" s="12">
        <v>6.4326480099999994</v>
      </c>
    </row>
    <row r="29" spans="1:3" x14ac:dyDescent="0.2">
      <c r="A29" s="9" t="s">
        <v>53</v>
      </c>
      <c r="B29" s="12">
        <v>8.8727950399999997</v>
      </c>
      <c r="C29" s="12">
        <v>7.1763336700000009</v>
      </c>
    </row>
    <row r="30" spans="1:3" x14ac:dyDescent="0.2">
      <c r="A30" s="9" t="s">
        <v>54</v>
      </c>
      <c r="B30" s="12">
        <v>12.69178385</v>
      </c>
      <c r="C30" s="12">
        <v>9.3891448000000004</v>
      </c>
    </row>
    <row r="31" spans="1:3" x14ac:dyDescent="0.2">
      <c r="A31" s="9" t="s">
        <v>55</v>
      </c>
      <c r="B31" s="12">
        <v>13.098524480000002</v>
      </c>
      <c r="C31" s="12">
        <v>10.221609340000001</v>
      </c>
    </row>
    <row r="32" spans="1:3" x14ac:dyDescent="0.2">
      <c r="A32" s="9" t="s">
        <v>56</v>
      </c>
      <c r="B32" s="12">
        <v>10.984978469999998</v>
      </c>
      <c r="C32" s="12">
        <v>11.977840980000002</v>
      </c>
    </row>
    <row r="33" spans="1:4" x14ac:dyDescent="0.2">
      <c r="A33" s="9" t="s">
        <v>57</v>
      </c>
      <c r="B33" s="12">
        <v>8.4727559699999979</v>
      </c>
      <c r="C33" s="12">
        <v>7.0149236199999994</v>
      </c>
    </row>
    <row r="34" spans="1:4" x14ac:dyDescent="0.2">
      <c r="A34" s="9" t="s">
        <v>58</v>
      </c>
      <c r="B34" s="12">
        <v>8.383256359999999</v>
      </c>
      <c r="C34" s="12">
        <v>7.8004742</v>
      </c>
    </row>
    <row r="35" spans="1:4" x14ac:dyDescent="0.2">
      <c r="A35" s="9" t="s">
        <v>59</v>
      </c>
      <c r="B35" s="12">
        <v>9.3499020500000007</v>
      </c>
      <c r="C35" s="12">
        <v>8.0664210200000017</v>
      </c>
    </row>
    <row r="36" spans="1:4" x14ac:dyDescent="0.2">
      <c r="A36" s="2" t="s">
        <v>13</v>
      </c>
      <c r="B36" s="12">
        <v>258.88215235000001</v>
      </c>
      <c r="C36" s="12">
        <v>227.88321699999995</v>
      </c>
      <c r="D36" s="11">
        <f>GETPIVOTDATA("Tarrif 31/41 ($)",$A$1)-GETPIVOTDATA("Tarrif 93 ($)",$A$1)</f>
        <v>30.998935350000068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77F9-73BE-924A-BC79-47F6A5704316}">
  <dimension ref="A1:N702"/>
  <sheetViews>
    <sheetView workbookViewId="0">
      <selection activeCell="B6" sqref="B6"/>
    </sheetView>
  </sheetViews>
  <sheetFormatPr baseColWidth="10" defaultRowHeight="16" x14ac:dyDescent="0.2"/>
  <cols>
    <col min="1" max="2" width="14.33203125" style="5" bestFit="1" customWidth="1"/>
    <col min="3" max="4" width="22" bestFit="1" customWidth="1"/>
    <col min="5" max="6" width="6.5" bestFit="1" customWidth="1"/>
    <col min="7" max="8" width="15.33203125" bestFit="1" customWidth="1"/>
    <col min="9" max="9" width="21.5" bestFit="1" customWidth="1"/>
    <col min="10" max="10" width="20.6640625" bestFit="1" customWidth="1"/>
    <col min="11" max="11" width="19.83203125" bestFit="1" customWidth="1"/>
    <col min="12" max="12" width="9.5" bestFit="1" customWidth="1"/>
    <col min="13" max="13" width="11.1640625" style="6" bestFit="1" customWidth="1"/>
    <col min="14" max="14" width="13" style="6" bestFit="1" customWidth="1"/>
    <col min="15" max="15" width="20.6640625" bestFit="1" customWidth="1"/>
    <col min="16" max="16" width="19.83203125" bestFit="1" customWidth="1"/>
  </cols>
  <sheetData>
    <row r="1" spans="1:14" x14ac:dyDescent="0.2">
      <c r="A1" s="5" t="s">
        <v>1</v>
      </c>
      <c r="B1" s="5" t="s">
        <v>2</v>
      </c>
      <c r="C1" t="s">
        <v>14</v>
      </c>
      <c r="D1" t="s">
        <v>15</v>
      </c>
      <c r="E1" t="s">
        <v>3</v>
      </c>
      <c r="F1" t="s">
        <v>4</v>
      </c>
      <c r="G1" s="6" t="s">
        <v>5</v>
      </c>
      <c r="H1" s="6" t="s">
        <v>6</v>
      </c>
      <c r="I1" t="s">
        <v>7</v>
      </c>
      <c r="J1" t="s">
        <v>8</v>
      </c>
      <c r="K1" t="s">
        <v>9</v>
      </c>
      <c r="L1" t="s">
        <v>22</v>
      </c>
      <c r="M1" t="s">
        <v>26</v>
      </c>
      <c r="N1" t="s">
        <v>29</v>
      </c>
    </row>
    <row r="2" spans="1:14" x14ac:dyDescent="0.2">
      <c r="A2" s="4">
        <v>45639</v>
      </c>
      <c r="B2" s="4">
        <v>45640</v>
      </c>
      <c r="C2">
        <v>2.0640926880000001</v>
      </c>
      <c r="D2">
        <v>3.9751502080000001</v>
      </c>
      <c r="G2" s="4">
        <v>45639</v>
      </c>
      <c r="H2" s="4">
        <v>45640</v>
      </c>
      <c r="I2">
        <v>1</v>
      </c>
      <c r="J2" t="b">
        <v>0</v>
      </c>
      <c r="K2" t="s">
        <v>10</v>
      </c>
      <c r="L2" s="3" t="s">
        <v>23</v>
      </c>
      <c r="M2" s="3">
        <f>IF(Query[[#This Row],[TimeMeasureUnit.1]]="Day",Lookups!$B$4,(Query[[#This Row],[T31]]+Query[[#This Row],[T41]])*VLOOKUP(Query[[#This Row],[Pricing]],Lookups!$A$2:$B$3,2,0))</f>
        <v>1.3498300000000001</v>
      </c>
      <c r="N2" s="3">
        <f>IF(Query[[#This Row],[TimeMeasureUnit.1]]="Day",Lookups!$F$4+Lookups!$F$5,(Query[[#This Row],[T31]]*Lookups!$F$2)+Query[[#This Row],[T41]]*Lookups!$F$3)</f>
        <v>1.44164</v>
      </c>
    </row>
    <row r="3" spans="1:14" x14ac:dyDescent="0.2">
      <c r="A3" s="4">
        <v>45639</v>
      </c>
      <c r="B3" s="4">
        <v>45640</v>
      </c>
      <c r="E3">
        <v>0.47099999999999997</v>
      </c>
      <c r="F3">
        <v>0.52</v>
      </c>
      <c r="G3" s="4">
        <v>45639</v>
      </c>
      <c r="H3" s="4">
        <v>45639.041666666664</v>
      </c>
      <c r="I3">
        <v>1</v>
      </c>
      <c r="J3" t="b">
        <v>0</v>
      </c>
      <c r="K3" t="s">
        <v>11</v>
      </c>
      <c r="L3" s="3" t="s">
        <v>23</v>
      </c>
      <c r="M3" s="3">
        <f>IF(Query[[#This Row],[TimeMeasureUnit.1]]="Day",Lookups!$B$4,(Query[[#This Row],[T31]]+Query[[#This Row],[T41]])*VLOOKUP(Query[[#This Row],[Pricing]],Lookups!$A$2:$B$3,2,0))</f>
        <v>0.16535826000000001</v>
      </c>
      <c r="N3" s="3">
        <f>IF(Query[[#This Row],[TimeMeasureUnit.1]]="Day",Lookups!$F$4+Lookups!$F$5,(Query[[#This Row],[T31]]*Lookups!$F$2)+Query[[#This Row],[T41]]*Lookups!$F$3)</f>
        <v>0.23974777000000003</v>
      </c>
    </row>
    <row r="4" spans="1:14" x14ac:dyDescent="0.2">
      <c r="A4" s="4">
        <v>45639</v>
      </c>
      <c r="B4" s="4">
        <v>45640</v>
      </c>
      <c r="E4">
        <v>0.42799999999999999</v>
      </c>
      <c r="F4">
        <v>0.105</v>
      </c>
      <c r="G4" s="4">
        <v>45639.041666666664</v>
      </c>
      <c r="H4" s="4">
        <v>45639.083333333336</v>
      </c>
      <c r="I4">
        <v>1</v>
      </c>
      <c r="J4" t="b">
        <v>0</v>
      </c>
      <c r="K4" t="s">
        <v>11</v>
      </c>
      <c r="L4" s="3" t="s">
        <v>23</v>
      </c>
      <c r="M4" s="3">
        <f>IF(Query[[#This Row],[TimeMeasureUnit.1]]="Day",Lookups!$B$4,(Query[[#This Row],[T31]]+Query[[#This Row],[T41]])*VLOOKUP(Query[[#This Row],[Pricing]],Lookups!$A$2:$B$3,2,0))</f>
        <v>8.8936380000000009E-2</v>
      </c>
      <c r="N4" s="3">
        <f>IF(Query[[#This Row],[TimeMeasureUnit.1]]="Day",Lookups!$F$4+Lookups!$F$5,(Query[[#This Row],[T31]]*Lookups!$F$2)+Query[[#This Row],[T41]]*Lookups!$F$3)</f>
        <v>0.14710376</v>
      </c>
    </row>
    <row r="5" spans="1:14" x14ac:dyDescent="0.2">
      <c r="A5" s="4">
        <v>45639</v>
      </c>
      <c r="B5" s="4">
        <v>45640</v>
      </c>
      <c r="E5">
        <v>0.29799999999999999</v>
      </c>
      <c r="F5">
        <v>0</v>
      </c>
      <c r="G5" s="4">
        <v>45639.083333333336</v>
      </c>
      <c r="H5" s="4">
        <v>45639.125</v>
      </c>
      <c r="I5">
        <v>1</v>
      </c>
      <c r="J5" t="b">
        <v>0</v>
      </c>
      <c r="K5" t="s">
        <v>11</v>
      </c>
      <c r="L5" s="3" t="s">
        <v>23</v>
      </c>
      <c r="M5" s="3">
        <f>IF(Query[[#This Row],[TimeMeasureUnit.1]]="Day",Lookups!$B$4,(Query[[#This Row],[T31]]+Query[[#This Row],[T41]])*VLOOKUP(Query[[#This Row],[Pricing]],Lookups!$A$2:$B$3,2,0))</f>
        <v>4.9724280000000003E-2</v>
      </c>
      <c r="N5" s="3">
        <f>IF(Query[[#This Row],[TimeMeasureUnit.1]]="Day",Lookups!$F$4+Lookups!$F$5,(Query[[#This Row],[T31]]*Lookups!$F$2)+Query[[#This Row],[T41]]*Lookups!$F$3)</f>
        <v>8.8348060000000006E-2</v>
      </c>
    </row>
    <row r="6" spans="1:14" x14ac:dyDescent="0.2">
      <c r="A6" s="4">
        <v>45639</v>
      </c>
      <c r="B6" s="4">
        <v>45640</v>
      </c>
      <c r="E6">
        <v>0.31900000000000001</v>
      </c>
      <c r="F6">
        <v>0</v>
      </c>
      <c r="G6" s="4">
        <v>45639.125</v>
      </c>
      <c r="H6" s="4">
        <v>45639.166666666664</v>
      </c>
      <c r="I6">
        <v>1</v>
      </c>
      <c r="J6" t="b">
        <v>0</v>
      </c>
      <c r="K6" t="s">
        <v>11</v>
      </c>
      <c r="L6" s="3" t="s">
        <v>23</v>
      </c>
      <c r="M6" s="3">
        <f>IF(Query[[#This Row],[TimeMeasureUnit.1]]="Day",Lookups!$B$4,(Query[[#This Row],[T31]]+Query[[#This Row],[T41]])*VLOOKUP(Query[[#This Row],[Pricing]],Lookups!$A$2:$B$3,2,0))</f>
        <v>5.3228340000000006E-2</v>
      </c>
      <c r="N6" s="3">
        <f>IF(Query[[#This Row],[TimeMeasureUnit.1]]="Day",Lookups!$F$4+Lookups!$F$5,(Query[[#This Row],[T31]]*Lookups!$F$2)+Query[[#This Row],[T41]]*Lookups!$F$3)</f>
        <v>9.457393E-2</v>
      </c>
    </row>
    <row r="7" spans="1:14" x14ac:dyDescent="0.2">
      <c r="A7" s="4">
        <v>45639</v>
      </c>
      <c r="B7" s="4">
        <v>45640</v>
      </c>
      <c r="E7">
        <v>0.32100000000000001</v>
      </c>
      <c r="F7">
        <v>0</v>
      </c>
      <c r="G7" s="4">
        <v>45639.166666666664</v>
      </c>
      <c r="H7" s="4">
        <v>45639.208333333336</v>
      </c>
      <c r="I7">
        <v>1</v>
      </c>
      <c r="J7" t="b">
        <v>0</v>
      </c>
      <c r="K7" t="s">
        <v>11</v>
      </c>
      <c r="L7" s="3" t="s">
        <v>23</v>
      </c>
      <c r="M7" s="3">
        <f>IF(Query[[#This Row],[TimeMeasureUnit.1]]="Day",Lookups!$B$4,(Query[[#This Row],[T31]]+Query[[#This Row],[T41]])*VLOOKUP(Query[[#This Row],[Pricing]],Lookups!$A$2:$B$3,2,0))</f>
        <v>5.3562060000000002E-2</v>
      </c>
      <c r="N7" s="3">
        <f>IF(Query[[#This Row],[TimeMeasureUnit.1]]="Day",Lookups!$F$4+Lookups!$F$5,(Query[[#This Row],[T31]]*Lookups!$F$2)+Query[[#This Row],[T41]]*Lookups!$F$3)</f>
        <v>9.5166870000000001E-2</v>
      </c>
    </row>
    <row r="8" spans="1:14" x14ac:dyDescent="0.2">
      <c r="A8" s="4">
        <v>45639</v>
      </c>
      <c r="B8" s="4">
        <v>45640</v>
      </c>
      <c r="E8">
        <v>0.251</v>
      </c>
      <c r="F8">
        <v>0</v>
      </c>
      <c r="G8" s="4">
        <v>45639.208333333336</v>
      </c>
      <c r="H8" s="4">
        <v>45639.25</v>
      </c>
      <c r="I8">
        <v>1</v>
      </c>
      <c r="J8" t="b">
        <v>0</v>
      </c>
      <c r="K8" t="s">
        <v>11</v>
      </c>
      <c r="L8" s="3" t="s">
        <v>23</v>
      </c>
      <c r="M8" s="3">
        <f>IF(Query[[#This Row],[TimeMeasureUnit.1]]="Day",Lookups!$B$4,(Query[[#This Row],[T31]]+Query[[#This Row],[T41]])*VLOOKUP(Query[[#This Row],[Pricing]],Lookups!$A$2:$B$3,2,0))</f>
        <v>4.188186E-2</v>
      </c>
      <c r="N8" s="3">
        <f>IF(Query[[#This Row],[TimeMeasureUnit.1]]="Day",Lookups!$F$4+Lookups!$F$5,(Query[[#This Row],[T31]]*Lookups!$F$2)+Query[[#This Row],[T41]]*Lookups!$F$3)</f>
        <v>7.441397000000001E-2</v>
      </c>
    </row>
    <row r="9" spans="1:14" x14ac:dyDescent="0.2">
      <c r="A9" s="4">
        <v>45639</v>
      </c>
      <c r="B9" s="4">
        <v>45640</v>
      </c>
      <c r="E9">
        <v>0.40799999999999997</v>
      </c>
      <c r="F9">
        <v>0</v>
      </c>
      <c r="G9" s="4">
        <v>45639.25</v>
      </c>
      <c r="H9" s="4">
        <v>45639.291666666664</v>
      </c>
      <c r="I9">
        <v>1</v>
      </c>
      <c r="J9" t="b">
        <v>0</v>
      </c>
      <c r="K9" t="s">
        <v>11</v>
      </c>
      <c r="L9" s="3" t="s">
        <v>23</v>
      </c>
      <c r="M9" s="3">
        <f>IF(Query[[#This Row],[TimeMeasureUnit.1]]="Day",Lookups!$B$4,(Query[[#This Row],[T31]]+Query[[#This Row],[T41]])*VLOOKUP(Query[[#This Row],[Pricing]],Lookups!$A$2:$B$3,2,0))</f>
        <v>6.8078879999999994E-2</v>
      </c>
      <c r="N9" s="3">
        <f>IF(Query[[#This Row],[TimeMeasureUnit.1]]="Day",Lookups!$F$4+Lookups!$F$5,(Query[[#This Row],[T31]]*Lookups!$F$2)+Query[[#This Row],[T41]]*Lookups!$F$3)</f>
        <v>0.12095976</v>
      </c>
    </row>
    <row r="10" spans="1:14" x14ac:dyDescent="0.2">
      <c r="A10" s="4">
        <v>45639</v>
      </c>
      <c r="B10" s="4">
        <v>45640</v>
      </c>
      <c r="E10">
        <v>0.34499999999999997</v>
      </c>
      <c r="F10">
        <v>1.087</v>
      </c>
      <c r="G10" s="4">
        <v>45639.291666666664</v>
      </c>
      <c r="H10" s="4">
        <v>45639.333333333336</v>
      </c>
      <c r="I10">
        <v>1</v>
      </c>
      <c r="J10" t="b">
        <v>0</v>
      </c>
      <c r="K10" t="s">
        <v>11</v>
      </c>
      <c r="L10" s="3" t="s">
        <v>24</v>
      </c>
      <c r="M10" s="3">
        <f>IF(Query[[#This Row],[TimeMeasureUnit.1]]="Day",Lookups!$B$4,(Query[[#This Row],[T31]]+Query[[#This Row],[T41]])*VLOOKUP(Query[[#This Row],[Pricing]],Lookups!$A$2:$B$3,2,0))</f>
        <v>0.51355815999999999</v>
      </c>
      <c r="N10" s="3">
        <f>IF(Query[[#This Row],[TimeMeasureUnit.1]]="Day",Lookups!$F$4+Lookups!$F$5,(Query[[#This Row],[T31]]*Lookups!$F$2)+Query[[#This Row],[T41]]*Lookups!$F$3)</f>
        <v>0.31155138999999998</v>
      </c>
    </row>
    <row r="11" spans="1:14" x14ac:dyDescent="0.2">
      <c r="A11" s="4">
        <v>45639</v>
      </c>
      <c r="B11" s="4">
        <v>45640</v>
      </c>
      <c r="E11">
        <v>0.20200000000000001</v>
      </c>
      <c r="F11">
        <v>2.06</v>
      </c>
      <c r="G11" s="4">
        <v>45639.333333333336</v>
      </c>
      <c r="H11" s="4">
        <v>45639.375</v>
      </c>
      <c r="I11">
        <v>1</v>
      </c>
      <c r="J11" t="b">
        <v>0</v>
      </c>
      <c r="K11" t="s">
        <v>11</v>
      </c>
      <c r="L11" s="3" t="s">
        <v>24</v>
      </c>
      <c r="M11" s="3">
        <f>IF(Query[[#This Row],[TimeMeasureUnit.1]]="Day",Lookups!$B$4,(Query[[#This Row],[T31]]+Query[[#This Row],[T41]])*VLOOKUP(Query[[#This Row],[Pricing]],Lookups!$A$2:$B$3,2,0))</f>
        <v>0.81122106000000005</v>
      </c>
      <c r="N11" s="3">
        <f>IF(Query[[#This Row],[TimeMeasureUnit.1]]="Day",Lookups!$F$4+Lookups!$F$5,(Query[[#This Row],[T31]]*Lookups!$F$2)+Query[[#This Row],[T41]]*Lookups!$F$3)</f>
        <v>0.45647813999999998</v>
      </c>
    </row>
    <row r="12" spans="1:14" x14ac:dyDescent="0.2">
      <c r="A12" s="4">
        <v>45639</v>
      </c>
      <c r="B12" s="4">
        <v>45640</v>
      </c>
      <c r="E12">
        <v>0.217</v>
      </c>
      <c r="F12">
        <v>0.20499999999999999</v>
      </c>
      <c r="G12" s="4">
        <v>45639.375</v>
      </c>
      <c r="H12" s="4">
        <v>45639.416666666664</v>
      </c>
      <c r="I12">
        <v>1</v>
      </c>
      <c r="J12" t="b">
        <v>0</v>
      </c>
      <c r="K12" t="s">
        <v>11</v>
      </c>
      <c r="L12" s="3" t="s">
        <v>24</v>
      </c>
      <c r="M12" s="3">
        <f>IF(Query[[#This Row],[TimeMeasureUnit.1]]="Day",Lookups!$B$4,(Query[[#This Row],[T31]]+Query[[#This Row],[T41]])*VLOOKUP(Query[[#This Row],[Pricing]],Lookups!$A$2:$B$3,2,0))</f>
        <v>0.15134185999999999</v>
      </c>
      <c r="N12" s="3">
        <f>IF(Query[[#This Row],[TimeMeasureUnit.1]]="Day",Lookups!$F$4+Lookups!$F$5,(Query[[#This Row],[T31]]*Lookups!$F$2)+Query[[#This Row],[T41]]*Lookups!$F$3)</f>
        <v>0.10380059</v>
      </c>
    </row>
    <row r="13" spans="1:14" x14ac:dyDescent="0.2">
      <c r="A13" s="4">
        <v>45639</v>
      </c>
      <c r="B13" s="4">
        <v>45640</v>
      </c>
      <c r="E13">
        <v>0.29199999999999998</v>
      </c>
      <c r="F13">
        <v>0</v>
      </c>
      <c r="G13" s="4">
        <v>45639.416666666664</v>
      </c>
      <c r="H13" s="4">
        <v>45639.458333333336</v>
      </c>
      <c r="I13">
        <v>1</v>
      </c>
      <c r="J13" t="b">
        <v>0</v>
      </c>
      <c r="K13" t="s">
        <v>11</v>
      </c>
      <c r="L13" s="3" t="s">
        <v>23</v>
      </c>
      <c r="M13" s="3">
        <f>IF(Query[[#This Row],[TimeMeasureUnit.1]]="Day",Lookups!$B$4,(Query[[#This Row],[T31]]+Query[[#This Row],[T41]])*VLOOKUP(Query[[#This Row],[Pricing]],Lookups!$A$2:$B$3,2,0))</f>
        <v>4.8723120000000002E-2</v>
      </c>
      <c r="N13" s="3">
        <f>IF(Query[[#This Row],[TimeMeasureUnit.1]]="Day",Lookups!$F$4+Lookups!$F$5,(Query[[#This Row],[T31]]*Lookups!$F$2)+Query[[#This Row],[T41]]*Lookups!$F$3)</f>
        <v>8.6569239999999992E-2</v>
      </c>
    </row>
    <row r="14" spans="1:14" x14ac:dyDescent="0.2">
      <c r="A14" s="4">
        <v>45639</v>
      </c>
      <c r="B14" s="4">
        <v>45640</v>
      </c>
      <c r="E14">
        <v>0.56499999999999995</v>
      </c>
      <c r="F14">
        <v>0.35799999999999998</v>
      </c>
      <c r="G14" s="4">
        <v>45639.458333333336</v>
      </c>
      <c r="H14" s="4">
        <v>45639.5</v>
      </c>
      <c r="I14">
        <v>1</v>
      </c>
      <c r="J14" t="b">
        <v>0</v>
      </c>
      <c r="K14" t="s">
        <v>11</v>
      </c>
      <c r="L14" s="3" t="s">
        <v>23</v>
      </c>
      <c r="M14" s="3">
        <f>IF(Query[[#This Row],[TimeMeasureUnit.1]]="Day",Lookups!$B$4,(Query[[#This Row],[T31]]+Query[[#This Row],[T41]])*VLOOKUP(Query[[#This Row],[Pricing]],Lookups!$A$2:$B$3,2,0))</f>
        <v>0.15401177999999999</v>
      </c>
      <c r="N14" s="3">
        <f>IF(Query[[#This Row],[TimeMeasureUnit.1]]="Day",Lookups!$F$4+Lookups!$F$5,(Query[[#This Row],[T31]]*Lookups!$F$2)+Query[[#This Row],[T41]]*Lookups!$F$3)</f>
        <v>0.23642771000000001</v>
      </c>
    </row>
    <row r="15" spans="1:14" x14ac:dyDescent="0.2">
      <c r="A15" s="4">
        <v>45639</v>
      </c>
      <c r="B15" s="4">
        <v>45640</v>
      </c>
      <c r="E15">
        <v>0.47899999999999998</v>
      </c>
      <c r="F15">
        <v>2.2930000000000001</v>
      </c>
      <c r="G15" s="4">
        <v>45639.5</v>
      </c>
      <c r="H15" s="4">
        <v>45639.541666666664</v>
      </c>
      <c r="I15">
        <v>1</v>
      </c>
      <c r="J15" t="b">
        <v>0</v>
      </c>
      <c r="K15" t="s">
        <v>11</v>
      </c>
      <c r="L15" s="3" t="s">
        <v>23</v>
      </c>
      <c r="M15" s="3">
        <f>IF(Query[[#This Row],[TimeMeasureUnit.1]]="Day",Lookups!$B$4,(Query[[#This Row],[T31]]+Query[[#This Row],[T41]])*VLOOKUP(Query[[#This Row],[Pricing]],Lookups!$A$2:$B$3,2,0))</f>
        <v>0.46253592000000004</v>
      </c>
      <c r="N15" s="3">
        <f>IF(Query[[#This Row],[TimeMeasureUnit.1]]="Day",Lookups!$F$4+Lookups!$F$5,(Query[[#This Row],[T31]]*Lookups!$F$2)+Query[[#This Row],[T41]]*Lookups!$F$3)</f>
        <v>0.58345749000000002</v>
      </c>
    </row>
    <row r="16" spans="1:14" x14ac:dyDescent="0.2">
      <c r="A16" s="4">
        <v>45639</v>
      </c>
      <c r="B16" s="4">
        <v>45640</v>
      </c>
      <c r="E16">
        <v>0.28199999999999997</v>
      </c>
      <c r="F16">
        <v>1E-3</v>
      </c>
      <c r="G16" s="4">
        <v>45639.541666666664</v>
      </c>
      <c r="H16" s="4">
        <v>45639.583333333336</v>
      </c>
      <c r="I16">
        <v>1</v>
      </c>
      <c r="J16" t="b">
        <v>0</v>
      </c>
      <c r="K16" t="s">
        <v>11</v>
      </c>
      <c r="L16" s="3" t="s">
        <v>23</v>
      </c>
      <c r="M16" s="3">
        <f>IF(Query[[#This Row],[TimeMeasureUnit.1]]="Day",Lookups!$B$4,(Query[[#This Row],[T31]]+Query[[#This Row],[T41]])*VLOOKUP(Query[[#This Row],[Pricing]],Lookups!$A$2:$B$3,2,0))</f>
        <v>4.722138E-2</v>
      </c>
      <c r="N16" s="3">
        <f>IF(Query[[#This Row],[TimeMeasureUnit.1]]="Day",Lookups!$F$4+Lookups!$F$5,(Query[[#This Row],[T31]]*Lookups!$F$2)+Query[[#This Row],[T41]]*Lookups!$F$3)</f>
        <v>8.3797059999999993E-2</v>
      </c>
    </row>
    <row r="17" spans="1:14" x14ac:dyDescent="0.2">
      <c r="A17" s="4">
        <v>45639</v>
      </c>
      <c r="B17" s="4">
        <v>45640</v>
      </c>
      <c r="E17">
        <v>0.29899999999999999</v>
      </c>
      <c r="F17">
        <v>1E-3</v>
      </c>
      <c r="G17" s="4">
        <v>45639.583333333336</v>
      </c>
      <c r="H17" s="4">
        <v>45639.625</v>
      </c>
      <c r="I17">
        <v>1</v>
      </c>
      <c r="J17" t="b">
        <v>0</v>
      </c>
      <c r="K17" t="s">
        <v>11</v>
      </c>
      <c r="L17" s="3" t="s">
        <v>23</v>
      </c>
      <c r="M17" s="3">
        <f>IF(Query[[#This Row],[TimeMeasureUnit.1]]="Day",Lookups!$B$4,(Query[[#This Row],[T31]]+Query[[#This Row],[T41]])*VLOOKUP(Query[[#This Row],[Pricing]],Lookups!$A$2:$B$3,2,0))</f>
        <v>5.0057999999999998E-2</v>
      </c>
      <c r="N17" s="3">
        <f>IF(Query[[#This Row],[TimeMeasureUnit.1]]="Day",Lookups!$F$4+Lookups!$F$5,(Query[[#This Row],[T31]]*Lookups!$F$2)+Query[[#This Row],[T41]]*Lookups!$F$3)</f>
        <v>8.8837050000000001E-2</v>
      </c>
    </row>
    <row r="18" spans="1:14" x14ac:dyDescent="0.2">
      <c r="A18" s="4">
        <v>45639</v>
      </c>
      <c r="B18" s="4">
        <v>45640</v>
      </c>
      <c r="E18">
        <v>0.622</v>
      </c>
      <c r="F18">
        <v>1.27</v>
      </c>
      <c r="G18" s="4">
        <v>45639.625</v>
      </c>
      <c r="H18" s="4">
        <v>45639.666666666664</v>
      </c>
      <c r="I18">
        <v>1</v>
      </c>
      <c r="J18" t="b">
        <v>0</v>
      </c>
      <c r="K18" t="s">
        <v>11</v>
      </c>
      <c r="L18" s="3" t="s">
        <v>23</v>
      </c>
      <c r="M18" s="3">
        <f>IF(Query[[#This Row],[TimeMeasureUnit.1]]="Day",Lookups!$B$4,(Query[[#This Row],[T31]]+Query[[#This Row],[T41]])*VLOOKUP(Query[[#This Row],[Pricing]],Lookups!$A$2:$B$3,2,0))</f>
        <v>0.31569912</v>
      </c>
      <c r="N18" s="3">
        <f>IF(Query[[#This Row],[TimeMeasureUnit.1]]="Day",Lookups!$F$4+Lookups!$F$5,(Query[[#This Row],[T31]]*Lookups!$F$2)+Query[[#This Row],[T41]]*Lookups!$F$3)</f>
        <v>0.42890474000000001</v>
      </c>
    </row>
    <row r="19" spans="1:14" x14ac:dyDescent="0.2">
      <c r="A19" s="4">
        <v>45639</v>
      </c>
      <c r="B19" s="4">
        <v>45640</v>
      </c>
      <c r="E19">
        <v>0.313</v>
      </c>
      <c r="F19">
        <v>1.546</v>
      </c>
      <c r="G19" s="4">
        <v>45639.666666666664</v>
      </c>
      <c r="H19" s="4">
        <v>45639.708333333336</v>
      </c>
      <c r="I19">
        <v>1</v>
      </c>
      <c r="J19" t="b">
        <v>0</v>
      </c>
      <c r="K19" t="s">
        <v>11</v>
      </c>
      <c r="L19" s="3" t="s">
        <v>24</v>
      </c>
      <c r="M19" s="3">
        <f>IF(Query[[#This Row],[TimeMeasureUnit.1]]="Day",Lookups!$B$4,(Query[[#This Row],[T31]]+Query[[#This Row],[T41]])*VLOOKUP(Query[[#This Row],[Pricing]],Lookups!$A$2:$B$3,2,0))</f>
        <v>0.66669317000000006</v>
      </c>
      <c r="N19" s="3">
        <f>IF(Query[[#This Row],[TimeMeasureUnit.1]]="Day",Lookups!$F$4+Lookups!$F$5,(Query[[#This Row],[T31]]*Lookups!$F$2)+Query[[#This Row],[T41]]*Lookups!$F$3)</f>
        <v>0.39043103000000001</v>
      </c>
    </row>
    <row r="20" spans="1:14" x14ac:dyDescent="0.2">
      <c r="A20" s="4">
        <v>45639</v>
      </c>
      <c r="B20" s="4">
        <v>45640</v>
      </c>
      <c r="E20">
        <v>0.47499999999999998</v>
      </c>
      <c r="F20">
        <v>1.7809999999999999</v>
      </c>
      <c r="G20" s="4">
        <v>45639.708333333336</v>
      </c>
      <c r="H20" s="4">
        <v>45639.75</v>
      </c>
      <c r="I20">
        <v>1</v>
      </c>
      <c r="J20" t="b">
        <v>0</v>
      </c>
      <c r="K20" t="s">
        <v>11</v>
      </c>
      <c r="L20" s="3" t="s">
        <v>24</v>
      </c>
      <c r="M20" s="3">
        <f>IF(Query[[#This Row],[TimeMeasureUnit.1]]="Day",Lookups!$B$4,(Query[[#This Row],[T31]]+Query[[#This Row],[T41]])*VLOOKUP(Query[[#This Row],[Pricing]],Lookups!$A$2:$B$3,2,0))</f>
        <v>0.80906927999999989</v>
      </c>
      <c r="N20" s="3">
        <f>IF(Query[[#This Row],[TimeMeasureUnit.1]]="Day",Lookups!$F$4+Lookups!$F$5,(Query[[#This Row],[T31]]*Lookups!$F$2)+Query[[#This Row],[T41]]*Lookups!$F$3)</f>
        <v>0.48370136999999996</v>
      </c>
    </row>
    <row r="21" spans="1:14" x14ac:dyDescent="0.2">
      <c r="A21" s="4">
        <v>45639</v>
      </c>
      <c r="B21" s="4">
        <v>45640</v>
      </c>
      <c r="E21">
        <v>0.377</v>
      </c>
      <c r="F21">
        <v>4.0000000000000001E-3</v>
      </c>
      <c r="G21" s="4">
        <v>45639.75</v>
      </c>
      <c r="H21" s="4">
        <v>45639.791666666664</v>
      </c>
      <c r="I21">
        <v>1</v>
      </c>
      <c r="J21" t="b">
        <v>0</v>
      </c>
      <c r="K21" t="s">
        <v>11</v>
      </c>
      <c r="L21" s="3" t="s">
        <v>24</v>
      </c>
      <c r="M21" s="3">
        <f>IF(Query[[#This Row],[TimeMeasureUnit.1]]="Day",Lookups!$B$4,(Query[[#This Row],[T31]]+Query[[#This Row],[T41]])*VLOOKUP(Query[[#This Row],[Pricing]],Lookups!$A$2:$B$3,2,0))</f>
        <v>0.13663802999999999</v>
      </c>
      <c r="N21" s="3">
        <f>IF(Query[[#This Row],[TimeMeasureUnit.1]]="Day",Lookups!$F$4+Lookups!$F$5,(Query[[#This Row],[T31]]*Lookups!$F$2)+Query[[#This Row],[T41]]*Lookups!$F$3)</f>
        <v>0.11253927000000001</v>
      </c>
    </row>
    <row r="22" spans="1:14" x14ac:dyDescent="0.2">
      <c r="A22" s="4">
        <v>45639</v>
      </c>
      <c r="B22" s="4">
        <v>45640</v>
      </c>
      <c r="E22">
        <v>0.90200000000000002</v>
      </c>
      <c r="F22">
        <v>3.0000000000000001E-3</v>
      </c>
      <c r="G22" s="4">
        <v>45639.791666666664</v>
      </c>
      <c r="H22" s="4">
        <v>45639.833333333336</v>
      </c>
      <c r="I22">
        <v>1</v>
      </c>
      <c r="J22" t="b">
        <v>0</v>
      </c>
      <c r="K22" t="s">
        <v>11</v>
      </c>
      <c r="L22" s="3" t="s">
        <v>24</v>
      </c>
      <c r="M22" s="3">
        <f>IF(Query[[#This Row],[TimeMeasureUnit.1]]="Day",Lookups!$B$4,(Query[[#This Row],[T31]]+Query[[#This Row],[T41]])*VLOOKUP(Query[[#This Row],[Pricing]],Lookups!$A$2:$B$3,2,0))</f>
        <v>0.32456014999999999</v>
      </c>
      <c r="N22" s="3">
        <f>IF(Query[[#This Row],[TimeMeasureUnit.1]]="Day",Lookups!$F$4+Lookups!$F$5,(Query[[#This Row],[T31]]*Lookups!$F$2)+Query[[#This Row],[T41]]*Lookups!$F$3)</f>
        <v>0.2679935</v>
      </c>
    </row>
    <row r="23" spans="1:14" x14ac:dyDescent="0.2">
      <c r="A23" s="4">
        <v>45639</v>
      </c>
      <c r="B23" s="4">
        <v>45640</v>
      </c>
      <c r="E23">
        <v>0.622</v>
      </c>
      <c r="F23">
        <v>4.0000000000000001E-3</v>
      </c>
      <c r="G23" s="4">
        <v>45639.833333333336</v>
      </c>
      <c r="H23" s="4">
        <v>45639.875</v>
      </c>
      <c r="I23">
        <v>1</v>
      </c>
      <c r="J23" t="b">
        <v>0</v>
      </c>
      <c r="K23" t="s">
        <v>11</v>
      </c>
      <c r="L23" s="3" t="s">
        <v>24</v>
      </c>
      <c r="M23" s="3">
        <f>IF(Query[[#This Row],[TimeMeasureUnit.1]]="Day",Lookups!$B$4,(Query[[#This Row],[T31]]+Query[[#This Row],[T41]])*VLOOKUP(Query[[#This Row],[Pricing]],Lookups!$A$2:$B$3,2,0))</f>
        <v>0.22450238</v>
      </c>
      <c r="N23" s="3">
        <f>IF(Query[[#This Row],[TimeMeasureUnit.1]]="Day",Lookups!$F$4+Lookups!$F$5,(Query[[#This Row],[T31]]*Lookups!$F$2)+Query[[#This Row],[T41]]*Lookups!$F$3)</f>
        <v>0.18517442000000001</v>
      </c>
    </row>
    <row r="24" spans="1:14" x14ac:dyDescent="0.2">
      <c r="A24" s="4">
        <v>45639</v>
      </c>
      <c r="B24" s="4">
        <v>45640</v>
      </c>
      <c r="E24">
        <v>1.5369999999999999</v>
      </c>
      <c r="F24">
        <v>1E-3</v>
      </c>
      <c r="G24" s="4">
        <v>45639.875</v>
      </c>
      <c r="H24" s="4">
        <v>45639.916666666664</v>
      </c>
      <c r="I24">
        <v>1</v>
      </c>
      <c r="J24" t="b">
        <v>0</v>
      </c>
      <c r="K24" t="s">
        <v>11</v>
      </c>
      <c r="L24" s="3" t="s">
        <v>23</v>
      </c>
      <c r="M24" s="3">
        <f>IF(Query[[#This Row],[TimeMeasureUnit.1]]="Day",Lookups!$B$4,(Query[[#This Row],[T31]]+Query[[#This Row],[T41]])*VLOOKUP(Query[[#This Row],[Pricing]],Lookups!$A$2:$B$3,2,0))</f>
        <v>0.25663068</v>
      </c>
      <c r="N24" s="3">
        <f>IF(Query[[#This Row],[TimeMeasureUnit.1]]="Day",Lookups!$F$4+Lookups!$F$5,(Query[[#This Row],[T31]]*Lookups!$F$2)+Query[[#This Row],[T41]]*Lookups!$F$3)</f>
        <v>0.45586690999999996</v>
      </c>
    </row>
    <row r="25" spans="1:14" x14ac:dyDescent="0.2">
      <c r="A25" s="4">
        <v>45639</v>
      </c>
      <c r="B25" s="4">
        <v>45640</v>
      </c>
      <c r="E25">
        <v>1.4670000000000001</v>
      </c>
      <c r="F25">
        <v>2E-3</v>
      </c>
      <c r="G25" s="4">
        <v>45639.916666666664</v>
      </c>
      <c r="H25" s="4">
        <v>45639.958333333336</v>
      </c>
      <c r="I25">
        <v>1</v>
      </c>
      <c r="J25" t="b">
        <v>0</v>
      </c>
      <c r="K25" t="s">
        <v>11</v>
      </c>
      <c r="L25" s="3" t="s">
        <v>23</v>
      </c>
      <c r="M25" s="3">
        <f>IF(Query[[#This Row],[TimeMeasureUnit.1]]="Day",Lookups!$B$4,(Query[[#This Row],[T31]]+Query[[#This Row],[T41]])*VLOOKUP(Query[[#This Row],[Pricing]],Lookups!$A$2:$B$3,2,0))</f>
        <v>0.24511734000000002</v>
      </c>
      <c r="N25" s="3">
        <f>IF(Query[[#This Row],[TimeMeasureUnit.1]]="Day",Lookups!$F$4+Lookups!$F$5,(Query[[#This Row],[T31]]*Lookups!$F$2)+Query[[#This Row],[T41]]*Lookups!$F$3)</f>
        <v>0.43530653000000002</v>
      </c>
    </row>
    <row r="26" spans="1:14" x14ac:dyDescent="0.2">
      <c r="A26" s="4">
        <v>45639</v>
      </c>
      <c r="B26" s="4">
        <v>45640</v>
      </c>
      <c r="E26">
        <v>1.627</v>
      </c>
      <c r="F26">
        <v>0</v>
      </c>
      <c r="G26" s="4">
        <v>45639.958333333336</v>
      </c>
      <c r="H26" s="4">
        <v>45640</v>
      </c>
      <c r="I26">
        <v>1</v>
      </c>
      <c r="J26" t="b">
        <v>0</v>
      </c>
      <c r="K26" t="s">
        <v>11</v>
      </c>
      <c r="L26" s="3" t="s">
        <v>23</v>
      </c>
      <c r="M26" s="3">
        <f>IF(Query[[#This Row],[TimeMeasureUnit.1]]="Day",Lookups!$B$4,(Query[[#This Row],[T31]]+Query[[#This Row],[T41]])*VLOOKUP(Query[[#This Row],[Pricing]],Lookups!$A$2:$B$3,2,0))</f>
        <v>0.27148122000000002</v>
      </c>
      <c r="N26" s="3">
        <f>IF(Query[[#This Row],[TimeMeasureUnit.1]]="Day",Lookups!$F$4+Lookups!$F$5,(Query[[#This Row],[T31]]*Lookups!$F$2)+Query[[#This Row],[T41]]*Lookups!$F$3)</f>
        <v>0.48235669000000003</v>
      </c>
    </row>
    <row r="27" spans="1:14" x14ac:dyDescent="0.2">
      <c r="A27" s="4">
        <v>45640</v>
      </c>
      <c r="B27" s="4">
        <v>45641</v>
      </c>
      <c r="C27">
        <v>1.629942048</v>
      </c>
      <c r="D27">
        <v>5.9286305720000003</v>
      </c>
      <c r="G27" s="4">
        <v>45640</v>
      </c>
      <c r="H27" s="4">
        <v>45641</v>
      </c>
      <c r="I27">
        <v>1</v>
      </c>
      <c r="J27" t="b">
        <v>0</v>
      </c>
      <c r="K27" t="s">
        <v>10</v>
      </c>
      <c r="L27" s="3" t="s">
        <v>23</v>
      </c>
      <c r="M27" s="3">
        <f>IF(Query[[#This Row],[TimeMeasureUnit.1]]="Day",Lookups!$B$4,(Query[[#This Row],[T31]]+Query[[#This Row],[T41]])*VLOOKUP(Query[[#This Row],[Pricing]],Lookups!$A$2:$B$3,2,0))</f>
        <v>1.3498300000000001</v>
      </c>
      <c r="N27" s="3">
        <f>IF(Query[[#This Row],[TimeMeasureUnit.1]]="Day",Lookups!$F$4+Lookups!$F$5,(Query[[#This Row],[T31]]*Lookups!$F$2)+Query[[#This Row],[T41]]*Lookups!$F$3)</f>
        <v>1.44164</v>
      </c>
    </row>
    <row r="28" spans="1:14" x14ac:dyDescent="0.2">
      <c r="A28" s="4">
        <v>45640</v>
      </c>
      <c r="B28" s="4">
        <v>45641</v>
      </c>
      <c r="E28">
        <v>0.76</v>
      </c>
      <c r="F28">
        <v>0</v>
      </c>
      <c r="G28" s="4">
        <v>45640</v>
      </c>
      <c r="H28" s="4">
        <v>45640.041666666664</v>
      </c>
      <c r="I28">
        <v>1</v>
      </c>
      <c r="J28" t="b">
        <v>0</v>
      </c>
      <c r="K28" t="s">
        <v>11</v>
      </c>
      <c r="L28" s="3" t="s">
        <v>23</v>
      </c>
      <c r="M28" s="3">
        <f>IF(Query[[#This Row],[TimeMeasureUnit.1]]="Day",Lookups!$B$4,(Query[[#This Row],[T31]]+Query[[#This Row],[T41]])*VLOOKUP(Query[[#This Row],[Pricing]],Lookups!$A$2:$B$3,2,0))</f>
        <v>0.1268136</v>
      </c>
      <c r="N28" s="3">
        <f>IF(Query[[#This Row],[TimeMeasureUnit.1]]="Day",Lookups!$F$4+Lookups!$F$5,(Query[[#This Row],[T31]]*Lookups!$F$2)+Query[[#This Row],[T41]]*Lookups!$F$3)</f>
        <v>0.22531720000000002</v>
      </c>
    </row>
    <row r="29" spans="1:14" x14ac:dyDescent="0.2">
      <c r="A29" s="4">
        <v>45640</v>
      </c>
      <c r="B29" s="4">
        <v>45641</v>
      </c>
      <c r="E29">
        <v>0.57599999999999996</v>
      </c>
      <c r="F29">
        <v>0.58399999999999996</v>
      </c>
      <c r="G29" s="4">
        <v>45640.041666666664</v>
      </c>
      <c r="H29" s="4">
        <v>45640.083333333336</v>
      </c>
      <c r="I29">
        <v>1</v>
      </c>
      <c r="J29" t="b">
        <v>0</v>
      </c>
      <c r="K29" t="s">
        <v>11</v>
      </c>
      <c r="L29" s="3" t="s">
        <v>23</v>
      </c>
      <c r="M29" s="3">
        <f>IF(Query[[#This Row],[TimeMeasureUnit.1]]="Day",Lookups!$B$4,(Query[[#This Row],[T31]]+Query[[#This Row],[T41]])*VLOOKUP(Query[[#This Row],[Pricing]],Lookups!$A$2:$B$3,2,0))</f>
        <v>0.1935576</v>
      </c>
      <c r="N29" s="3">
        <f>IF(Query[[#This Row],[TimeMeasureUnit.1]]="Day",Lookups!$F$4+Lookups!$F$5,(Query[[#This Row],[T31]]*Lookups!$F$2)+Query[[#This Row],[T41]]*Lookups!$F$3)</f>
        <v>0.28319839999999996</v>
      </c>
    </row>
    <row r="30" spans="1:14" x14ac:dyDescent="0.2">
      <c r="A30" s="4">
        <v>45640</v>
      </c>
      <c r="B30" s="4">
        <v>45641</v>
      </c>
      <c r="E30">
        <v>0.49199999999999999</v>
      </c>
      <c r="F30">
        <v>0</v>
      </c>
      <c r="G30" s="4">
        <v>45640.083333333336</v>
      </c>
      <c r="H30" s="4">
        <v>45640.125</v>
      </c>
      <c r="I30">
        <v>1</v>
      </c>
      <c r="J30" t="b">
        <v>0</v>
      </c>
      <c r="K30" t="s">
        <v>11</v>
      </c>
      <c r="L30" s="3" t="s">
        <v>23</v>
      </c>
      <c r="M30" s="3">
        <f>IF(Query[[#This Row],[TimeMeasureUnit.1]]="Day",Lookups!$B$4,(Query[[#This Row],[T31]]+Query[[#This Row],[T41]])*VLOOKUP(Query[[#This Row],[Pricing]],Lookups!$A$2:$B$3,2,0))</f>
        <v>8.2095120000000008E-2</v>
      </c>
      <c r="N30" s="3">
        <f>IF(Query[[#This Row],[TimeMeasureUnit.1]]="Day",Lookups!$F$4+Lookups!$F$5,(Query[[#This Row],[T31]]*Lookups!$F$2)+Query[[#This Row],[T41]]*Lookups!$F$3)</f>
        <v>0.14586324000000001</v>
      </c>
    </row>
    <row r="31" spans="1:14" x14ac:dyDescent="0.2">
      <c r="A31" s="4">
        <v>45640</v>
      </c>
      <c r="B31" s="4">
        <v>45641</v>
      </c>
      <c r="E31">
        <v>0.44400000000000001</v>
      </c>
      <c r="F31">
        <v>0</v>
      </c>
      <c r="G31" s="4">
        <v>45640.125</v>
      </c>
      <c r="H31" s="4">
        <v>45640.166666666664</v>
      </c>
      <c r="I31">
        <v>1</v>
      </c>
      <c r="J31" t="b">
        <v>0</v>
      </c>
      <c r="K31" t="s">
        <v>11</v>
      </c>
      <c r="L31" s="3" t="s">
        <v>23</v>
      </c>
      <c r="M31" s="3">
        <f>IF(Query[[#This Row],[TimeMeasureUnit.1]]="Day",Lookups!$B$4,(Query[[#This Row],[T31]]+Query[[#This Row],[T41]])*VLOOKUP(Query[[#This Row],[Pricing]],Lookups!$A$2:$B$3,2,0))</f>
        <v>7.408584E-2</v>
      </c>
      <c r="N31" s="3">
        <f>IF(Query[[#This Row],[TimeMeasureUnit.1]]="Day",Lookups!$F$4+Lookups!$F$5,(Query[[#This Row],[T31]]*Lookups!$F$2)+Query[[#This Row],[T41]]*Lookups!$F$3)</f>
        <v>0.13163268</v>
      </c>
    </row>
    <row r="32" spans="1:14" x14ac:dyDescent="0.2">
      <c r="A32" s="4">
        <v>45640</v>
      </c>
      <c r="B32" s="4">
        <v>45641</v>
      </c>
      <c r="E32">
        <v>0.26400000000000001</v>
      </c>
      <c r="F32">
        <v>0</v>
      </c>
      <c r="G32" s="4">
        <v>45640.166666666664</v>
      </c>
      <c r="H32" s="4">
        <v>45640.208333333336</v>
      </c>
      <c r="I32">
        <v>1</v>
      </c>
      <c r="J32" t="b">
        <v>0</v>
      </c>
      <c r="K32" t="s">
        <v>11</v>
      </c>
      <c r="L32" s="3" t="s">
        <v>23</v>
      </c>
      <c r="M32" s="3">
        <f>IF(Query[[#This Row],[TimeMeasureUnit.1]]="Day",Lookups!$B$4,(Query[[#This Row],[T31]]+Query[[#This Row],[T41]])*VLOOKUP(Query[[#This Row],[Pricing]],Lookups!$A$2:$B$3,2,0))</f>
        <v>4.4051040000000007E-2</v>
      </c>
      <c r="N32" s="3">
        <f>IF(Query[[#This Row],[TimeMeasureUnit.1]]="Day",Lookups!$F$4+Lookups!$F$5,(Query[[#This Row],[T31]]*Lookups!$F$2)+Query[[#This Row],[T41]]*Lookups!$F$3)</f>
        <v>7.8268080000000004E-2</v>
      </c>
    </row>
    <row r="33" spans="1:14" x14ac:dyDescent="0.2">
      <c r="A33" s="4">
        <v>45640</v>
      </c>
      <c r="B33" s="4">
        <v>45641</v>
      </c>
      <c r="E33">
        <v>0.21</v>
      </c>
      <c r="F33">
        <v>0</v>
      </c>
      <c r="G33" s="4">
        <v>45640.208333333336</v>
      </c>
      <c r="H33" s="4">
        <v>45640.25</v>
      </c>
      <c r="I33">
        <v>1</v>
      </c>
      <c r="J33" t="b">
        <v>0</v>
      </c>
      <c r="K33" t="s">
        <v>11</v>
      </c>
      <c r="L33" s="3" t="s">
        <v>23</v>
      </c>
      <c r="M33" s="3">
        <f>IF(Query[[#This Row],[TimeMeasureUnit.1]]="Day",Lookups!$B$4,(Query[[#This Row],[T31]]+Query[[#This Row],[T41]])*VLOOKUP(Query[[#This Row],[Pricing]],Lookups!$A$2:$B$3,2,0))</f>
        <v>3.5040599999999998E-2</v>
      </c>
      <c r="N33" s="3">
        <f>IF(Query[[#This Row],[TimeMeasureUnit.1]]="Day",Lookups!$F$4+Lookups!$F$5,(Query[[#This Row],[T31]]*Lookups!$F$2)+Query[[#This Row],[T41]]*Lookups!$F$3)</f>
        <v>6.22587E-2</v>
      </c>
    </row>
    <row r="34" spans="1:14" x14ac:dyDescent="0.2">
      <c r="A34" s="4">
        <v>45640</v>
      </c>
      <c r="B34" s="4">
        <v>45641</v>
      </c>
      <c r="E34">
        <v>0.33900000000000002</v>
      </c>
      <c r="F34">
        <v>0</v>
      </c>
      <c r="G34" s="4">
        <v>45640.25</v>
      </c>
      <c r="H34" s="4">
        <v>45640.291666666664</v>
      </c>
      <c r="I34">
        <v>1</v>
      </c>
      <c r="J34" t="b">
        <v>0</v>
      </c>
      <c r="K34" t="s">
        <v>11</v>
      </c>
      <c r="L34" s="3" t="s">
        <v>23</v>
      </c>
      <c r="M34" s="3">
        <f>IF(Query[[#This Row],[TimeMeasureUnit.1]]="Day",Lookups!$B$4,(Query[[#This Row],[T31]]+Query[[#This Row],[T41]])*VLOOKUP(Query[[#This Row],[Pricing]],Lookups!$A$2:$B$3,2,0))</f>
        <v>5.6565540000000004E-2</v>
      </c>
      <c r="N34" s="3">
        <f>IF(Query[[#This Row],[TimeMeasureUnit.1]]="Day",Lookups!$F$4+Lookups!$F$5,(Query[[#This Row],[T31]]*Lookups!$F$2)+Query[[#This Row],[T41]]*Lookups!$F$3)</f>
        <v>0.10050333000000002</v>
      </c>
    </row>
    <row r="35" spans="1:14" x14ac:dyDescent="0.2">
      <c r="A35" s="4">
        <v>45640</v>
      </c>
      <c r="B35" s="4">
        <v>45641</v>
      </c>
      <c r="E35">
        <v>0.29099999999999998</v>
      </c>
      <c r="F35">
        <v>0</v>
      </c>
      <c r="G35" s="4">
        <v>45640.291666666664</v>
      </c>
      <c r="H35" s="4">
        <v>45640.333333333336</v>
      </c>
      <c r="I35">
        <v>1</v>
      </c>
      <c r="J35" t="b">
        <v>0</v>
      </c>
      <c r="K35" t="s">
        <v>11</v>
      </c>
      <c r="L35" s="3" t="s">
        <v>23</v>
      </c>
      <c r="M35" s="3">
        <f>IF(Query[[#This Row],[TimeMeasureUnit.1]]="Day",Lookups!$B$4,(Query[[#This Row],[T31]]+Query[[#This Row],[T41]])*VLOOKUP(Query[[#This Row],[Pricing]],Lookups!$A$2:$B$3,2,0))</f>
        <v>4.8556259999999997E-2</v>
      </c>
      <c r="N35" s="3">
        <f>IF(Query[[#This Row],[TimeMeasureUnit.1]]="Day",Lookups!$F$4+Lookups!$F$5,(Query[[#This Row],[T31]]*Lookups!$F$2)+Query[[#This Row],[T41]]*Lookups!$F$3)</f>
        <v>8.6272769999999999E-2</v>
      </c>
    </row>
    <row r="36" spans="1:14" x14ac:dyDescent="0.2">
      <c r="A36" s="4">
        <v>45640</v>
      </c>
      <c r="B36" s="4">
        <v>45641</v>
      </c>
      <c r="E36">
        <v>0.42399999999999999</v>
      </c>
      <c r="F36">
        <v>0.16200000000000001</v>
      </c>
      <c r="G36" s="4">
        <v>45640.333333333336</v>
      </c>
      <c r="H36" s="4">
        <v>45640.375</v>
      </c>
      <c r="I36">
        <v>1</v>
      </c>
      <c r="J36" t="b">
        <v>0</v>
      </c>
      <c r="K36" t="s">
        <v>11</v>
      </c>
      <c r="L36" s="3" t="s">
        <v>23</v>
      </c>
      <c r="M36" s="3">
        <f>IF(Query[[#This Row],[TimeMeasureUnit.1]]="Day",Lookups!$B$4,(Query[[#This Row],[T31]]+Query[[#This Row],[T41]])*VLOOKUP(Query[[#This Row],[Pricing]],Lookups!$A$2:$B$3,2,0))</f>
        <v>9.7779959999999999E-2</v>
      </c>
      <c r="N36" s="3">
        <f>IF(Query[[#This Row],[TimeMeasureUnit.1]]="Day",Lookups!$F$4+Lookups!$F$5,(Query[[#This Row],[T31]]*Lookups!$F$2)+Query[[#This Row],[T41]]*Lookups!$F$3)</f>
        <v>0.15689152000000001</v>
      </c>
    </row>
    <row r="37" spans="1:14" x14ac:dyDescent="0.2">
      <c r="A37" s="4">
        <v>45640</v>
      </c>
      <c r="B37" s="4">
        <v>45641</v>
      </c>
      <c r="E37">
        <v>0.79500000000000004</v>
      </c>
      <c r="F37">
        <v>1.873</v>
      </c>
      <c r="G37" s="4">
        <v>45640.375</v>
      </c>
      <c r="H37" s="4">
        <v>45640.416666666664</v>
      </c>
      <c r="I37">
        <v>1</v>
      </c>
      <c r="J37" t="b">
        <v>0</v>
      </c>
      <c r="K37" t="s">
        <v>11</v>
      </c>
      <c r="L37" s="3" t="s">
        <v>23</v>
      </c>
      <c r="M37" s="3">
        <f>IF(Query[[#This Row],[TimeMeasureUnit.1]]="Day",Lookups!$B$4,(Query[[#This Row],[T31]]+Query[[#This Row],[T41]])*VLOOKUP(Query[[#This Row],[Pricing]],Lookups!$A$2:$B$3,2,0))</f>
        <v>0.44518248000000005</v>
      </c>
      <c r="N37" s="3">
        <f>IF(Query[[#This Row],[TimeMeasureUnit.1]]="Day",Lookups!$F$4+Lookups!$F$5,(Query[[#This Row],[T31]]*Lookups!$F$2)+Query[[#This Row],[T41]]*Lookups!$F$3)</f>
        <v>0.59628360999999996</v>
      </c>
    </row>
    <row r="38" spans="1:14" x14ac:dyDescent="0.2">
      <c r="A38" s="4">
        <v>45640</v>
      </c>
      <c r="B38" s="4">
        <v>45641</v>
      </c>
      <c r="E38">
        <v>0.43</v>
      </c>
      <c r="F38">
        <v>1.341</v>
      </c>
      <c r="G38" s="4">
        <v>45640.416666666664</v>
      </c>
      <c r="H38" s="4">
        <v>45640.458333333336</v>
      </c>
      <c r="I38">
        <v>1</v>
      </c>
      <c r="J38" t="b">
        <v>0</v>
      </c>
      <c r="K38" t="s">
        <v>11</v>
      </c>
      <c r="L38" s="3" t="s">
        <v>23</v>
      </c>
      <c r="M38" s="3">
        <f>IF(Query[[#This Row],[TimeMeasureUnit.1]]="Day",Lookups!$B$4,(Query[[#This Row],[T31]]+Query[[#This Row],[T41]])*VLOOKUP(Query[[#This Row],[Pricing]],Lookups!$A$2:$B$3,2,0))</f>
        <v>0.29550905999999999</v>
      </c>
      <c r="N38" s="3">
        <f>IF(Query[[#This Row],[TimeMeasureUnit.1]]="Day",Lookups!$F$4+Lookups!$F$5,(Query[[#This Row],[T31]]*Lookups!$F$2)+Query[[#This Row],[T41]]*Lookups!$F$3)</f>
        <v>0.38565141999999997</v>
      </c>
    </row>
    <row r="39" spans="1:14" x14ac:dyDescent="0.2">
      <c r="A39" s="4">
        <v>45640</v>
      </c>
      <c r="B39" s="4">
        <v>45641</v>
      </c>
      <c r="E39">
        <v>0.746</v>
      </c>
      <c r="F39">
        <v>0</v>
      </c>
      <c r="G39" s="4">
        <v>45640.458333333336</v>
      </c>
      <c r="H39" s="4">
        <v>45640.5</v>
      </c>
      <c r="I39">
        <v>1</v>
      </c>
      <c r="J39" t="b">
        <v>0</v>
      </c>
      <c r="K39" t="s">
        <v>11</v>
      </c>
      <c r="L39" s="3" t="s">
        <v>23</v>
      </c>
      <c r="M39" s="3">
        <f>IF(Query[[#This Row],[TimeMeasureUnit.1]]="Day",Lookups!$B$4,(Query[[#This Row],[T31]]+Query[[#This Row],[T41]])*VLOOKUP(Query[[#This Row],[Pricing]],Lookups!$A$2:$B$3,2,0))</f>
        <v>0.12447756</v>
      </c>
      <c r="N39" s="3">
        <f>IF(Query[[#This Row],[TimeMeasureUnit.1]]="Day",Lookups!$F$4+Lookups!$F$5,(Query[[#This Row],[T31]]*Lookups!$F$2)+Query[[#This Row],[T41]]*Lookups!$F$3)</f>
        <v>0.22116662000000001</v>
      </c>
    </row>
    <row r="40" spans="1:14" x14ac:dyDescent="0.2">
      <c r="A40" s="4">
        <v>45640</v>
      </c>
      <c r="B40" s="4">
        <v>45641</v>
      </c>
      <c r="E40">
        <v>1.4690000000000001</v>
      </c>
      <c r="F40">
        <v>0</v>
      </c>
      <c r="G40" s="4">
        <v>45640.5</v>
      </c>
      <c r="H40" s="4">
        <v>45640.541666666664</v>
      </c>
      <c r="I40">
        <v>1</v>
      </c>
      <c r="J40" t="b">
        <v>0</v>
      </c>
      <c r="K40" t="s">
        <v>11</v>
      </c>
      <c r="L40" s="3" t="s">
        <v>23</v>
      </c>
      <c r="M40" s="3">
        <f>IF(Query[[#This Row],[TimeMeasureUnit.1]]="Day",Lookups!$B$4,(Query[[#This Row],[T31]]+Query[[#This Row],[T41]])*VLOOKUP(Query[[#This Row],[Pricing]],Lookups!$A$2:$B$3,2,0))</f>
        <v>0.24511734000000002</v>
      </c>
      <c r="N40" s="3">
        <f>IF(Query[[#This Row],[TimeMeasureUnit.1]]="Day",Lookups!$F$4+Lookups!$F$5,(Query[[#This Row],[T31]]*Lookups!$F$2)+Query[[#This Row],[T41]]*Lookups!$F$3)</f>
        <v>0.43551443000000006</v>
      </c>
    </row>
    <row r="41" spans="1:14" x14ac:dyDescent="0.2">
      <c r="A41" s="4">
        <v>45640</v>
      </c>
      <c r="B41" s="4">
        <v>45641</v>
      </c>
      <c r="E41">
        <v>0.999</v>
      </c>
      <c r="F41">
        <v>1E-3</v>
      </c>
      <c r="G41" s="4">
        <v>45640.541666666664</v>
      </c>
      <c r="H41" s="4">
        <v>45640.583333333336</v>
      </c>
      <c r="I41">
        <v>1</v>
      </c>
      <c r="J41" t="b">
        <v>0</v>
      </c>
      <c r="K41" t="s">
        <v>11</v>
      </c>
      <c r="L41" s="3" t="s">
        <v>23</v>
      </c>
      <c r="M41" s="3">
        <f>IF(Query[[#This Row],[TimeMeasureUnit.1]]="Day",Lookups!$B$4,(Query[[#This Row],[T31]]+Query[[#This Row],[T41]])*VLOOKUP(Query[[#This Row],[Pricing]],Lookups!$A$2:$B$3,2,0))</f>
        <v>0.16686000000000001</v>
      </c>
      <c r="N41" s="3">
        <f>IF(Query[[#This Row],[TimeMeasureUnit.1]]="Day",Lookups!$F$4+Lookups!$F$5,(Query[[#This Row],[T31]]*Lookups!$F$2)+Query[[#This Row],[T41]]*Lookups!$F$3)</f>
        <v>0.29636604999999999</v>
      </c>
    </row>
    <row r="42" spans="1:14" x14ac:dyDescent="0.2">
      <c r="A42" s="4">
        <v>45640</v>
      </c>
      <c r="B42" s="4">
        <v>45641</v>
      </c>
      <c r="E42">
        <v>0.80600000000000005</v>
      </c>
      <c r="F42">
        <v>0</v>
      </c>
      <c r="G42" s="4">
        <v>45640.583333333336</v>
      </c>
      <c r="H42" s="4">
        <v>45640.625</v>
      </c>
      <c r="I42">
        <v>1</v>
      </c>
      <c r="J42" t="b">
        <v>0</v>
      </c>
      <c r="K42" t="s">
        <v>11</v>
      </c>
      <c r="L42" s="3" t="s">
        <v>23</v>
      </c>
      <c r="M42" s="3">
        <f>IF(Query[[#This Row],[TimeMeasureUnit.1]]="Day",Lookups!$B$4,(Query[[#This Row],[T31]]+Query[[#This Row],[T41]])*VLOOKUP(Query[[#This Row],[Pricing]],Lookups!$A$2:$B$3,2,0))</f>
        <v>0.13448916000000002</v>
      </c>
      <c r="N42" s="3">
        <f>IF(Query[[#This Row],[TimeMeasureUnit.1]]="Day",Lookups!$F$4+Lookups!$F$5,(Query[[#This Row],[T31]]*Lookups!$F$2)+Query[[#This Row],[T41]]*Lookups!$F$3)</f>
        <v>0.23895482000000001</v>
      </c>
    </row>
    <row r="43" spans="1:14" x14ac:dyDescent="0.2">
      <c r="A43" s="4">
        <v>45640</v>
      </c>
      <c r="B43" s="4">
        <v>45641</v>
      </c>
      <c r="E43">
        <v>0.871</v>
      </c>
      <c r="F43">
        <v>2E-3</v>
      </c>
      <c r="G43" s="4">
        <v>45640.625</v>
      </c>
      <c r="H43" s="4">
        <v>45640.666666666664</v>
      </c>
      <c r="I43">
        <v>1</v>
      </c>
      <c r="J43" t="b">
        <v>0</v>
      </c>
      <c r="K43" t="s">
        <v>11</v>
      </c>
      <c r="L43" s="3" t="s">
        <v>23</v>
      </c>
      <c r="M43" s="3">
        <f>IF(Query[[#This Row],[TimeMeasureUnit.1]]="Day",Lookups!$B$4,(Query[[#This Row],[T31]]+Query[[#This Row],[T41]])*VLOOKUP(Query[[#This Row],[Pricing]],Lookups!$A$2:$B$3,2,0))</f>
        <v>0.14566878</v>
      </c>
      <c r="N43" s="3">
        <f>IF(Query[[#This Row],[TimeMeasureUnit.1]]="Day",Lookups!$F$4+Lookups!$F$5,(Query[[#This Row],[T31]]*Lookups!$F$2)+Query[[#This Row],[T41]]*Lookups!$F$3)</f>
        <v>0.25861041000000001</v>
      </c>
    </row>
    <row r="44" spans="1:14" x14ac:dyDescent="0.2">
      <c r="A44" s="4">
        <v>45640</v>
      </c>
      <c r="B44" s="4">
        <v>45641</v>
      </c>
      <c r="E44">
        <v>0.875</v>
      </c>
      <c r="F44">
        <v>7.1999999999999995E-2</v>
      </c>
      <c r="G44" s="4">
        <v>45640.666666666664</v>
      </c>
      <c r="H44" s="4">
        <v>45640.708333333336</v>
      </c>
      <c r="I44">
        <v>1</v>
      </c>
      <c r="J44" t="b">
        <v>0</v>
      </c>
      <c r="K44" t="s">
        <v>11</v>
      </c>
      <c r="L44" s="3" t="s">
        <v>23</v>
      </c>
      <c r="M44" s="3">
        <f>IF(Query[[#This Row],[TimeMeasureUnit.1]]="Day",Lookups!$B$4,(Query[[#This Row],[T31]]+Query[[#This Row],[T41]])*VLOOKUP(Query[[#This Row],[Pricing]],Lookups!$A$2:$B$3,2,0))</f>
        <v>0.15801641999999999</v>
      </c>
      <c r="N44" s="3">
        <f>IF(Query[[#This Row],[TimeMeasureUnit.1]]="Day",Lookups!$F$4+Lookups!$F$5,(Query[[#This Row],[T31]]*Lookups!$F$2)+Query[[#This Row],[T41]]*Lookups!$F$3)</f>
        <v>0.27327268999999998</v>
      </c>
    </row>
    <row r="45" spans="1:14" x14ac:dyDescent="0.2">
      <c r="A45" s="4">
        <v>45640</v>
      </c>
      <c r="B45" s="4">
        <v>45641</v>
      </c>
      <c r="E45">
        <v>1.2270000000000001</v>
      </c>
      <c r="F45">
        <v>1.8320000000000001</v>
      </c>
      <c r="G45" s="4">
        <v>45640.708333333336</v>
      </c>
      <c r="H45" s="4">
        <v>45640.75</v>
      </c>
      <c r="I45">
        <v>1</v>
      </c>
      <c r="J45" t="b">
        <v>0</v>
      </c>
      <c r="K45" t="s">
        <v>11</v>
      </c>
      <c r="L45" s="3" t="s">
        <v>23</v>
      </c>
      <c r="M45" s="3">
        <f>IF(Query[[#This Row],[TimeMeasureUnit.1]]="Day",Lookups!$B$4,(Query[[#This Row],[T31]]+Query[[#This Row],[T41]])*VLOOKUP(Query[[#This Row],[Pricing]],Lookups!$A$2:$B$3,2,0))</f>
        <v>0.51042474000000004</v>
      </c>
      <c r="N45" s="3">
        <f>IF(Query[[#This Row],[TimeMeasureUnit.1]]="Day",Lookups!$F$4+Lookups!$F$5,(Query[[#This Row],[T31]]*Lookups!$F$2)+Query[[#This Row],[T41]]*Lookups!$F$3)</f>
        <v>0.71646533000000012</v>
      </c>
    </row>
    <row r="46" spans="1:14" x14ac:dyDescent="0.2">
      <c r="A46" s="4">
        <v>45640</v>
      </c>
      <c r="B46" s="4">
        <v>45641</v>
      </c>
      <c r="E46">
        <v>1.7809999999999999</v>
      </c>
      <c r="F46">
        <v>1.9890000000000001</v>
      </c>
      <c r="G46" s="4">
        <v>45640.75</v>
      </c>
      <c r="H46" s="4">
        <v>45640.791666666664</v>
      </c>
      <c r="I46">
        <v>1</v>
      </c>
      <c r="J46" t="b">
        <v>0</v>
      </c>
      <c r="K46" t="s">
        <v>11</v>
      </c>
      <c r="L46" s="3" t="s">
        <v>23</v>
      </c>
      <c r="M46" s="3">
        <f>IF(Query[[#This Row],[TimeMeasureUnit.1]]="Day",Lookups!$B$4,(Query[[#This Row],[T31]]+Query[[#This Row],[T41]])*VLOOKUP(Query[[#This Row],[Pricing]],Lookups!$A$2:$B$3,2,0))</f>
        <v>0.62906220000000002</v>
      </c>
      <c r="N46" s="3">
        <f>IF(Query[[#This Row],[TimeMeasureUnit.1]]="Day",Lookups!$F$4+Lookups!$F$5,(Query[[#This Row],[T31]]*Lookups!$F$2)+Query[[#This Row],[T41]]*Lookups!$F$3)</f>
        <v>0.91093534999999992</v>
      </c>
    </row>
    <row r="47" spans="1:14" x14ac:dyDescent="0.2">
      <c r="A47" s="4">
        <v>45640</v>
      </c>
      <c r="B47" s="4">
        <v>45641</v>
      </c>
      <c r="E47">
        <v>2.8940000000000001</v>
      </c>
      <c r="F47">
        <v>3.0000000000000001E-3</v>
      </c>
      <c r="G47" s="4">
        <v>45640.791666666664</v>
      </c>
      <c r="H47" s="4">
        <v>45640.833333333336</v>
      </c>
      <c r="I47">
        <v>1</v>
      </c>
      <c r="J47" t="b">
        <v>0</v>
      </c>
      <c r="K47" t="s">
        <v>11</v>
      </c>
      <c r="L47" s="3" t="s">
        <v>23</v>
      </c>
      <c r="M47" s="3">
        <f>IF(Query[[#This Row],[TimeMeasureUnit.1]]="Day",Lookups!$B$4,(Query[[#This Row],[T31]]+Query[[#This Row],[T41]])*VLOOKUP(Query[[#This Row],[Pricing]],Lookups!$A$2:$B$3,2,0))</f>
        <v>0.48339342000000007</v>
      </c>
      <c r="N47" s="3">
        <f>IF(Query[[#This Row],[TimeMeasureUnit.1]]="Day",Lookups!$F$4+Lookups!$F$5,(Query[[#This Row],[T31]]*Lookups!$F$2)+Query[[#This Row],[T41]]*Lookups!$F$3)</f>
        <v>0.85856174000000007</v>
      </c>
    </row>
    <row r="48" spans="1:14" x14ac:dyDescent="0.2">
      <c r="A48" s="4">
        <v>45640</v>
      </c>
      <c r="B48" s="4">
        <v>45641</v>
      </c>
      <c r="E48">
        <v>1.373</v>
      </c>
      <c r="F48">
        <v>0.60499999999999998</v>
      </c>
      <c r="G48" s="4">
        <v>45640.833333333336</v>
      </c>
      <c r="H48" s="4">
        <v>45640.875</v>
      </c>
      <c r="I48">
        <v>1</v>
      </c>
      <c r="J48" t="b">
        <v>0</v>
      </c>
      <c r="K48" t="s">
        <v>11</v>
      </c>
      <c r="L48" s="3" t="s">
        <v>23</v>
      </c>
      <c r="M48" s="3">
        <f>IF(Query[[#This Row],[TimeMeasureUnit.1]]="Day",Lookups!$B$4,(Query[[#This Row],[T31]]+Query[[#This Row],[T41]])*VLOOKUP(Query[[#This Row],[Pricing]],Lookups!$A$2:$B$3,2,0))</f>
        <v>0.33004907999999999</v>
      </c>
      <c r="N48" s="3">
        <f>IF(Query[[#This Row],[TimeMeasureUnit.1]]="Day",Lookups!$F$4+Lookups!$F$5,(Query[[#This Row],[T31]]*Lookups!$F$2)+Query[[#This Row],[T41]]*Lookups!$F$3)</f>
        <v>0.52352790999999999</v>
      </c>
    </row>
    <row r="49" spans="1:14" x14ac:dyDescent="0.2">
      <c r="A49" s="4">
        <v>45640</v>
      </c>
      <c r="B49" s="4">
        <v>45641</v>
      </c>
      <c r="E49">
        <v>0.78600000000000003</v>
      </c>
      <c r="F49">
        <v>1E-3</v>
      </c>
      <c r="G49" s="4">
        <v>45640.875</v>
      </c>
      <c r="H49" s="4">
        <v>45640.916666666664</v>
      </c>
      <c r="I49">
        <v>1</v>
      </c>
      <c r="J49" t="b">
        <v>0</v>
      </c>
      <c r="K49" t="s">
        <v>11</v>
      </c>
      <c r="L49" s="3" t="s">
        <v>23</v>
      </c>
      <c r="M49" s="3">
        <f>IF(Query[[#This Row],[TimeMeasureUnit.1]]="Day",Lookups!$B$4,(Query[[#This Row],[T31]]+Query[[#This Row],[T41]])*VLOOKUP(Query[[#This Row],[Pricing]],Lookups!$A$2:$B$3,2,0))</f>
        <v>0.13131882</v>
      </c>
      <c r="N49" s="3">
        <f>IF(Query[[#This Row],[TimeMeasureUnit.1]]="Day",Lookups!$F$4+Lookups!$F$5,(Query[[#This Row],[T31]]*Lookups!$F$2)+Query[[#This Row],[T41]]*Lookups!$F$3)</f>
        <v>0.23321794000000001</v>
      </c>
    </row>
    <row r="50" spans="1:14" x14ac:dyDescent="0.2">
      <c r="A50" s="4">
        <v>45640</v>
      </c>
      <c r="B50" s="4">
        <v>45641</v>
      </c>
      <c r="E50">
        <v>0.73099999999999998</v>
      </c>
      <c r="F50">
        <v>0</v>
      </c>
      <c r="G50" s="4">
        <v>45640.916666666664</v>
      </c>
      <c r="H50" s="4">
        <v>45640.958333333336</v>
      </c>
      <c r="I50">
        <v>1</v>
      </c>
      <c r="J50" t="b">
        <v>0</v>
      </c>
      <c r="K50" t="s">
        <v>11</v>
      </c>
      <c r="L50" s="3" t="s">
        <v>23</v>
      </c>
      <c r="M50" s="3">
        <f>IF(Query[[#This Row],[TimeMeasureUnit.1]]="Day",Lookups!$B$4,(Query[[#This Row],[T31]]+Query[[#This Row],[T41]])*VLOOKUP(Query[[#This Row],[Pricing]],Lookups!$A$2:$B$3,2,0))</f>
        <v>0.12197466</v>
      </c>
      <c r="N50" s="3">
        <f>IF(Query[[#This Row],[TimeMeasureUnit.1]]="Day",Lookups!$F$4+Lookups!$F$5,(Query[[#This Row],[T31]]*Lookups!$F$2)+Query[[#This Row],[T41]]*Lookups!$F$3)</f>
        <v>0.21671957</v>
      </c>
    </row>
    <row r="51" spans="1:14" x14ac:dyDescent="0.2">
      <c r="A51" s="4">
        <v>45640</v>
      </c>
      <c r="B51" s="4">
        <v>45641</v>
      </c>
      <c r="E51">
        <v>0.61899999999999999</v>
      </c>
      <c r="F51">
        <v>0</v>
      </c>
      <c r="G51" s="4">
        <v>45640.958333333336</v>
      </c>
      <c r="H51" s="4">
        <v>45641</v>
      </c>
      <c r="I51">
        <v>1</v>
      </c>
      <c r="J51" t="b">
        <v>0</v>
      </c>
      <c r="K51" t="s">
        <v>11</v>
      </c>
      <c r="L51" s="3" t="s">
        <v>23</v>
      </c>
      <c r="M51" s="3">
        <f>IF(Query[[#This Row],[TimeMeasureUnit.1]]="Day",Lookups!$B$4,(Query[[#This Row],[T31]]+Query[[#This Row],[T41]])*VLOOKUP(Query[[#This Row],[Pricing]],Lookups!$A$2:$B$3,2,0))</f>
        <v>0.10328634</v>
      </c>
      <c r="N51" s="3">
        <f>IF(Query[[#This Row],[TimeMeasureUnit.1]]="Day",Lookups!$F$4+Lookups!$F$5,(Query[[#This Row],[T31]]*Lookups!$F$2)+Query[[#This Row],[T41]]*Lookups!$F$3)</f>
        <v>0.18351492999999999</v>
      </c>
    </row>
    <row r="52" spans="1:14" x14ac:dyDescent="0.2">
      <c r="A52" s="4">
        <v>45641</v>
      </c>
      <c r="B52" s="4">
        <v>45642</v>
      </c>
      <c r="C52">
        <v>2.9747501280000002</v>
      </c>
      <c r="D52">
        <v>5.3697733120000004</v>
      </c>
      <c r="G52" s="4">
        <v>45641</v>
      </c>
      <c r="H52" s="4">
        <v>45642</v>
      </c>
      <c r="I52">
        <v>1</v>
      </c>
      <c r="J52" t="b">
        <v>0</v>
      </c>
      <c r="K52" t="s">
        <v>10</v>
      </c>
      <c r="L52" s="3" t="s">
        <v>23</v>
      </c>
      <c r="M52" s="3">
        <f>IF(Query[[#This Row],[TimeMeasureUnit.1]]="Day",Lookups!$B$4,(Query[[#This Row],[T31]]+Query[[#This Row],[T41]])*VLOOKUP(Query[[#This Row],[Pricing]],Lookups!$A$2:$B$3,2,0))</f>
        <v>1.3498300000000001</v>
      </c>
      <c r="N52" s="3">
        <f>IF(Query[[#This Row],[TimeMeasureUnit.1]]="Day",Lookups!$F$4+Lookups!$F$5,(Query[[#This Row],[T31]]*Lookups!$F$2)+Query[[#This Row],[T41]]*Lookups!$F$3)</f>
        <v>1.44164</v>
      </c>
    </row>
    <row r="53" spans="1:14" x14ac:dyDescent="0.2">
      <c r="A53" s="4">
        <v>45641</v>
      </c>
      <c r="B53" s="4">
        <v>45642</v>
      </c>
      <c r="E53">
        <v>0.55500000000000005</v>
      </c>
      <c r="F53">
        <v>1E-3</v>
      </c>
      <c r="G53" s="4">
        <v>45641</v>
      </c>
      <c r="H53" s="4">
        <v>45641.041666666664</v>
      </c>
      <c r="I53">
        <v>1</v>
      </c>
      <c r="J53" t="b">
        <v>0</v>
      </c>
      <c r="K53" t="s">
        <v>11</v>
      </c>
      <c r="L53" s="3" t="s">
        <v>23</v>
      </c>
      <c r="M53" s="3">
        <f>IF(Query[[#This Row],[TimeMeasureUnit.1]]="Day",Lookups!$B$4,(Query[[#This Row],[T31]]+Query[[#This Row],[T41]])*VLOOKUP(Query[[#This Row],[Pricing]],Lookups!$A$2:$B$3,2,0))</f>
        <v>9.2774160000000008E-2</v>
      </c>
      <c r="N53" s="3">
        <f>IF(Query[[#This Row],[TimeMeasureUnit.1]]="Day",Lookups!$F$4+Lookups!$F$5,(Query[[#This Row],[T31]]*Lookups!$F$2)+Query[[#This Row],[T41]]*Lookups!$F$3)</f>
        <v>0.16473337000000002</v>
      </c>
    </row>
    <row r="54" spans="1:14" x14ac:dyDescent="0.2">
      <c r="A54" s="4">
        <v>45641</v>
      </c>
      <c r="B54" s="4">
        <v>45642</v>
      </c>
      <c r="E54">
        <v>0.47799999999999998</v>
      </c>
      <c r="F54">
        <v>0</v>
      </c>
      <c r="G54" s="4">
        <v>45641.041666666664</v>
      </c>
      <c r="H54" s="4">
        <v>45641.083333333336</v>
      </c>
      <c r="I54">
        <v>1</v>
      </c>
      <c r="J54" t="b">
        <v>0</v>
      </c>
      <c r="K54" t="s">
        <v>11</v>
      </c>
      <c r="L54" s="3" t="s">
        <v>23</v>
      </c>
      <c r="M54" s="3">
        <f>IF(Query[[#This Row],[TimeMeasureUnit.1]]="Day",Lookups!$B$4,(Query[[#This Row],[T31]]+Query[[#This Row],[T41]])*VLOOKUP(Query[[#This Row],[Pricing]],Lookups!$A$2:$B$3,2,0))</f>
        <v>7.9759079999999996E-2</v>
      </c>
      <c r="N54" s="3">
        <f>IF(Query[[#This Row],[TimeMeasureUnit.1]]="Day",Lookups!$F$4+Lookups!$F$5,(Query[[#This Row],[T31]]*Lookups!$F$2)+Query[[#This Row],[T41]]*Lookups!$F$3)</f>
        <v>0.14171265999999999</v>
      </c>
    </row>
    <row r="55" spans="1:14" x14ac:dyDescent="0.2">
      <c r="A55" s="4">
        <v>45641</v>
      </c>
      <c r="B55" s="4">
        <v>45642</v>
      </c>
      <c r="E55">
        <v>0.46500000000000002</v>
      </c>
      <c r="F55">
        <v>0.498</v>
      </c>
      <c r="G55" s="4">
        <v>45641.083333333336</v>
      </c>
      <c r="H55" s="4">
        <v>45641.125</v>
      </c>
      <c r="I55">
        <v>1</v>
      </c>
      <c r="J55" t="b">
        <v>0</v>
      </c>
      <c r="K55" t="s">
        <v>11</v>
      </c>
      <c r="L55" s="3" t="s">
        <v>23</v>
      </c>
      <c r="M55" s="3">
        <f>IF(Query[[#This Row],[TimeMeasureUnit.1]]="Day",Lookups!$B$4,(Query[[#This Row],[T31]]+Query[[#This Row],[T41]])*VLOOKUP(Query[[#This Row],[Pricing]],Lookups!$A$2:$B$3,2,0))</f>
        <v>0.16068618000000001</v>
      </c>
      <c r="N55" s="3">
        <f>IF(Query[[#This Row],[TimeMeasureUnit.1]]="Day",Lookups!$F$4+Lookups!$F$5,(Query[[#This Row],[T31]]*Lookups!$F$2)+Query[[#This Row],[T41]]*Lookups!$F$3)</f>
        <v>0.23373351000000003</v>
      </c>
    </row>
    <row r="56" spans="1:14" x14ac:dyDescent="0.2">
      <c r="A56" s="4">
        <v>45641</v>
      </c>
      <c r="B56" s="4">
        <v>45642</v>
      </c>
      <c r="E56">
        <v>0.5</v>
      </c>
      <c r="F56">
        <v>0</v>
      </c>
      <c r="G56" s="4">
        <v>45641.125</v>
      </c>
      <c r="H56" s="4">
        <v>45641.166666666664</v>
      </c>
      <c r="I56">
        <v>1</v>
      </c>
      <c r="J56" t="b">
        <v>0</v>
      </c>
      <c r="K56" t="s">
        <v>11</v>
      </c>
      <c r="L56" s="3" t="s">
        <v>23</v>
      </c>
      <c r="M56" s="3">
        <f>IF(Query[[#This Row],[TimeMeasureUnit.1]]="Day",Lookups!$B$4,(Query[[#This Row],[T31]]+Query[[#This Row],[T41]])*VLOOKUP(Query[[#This Row],[Pricing]],Lookups!$A$2:$B$3,2,0))</f>
        <v>8.3430000000000004E-2</v>
      </c>
      <c r="N56" s="3">
        <f>IF(Query[[#This Row],[TimeMeasureUnit.1]]="Day",Lookups!$F$4+Lookups!$F$5,(Query[[#This Row],[T31]]*Lookups!$F$2)+Query[[#This Row],[T41]]*Lookups!$F$3)</f>
        <v>0.14823500000000001</v>
      </c>
    </row>
    <row r="57" spans="1:14" x14ac:dyDescent="0.2">
      <c r="A57" s="4">
        <v>45641</v>
      </c>
      <c r="B57" s="4">
        <v>45642</v>
      </c>
      <c r="E57">
        <v>0.31</v>
      </c>
      <c r="F57">
        <v>0</v>
      </c>
      <c r="G57" s="4">
        <v>45641.166666666664</v>
      </c>
      <c r="H57" s="4">
        <v>45641.208333333336</v>
      </c>
      <c r="I57">
        <v>1</v>
      </c>
      <c r="J57" t="b">
        <v>0</v>
      </c>
      <c r="K57" t="s">
        <v>11</v>
      </c>
      <c r="L57" s="3" t="s">
        <v>23</v>
      </c>
      <c r="M57" s="3">
        <f>IF(Query[[#This Row],[TimeMeasureUnit.1]]="Day",Lookups!$B$4,(Query[[#This Row],[T31]]+Query[[#This Row],[T41]])*VLOOKUP(Query[[#This Row],[Pricing]],Lookups!$A$2:$B$3,2,0))</f>
        <v>5.1726600000000005E-2</v>
      </c>
      <c r="N57" s="3">
        <f>IF(Query[[#This Row],[TimeMeasureUnit.1]]="Day",Lookups!$F$4+Lookups!$F$5,(Query[[#This Row],[T31]]*Lookups!$F$2)+Query[[#This Row],[T41]]*Lookups!$F$3)</f>
        <v>9.1905700000000007E-2</v>
      </c>
    </row>
    <row r="58" spans="1:14" x14ac:dyDescent="0.2">
      <c r="A58" s="4">
        <v>45641</v>
      </c>
      <c r="B58" s="4">
        <v>45642</v>
      </c>
      <c r="E58">
        <v>0.27</v>
      </c>
      <c r="F58">
        <v>0</v>
      </c>
      <c r="G58" s="4">
        <v>45641.208333333336</v>
      </c>
      <c r="H58" s="4">
        <v>45641.25</v>
      </c>
      <c r="I58">
        <v>1</v>
      </c>
      <c r="J58" t="b">
        <v>0</v>
      </c>
      <c r="K58" t="s">
        <v>11</v>
      </c>
      <c r="L58" s="3" t="s">
        <v>23</v>
      </c>
      <c r="M58" s="3">
        <f>IF(Query[[#This Row],[TimeMeasureUnit.1]]="Day",Lookups!$B$4,(Query[[#This Row],[T31]]+Query[[#This Row],[T41]])*VLOOKUP(Query[[#This Row],[Pricing]],Lookups!$A$2:$B$3,2,0))</f>
        <v>4.5052200000000008E-2</v>
      </c>
      <c r="N58" s="3">
        <f>IF(Query[[#This Row],[TimeMeasureUnit.1]]="Day",Lookups!$F$4+Lookups!$F$5,(Query[[#This Row],[T31]]*Lookups!$F$2)+Query[[#This Row],[T41]]*Lookups!$F$3)</f>
        <v>8.0046900000000004E-2</v>
      </c>
    </row>
    <row r="59" spans="1:14" x14ac:dyDescent="0.2">
      <c r="A59" s="4">
        <v>45641</v>
      </c>
      <c r="B59" s="4">
        <v>45642</v>
      </c>
      <c r="E59">
        <v>0.26700000000000002</v>
      </c>
      <c r="F59">
        <v>0</v>
      </c>
      <c r="G59" s="4">
        <v>45641.25</v>
      </c>
      <c r="H59" s="4">
        <v>45641.291666666664</v>
      </c>
      <c r="I59">
        <v>1</v>
      </c>
      <c r="J59" t="b">
        <v>0</v>
      </c>
      <c r="K59" t="s">
        <v>11</v>
      </c>
      <c r="L59" s="3" t="s">
        <v>23</v>
      </c>
      <c r="M59" s="3">
        <f>IF(Query[[#This Row],[TimeMeasureUnit.1]]="Day",Lookups!$B$4,(Query[[#This Row],[T31]]+Query[[#This Row],[T41]])*VLOOKUP(Query[[#This Row],[Pricing]],Lookups!$A$2:$B$3,2,0))</f>
        <v>4.4551620000000007E-2</v>
      </c>
      <c r="N59" s="3">
        <f>IF(Query[[#This Row],[TimeMeasureUnit.1]]="Day",Lookups!$F$4+Lookups!$F$5,(Query[[#This Row],[T31]]*Lookups!$F$2)+Query[[#This Row],[T41]]*Lookups!$F$3)</f>
        <v>7.9157490000000011E-2</v>
      </c>
    </row>
    <row r="60" spans="1:14" x14ac:dyDescent="0.2">
      <c r="A60" s="4">
        <v>45641</v>
      </c>
      <c r="B60" s="4">
        <v>45642</v>
      </c>
      <c r="E60">
        <v>0.26200000000000001</v>
      </c>
      <c r="F60">
        <v>0</v>
      </c>
      <c r="G60" s="4">
        <v>45641.291666666664</v>
      </c>
      <c r="H60" s="4">
        <v>45641.333333333336</v>
      </c>
      <c r="I60">
        <v>1</v>
      </c>
      <c r="J60" t="b">
        <v>0</v>
      </c>
      <c r="K60" t="s">
        <v>11</v>
      </c>
      <c r="L60" s="3" t="s">
        <v>23</v>
      </c>
      <c r="M60" s="3">
        <f>IF(Query[[#This Row],[TimeMeasureUnit.1]]="Day",Lookups!$B$4,(Query[[#This Row],[T31]]+Query[[#This Row],[T41]])*VLOOKUP(Query[[#This Row],[Pricing]],Lookups!$A$2:$B$3,2,0))</f>
        <v>4.3717320000000004E-2</v>
      </c>
      <c r="N60" s="3">
        <f>IF(Query[[#This Row],[TimeMeasureUnit.1]]="Day",Lookups!$F$4+Lookups!$F$5,(Query[[#This Row],[T31]]*Lookups!$F$2)+Query[[#This Row],[T41]]*Lookups!$F$3)</f>
        <v>7.7675140000000004E-2</v>
      </c>
    </row>
    <row r="61" spans="1:14" x14ac:dyDescent="0.2">
      <c r="A61" s="4">
        <v>45641</v>
      </c>
      <c r="B61" s="4">
        <v>45642</v>
      </c>
      <c r="E61">
        <v>0.48799999999999999</v>
      </c>
      <c r="F61">
        <v>0</v>
      </c>
      <c r="G61" s="4">
        <v>45641.333333333336</v>
      </c>
      <c r="H61" s="4">
        <v>45641.375</v>
      </c>
      <c r="I61">
        <v>1</v>
      </c>
      <c r="J61" t="b">
        <v>0</v>
      </c>
      <c r="K61" t="s">
        <v>11</v>
      </c>
      <c r="L61" s="3" t="s">
        <v>23</v>
      </c>
      <c r="M61" s="3">
        <f>IF(Query[[#This Row],[TimeMeasureUnit.1]]="Day",Lookups!$B$4,(Query[[#This Row],[T31]]+Query[[#This Row],[T41]])*VLOOKUP(Query[[#This Row],[Pricing]],Lookups!$A$2:$B$3,2,0))</f>
        <v>8.1427680000000002E-2</v>
      </c>
      <c r="N61" s="3">
        <f>IF(Query[[#This Row],[TimeMeasureUnit.1]]="Day",Lookups!$F$4+Lookups!$F$5,(Query[[#This Row],[T31]]*Lookups!$F$2)+Query[[#This Row],[T41]]*Lookups!$F$3)</f>
        <v>0.14467736</v>
      </c>
    </row>
    <row r="62" spans="1:14" x14ac:dyDescent="0.2">
      <c r="A62" s="4">
        <v>45641</v>
      </c>
      <c r="B62" s="4">
        <v>45642</v>
      </c>
      <c r="E62">
        <v>0.54900000000000004</v>
      </c>
      <c r="F62">
        <v>0</v>
      </c>
      <c r="G62" s="4">
        <v>45641.375</v>
      </c>
      <c r="H62" s="4">
        <v>45641.416666666664</v>
      </c>
      <c r="I62">
        <v>1</v>
      </c>
      <c r="J62" t="b">
        <v>0</v>
      </c>
      <c r="K62" t="s">
        <v>11</v>
      </c>
      <c r="L62" s="3" t="s">
        <v>23</v>
      </c>
      <c r="M62" s="3">
        <f>IF(Query[[#This Row],[TimeMeasureUnit.1]]="Day",Lookups!$B$4,(Query[[#This Row],[T31]]+Query[[#This Row],[T41]])*VLOOKUP(Query[[#This Row],[Pricing]],Lookups!$A$2:$B$3,2,0))</f>
        <v>9.1606140000000016E-2</v>
      </c>
      <c r="N62" s="3">
        <f>IF(Query[[#This Row],[TimeMeasureUnit.1]]="Day",Lookups!$F$4+Lookups!$F$5,(Query[[#This Row],[T31]]*Lookups!$F$2)+Query[[#This Row],[T41]]*Lookups!$F$3)</f>
        <v>0.16276203000000003</v>
      </c>
    </row>
    <row r="63" spans="1:14" x14ac:dyDescent="0.2">
      <c r="A63" s="4">
        <v>45641</v>
      </c>
      <c r="B63" s="4">
        <v>45642</v>
      </c>
      <c r="E63">
        <v>0.876</v>
      </c>
      <c r="F63">
        <v>0.50800000000000001</v>
      </c>
      <c r="G63" s="4">
        <v>45641.416666666664</v>
      </c>
      <c r="H63" s="4">
        <v>45641.458333333336</v>
      </c>
      <c r="I63">
        <v>1</v>
      </c>
      <c r="J63" t="b">
        <v>0</v>
      </c>
      <c r="K63" t="s">
        <v>11</v>
      </c>
      <c r="L63" s="3" t="s">
        <v>23</v>
      </c>
      <c r="M63" s="3">
        <f>IF(Query[[#This Row],[TimeMeasureUnit.1]]="Day",Lookups!$B$4,(Query[[#This Row],[T31]]+Query[[#This Row],[T41]])*VLOOKUP(Query[[#This Row],[Pricing]],Lookups!$A$2:$B$3,2,0))</f>
        <v>0.23093423999999999</v>
      </c>
      <c r="N63" s="3">
        <f>IF(Query[[#This Row],[TimeMeasureUnit.1]]="Day",Lookups!$F$4+Lookups!$F$5,(Query[[#This Row],[T31]]*Lookups!$F$2)+Query[[#This Row],[T41]]*Lookups!$F$3)</f>
        <v>0.35750788</v>
      </c>
    </row>
    <row r="64" spans="1:14" x14ac:dyDescent="0.2">
      <c r="A64" s="4">
        <v>45641</v>
      </c>
      <c r="B64" s="4">
        <v>45642</v>
      </c>
      <c r="E64">
        <v>1.6850000000000001</v>
      </c>
      <c r="F64">
        <v>0.97499999999999998</v>
      </c>
      <c r="G64" s="4">
        <v>45641.458333333336</v>
      </c>
      <c r="H64" s="4">
        <v>45641.5</v>
      </c>
      <c r="I64">
        <v>1</v>
      </c>
      <c r="J64" t="b">
        <v>0</v>
      </c>
      <c r="K64" t="s">
        <v>11</v>
      </c>
      <c r="L64" s="3" t="s">
        <v>23</v>
      </c>
      <c r="M64" s="3">
        <f>IF(Query[[#This Row],[TimeMeasureUnit.1]]="Day",Lookups!$B$4,(Query[[#This Row],[T31]]+Query[[#This Row],[T41]])*VLOOKUP(Query[[#This Row],[Pricing]],Lookups!$A$2:$B$3,2,0))</f>
        <v>0.44384760000000006</v>
      </c>
      <c r="N64" s="3">
        <f>IF(Query[[#This Row],[TimeMeasureUnit.1]]="Day",Lookups!$F$4+Lookups!$F$5,(Query[[#This Row],[T31]]*Lookups!$F$2)+Query[[#This Row],[T41]]*Lookups!$F$3)</f>
        <v>0.68725895000000004</v>
      </c>
    </row>
    <row r="65" spans="1:14" x14ac:dyDescent="0.2">
      <c r="A65" s="4">
        <v>45641</v>
      </c>
      <c r="B65" s="4">
        <v>45642</v>
      </c>
      <c r="E65">
        <v>1.173</v>
      </c>
      <c r="F65">
        <v>2.4140000000000001</v>
      </c>
      <c r="G65" s="4">
        <v>45641.5</v>
      </c>
      <c r="H65" s="4">
        <v>45641.541666666664</v>
      </c>
      <c r="I65">
        <v>1</v>
      </c>
      <c r="J65" t="b">
        <v>0</v>
      </c>
      <c r="K65" t="s">
        <v>11</v>
      </c>
      <c r="L65" s="3" t="s">
        <v>23</v>
      </c>
      <c r="M65" s="3">
        <f>IF(Query[[#This Row],[TimeMeasureUnit.1]]="Day",Lookups!$B$4,(Query[[#This Row],[T31]]+Query[[#This Row],[T41]])*VLOOKUP(Query[[#This Row],[Pricing]],Lookups!$A$2:$B$3,2,0))</f>
        <v>0.59852682000000001</v>
      </c>
      <c r="N65" s="3">
        <f>IF(Query[[#This Row],[TimeMeasureUnit.1]]="Day",Lookups!$F$4+Lookups!$F$5,(Query[[#This Row],[T31]]*Lookups!$F$2)+Query[[#This Row],[T41]]*Lookups!$F$3)</f>
        <v>0.81250259000000002</v>
      </c>
    </row>
    <row r="66" spans="1:14" x14ac:dyDescent="0.2">
      <c r="A66" s="4">
        <v>45641</v>
      </c>
      <c r="B66" s="4">
        <v>45642</v>
      </c>
      <c r="E66">
        <v>1.341</v>
      </c>
      <c r="F66">
        <v>2.41</v>
      </c>
      <c r="G66" s="4">
        <v>45641.541666666664</v>
      </c>
      <c r="H66" s="4">
        <v>45641.583333333336</v>
      </c>
      <c r="I66">
        <v>1</v>
      </c>
      <c r="J66" t="b">
        <v>0</v>
      </c>
      <c r="K66" t="s">
        <v>11</v>
      </c>
      <c r="L66" s="3" t="s">
        <v>23</v>
      </c>
      <c r="M66" s="3">
        <f>IF(Query[[#This Row],[TimeMeasureUnit.1]]="Day",Lookups!$B$4,(Query[[#This Row],[T31]]+Query[[#This Row],[T41]])*VLOOKUP(Query[[#This Row],[Pricing]],Lookups!$A$2:$B$3,2,0))</f>
        <v>0.62589186000000008</v>
      </c>
      <c r="N66" s="3">
        <f>IF(Query[[#This Row],[TimeMeasureUnit.1]]="Day",Lookups!$F$4+Lookups!$F$5,(Query[[#This Row],[T31]]*Lookups!$F$2)+Query[[#This Row],[T41]]*Lookups!$F$3)</f>
        <v>0.86153947000000008</v>
      </c>
    </row>
    <row r="67" spans="1:14" x14ac:dyDescent="0.2">
      <c r="A67" s="4">
        <v>45641</v>
      </c>
      <c r="B67" s="4">
        <v>45642</v>
      </c>
      <c r="E67">
        <v>0.97599999999999998</v>
      </c>
      <c r="F67">
        <v>2.4079999999999999</v>
      </c>
      <c r="G67" s="4">
        <v>45641.583333333336</v>
      </c>
      <c r="H67" s="4">
        <v>45641.625</v>
      </c>
      <c r="I67">
        <v>1</v>
      </c>
      <c r="J67" t="b">
        <v>0</v>
      </c>
      <c r="K67" t="s">
        <v>11</v>
      </c>
      <c r="L67" s="3" t="s">
        <v>23</v>
      </c>
      <c r="M67" s="3">
        <f>IF(Query[[#This Row],[TimeMeasureUnit.1]]="Day",Lookups!$B$4,(Query[[#This Row],[T31]]+Query[[#This Row],[T41]])*VLOOKUP(Query[[#This Row],[Pricing]],Lookups!$A$2:$B$3,2,0))</f>
        <v>0.56465423999999997</v>
      </c>
      <c r="N67" s="3">
        <f>IF(Query[[#This Row],[TimeMeasureUnit.1]]="Day",Lookups!$F$4+Lookups!$F$5,(Query[[#This Row],[T31]]*Lookups!$F$2)+Query[[#This Row],[T41]]*Lookups!$F$3)</f>
        <v>0.75294287999999998</v>
      </c>
    </row>
    <row r="68" spans="1:14" x14ac:dyDescent="0.2">
      <c r="A68" s="4">
        <v>45641</v>
      </c>
      <c r="B68" s="4">
        <v>45642</v>
      </c>
      <c r="E68">
        <v>0.48899999999999999</v>
      </c>
      <c r="F68">
        <v>0.32300000000000001</v>
      </c>
      <c r="G68" s="4">
        <v>45641.625</v>
      </c>
      <c r="H68" s="4">
        <v>45641.666666666664</v>
      </c>
      <c r="I68">
        <v>1</v>
      </c>
      <c r="J68" t="b">
        <v>0</v>
      </c>
      <c r="K68" t="s">
        <v>11</v>
      </c>
      <c r="L68" s="3" t="s">
        <v>23</v>
      </c>
      <c r="M68" s="3">
        <f>IF(Query[[#This Row],[TimeMeasureUnit.1]]="Day",Lookups!$B$4,(Query[[#This Row],[T31]]+Query[[#This Row],[T41]])*VLOOKUP(Query[[#This Row],[Pricing]],Lookups!$A$2:$B$3,2,0))</f>
        <v>0.13549032000000003</v>
      </c>
      <c r="N68" s="3">
        <f>IF(Query[[#This Row],[TimeMeasureUnit.1]]="Day",Lookups!$F$4+Lookups!$F$5,(Query[[#This Row],[T31]]*Lookups!$F$2)+Query[[#This Row],[T41]]*Lookups!$F$3)</f>
        <v>0.20715779000000001</v>
      </c>
    </row>
    <row r="69" spans="1:14" x14ac:dyDescent="0.2">
      <c r="A69" s="4">
        <v>45641</v>
      </c>
      <c r="B69" s="4">
        <v>45642</v>
      </c>
      <c r="E69">
        <v>0.436</v>
      </c>
      <c r="F69">
        <v>2E-3</v>
      </c>
      <c r="G69" s="4">
        <v>45641.666666666664</v>
      </c>
      <c r="H69" s="4">
        <v>45641.708333333336</v>
      </c>
      <c r="I69">
        <v>1</v>
      </c>
      <c r="J69" t="b">
        <v>0</v>
      </c>
      <c r="K69" t="s">
        <v>11</v>
      </c>
      <c r="L69" s="3" t="s">
        <v>23</v>
      </c>
      <c r="M69" s="3">
        <f>IF(Query[[#This Row],[TimeMeasureUnit.1]]="Day",Lookups!$B$4,(Query[[#This Row],[T31]]+Query[[#This Row],[T41]])*VLOOKUP(Query[[#This Row],[Pricing]],Lookups!$A$2:$B$3,2,0))</f>
        <v>7.3084679999999999E-2</v>
      </c>
      <c r="N69" s="3">
        <f>IF(Query[[#This Row],[TimeMeasureUnit.1]]="Day",Lookups!$F$4+Lookups!$F$5,(Query[[#This Row],[T31]]*Lookups!$F$2)+Query[[#This Row],[T41]]*Lookups!$F$3)</f>
        <v>0.12964596</v>
      </c>
    </row>
    <row r="70" spans="1:14" x14ac:dyDescent="0.2">
      <c r="A70" s="4">
        <v>45641</v>
      </c>
      <c r="B70" s="4">
        <v>45642</v>
      </c>
      <c r="E70">
        <v>0.59499999999999997</v>
      </c>
      <c r="F70">
        <v>2E-3</v>
      </c>
      <c r="G70" s="4">
        <v>45641.708333333336</v>
      </c>
      <c r="H70" s="4">
        <v>45641.75</v>
      </c>
      <c r="I70">
        <v>1</v>
      </c>
      <c r="J70" t="b">
        <v>0</v>
      </c>
      <c r="K70" t="s">
        <v>11</v>
      </c>
      <c r="L70" s="3" t="s">
        <v>23</v>
      </c>
      <c r="M70" s="3">
        <f>IF(Query[[#This Row],[TimeMeasureUnit.1]]="Day",Lookups!$B$4,(Query[[#This Row],[T31]]+Query[[#This Row],[T41]])*VLOOKUP(Query[[#This Row],[Pricing]],Lookups!$A$2:$B$3,2,0))</f>
        <v>9.9615419999999996E-2</v>
      </c>
      <c r="N70" s="3">
        <f>IF(Query[[#This Row],[TimeMeasureUnit.1]]="Day",Lookups!$F$4+Lookups!$F$5,(Query[[#This Row],[T31]]*Lookups!$F$2)+Query[[#This Row],[T41]]*Lookups!$F$3)</f>
        <v>0.17678468999999999</v>
      </c>
    </row>
    <row r="71" spans="1:14" x14ac:dyDescent="0.2">
      <c r="A71" s="4">
        <v>45641</v>
      </c>
      <c r="B71" s="4">
        <v>45642</v>
      </c>
      <c r="E71">
        <v>1.3839999999999999</v>
      </c>
      <c r="F71">
        <v>2E-3</v>
      </c>
      <c r="G71" s="4">
        <v>45641.75</v>
      </c>
      <c r="H71" s="4">
        <v>45641.791666666664</v>
      </c>
      <c r="I71">
        <v>1</v>
      </c>
      <c r="J71" t="b">
        <v>0</v>
      </c>
      <c r="K71" t="s">
        <v>11</v>
      </c>
      <c r="L71" s="3" t="s">
        <v>23</v>
      </c>
      <c r="M71" s="3">
        <f>IF(Query[[#This Row],[TimeMeasureUnit.1]]="Day",Lookups!$B$4,(Query[[#This Row],[T31]]+Query[[#This Row],[T41]])*VLOOKUP(Query[[#This Row],[Pricing]],Lookups!$A$2:$B$3,2,0))</f>
        <v>0.23126795999999999</v>
      </c>
      <c r="N71" s="3">
        <f>IF(Query[[#This Row],[TimeMeasureUnit.1]]="Day",Lookups!$F$4+Lookups!$F$5,(Query[[#This Row],[T31]]*Lookups!$F$2)+Query[[#This Row],[T41]]*Lookups!$F$3)</f>
        <v>0.41069951999999998</v>
      </c>
    </row>
    <row r="72" spans="1:14" x14ac:dyDescent="0.2">
      <c r="A72" s="4">
        <v>45641</v>
      </c>
      <c r="B72" s="4">
        <v>45642</v>
      </c>
      <c r="E72">
        <v>0.69899999999999995</v>
      </c>
      <c r="F72">
        <v>0.65200000000000002</v>
      </c>
      <c r="G72" s="4">
        <v>45641.791666666664</v>
      </c>
      <c r="H72" s="4">
        <v>45641.833333333336</v>
      </c>
      <c r="I72">
        <v>1</v>
      </c>
      <c r="J72" t="b">
        <v>0</v>
      </c>
      <c r="K72" t="s">
        <v>11</v>
      </c>
      <c r="L72" s="3" t="s">
        <v>23</v>
      </c>
      <c r="M72" s="3">
        <f>IF(Query[[#This Row],[TimeMeasureUnit.1]]="Day",Lookups!$B$4,(Query[[#This Row],[T31]]+Query[[#This Row],[T41]])*VLOOKUP(Query[[#This Row],[Pricing]],Lookups!$A$2:$B$3,2,0))</f>
        <v>0.22542786000000001</v>
      </c>
      <c r="N72" s="3">
        <f>IF(Query[[#This Row],[TimeMeasureUnit.1]]="Day",Lookups!$F$4+Lookups!$F$5,(Query[[#This Row],[T31]]*Lookups!$F$2)+Query[[#This Row],[T41]]*Lookups!$F$3)</f>
        <v>0.33275557</v>
      </c>
    </row>
    <row r="73" spans="1:14" x14ac:dyDescent="0.2">
      <c r="A73" s="4">
        <v>45641</v>
      </c>
      <c r="B73" s="4">
        <v>45642</v>
      </c>
      <c r="E73">
        <v>0.86299999999999999</v>
      </c>
      <c r="F73">
        <v>0.68100000000000005</v>
      </c>
      <c r="G73" s="4">
        <v>45641.833333333336</v>
      </c>
      <c r="H73" s="4">
        <v>45641.875</v>
      </c>
      <c r="I73">
        <v>1</v>
      </c>
      <c r="J73" t="b">
        <v>0</v>
      </c>
      <c r="K73" t="s">
        <v>11</v>
      </c>
      <c r="L73" s="3" t="s">
        <v>23</v>
      </c>
      <c r="M73" s="3">
        <f>IF(Query[[#This Row],[TimeMeasureUnit.1]]="Day",Lookups!$B$4,(Query[[#This Row],[T31]]+Query[[#This Row],[T41]])*VLOOKUP(Query[[#This Row],[Pricing]],Lookups!$A$2:$B$3,2,0))</f>
        <v>0.25763184</v>
      </c>
      <c r="N73" s="3">
        <f>IF(Query[[#This Row],[TimeMeasureUnit.1]]="Day",Lookups!$F$4+Lookups!$F$5,(Query[[#This Row],[T31]]*Lookups!$F$2)+Query[[#This Row],[T41]]*Lookups!$F$3)</f>
        <v>0.38695973000000006</v>
      </c>
    </row>
    <row r="74" spans="1:14" x14ac:dyDescent="0.2">
      <c r="A74" s="4">
        <v>45641</v>
      </c>
      <c r="B74" s="4">
        <v>45642</v>
      </c>
      <c r="E74">
        <v>0.97</v>
      </c>
      <c r="F74">
        <v>2.69</v>
      </c>
      <c r="G74" s="4">
        <v>45641.875</v>
      </c>
      <c r="H74" s="4">
        <v>45641.916666666664</v>
      </c>
      <c r="I74">
        <v>1</v>
      </c>
      <c r="J74" t="b">
        <v>0</v>
      </c>
      <c r="K74" t="s">
        <v>11</v>
      </c>
      <c r="L74" s="3" t="s">
        <v>23</v>
      </c>
      <c r="M74" s="3">
        <f>IF(Query[[#This Row],[TimeMeasureUnit.1]]="Day",Lookups!$B$4,(Query[[#This Row],[T31]]+Query[[#This Row],[T41]])*VLOOKUP(Query[[#This Row],[Pricing]],Lookups!$A$2:$B$3,2,0))</f>
        <v>0.61070760000000002</v>
      </c>
      <c r="N74" s="3">
        <f>IF(Query[[#This Row],[TimeMeasureUnit.1]]="Day",Lookups!$F$4+Lookups!$F$5,(Query[[#This Row],[T31]]*Lookups!$F$2)+Query[[#This Row],[T41]]*Lookups!$F$3)</f>
        <v>0.80545469999999997</v>
      </c>
    </row>
    <row r="75" spans="1:14" x14ac:dyDescent="0.2">
      <c r="A75" s="4">
        <v>45641</v>
      </c>
      <c r="B75" s="4">
        <v>45642</v>
      </c>
      <c r="E75">
        <v>0.84599999999999997</v>
      </c>
      <c r="F75">
        <v>1.883</v>
      </c>
      <c r="G75" s="4">
        <v>45641.916666666664</v>
      </c>
      <c r="H75" s="4">
        <v>45641.958333333336</v>
      </c>
      <c r="I75">
        <v>1</v>
      </c>
      <c r="J75" t="b">
        <v>0</v>
      </c>
      <c r="K75" t="s">
        <v>11</v>
      </c>
      <c r="L75" s="3" t="s">
        <v>23</v>
      </c>
      <c r="M75" s="3">
        <f>IF(Query[[#This Row],[TimeMeasureUnit.1]]="Day",Lookups!$B$4,(Query[[#This Row],[T31]]+Query[[#This Row],[T41]])*VLOOKUP(Query[[#This Row],[Pricing]],Lookups!$A$2:$B$3,2,0))</f>
        <v>0.45536094000000005</v>
      </c>
      <c r="N75" s="3">
        <f>IF(Query[[#This Row],[TimeMeasureUnit.1]]="Day",Lookups!$F$4+Lookups!$F$5,(Query[[#This Row],[T31]]*Lookups!$F$2)+Query[[#This Row],[T41]]*Lookups!$F$3)</f>
        <v>0.61332878000000002</v>
      </c>
    </row>
    <row r="76" spans="1:14" x14ac:dyDescent="0.2">
      <c r="A76" s="4">
        <v>45641</v>
      </c>
      <c r="B76" s="4">
        <v>45642</v>
      </c>
      <c r="E76">
        <v>1.1930000000000001</v>
      </c>
      <c r="F76">
        <v>2E-3</v>
      </c>
      <c r="G76" s="4">
        <v>45641.958333333336</v>
      </c>
      <c r="H76" s="4">
        <v>45642</v>
      </c>
      <c r="I76">
        <v>1</v>
      </c>
      <c r="J76" t="b">
        <v>0</v>
      </c>
      <c r="K76" t="s">
        <v>11</v>
      </c>
      <c r="L76" s="3" t="s">
        <v>23</v>
      </c>
      <c r="M76" s="3">
        <f>IF(Query[[#This Row],[TimeMeasureUnit.1]]="Day",Lookups!$B$4,(Query[[#This Row],[T31]]+Query[[#This Row],[T41]])*VLOOKUP(Query[[#This Row],[Pricing]],Lookups!$A$2:$B$3,2,0))</f>
        <v>0.19939770000000001</v>
      </c>
      <c r="N76" s="3">
        <f>IF(Query[[#This Row],[TimeMeasureUnit.1]]="Day",Lookups!$F$4+Lookups!$F$5,(Query[[#This Row],[T31]]*Lookups!$F$2)+Query[[#This Row],[T41]]*Lookups!$F$3)</f>
        <v>0.35407375000000002</v>
      </c>
    </row>
    <row r="77" spans="1:14" x14ac:dyDescent="0.2">
      <c r="A77" s="4">
        <v>45642</v>
      </c>
      <c r="B77" s="4">
        <v>45643</v>
      </c>
      <c r="C77">
        <v>7.6963068000000003</v>
      </c>
      <c r="D77">
        <v>5.6620986479999997</v>
      </c>
      <c r="G77" s="4">
        <v>45642</v>
      </c>
      <c r="H77" s="4">
        <v>45643</v>
      </c>
      <c r="I77">
        <v>1</v>
      </c>
      <c r="J77" t="b">
        <v>0</v>
      </c>
      <c r="K77" t="s">
        <v>10</v>
      </c>
      <c r="L77" s="3" t="s">
        <v>23</v>
      </c>
      <c r="M77" s="3">
        <f>IF(Query[[#This Row],[TimeMeasureUnit.1]]="Day",Lookups!$B$4,(Query[[#This Row],[T31]]+Query[[#This Row],[T41]])*VLOOKUP(Query[[#This Row],[Pricing]],Lookups!$A$2:$B$3,2,0))</f>
        <v>1.3498300000000001</v>
      </c>
      <c r="N77" s="3">
        <f>IF(Query[[#This Row],[TimeMeasureUnit.1]]="Day",Lookups!$F$4+Lookups!$F$5,(Query[[#This Row],[T31]]*Lookups!$F$2)+Query[[#This Row],[T41]]*Lookups!$F$3)</f>
        <v>1.44164</v>
      </c>
    </row>
    <row r="78" spans="1:14" x14ac:dyDescent="0.2">
      <c r="A78" s="4">
        <v>45642</v>
      </c>
      <c r="B78" s="4">
        <v>45643</v>
      </c>
      <c r="E78">
        <v>0.997</v>
      </c>
      <c r="F78">
        <v>1E-3</v>
      </c>
      <c r="G78" s="4">
        <v>45642</v>
      </c>
      <c r="H78" s="4">
        <v>45642.041666666664</v>
      </c>
      <c r="I78">
        <v>1</v>
      </c>
      <c r="J78" t="b">
        <v>0</v>
      </c>
      <c r="K78" t="s">
        <v>11</v>
      </c>
      <c r="L78" s="3" t="s">
        <v>23</v>
      </c>
      <c r="M78" s="3">
        <f>IF(Query[[#This Row],[TimeMeasureUnit.1]]="Day",Lookups!$B$4,(Query[[#This Row],[T31]]+Query[[#This Row],[T41]])*VLOOKUP(Query[[#This Row],[Pricing]],Lookups!$A$2:$B$3,2,0))</f>
        <v>0.16652628</v>
      </c>
      <c r="N78" s="3">
        <f>IF(Query[[#This Row],[TimeMeasureUnit.1]]="Day",Lookups!$F$4+Lookups!$F$5,(Query[[#This Row],[T31]]*Lookups!$F$2)+Query[[#This Row],[T41]]*Lookups!$F$3)</f>
        <v>0.29577311000000001</v>
      </c>
    </row>
    <row r="79" spans="1:14" x14ac:dyDescent="0.2">
      <c r="A79" s="4">
        <v>45642</v>
      </c>
      <c r="B79" s="4">
        <v>45643</v>
      </c>
      <c r="E79">
        <v>0.51800000000000002</v>
      </c>
      <c r="F79">
        <v>0.52900000000000003</v>
      </c>
      <c r="G79" s="4">
        <v>45642.041666666664</v>
      </c>
      <c r="H79" s="4">
        <v>45642.083333333336</v>
      </c>
      <c r="I79">
        <v>1</v>
      </c>
      <c r="J79" t="b">
        <v>0</v>
      </c>
      <c r="K79" t="s">
        <v>11</v>
      </c>
      <c r="L79" s="3" t="s">
        <v>23</v>
      </c>
      <c r="M79" s="3">
        <f>IF(Query[[#This Row],[TimeMeasureUnit.1]]="Day",Lookups!$B$4,(Query[[#This Row],[T31]]+Query[[#This Row],[T41]])*VLOOKUP(Query[[#This Row],[Pricing]],Lookups!$A$2:$B$3,2,0))</f>
        <v>0.17470242000000002</v>
      </c>
      <c r="N79" s="3">
        <f>IF(Query[[#This Row],[TimeMeasureUnit.1]]="Day",Lookups!$F$4+Lookups!$F$5,(Query[[#This Row],[T31]]*Lookups!$F$2)+Query[[#This Row],[T41]]*Lookups!$F$3)</f>
        <v>0.25541454000000002</v>
      </c>
    </row>
    <row r="80" spans="1:14" x14ac:dyDescent="0.2">
      <c r="A80" s="4">
        <v>45642</v>
      </c>
      <c r="B80" s="4">
        <v>45643</v>
      </c>
      <c r="E80">
        <v>0.60899999999999999</v>
      </c>
      <c r="F80">
        <v>0</v>
      </c>
      <c r="G80" s="4">
        <v>45642.083333333336</v>
      </c>
      <c r="H80" s="4">
        <v>45642.125</v>
      </c>
      <c r="I80">
        <v>1</v>
      </c>
      <c r="J80" t="b">
        <v>0</v>
      </c>
      <c r="K80" t="s">
        <v>11</v>
      </c>
      <c r="L80" s="3" t="s">
        <v>23</v>
      </c>
      <c r="M80" s="3">
        <f>IF(Query[[#This Row],[TimeMeasureUnit.1]]="Day",Lookups!$B$4,(Query[[#This Row],[T31]]+Query[[#This Row],[T41]])*VLOOKUP(Query[[#This Row],[Pricing]],Lookups!$A$2:$B$3,2,0))</f>
        <v>0.10161774</v>
      </c>
      <c r="N80" s="3">
        <f>IF(Query[[#This Row],[TimeMeasureUnit.1]]="Day",Lookups!$F$4+Lookups!$F$5,(Query[[#This Row],[T31]]*Lookups!$F$2)+Query[[#This Row],[T41]]*Lookups!$F$3)</f>
        <v>0.18055023000000001</v>
      </c>
    </row>
    <row r="81" spans="1:14" x14ac:dyDescent="0.2">
      <c r="A81" s="4">
        <v>45642</v>
      </c>
      <c r="B81" s="4">
        <v>45643</v>
      </c>
      <c r="E81">
        <v>0.52</v>
      </c>
      <c r="F81">
        <v>0</v>
      </c>
      <c r="G81" s="4">
        <v>45642.125</v>
      </c>
      <c r="H81" s="4">
        <v>45642.166666666664</v>
      </c>
      <c r="I81">
        <v>1</v>
      </c>
      <c r="J81" t="b">
        <v>0</v>
      </c>
      <c r="K81" t="s">
        <v>11</v>
      </c>
      <c r="L81" s="3" t="s">
        <v>23</v>
      </c>
      <c r="M81" s="3">
        <f>IF(Query[[#This Row],[TimeMeasureUnit.1]]="Day",Lookups!$B$4,(Query[[#This Row],[T31]]+Query[[#This Row],[T41]])*VLOOKUP(Query[[#This Row],[Pricing]],Lookups!$A$2:$B$3,2,0))</f>
        <v>8.6767200000000003E-2</v>
      </c>
      <c r="N81" s="3">
        <f>IF(Query[[#This Row],[TimeMeasureUnit.1]]="Day",Lookups!$F$4+Lookups!$F$5,(Query[[#This Row],[T31]]*Lookups!$F$2)+Query[[#This Row],[T41]]*Lookups!$F$3)</f>
        <v>0.15416440000000001</v>
      </c>
    </row>
    <row r="82" spans="1:14" x14ac:dyDescent="0.2">
      <c r="A82" s="4">
        <v>45642</v>
      </c>
      <c r="B82" s="4">
        <v>45643</v>
      </c>
      <c r="E82">
        <v>0.45600000000000002</v>
      </c>
      <c r="F82">
        <v>0</v>
      </c>
      <c r="G82" s="4">
        <v>45642.166666666664</v>
      </c>
      <c r="H82" s="4">
        <v>45642.208333333336</v>
      </c>
      <c r="I82">
        <v>1</v>
      </c>
      <c r="J82" t="b">
        <v>0</v>
      </c>
      <c r="K82" t="s">
        <v>11</v>
      </c>
      <c r="L82" s="3" t="s">
        <v>23</v>
      </c>
      <c r="M82" s="3">
        <f>IF(Query[[#This Row],[TimeMeasureUnit.1]]="Day",Lookups!$B$4,(Query[[#This Row],[T31]]+Query[[#This Row],[T41]])*VLOOKUP(Query[[#This Row],[Pricing]],Lookups!$A$2:$B$3,2,0))</f>
        <v>7.6088160000000002E-2</v>
      </c>
      <c r="N82" s="3">
        <f>IF(Query[[#This Row],[TimeMeasureUnit.1]]="Day",Lookups!$F$4+Lookups!$F$5,(Query[[#This Row],[T31]]*Lookups!$F$2)+Query[[#This Row],[T41]]*Lookups!$F$3)</f>
        <v>0.13519032</v>
      </c>
    </row>
    <row r="83" spans="1:14" x14ac:dyDescent="0.2">
      <c r="A83" s="4">
        <v>45642</v>
      </c>
      <c r="B83" s="4">
        <v>45643</v>
      </c>
      <c r="E83">
        <v>0.34499999999999997</v>
      </c>
      <c r="F83">
        <v>0</v>
      </c>
      <c r="G83" s="4">
        <v>45642.208333333336</v>
      </c>
      <c r="H83" s="4">
        <v>45642.25</v>
      </c>
      <c r="I83">
        <v>1</v>
      </c>
      <c r="J83" t="b">
        <v>0</v>
      </c>
      <c r="K83" t="s">
        <v>11</v>
      </c>
      <c r="L83" s="3" t="s">
        <v>23</v>
      </c>
      <c r="M83" s="3">
        <f>IF(Query[[#This Row],[TimeMeasureUnit.1]]="Day",Lookups!$B$4,(Query[[#This Row],[T31]]+Query[[#This Row],[T41]])*VLOOKUP(Query[[#This Row],[Pricing]],Lookups!$A$2:$B$3,2,0))</f>
        <v>5.7566699999999998E-2</v>
      </c>
      <c r="N83" s="3">
        <f>IF(Query[[#This Row],[TimeMeasureUnit.1]]="Day",Lookups!$F$4+Lookups!$F$5,(Query[[#This Row],[T31]]*Lookups!$F$2)+Query[[#This Row],[T41]]*Lookups!$F$3)</f>
        <v>0.10228215</v>
      </c>
    </row>
    <row r="84" spans="1:14" x14ac:dyDescent="0.2">
      <c r="A84" s="4">
        <v>45642</v>
      </c>
      <c r="B84" s="4">
        <v>45643</v>
      </c>
      <c r="E84">
        <v>0.41699999999999998</v>
      </c>
      <c r="F84">
        <v>0</v>
      </c>
      <c r="G84" s="4">
        <v>45642.25</v>
      </c>
      <c r="H84" s="4">
        <v>45642.291666666664</v>
      </c>
      <c r="I84">
        <v>1</v>
      </c>
      <c r="J84" t="b">
        <v>0</v>
      </c>
      <c r="K84" t="s">
        <v>11</v>
      </c>
      <c r="L84" s="3" t="s">
        <v>23</v>
      </c>
      <c r="M84" s="3">
        <f>IF(Query[[#This Row],[TimeMeasureUnit.1]]="Day",Lookups!$B$4,(Query[[#This Row],[T31]]+Query[[#This Row],[T41]])*VLOOKUP(Query[[#This Row],[Pricing]],Lookups!$A$2:$B$3,2,0))</f>
        <v>6.9580619999999996E-2</v>
      </c>
      <c r="N84" s="3">
        <f>IF(Query[[#This Row],[TimeMeasureUnit.1]]="Day",Lookups!$F$4+Lookups!$F$5,(Query[[#This Row],[T31]]*Lookups!$F$2)+Query[[#This Row],[T41]]*Lookups!$F$3)</f>
        <v>0.12362798999999999</v>
      </c>
    </row>
    <row r="85" spans="1:14" x14ac:dyDescent="0.2">
      <c r="A85" s="4">
        <v>45642</v>
      </c>
      <c r="B85" s="4">
        <v>45643</v>
      </c>
      <c r="E85">
        <v>0.26300000000000001</v>
      </c>
      <c r="F85">
        <v>0</v>
      </c>
      <c r="G85" s="4">
        <v>45642.291666666664</v>
      </c>
      <c r="H85" s="4">
        <v>45642.333333333336</v>
      </c>
      <c r="I85">
        <v>1</v>
      </c>
      <c r="J85" t="b">
        <v>0</v>
      </c>
      <c r="K85" t="s">
        <v>11</v>
      </c>
      <c r="L85" s="3" t="s">
        <v>24</v>
      </c>
      <c r="M85" s="3">
        <f>IF(Query[[#This Row],[TimeMeasureUnit.1]]="Day",Lookups!$B$4,(Query[[#This Row],[T31]]+Query[[#This Row],[T41]])*VLOOKUP(Query[[#This Row],[Pricing]],Lookups!$A$2:$B$3,2,0))</f>
        <v>9.4319690000000012E-2</v>
      </c>
      <c r="N85" s="3">
        <f>IF(Query[[#This Row],[TimeMeasureUnit.1]]="Day",Lookups!$F$4+Lookups!$F$5,(Query[[#This Row],[T31]]*Lookups!$F$2)+Query[[#This Row],[T41]]*Lookups!$F$3)</f>
        <v>7.7971610000000011E-2</v>
      </c>
    </row>
    <row r="86" spans="1:14" x14ac:dyDescent="0.2">
      <c r="A86" s="4">
        <v>45642</v>
      </c>
      <c r="B86" s="4">
        <v>45643</v>
      </c>
      <c r="E86">
        <v>0.84299999999999997</v>
      </c>
      <c r="F86">
        <v>0</v>
      </c>
      <c r="G86" s="4">
        <v>45642.333333333336</v>
      </c>
      <c r="H86" s="4">
        <v>45642.375</v>
      </c>
      <c r="I86">
        <v>1</v>
      </c>
      <c r="J86" t="b">
        <v>0</v>
      </c>
      <c r="K86" t="s">
        <v>11</v>
      </c>
      <c r="L86" s="3" t="s">
        <v>24</v>
      </c>
      <c r="M86" s="3">
        <f>IF(Query[[#This Row],[TimeMeasureUnit.1]]="Day",Lookups!$B$4,(Query[[#This Row],[T31]]+Query[[#This Row],[T41]])*VLOOKUP(Query[[#This Row],[Pricing]],Lookups!$A$2:$B$3,2,0))</f>
        <v>0.30232509000000002</v>
      </c>
      <c r="N86" s="3">
        <f>IF(Query[[#This Row],[TimeMeasureUnit.1]]="Day",Lookups!$F$4+Lookups!$F$5,(Query[[#This Row],[T31]]*Lookups!$F$2)+Query[[#This Row],[T41]]*Lookups!$F$3)</f>
        <v>0.24992421000000001</v>
      </c>
    </row>
    <row r="87" spans="1:14" x14ac:dyDescent="0.2">
      <c r="A87" s="4">
        <v>45642</v>
      </c>
      <c r="B87" s="4">
        <v>45643</v>
      </c>
      <c r="E87">
        <v>0.79200000000000004</v>
      </c>
      <c r="F87">
        <v>1.679</v>
      </c>
      <c r="G87" s="4">
        <v>45642.375</v>
      </c>
      <c r="H87" s="4">
        <v>45642.416666666664</v>
      </c>
      <c r="I87">
        <v>1</v>
      </c>
      <c r="J87" t="b">
        <v>0</v>
      </c>
      <c r="K87" t="s">
        <v>11</v>
      </c>
      <c r="L87" s="3" t="s">
        <v>24</v>
      </c>
      <c r="M87" s="3">
        <f>IF(Query[[#This Row],[TimeMeasureUnit.1]]="Day",Lookups!$B$4,(Query[[#This Row],[T31]]+Query[[#This Row],[T41]])*VLOOKUP(Query[[#This Row],[Pricing]],Lookups!$A$2:$B$3,2,0))</f>
        <v>0.88617473000000002</v>
      </c>
      <c r="N87" s="3">
        <f>IF(Query[[#This Row],[TimeMeasureUnit.1]]="Day",Lookups!$F$4+Lookups!$F$5,(Query[[#This Row],[T31]]*Lookups!$F$2)+Query[[#This Row],[T41]]*Lookups!$F$3)</f>
        <v>0.55804532000000007</v>
      </c>
    </row>
    <row r="88" spans="1:14" x14ac:dyDescent="0.2">
      <c r="A88" s="4">
        <v>45642</v>
      </c>
      <c r="B88" s="4">
        <v>45643</v>
      </c>
      <c r="E88">
        <v>0.71199999999999997</v>
      </c>
      <c r="F88">
        <v>1.302</v>
      </c>
      <c r="G88" s="4">
        <v>45642.416666666664</v>
      </c>
      <c r="H88" s="4">
        <v>45642.458333333336</v>
      </c>
      <c r="I88">
        <v>1</v>
      </c>
      <c r="J88" t="b">
        <v>0</v>
      </c>
      <c r="K88" t="s">
        <v>11</v>
      </c>
      <c r="L88" s="3" t="s">
        <v>23</v>
      </c>
      <c r="M88" s="3">
        <f>IF(Query[[#This Row],[TimeMeasureUnit.1]]="Day",Lookups!$B$4,(Query[[#This Row],[T31]]+Query[[#This Row],[T41]])*VLOOKUP(Query[[#This Row],[Pricing]],Lookups!$A$2:$B$3,2,0))</f>
        <v>0.33605604000000006</v>
      </c>
      <c r="N88" s="3">
        <f>IF(Query[[#This Row],[TimeMeasureUnit.1]]="Day",Lookups!$F$4+Lookups!$F$5,(Query[[#This Row],[T31]]*Lookups!$F$2)+Query[[#This Row],[T41]]*Lookups!$F$3)</f>
        <v>0.46174767999999999</v>
      </c>
    </row>
    <row r="89" spans="1:14" x14ac:dyDescent="0.2">
      <c r="A89" s="4">
        <v>45642</v>
      </c>
      <c r="B89" s="4">
        <v>45643</v>
      </c>
      <c r="E89">
        <v>0.65500000000000003</v>
      </c>
      <c r="F89">
        <v>0</v>
      </c>
      <c r="G89" s="4">
        <v>45642.458333333336</v>
      </c>
      <c r="H89" s="4">
        <v>45642.5</v>
      </c>
      <c r="I89">
        <v>1</v>
      </c>
      <c r="J89" t="b">
        <v>0</v>
      </c>
      <c r="K89" t="s">
        <v>11</v>
      </c>
      <c r="L89" s="3" t="s">
        <v>23</v>
      </c>
      <c r="M89" s="3">
        <f>IF(Query[[#This Row],[TimeMeasureUnit.1]]="Day",Lookups!$B$4,(Query[[#This Row],[T31]]+Query[[#This Row],[T41]])*VLOOKUP(Query[[#This Row],[Pricing]],Lookups!$A$2:$B$3,2,0))</f>
        <v>0.10929330000000001</v>
      </c>
      <c r="N89" s="3">
        <f>IF(Query[[#This Row],[TimeMeasureUnit.1]]="Day",Lookups!$F$4+Lookups!$F$5,(Query[[#This Row],[T31]]*Lookups!$F$2)+Query[[#This Row],[T41]]*Lookups!$F$3)</f>
        <v>0.19418785000000002</v>
      </c>
    </row>
    <row r="90" spans="1:14" x14ac:dyDescent="0.2">
      <c r="A90" s="4">
        <v>45642</v>
      </c>
      <c r="B90" s="4">
        <v>45643</v>
      </c>
      <c r="E90">
        <v>1.649</v>
      </c>
      <c r="F90">
        <v>1.905</v>
      </c>
      <c r="G90" s="4">
        <v>45642.5</v>
      </c>
      <c r="H90" s="4">
        <v>45642.541666666664</v>
      </c>
      <c r="I90">
        <v>1</v>
      </c>
      <c r="J90" t="b">
        <v>0</v>
      </c>
      <c r="K90" t="s">
        <v>11</v>
      </c>
      <c r="L90" s="3" t="s">
        <v>23</v>
      </c>
      <c r="M90" s="3">
        <f>IF(Query[[#This Row],[TimeMeasureUnit.1]]="Day",Lookups!$B$4,(Query[[#This Row],[T31]]+Query[[#This Row],[T41]])*VLOOKUP(Query[[#This Row],[Pricing]],Lookups!$A$2:$B$3,2,0))</f>
        <v>0.59302044000000009</v>
      </c>
      <c r="N90" s="3">
        <f>IF(Query[[#This Row],[TimeMeasureUnit.1]]="Day",Lookups!$F$4+Lookups!$F$5,(Query[[#This Row],[T31]]*Lookups!$F$2)+Query[[#This Row],[T41]]*Lookups!$F$3)</f>
        <v>0.85562963000000003</v>
      </c>
    </row>
    <row r="91" spans="1:14" x14ac:dyDescent="0.2">
      <c r="A91" s="4">
        <v>45642</v>
      </c>
      <c r="B91" s="4">
        <v>45643</v>
      </c>
      <c r="E91">
        <v>1.1830000000000001</v>
      </c>
      <c r="F91">
        <v>2.4260000000000002</v>
      </c>
      <c r="G91" s="4">
        <v>45642.541666666664</v>
      </c>
      <c r="H91" s="4">
        <v>45642.583333333336</v>
      </c>
      <c r="I91">
        <v>1</v>
      </c>
      <c r="J91" t="b">
        <v>0</v>
      </c>
      <c r="K91" t="s">
        <v>11</v>
      </c>
      <c r="L91" s="3" t="s">
        <v>23</v>
      </c>
      <c r="M91" s="3">
        <f>IF(Query[[#This Row],[TimeMeasureUnit.1]]="Day",Lookups!$B$4,(Query[[#This Row],[T31]]+Query[[#This Row],[T41]])*VLOOKUP(Query[[#This Row],[Pricing]],Lookups!$A$2:$B$3,2,0))</f>
        <v>0.60219774000000004</v>
      </c>
      <c r="N91" s="3">
        <f>IF(Query[[#This Row],[TimeMeasureUnit.1]]="Day",Lookups!$F$4+Lookups!$F$5,(Query[[#This Row],[T31]]*Lookups!$F$2)+Query[[#This Row],[T41]]*Lookups!$F$3)</f>
        <v>0.81777753000000009</v>
      </c>
    </row>
    <row r="92" spans="1:14" x14ac:dyDescent="0.2">
      <c r="A92" s="4">
        <v>45642</v>
      </c>
      <c r="B92" s="4">
        <v>45643</v>
      </c>
      <c r="E92">
        <v>0.70399999999999996</v>
      </c>
      <c r="F92">
        <v>0.19700000000000001</v>
      </c>
      <c r="G92" s="4">
        <v>45642.583333333336</v>
      </c>
      <c r="H92" s="4">
        <v>45642.625</v>
      </c>
      <c r="I92">
        <v>1</v>
      </c>
      <c r="J92" t="b">
        <v>0</v>
      </c>
      <c r="K92" t="s">
        <v>11</v>
      </c>
      <c r="L92" s="3" t="s">
        <v>23</v>
      </c>
      <c r="M92" s="3">
        <f>IF(Query[[#This Row],[TimeMeasureUnit.1]]="Day",Lookups!$B$4,(Query[[#This Row],[T31]]+Query[[#This Row],[T41]])*VLOOKUP(Query[[#This Row],[Pricing]],Lookups!$A$2:$B$3,2,0))</f>
        <v>0.15034086000000002</v>
      </c>
      <c r="N92" s="3">
        <f>IF(Query[[#This Row],[TimeMeasureUnit.1]]="Day",Lookups!$F$4+Lookups!$F$5,(Query[[#This Row],[T31]]*Lookups!$F$2)+Query[[#This Row],[T41]]*Lookups!$F$3)</f>
        <v>0.24664132</v>
      </c>
    </row>
    <row r="93" spans="1:14" x14ac:dyDescent="0.2">
      <c r="A93" s="4">
        <v>45642</v>
      </c>
      <c r="B93" s="4">
        <v>45643</v>
      </c>
      <c r="E93">
        <v>0.88200000000000001</v>
      </c>
      <c r="F93">
        <v>0.86399999999999999</v>
      </c>
      <c r="G93" s="4">
        <v>45642.625</v>
      </c>
      <c r="H93" s="4">
        <v>45642.666666666664</v>
      </c>
      <c r="I93">
        <v>1</v>
      </c>
      <c r="J93" t="b">
        <v>0</v>
      </c>
      <c r="K93" t="s">
        <v>11</v>
      </c>
      <c r="L93" s="3" t="s">
        <v>23</v>
      </c>
      <c r="M93" s="3">
        <f>IF(Query[[#This Row],[TimeMeasureUnit.1]]="Day",Lookups!$B$4,(Query[[#This Row],[T31]]+Query[[#This Row],[T41]])*VLOOKUP(Query[[#This Row],[Pricing]],Lookups!$A$2:$B$3,2,0))</f>
        <v>0.29133756</v>
      </c>
      <c r="N93" s="3">
        <f>IF(Query[[#This Row],[TimeMeasureUnit.1]]="Day",Lookups!$F$4+Lookups!$F$5,(Query[[#This Row],[T31]]*Lookups!$F$2)+Query[[#This Row],[T41]]*Lookups!$F$3)</f>
        <v>0.42782381999999997</v>
      </c>
    </row>
    <row r="94" spans="1:14" x14ac:dyDescent="0.2">
      <c r="A94" s="4">
        <v>45642</v>
      </c>
      <c r="B94" s="4">
        <v>45643</v>
      </c>
      <c r="E94">
        <v>0.67200000000000004</v>
      </c>
      <c r="F94">
        <v>3.1219999999999999</v>
      </c>
      <c r="G94" s="4">
        <v>45642.666666666664</v>
      </c>
      <c r="H94" s="4">
        <v>45642.708333333336</v>
      </c>
      <c r="I94">
        <v>1</v>
      </c>
      <c r="J94" t="b">
        <v>0</v>
      </c>
      <c r="K94" t="s">
        <v>11</v>
      </c>
      <c r="L94" s="3" t="s">
        <v>24</v>
      </c>
      <c r="M94" s="3">
        <f>IF(Query[[#This Row],[TimeMeasureUnit.1]]="Day",Lookups!$B$4,(Query[[#This Row],[T31]]+Query[[#This Row],[T41]])*VLOOKUP(Query[[#This Row],[Pricing]],Lookups!$A$2:$B$3,2,0))</f>
        <v>1.3606422200000001</v>
      </c>
      <c r="N94" s="3">
        <f>IF(Query[[#This Row],[TimeMeasureUnit.1]]="Day",Lookups!$F$4+Lookups!$F$5,(Query[[#This Row],[T31]]*Lookups!$F$2)+Query[[#This Row],[T41]]*Lookups!$F$3)</f>
        <v>0.80027528000000003</v>
      </c>
    </row>
    <row r="95" spans="1:14" x14ac:dyDescent="0.2">
      <c r="A95" s="4">
        <v>45642</v>
      </c>
      <c r="B95" s="4">
        <v>45643</v>
      </c>
      <c r="E95">
        <v>1.4510000000000001</v>
      </c>
      <c r="F95">
        <v>5.4219999999999997</v>
      </c>
      <c r="G95" s="4">
        <v>45642.708333333336</v>
      </c>
      <c r="H95" s="4">
        <v>45642.75</v>
      </c>
      <c r="I95">
        <v>1</v>
      </c>
      <c r="J95" t="b">
        <v>0</v>
      </c>
      <c r="K95" t="s">
        <v>11</v>
      </c>
      <c r="L95" s="3" t="s">
        <v>24</v>
      </c>
      <c r="M95" s="3">
        <f>IF(Query[[#This Row],[TimeMeasureUnit.1]]="Day",Lookups!$B$4,(Query[[#This Row],[T31]]+Query[[#This Row],[T41]])*VLOOKUP(Query[[#This Row],[Pricing]],Lookups!$A$2:$B$3,2,0))</f>
        <v>2.46486399</v>
      </c>
      <c r="N95" s="3">
        <f>IF(Query[[#This Row],[TimeMeasureUnit.1]]="Day",Lookups!$F$4+Lookups!$F$5,(Query[[#This Row],[T31]]*Lookups!$F$2)+Query[[#This Row],[T41]]*Lookups!$F$3)</f>
        <v>1.4740214099999998</v>
      </c>
    </row>
    <row r="96" spans="1:14" x14ac:dyDescent="0.2">
      <c r="A96" s="4">
        <v>45642</v>
      </c>
      <c r="B96" s="4">
        <v>45643</v>
      </c>
      <c r="E96">
        <v>2.3479999999999999</v>
      </c>
      <c r="F96">
        <v>3.149</v>
      </c>
      <c r="G96" s="4">
        <v>45642.75</v>
      </c>
      <c r="H96" s="4">
        <v>45642.791666666664</v>
      </c>
      <c r="I96">
        <v>1</v>
      </c>
      <c r="J96" t="b">
        <v>0</v>
      </c>
      <c r="K96" t="s">
        <v>11</v>
      </c>
      <c r="L96" s="3" t="s">
        <v>24</v>
      </c>
      <c r="M96" s="3">
        <f>IF(Query[[#This Row],[TimeMeasureUnit.1]]="Day",Lookups!$B$4,(Query[[#This Row],[T31]]+Query[[#This Row],[T41]])*VLOOKUP(Query[[#This Row],[Pricing]],Lookups!$A$2:$B$3,2,0))</f>
        <v>1.9713891100000001</v>
      </c>
      <c r="N96" s="3">
        <f>IF(Query[[#This Row],[TimeMeasureUnit.1]]="Day",Lookups!$F$4+Lookups!$F$5,(Query[[#This Row],[T31]]*Lookups!$F$2)+Query[[#This Row],[T41]]*Lookups!$F$3)</f>
        <v>1.30235704</v>
      </c>
    </row>
    <row r="97" spans="1:14" x14ac:dyDescent="0.2">
      <c r="A97" s="4">
        <v>45642</v>
      </c>
      <c r="B97" s="4">
        <v>45643</v>
      </c>
      <c r="E97">
        <v>0.93500000000000005</v>
      </c>
      <c r="F97">
        <v>2.8370000000000002</v>
      </c>
      <c r="G97" s="4">
        <v>45642.791666666664</v>
      </c>
      <c r="H97" s="4">
        <v>45642.833333333336</v>
      </c>
      <c r="I97">
        <v>1</v>
      </c>
      <c r="J97" t="b">
        <v>0</v>
      </c>
      <c r="K97" t="s">
        <v>11</v>
      </c>
      <c r="L97" s="3" t="s">
        <v>24</v>
      </c>
      <c r="M97" s="3">
        <f>IF(Query[[#This Row],[TimeMeasureUnit.1]]="Day",Lookups!$B$4,(Query[[#This Row],[T31]]+Query[[#This Row],[T41]])*VLOOKUP(Query[[#This Row],[Pricing]],Lookups!$A$2:$B$3,2,0))</f>
        <v>1.3527523600000002</v>
      </c>
      <c r="N97" s="3">
        <f>IF(Query[[#This Row],[TimeMeasureUnit.1]]="Day",Lookups!$F$4+Lookups!$F$5,(Query[[#This Row],[T31]]*Lookups!$F$2)+Query[[#This Row],[T41]]*Lookups!$F$3)</f>
        <v>0.82337869000000008</v>
      </c>
    </row>
    <row r="98" spans="1:14" x14ac:dyDescent="0.2">
      <c r="A98" s="4">
        <v>45642</v>
      </c>
      <c r="B98" s="4">
        <v>45643</v>
      </c>
      <c r="E98">
        <v>0.66100000000000003</v>
      </c>
      <c r="F98">
        <v>3.3380000000000001</v>
      </c>
      <c r="G98" s="4">
        <v>45642.833333333336</v>
      </c>
      <c r="H98" s="4">
        <v>45642.875</v>
      </c>
      <c r="I98">
        <v>1</v>
      </c>
      <c r="J98" t="b">
        <v>0</v>
      </c>
      <c r="K98" t="s">
        <v>11</v>
      </c>
      <c r="L98" s="3" t="s">
        <v>24</v>
      </c>
      <c r="M98" s="3">
        <f>IF(Query[[#This Row],[TimeMeasureUnit.1]]="Day",Lookups!$B$4,(Query[[#This Row],[T31]]+Query[[#This Row],[T41]])*VLOOKUP(Query[[#This Row],[Pricing]],Lookups!$A$2:$B$3,2,0))</f>
        <v>1.43416137</v>
      </c>
      <c r="N98" s="3">
        <f>IF(Query[[#This Row],[TimeMeasureUnit.1]]="Day",Lookups!$F$4+Lookups!$F$5,(Query[[#This Row],[T31]]*Lookups!$F$2)+Query[[#This Row],[T41]]*Lookups!$F$3)</f>
        <v>0.83859843000000001</v>
      </c>
    </row>
    <row r="99" spans="1:14" x14ac:dyDescent="0.2">
      <c r="A99" s="4">
        <v>45642</v>
      </c>
      <c r="B99" s="4">
        <v>45643</v>
      </c>
      <c r="E99">
        <v>0.80200000000000005</v>
      </c>
      <c r="F99">
        <v>4.2530000000000001</v>
      </c>
      <c r="G99" s="4">
        <v>45642.875</v>
      </c>
      <c r="H99" s="4">
        <v>45642.916666666664</v>
      </c>
      <c r="I99">
        <v>1</v>
      </c>
      <c r="J99" t="b">
        <v>0</v>
      </c>
      <c r="K99" t="s">
        <v>11</v>
      </c>
      <c r="L99" s="3" t="s">
        <v>23</v>
      </c>
      <c r="M99" s="3">
        <f>IF(Query[[#This Row],[TimeMeasureUnit.1]]="Day",Lookups!$B$4,(Query[[#This Row],[T31]]+Query[[#This Row],[T41]])*VLOOKUP(Query[[#This Row],[Pricing]],Lookups!$A$2:$B$3,2,0))</f>
        <v>0.84347729999999999</v>
      </c>
      <c r="N99" s="3">
        <f>IF(Query[[#This Row],[TimeMeasureUnit.1]]="Day",Lookups!$F$4+Lookups!$F$5,(Query[[#This Row],[T31]]*Lookups!$F$2)+Query[[#This Row],[T41]]*Lookups!$F$3)</f>
        <v>1.0565564999999999</v>
      </c>
    </row>
    <row r="100" spans="1:14" x14ac:dyDescent="0.2">
      <c r="A100" s="4">
        <v>45642</v>
      </c>
      <c r="B100" s="4">
        <v>45643</v>
      </c>
      <c r="E100">
        <v>0.52200000000000002</v>
      </c>
      <c r="F100">
        <v>5.05</v>
      </c>
      <c r="G100" s="4">
        <v>45642.916666666664</v>
      </c>
      <c r="H100" s="4">
        <v>45642.958333333336</v>
      </c>
      <c r="I100">
        <v>1</v>
      </c>
      <c r="J100" t="b">
        <v>0</v>
      </c>
      <c r="K100" t="s">
        <v>11</v>
      </c>
      <c r="L100" s="3" t="s">
        <v>23</v>
      </c>
      <c r="M100" s="3">
        <f>IF(Query[[#This Row],[TimeMeasureUnit.1]]="Day",Lookups!$B$4,(Query[[#This Row],[T31]]+Query[[#This Row],[T41]])*VLOOKUP(Query[[#This Row],[Pricing]],Lookups!$A$2:$B$3,2,0))</f>
        <v>0.92974392000000006</v>
      </c>
      <c r="N100" s="3">
        <f>IF(Query[[#This Row],[TimeMeasureUnit.1]]="Day",Lookups!$F$4+Lookups!$F$5,(Query[[#This Row],[T31]]*Lookups!$F$2)+Query[[#This Row],[T41]]*Lookups!$F$3)</f>
        <v>1.12698334</v>
      </c>
    </row>
    <row r="101" spans="1:14" x14ac:dyDescent="0.2">
      <c r="A101" s="4">
        <v>45642</v>
      </c>
      <c r="B101" s="4">
        <v>45643</v>
      </c>
      <c r="E101">
        <v>0.59299999999999997</v>
      </c>
      <c r="F101">
        <v>3.9009999999999998</v>
      </c>
      <c r="G101" s="4">
        <v>45642.958333333336</v>
      </c>
      <c r="H101" s="4">
        <v>45643</v>
      </c>
      <c r="I101">
        <v>1</v>
      </c>
      <c r="J101" t="b">
        <v>0</v>
      </c>
      <c r="K101" t="s">
        <v>11</v>
      </c>
      <c r="L101" s="3" t="s">
        <v>23</v>
      </c>
      <c r="M101" s="3">
        <f>IF(Query[[#This Row],[TimeMeasureUnit.1]]="Day",Lookups!$B$4,(Query[[#This Row],[T31]]+Query[[#This Row],[T41]])*VLOOKUP(Query[[#This Row],[Pricing]],Lookups!$A$2:$B$3,2,0))</f>
        <v>0.74986883999999998</v>
      </c>
      <c r="N101" s="3">
        <f>IF(Query[[#This Row],[TimeMeasureUnit.1]]="Day",Lookups!$F$4+Lookups!$F$5,(Query[[#This Row],[T31]]*Lookups!$F$2)+Query[[#This Row],[T41]]*Lookups!$F$3)</f>
        <v>0.92682723</v>
      </c>
    </row>
    <row r="102" spans="1:14" x14ac:dyDescent="0.2">
      <c r="A102" s="4">
        <v>45643</v>
      </c>
      <c r="B102" s="4">
        <v>45644</v>
      </c>
      <c r="C102">
        <v>2.155928544</v>
      </c>
      <c r="D102">
        <v>4.4681897959999999</v>
      </c>
      <c r="G102" s="4">
        <v>45643</v>
      </c>
      <c r="H102" s="4">
        <v>45644</v>
      </c>
      <c r="I102">
        <v>1</v>
      </c>
      <c r="J102" t="b">
        <v>0</v>
      </c>
      <c r="K102" t="s">
        <v>10</v>
      </c>
      <c r="L102" s="3" t="s">
        <v>23</v>
      </c>
      <c r="M102" s="3">
        <f>IF(Query[[#This Row],[TimeMeasureUnit.1]]="Day",Lookups!$B$4,(Query[[#This Row],[T31]]+Query[[#This Row],[T41]])*VLOOKUP(Query[[#This Row],[Pricing]],Lookups!$A$2:$B$3,2,0))</f>
        <v>1.3498300000000001</v>
      </c>
      <c r="N102" s="3">
        <f>IF(Query[[#This Row],[TimeMeasureUnit.1]]="Day",Lookups!$F$4+Lookups!$F$5,(Query[[#This Row],[T31]]*Lookups!$F$2)+Query[[#This Row],[T41]]*Lookups!$F$3)</f>
        <v>1.44164</v>
      </c>
    </row>
    <row r="103" spans="1:14" x14ac:dyDescent="0.2">
      <c r="A103" s="4">
        <v>45643</v>
      </c>
      <c r="B103" s="4">
        <v>45644</v>
      </c>
      <c r="E103">
        <v>0.56599999999999995</v>
      </c>
      <c r="F103">
        <v>1E-3</v>
      </c>
      <c r="G103" s="4">
        <v>45643</v>
      </c>
      <c r="H103" s="4">
        <v>45643.041666666664</v>
      </c>
      <c r="I103">
        <v>1</v>
      </c>
      <c r="J103" t="b">
        <v>0</v>
      </c>
      <c r="K103" t="s">
        <v>11</v>
      </c>
      <c r="L103" s="3" t="s">
        <v>23</v>
      </c>
      <c r="M103" s="3">
        <f>IF(Query[[#This Row],[TimeMeasureUnit.1]]="Day",Lookups!$B$4,(Query[[#This Row],[T31]]+Query[[#This Row],[T41]])*VLOOKUP(Query[[#This Row],[Pricing]],Lookups!$A$2:$B$3,2,0))</f>
        <v>9.4609619999999992E-2</v>
      </c>
      <c r="N103" s="3">
        <f>IF(Query[[#This Row],[TimeMeasureUnit.1]]="Day",Lookups!$F$4+Lookups!$F$5,(Query[[#This Row],[T31]]*Lookups!$F$2)+Query[[#This Row],[T41]]*Lookups!$F$3)</f>
        <v>0.16799454</v>
      </c>
    </row>
    <row r="104" spans="1:14" x14ac:dyDescent="0.2">
      <c r="A104" s="4">
        <v>45643</v>
      </c>
      <c r="B104" s="4">
        <v>45644</v>
      </c>
      <c r="E104">
        <v>0.51800000000000002</v>
      </c>
      <c r="F104">
        <v>1E-3</v>
      </c>
      <c r="G104" s="4">
        <v>45643.041666666664</v>
      </c>
      <c r="H104" s="4">
        <v>45643.083333333336</v>
      </c>
      <c r="I104">
        <v>1</v>
      </c>
      <c r="J104" t="b">
        <v>0</v>
      </c>
      <c r="K104" t="s">
        <v>11</v>
      </c>
      <c r="L104" s="3" t="s">
        <v>23</v>
      </c>
      <c r="M104" s="3">
        <f>IF(Query[[#This Row],[TimeMeasureUnit.1]]="Day",Lookups!$B$4,(Query[[#This Row],[T31]]+Query[[#This Row],[T41]])*VLOOKUP(Query[[#This Row],[Pricing]],Lookups!$A$2:$B$3,2,0))</f>
        <v>8.6600340000000012E-2</v>
      </c>
      <c r="N104" s="3">
        <f>IF(Query[[#This Row],[TimeMeasureUnit.1]]="Day",Lookups!$F$4+Lookups!$F$5,(Query[[#This Row],[T31]]*Lookups!$F$2)+Query[[#This Row],[T41]]*Lookups!$F$3)</f>
        <v>0.15376398000000002</v>
      </c>
    </row>
    <row r="105" spans="1:14" x14ac:dyDescent="0.2">
      <c r="A105" s="4">
        <v>45643</v>
      </c>
      <c r="B105" s="4">
        <v>45644</v>
      </c>
      <c r="E105">
        <v>0.47699999999999998</v>
      </c>
      <c r="F105">
        <v>0</v>
      </c>
      <c r="G105" s="4">
        <v>45643.083333333336</v>
      </c>
      <c r="H105" s="4">
        <v>45643.125</v>
      </c>
      <c r="I105">
        <v>1</v>
      </c>
      <c r="J105" t="b">
        <v>0</v>
      </c>
      <c r="K105" t="s">
        <v>11</v>
      </c>
      <c r="L105" s="3" t="s">
        <v>23</v>
      </c>
      <c r="M105" s="3">
        <f>IF(Query[[#This Row],[TimeMeasureUnit.1]]="Day",Lookups!$B$4,(Query[[#This Row],[T31]]+Query[[#This Row],[T41]])*VLOOKUP(Query[[#This Row],[Pricing]],Lookups!$A$2:$B$3,2,0))</f>
        <v>7.9592220000000005E-2</v>
      </c>
      <c r="N105" s="3">
        <f>IF(Query[[#This Row],[TimeMeasureUnit.1]]="Day",Lookups!$F$4+Lookups!$F$5,(Query[[#This Row],[T31]]*Lookups!$F$2)+Query[[#This Row],[T41]]*Lookups!$F$3)</f>
        <v>0.14141619</v>
      </c>
    </row>
    <row r="106" spans="1:14" x14ac:dyDescent="0.2">
      <c r="A106" s="4">
        <v>45643</v>
      </c>
      <c r="B106" s="4">
        <v>45644</v>
      </c>
      <c r="E106">
        <v>0.45500000000000002</v>
      </c>
      <c r="F106">
        <v>1E-3</v>
      </c>
      <c r="G106" s="4">
        <v>45643.125</v>
      </c>
      <c r="H106" s="4">
        <v>45643.166666666664</v>
      </c>
      <c r="I106">
        <v>1</v>
      </c>
      <c r="J106" t="b">
        <v>0</v>
      </c>
      <c r="K106" t="s">
        <v>11</v>
      </c>
      <c r="L106" s="3" t="s">
        <v>23</v>
      </c>
      <c r="M106" s="3">
        <f>IF(Query[[#This Row],[TimeMeasureUnit.1]]="Day",Lookups!$B$4,(Query[[#This Row],[T31]]+Query[[#This Row],[T41]])*VLOOKUP(Query[[#This Row],[Pricing]],Lookups!$A$2:$B$3,2,0))</f>
        <v>7.6088160000000002E-2</v>
      </c>
      <c r="N106" s="3">
        <f>IF(Query[[#This Row],[TimeMeasureUnit.1]]="Day",Lookups!$F$4+Lookups!$F$5,(Query[[#This Row],[T31]]*Lookups!$F$2)+Query[[#This Row],[T41]]*Lookups!$F$3)</f>
        <v>0.13508637000000001</v>
      </c>
    </row>
    <row r="107" spans="1:14" x14ac:dyDescent="0.2">
      <c r="A107" s="4">
        <v>45643</v>
      </c>
      <c r="B107" s="4">
        <v>45644</v>
      </c>
      <c r="E107">
        <v>0.35</v>
      </c>
      <c r="F107">
        <v>0</v>
      </c>
      <c r="G107" s="4">
        <v>45643.166666666664</v>
      </c>
      <c r="H107" s="4">
        <v>45643.208333333336</v>
      </c>
      <c r="I107">
        <v>1</v>
      </c>
      <c r="J107" t="b">
        <v>0</v>
      </c>
      <c r="K107" t="s">
        <v>11</v>
      </c>
      <c r="L107" s="3" t="s">
        <v>23</v>
      </c>
      <c r="M107" s="3">
        <f>IF(Query[[#This Row],[TimeMeasureUnit.1]]="Day",Lookups!$B$4,(Query[[#This Row],[T31]]+Query[[#This Row],[T41]])*VLOOKUP(Query[[#This Row],[Pricing]],Lookups!$A$2:$B$3,2,0))</f>
        <v>5.8401000000000002E-2</v>
      </c>
      <c r="N107" s="3">
        <f>IF(Query[[#This Row],[TimeMeasureUnit.1]]="Day",Lookups!$F$4+Lookups!$F$5,(Query[[#This Row],[T31]]*Lookups!$F$2)+Query[[#This Row],[T41]]*Lookups!$F$3)</f>
        <v>0.1037645</v>
      </c>
    </row>
    <row r="108" spans="1:14" x14ac:dyDescent="0.2">
      <c r="A108" s="4">
        <v>45643</v>
      </c>
      <c r="B108" s="4">
        <v>45644</v>
      </c>
      <c r="E108">
        <v>0.26600000000000001</v>
      </c>
      <c r="F108">
        <v>0</v>
      </c>
      <c r="G108" s="4">
        <v>45643.208333333336</v>
      </c>
      <c r="H108" s="4">
        <v>45643.25</v>
      </c>
      <c r="I108">
        <v>1</v>
      </c>
      <c r="J108" t="b">
        <v>0</v>
      </c>
      <c r="K108" t="s">
        <v>11</v>
      </c>
      <c r="L108" s="3" t="s">
        <v>23</v>
      </c>
      <c r="M108" s="3">
        <f>IF(Query[[#This Row],[TimeMeasureUnit.1]]="Day",Lookups!$B$4,(Query[[#This Row],[T31]]+Query[[#This Row],[T41]])*VLOOKUP(Query[[#This Row],[Pricing]],Lookups!$A$2:$B$3,2,0))</f>
        <v>4.4384760000000002E-2</v>
      </c>
      <c r="N108" s="3">
        <f>IF(Query[[#This Row],[TimeMeasureUnit.1]]="Day",Lookups!$F$4+Lookups!$F$5,(Query[[#This Row],[T31]]*Lookups!$F$2)+Query[[#This Row],[T41]]*Lookups!$F$3)</f>
        <v>7.8861020000000004E-2</v>
      </c>
    </row>
    <row r="109" spans="1:14" x14ac:dyDescent="0.2">
      <c r="A109" s="4">
        <v>45643</v>
      </c>
      <c r="B109" s="4">
        <v>45644</v>
      </c>
      <c r="E109">
        <v>0.25700000000000001</v>
      </c>
      <c r="F109">
        <v>0.62</v>
      </c>
      <c r="G109" s="4">
        <v>45643.25</v>
      </c>
      <c r="H109" s="4">
        <v>45643.291666666664</v>
      </c>
      <c r="I109">
        <v>1</v>
      </c>
      <c r="J109" t="b">
        <v>0</v>
      </c>
      <c r="K109" t="s">
        <v>11</v>
      </c>
      <c r="L109" s="3" t="s">
        <v>23</v>
      </c>
      <c r="M109" s="3">
        <f>IF(Query[[#This Row],[TimeMeasureUnit.1]]="Day",Lookups!$B$4,(Query[[#This Row],[T31]]+Query[[#This Row],[T41]])*VLOOKUP(Query[[#This Row],[Pricing]],Lookups!$A$2:$B$3,2,0))</f>
        <v>0.14633622000000002</v>
      </c>
      <c r="N109" s="3">
        <f>IF(Query[[#This Row],[TimeMeasureUnit.1]]="Day",Lookups!$F$4+Lookups!$F$5,(Query[[#This Row],[T31]]*Lookups!$F$2)+Query[[#This Row],[T41]]*Lookups!$F$3)</f>
        <v>0.19555518999999999</v>
      </c>
    </row>
    <row r="110" spans="1:14" x14ac:dyDescent="0.2">
      <c r="A110" s="4">
        <v>45643</v>
      </c>
      <c r="B110" s="4">
        <v>45644</v>
      </c>
      <c r="E110">
        <v>0.246</v>
      </c>
      <c r="F110">
        <v>0.91800000000000004</v>
      </c>
      <c r="G110" s="4">
        <v>45643.291666666664</v>
      </c>
      <c r="H110" s="4">
        <v>45643.333333333336</v>
      </c>
      <c r="I110">
        <v>1</v>
      </c>
      <c r="J110" t="b">
        <v>0</v>
      </c>
      <c r="K110" t="s">
        <v>11</v>
      </c>
      <c r="L110" s="3" t="s">
        <v>24</v>
      </c>
      <c r="M110" s="3">
        <f>IF(Query[[#This Row],[TimeMeasureUnit.1]]="Day",Lookups!$B$4,(Query[[#This Row],[T31]]+Query[[#This Row],[T41]])*VLOOKUP(Query[[#This Row],[Pricing]],Lookups!$A$2:$B$3,2,0))</f>
        <v>0.41744532000000006</v>
      </c>
      <c r="N110" s="3">
        <f>IF(Query[[#This Row],[TimeMeasureUnit.1]]="Day",Lookups!$F$4+Lookups!$F$5,(Query[[#This Row],[T31]]*Lookups!$F$2)+Query[[#This Row],[T41]]*Lookups!$F$3)</f>
        <v>0.24966498000000001</v>
      </c>
    </row>
    <row r="111" spans="1:14" x14ac:dyDescent="0.2">
      <c r="A111" s="4">
        <v>45643</v>
      </c>
      <c r="B111" s="4">
        <v>45644</v>
      </c>
      <c r="E111">
        <v>0.255</v>
      </c>
      <c r="F111">
        <v>4.0000000000000001E-3</v>
      </c>
      <c r="G111" s="4">
        <v>45643.333333333336</v>
      </c>
      <c r="H111" s="4">
        <v>45643.375</v>
      </c>
      <c r="I111">
        <v>1</v>
      </c>
      <c r="J111" t="b">
        <v>0</v>
      </c>
      <c r="K111" t="s">
        <v>11</v>
      </c>
      <c r="L111" s="3" t="s">
        <v>24</v>
      </c>
      <c r="M111" s="3">
        <f>IF(Query[[#This Row],[TimeMeasureUnit.1]]="Day",Lookups!$B$4,(Query[[#This Row],[T31]]+Query[[#This Row],[T41]])*VLOOKUP(Query[[#This Row],[Pricing]],Lookups!$A$2:$B$3,2,0))</f>
        <v>9.2885170000000003E-2</v>
      </c>
      <c r="N111" s="3">
        <f>IF(Query[[#This Row],[TimeMeasureUnit.1]]="Day",Lookups!$F$4+Lookups!$F$5,(Query[[#This Row],[T31]]*Lookups!$F$2)+Query[[#This Row],[T41]]*Lookups!$F$3)</f>
        <v>7.6369930000000016E-2</v>
      </c>
    </row>
    <row r="112" spans="1:14" x14ac:dyDescent="0.2">
      <c r="A112" s="4">
        <v>45643</v>
      </c>
      <c r="B112" s="4">
        <v>45644</v>
      </c>
      <c r="E112">
        <v>0.27500000000000002</v>
      </c>
      <c r="F112">
        <v>0</v>
      </c>
      <c r="G112" s="4">
        <v>45643.375</v>
      </c>
      <c r="H112" s="4">
        <v>45643.416666666664</v>
      </c>
      <c r="I112">
        <v>1</v>
      </c>
      <c r="J112" t="b">
        <v>0</v>
      </c>
      <c r="K112" t="s">
        <v>11</v>
      </c>
      <c r="L112" s="3" t="s">
        <v>24</v>
      </c>
      <c r="M112" s="3">
        <f>IF(Query[[#This Row],[TimeMeasureUnit.1]]="Day",Lookups!$B$4,(Query[[#This Row],[T31]]+Query[[#This Row],[T41]])*VLOOKUP(Query[[#This Row],[Pricing]],Lookups!$A$2:$B$3,2,0))</f>
        <v>9.862325000000001E-2</v>
      </c>
      <c r="N112" s="3">
        <f>IF(Query[[#This Row],[TimeMeasureUnit.1]]="Day",Lookups!$F$4+Lookups!$F$5,(Query[[#This Row],[T31]]*Lookups!$F$2)+Query[[#This Row],[T41]]*Lookups!$F$3)</f>
        <v>8.1529250000000011E-2</v>
      </c>
    </row>
    <row r="113" spans="1:14" x14ac:dyDescent="0.2">
      <c r="A113" s="4">
        <v>45643</v>
      </c>
      <c r="B113" s="4">
        <v>45644</v>
      </c>
      <c r="E113">
        <v>0.57699999999999996</v>
      </c>
      <c r="F113">
        <v>2.12</v>
      </c>
      <c r="G113" s="4">
        <v>45643.416666666664</v>
      </c>
      <c r="H113" s="4">
        <v>45643.458333333336</v>
      </c>
      <c r="I113">
        <v>1</v>
      </c>
      <c r="J113" t="b">
        <v>0</v>
      </c>
      <c r="K113" t="s">
        <v>11</v>
      </c>
      <c r="L113" s="3" t="s">
        <v>23</v>
      </c>
      <c r="M113" s="3">
        <f>IF(Query[[#This Row],[TimeMeasureUnit.1]]="Day",Lookups!$B$4,(Query[[#This Row],[T31]]+Query[[#This Row],[T41]])*VLOOKUP(Query[[#This Row],[Pricing]],Lookups!$A$2:$B$3,2,0))</f>
        <v>0.45002142000000006</v>
      </c>
      <c r="N113" s="3">
        <f>IF(Query[[#This Row],[TimeMeasureUnit.1]]="Day",Lookups!$F$4+Lookups!$F$5,(Query[[#This Row],[T31]]*Lookups!$F$2)+Query[[#This Row],[T41]]*Lookups!$F$3)</f>
        <v>0.57920559000000005</v>
      </c>
    </row>
    <row r="114" spans="1:14" x14ac:dyDescent="0.2">
      <c r="A114" s="4">
        <v>45643</v>
      </c>
      <c r="B114" s="4">
        <v>45644</v>
      </c>
      <c r="E114">
        <v>0.94399999999999995</v>
      </c>
      <c r="F114">
        <v>0</v>
      </c>
      <c r="G114" s="4">
        <v>45643.458333333336</v>
      </c>
      <c r="H114" s="4">
        <v>45643.5</v>
      </c>
      <c r="I114">
        <v>1</v>
      </c>
      <c r="J114" t="b">
        <v>0</v>
      </c>
      <c r="K114" t="s">
        <v>11</v>
      </c>
      <c r="L114" s="3" t="s">
        <v>23</v>
      </c>
      <c r="M114" s="3">
        <f>IF(Query[[#This Row],[TimeMeasureUnit.1]]="Day",Lookups!$B$4,(Query[[#This Row],[T31]]+Query[[#This Row],[T41]])*VLOOKUP(Query[[#This Row],[Pricing]],Lookups!$A$2:$B$3,2,0))</f>
        <v>0.15751583999999999</v>
      </c>
      <c r="N114" s="3">
        <f>IF(Query[[#This Row],[TimeMeasureUnit.1]]="Day",Lookups!$F$4+Lookups!$F$5,(Query[[#This Row],[T31]]*Lookups!$F$2)+Query[[#This Row],[T41]]*Lookups!$F$3)</f>
        <v>0.27986768000000001</v>
      </c>
    </row>
    <row r="115" spans="1:14" x14ac:dyDescent="0.2">
      <c r="A115" s="4">
        <v>45643</v>
      </c>
      <c r="B115" s="4">
        <v>45644</v>
      </c>
      <c r="E115">
        <v>0.86699999999999999</v>
      </c>
      <c r="F115">
        <v>0</v>
      </c>
      <c r="G115" s="4">
        <v>45643.5</v>
      </c>
      <c r="H115" s="4">
        <v>45643.541666666664</v>
      </c>
      <c r="I115">
        <v>1</v>
      </c>
      <c r="J115" t="b">
        <v>0</v>
      </c>
      <c r="K115" t="s">
        <v>11</v>
      </c>
      <c r="L115" s="3" t="s">
        <v>23</v>
      </c>
      <c r="M115" s="3">
        <f>IF(Query[[#This Row],[TimeMeasureUnit.1]]="Day",Lookups!$B$4,(Query[[#This Row],[T31]]+Query[[#This Row],[T41]])*VLOOKUP(Query[[#This Row],[Pricing]],Lookups!$A$2:$B$3,2,0))</f>
        <v>0.14466762</v>
      </c>
      <c r="N115" s="3">
        <f>IF(Query[[#This Row],[TimeMeasureUnit.1]]="Day",Lookups!$F$4+Lookups!$F$5,(Query[[#This Row],[T31]]*Lookups!$F$2)+Query[[#This Row],[T41]]*Lookups!$F$3)</f>
        <v>0.25703948999999998</v>
      </c>
    </row>
    <row r="116" spans="1:14" x14ac:dyDescent="0.2">
      <c r="A116" s="4">
        <v>45643</v>
      </c>
      <c r="B116" s="4">
        <v>45644</v>
      </c>
      <c r="E116">
        <v>0.46300000000000002</v>
      </c>
      <c r="F116">
        <v>0</v>
      </c>
      <c r="G116" s="4">
        <v>45643.541666666664</v>
      </c>
      <c r="H116" s="4">
        <v>45643.583333333336</v>
      </c>
      <c r="I116">
        <v>1</v>
      </c>
      <c r="J116" t="b">
        <v>0</v>
      </c>
      <c r="K116" t="s">
        <v>11</v>
      </c>
      <c r="L116" s="3" t="s">
        <v>23</v>
      </c>
      <c r="M116" s="3">
        <f>IF(Query[[#This Row],[TimeMeasureUnit.1]]="Day",Lookups!$B$4,(Query[[#This Row],[T31]]+Query[[#This Row],[T41]])*VLOOKUP(Query[[#This Row],[Pricing]],Lookups!$A$2:$B$3,2,0))</f>
        <v>7.7256180000000008E-2</v>
      </c>
      <c r="N116" s="3">
        <f>IF(Query[[#This Row],[TimeMeasureUnit.1]]="Day",Lookups!$F$4+Lookups!$F$5,(Query[[#This Row],[T31]]*Lookups!$F$2)+Query[[#This Row],[T41]]*Lookups!$F$3)</f>
        <v>0.13726561000000001</v>
      </c>
    </row>
    <row r="117" spans="1:14" x14ac:dyDescent="0.2">
      <c r="A117" s="4">
        <v>45643</v>
      </c>
      <c r="B117" s="4">
        <v>45644</v>
      </c>
      <c r="E117">
        <v>0.94</v>
      </c>
      <c r="F117">
        <v>1E-3</v>
      </c>
      <c r="G117" s="4">
        <v>45643.583333333336</v>
      </c>
      <c r="H117" s="4">
        <v>45643.625</v>
      </c>
      <c r="I117">
        <v>1</v>
      </c>
      <c r="J117" t="b">
        <v>0</v>
      </c>
      <c r="K117" t="s">
        <v>11</v>
      </c>
      <c r="L117" s="3" t="s">
        <v>23</v>
      </c>
      <c r="M117" s="3">
        <f>IF(Query[[#This Row],[TimeMeasureUnit.1]]="Day",Lookups!$B$4,(Query[[#This Row],[T31]]+Query[[#This Row],[T41]])*VLOOKUP(Query[[#This Row],[Pricing]],Lookups!$A$2:$B$3,2,0))</f>
        <v>0.15701525999999999</v>
      </c>
      <c r="N117" s="3">
        <f>IF(Query[[#This Row],[TimeMeasureUnit.1]]="Day",Lookups!$F$4+Lookups!$F$5,(Query[[#This Row],[T31]]*Lookups!$F$2)+Query[[#This Row],[T41]]*Lookups!$F$3)</f>
        <v>0.27887431999999995</v>
      </c>
    </row>
    <row r="118" spans="1:14" x14ac:dyDescent="0.2">
      <c r="A118" s="4">
        <v>45643</v>
      </c>
      <c r="B118" s="4">
        <v>45644</v>
      </c>
      <c r="E118">
        <v>0.74299999999999999</v>
      </c>
      <c r="F118">
        <v>1E-3</v>
      </c>
      <c r="G118" s="4">
        <v>45643.625</v>
      </c>
      <c r="H118" s="4">
        <v>45643.666666666664</v>
      </c>
      <c r="I118">
        <v>1</v>
      </c>
      <c r="J118" t="b">
        <v>0</v>
      </c>
      <c r="K118" t="s">
        <v>11</v>
      </c>
      <c r="L118" s="3" t="s">
        <v>23</v>
      </c>
      <c r="M118" s="3">
        <f>IF(Query[[#This Row],[TimeMeasureUnit.1]]="Day",Lookups!$B$4,(Query[[#This Row],[T31]]+Query[[#This Row],[T41]])*VLOOKUP(Query[[#This Row],[Pricing]],Lookups!$A$2:$B$3,2,0))</f>
        <v>0.12414384000000001</v>
      </c>
      <c r="N118" s="3">
        <f>IF(Query[[#This Row],[TimeMeasureUnit.1]]="Day",Lookups!$F$4+Lookups!$F$5,(Query[[#This Row],[T31]]*Lookups!$F$2)+Query[[#This Row],[T41]]*Lookups!$F$3)</f>
        <v>0.22046973</v>
      </c>
    </row>
    <row r="119" spans="1:14" x14ac:dyDescent="0.2">
      <c r="A119" s="4">
        <v>45643</v>
      </c>
      <c r="B119" s="4">
        <v>45644</v>
      </c>
      <c r="E119">
        <v>0.36499999999999999</v>
      </c>
      <c r="F119">
        <v>0</v>
      </c>
      <c r="G119" s="4">
        <v>45643.666666666664</v>
      </c>
      <c r="H119" s="4">
        <v>45643.708333333336</v>
      </c>
      <c r="I119">
        <v>1</v>
      </c>
      <c r="J119" t="b">
        <v>0</v>
      </c>
      <c r="K119" t="s">
        <v>11</v>
      </c>
      <c r="L119" s="3" t="s">
        <v>24</v>
      </c>
      <c r="M119" s="3">
        <f>IF(Query[[#This Row],[TimeMeasureUnit.1]]="Day",Lookups!$B$4,(Query[[#This Row],[T31]]+Query[[#This Row],[T41]])*VLOOKUP(Query[[#This Row],[Pricing]],Lookups!$A$2:$B$3,2,0))</f>
        <v>0.13089994999999999</v>
      </c>
      <c r="N119" s="3">
        <f>IF(Query[[#This Row],[TimeMeasureUnit.1]]="Day",Lookups!$F$4+Lookups!$F$5,(Query[[#This Row],[T31]]*Lookups!$F$2)+Query[[#This Row],[T41]]*Lookups!$F$3)</f>
        <v>0.10821155</v>
      </c>
    </row>
    <row r="120" spans="1:14" x14ac:dyDescent="0.2">
      <c r="A120" s="4">
        <v>45643</v>
      </c>
      <c r="B120" s="4">
        <v>45644</v>
      </c>
      <c r="E120">
        <v>0.67800000000000005</v>
      </c>
      <c r="F120">
        <v>0</v>
      </c>
      <c r="G120" s="4">
        <v>45643.708333333336</v>
      </c>
      <c r="H120" s="4">
        <v>45643.75</v>
      </c>
      <c r="I120">
        <v>1</v>
      </c>
      <c r="J120" t="b">
        <v>0</v>
      </c>
      <c r="K120" t="s">
        <v>11</v>
      </c>
      <c r="L120" s="3" t="s">
        <v>24</v>
      </c>
      <c r="M120" s="3">
        <f>IF(Query[[#This Row],[TimeMeasureUnit.1]]="Day",Lookups!$B$4,(Query[[#This Row],[T31]]+Query[[#This Row],[T41]])*VLOOKUP(Query[[#This Row],[Pricing]],Lookups!$A$2:$B$3,2,0))</f>
        <v>0.24315114000000002</v>
      </c>
      <c r="N120" s="3">
        <f>IF(Query[[#This Row],[TimeMeasureUnit.1]]="Day",Lookups!$F$4+Lookups!$F$5,(Query[[#This Row],[T31]]*Lookups!$F$2)+Query[[#This Row],[T41]]*Lookups!$F$3)</f>
        <v>0.20100666000000003</v>
      </c>
    </row>
    <row r="121" spans="1:14" x14ac:dyDescent="0.2">
      <c r="A121" s="4">
        <v>45643</v>
      </c>
      <c r="B121" s="4">
        <v>45644</v>
      </c>
      <c r="E121">
        <v>0.47899999999999998</v>
      </c>
      <c r="F121">
        <v>0.54500000000000004</v>
      </c>
      <c r="G121" s="4">
        <v>45643.75</v>
      </c>
      <c r="H121" s="4">
        <v>45643.791666666664</v>
      </c>
      <c r="I121">
        <v>1</v>
      </c>
      <c r="J121" t="b">
        <v>0</v>
      </c>
      <c r="K121" t="s">
        <v>11</v>
      </c>
      <c r="L121" s="3" t="s">
        <v>24</v>
      </c>
      <c r="M121" s="3">
        <f>IF(Query[[#This Row],[TimeMeasureUnit.1]]="Day",Lookups!$B$4,(Query[[#This Row],[T31]]+Query[[#This Row],[T41]])*VLOOKUP(Query[[#This Row],[Pricing]],Lookups!$A$2:$B$3,2,0))</f>
        <v>0.36723712000000003</v>
      </c>
      <c r="N121" s="3">
        <f>IF(Query[[#This Row],[TimeMeasureUnit.1]]="Day",Lookups!$F$4+Lookups!$F$5,(Query[[#This Row],[T31]]*Lookups!$F$2)+Query[[#This Row],[T41]]*Lookups!$F$3)</f>
        <v>0.24693253000000001</v>
      </c>
    </row>
    <row r="122" spans="1:14" x14ac:dyDescent="0.2">
      <c r="A122" s="4">
        <v>45643</v>
      </c>
      <c r="B122" s="4">
        <v>45644</v>
      </c>
      <c r="E122">
        <v>1.262</v>
      </c>
      <c r="F122">
        <v>2.2610000000000001</v>
      </c>
      <c r="G122" s="4">
        <v>45643.791666666664</v>
      </c>
      <c r="H122" s="4">
        <v>45643.833333333336</v>
      </c>
      <c r="I122">
        <v>1</v>
      </c>
      <c r="J122" t="b">
        <v>0</v>
      </c>
      <c r="K122" t="s">
        <v>11</v>
      </c>
      <c r="L122" s="3" t="s">
        <v>24</v>
      </c>
      <c r="M122" s="3">
        <f>IF(Query[[#This Row],[TimeMeasureUnit.1]]="Day",Lookups!$B$4,(Query[[#This Row],[T31]]+Query[[#This Row],[T41]])*VLOOKUP(Query[[#This Row],[Pricing]],Lookups!$A$2:$B$3,2,0))</f>
        <v>1.2634534900000001</v>
      </c>
      <c r="N122" s="3">
        <f>IF(Query[[#This Row],[TimeMeasureUnit.1]]="Day",Lookups!$F$4+Lookups!$F$5,(Query[[#This Row],[T31]]*Lookups!$F$2)+Query[[#This Row],[T41]]*Lookups!$F$3)</f>
        <v>0.80943286000000003</v>
      </c>
    </row>
    <row r="123" spans="1:14" x14ac:dyDescent="0.2">
      <c r="A123" s="4">
        <v>45643</v>
      </c>
      <c r="B123" s="4">
        <v>45644</v>
      </c>
      <c r="E123">
        <v>0.30499999999999999</v>
      </c>
      <c r="F123">
        <v>1.054</v>
      </c>
      <c r="G123" s="4">
        <v>45643.833333333336</v>
      </c>
      <c r="H123" s="4">
        <v>45643.875</v>
      </c>
      <c r="I123">
        <v>1</v>
      </c>
      <c r="J123" t="b">
        <v>0</v>
      </c>
      <c r="K123" t="s">
        <v>11</v>
      </c>
      <c r="L123" s="3" t="s">
        <v>24</v>
      </c>
      <c r="M123" s="3">
        <f>IF(Query[[#This Row],[TimeMeasureUnit.1]]="Day",Lookups!$B$4,(Query[[#This Row],[T31]]+Query[[#This Row],[T41]])*VLOOKUP(Query[[#This Row],[Pricing]],Lookups!$A$2:$B$3,2,0))</f>
        <v>0.48737817</v>
      </c>
      <c r="N123" s="3">
        <f>IF(Query[[#This Row],[TimeMeasureUnit.1]]="Day",Lookups!$F$4+Lookups!$F$5,(Query[[#This Row],[T31]]*Lookups!$F$2)+Query[[#This Row],[T41]]*Lookups!$F$3)</f>
        <v>0.29333943000000001</v>
      </c>
    </row>
    <row r="124" spans="1:14" x14ac:dyDescent="0.2">
      <c r="A124" s="4">
        <v>45643</v>
      </c>
      <c r="B124" s="4">
        <v>45644</v>
      </c>
      <c r="E124">
        <v>1.1399999999999999</v>
      </c>
      <c r="F124">
        <v>0.221</v>
      </c>
      <c r="G124" s="4">
        <v>45643.875</v>
      </c>
      <c r="H124" s="4">
        <v>45643.916666666664</v>
      </c>
      <c r="I124">
        <v>1</v>
      </c>
      <c r="J124" t="b">
        <v>0</v>
      </c>
      <c r="K124" t="s">
        <v>11</v>
      </c>
      <c r="L124" s="3" t="s">
        <v>23</v>
      </c>
      <c r="M124" s="3">
        <f>IF(Query[[#This Row],[TimeMeasureUnit.1]]="Day",Lookups!$B$4,(Query[[#This Row],[T31]]+Query[[#This Row],[T41]])*VLOOKUP(Query[[#This Row],[Pricing]],Lookups!$A$2:$B$3,2,0))</f>
        <v>0.22709646</v>
      </c>
      <c r="N124" s="3">
        <f>IF(Query[[#This Row],[TimeMeasureUnit.1]]="Day",Lookups!$F$4+Lookups!$F$5,(Query[[#This Row],[T31]]*Lookups!$F$2)+Query[[#This Row],[T41]]*Lookups!$F$3)</f>
        <v>0.38052271999999998</v>
      </c>
    </row>
    <row r="125" spans="1:14" x14ac:dyDescent="0.2">
      <c r="A125" s="4">
        <v>45643</v>
      </c>
      <c r="B125" s="4">
        <v>45644</v>
      </c>
      <c r="E125">
        <v>0.93799999999999994</v>
      </c>
      <c r="F125">
        <v>2.4489999999999998</v>
      </c>
      <c r="G125" s="4">
        <v>45643.916666666664</v>
      </c>
      <c r="H125" s="4">
        <v>45643.958333333336</v>
      </c>
      <c r="I125">
        <v>1</v>
      </c>
      <c r="J125" t="b">
        <v>0</v>
      </c>
      <c r="K125" t="s">
        <v>11</v>
      </c>
      <c r="L125" s="3" t="s">
        <v>23</v>
      </c>
      <c r="M125" s="3">
        <f>IF(Query[[#This Row],[TimeMeasureUnit.1]]="Day",Lookups!$B$4,(Query[[#This Row],[T31]]+Query[[#This Row],[T41]])*VLOOKUP(Query[[#This Row],[Pricing]],Lookups!$A$2:$B$3,2,0))</f>
        <v>0.56515481999999995</v>
      </c>
      <c r="N125" s="3">
        <f>IF(Query[[#This Row],[TimeMeasureUnit.1]]="Day",Lookups!$F$4+Lookups!$F$5,(Query[[#This Row],[T31]]*Lookups!$F$2)+Query[[#This Row],[T41]]*Lookups!$F$3)</f>
        <v>0.74957034</v>
      </c>
    </row>
    <row r="126" spans="1:14" x14ac:dyDescent="0.2">
      <c r="A126" s="4">
        <v>45643</v>
      </c>
      <c r="B126" s="4">
        <v>45644</v>
      </c>
      <c r="E126">
        <v>1.3149999999999999</v>
      </c>
      <c r="F126">
        <v>1.002</v>
      </c>
      <c r="G126" s="4">
        <v>45643.958333333336</v>
      </c>
      <c r="H126" s="4">
        <v>45644</v>
      </c>
      <c r="I126">
        <v>1</v>
      </c>
      <c r="J126" t="b">
        <v>0</v>
      </c>
      <c r="K126" t="s">
        <v>11</v>
      </c>
      <c r="L126" s="3" t="s">
        <v>23</v>
      </c>
      <c r="M126" s="3">
        <f>IF(Query[[#This Row],[TimeMeasureUnit.1]]="Day",Lookups!$B$4,(Query[[#This Row],[T31]]+Query[[#This Row],[T41]])*VLOOKUP(Query[[#This Row],[Pricing]],Lookups!$A$2:$B$3,2,0))</f>
        <v>0.38661462000000008</v>
      </c>
      <c r="N126" s="3">
        <f>IF(Query[[#This Row],[TimeMeasureUnit.1]]="Day",Lookups!$F$4+Lookups!$F$5,(Query[[#This Row],[T31]]*Lookups!$F$2)+Query[[#This Row],[T41]]*Lookups!$F$3)</f>
        <v>0.58276309000000004</v>
      </c>
    </row>
    <row r="127" spans="1:14" x14ac:dyDescent="0.2">
      <c r="A127" s="4">
        <v>45644</v>
      </c>
      <c r="B127" s="4">
        <v>45645</v>
      </c>
      <c r="C127">
        <v>1.4535864000000001</v>
      </c>
      <c r="D127">
        <v>3.9039959679999998</v>
      </c>
      <c r="G127" s="4">
        <v>45644</v>
      </c>
      <c r="H127" s="4">
        <v>45645</v>
      </c>
      <c r="I127">
        <v>1</v>
      </c>
      <c r="J127" t="b">
        <v>0</v>
      </c>
      <c r="K127" t="s">
        <v>10</v>
      </c>
      <c r="L127" s="3" t="s">
        <v>23</v>
      </c>
      <c r="M127" s="3">
        <f>IF(Query[[#This Row],[TimeMeasureUnit.1]]="Day",Lookups!$B$4,(Query[[#This Row],[T31]]+Query[[#This Row],[T41]])*VLOOKUP(Query[[#This Row],[Pricing]],Lookups!$A$2:$B$3,2,0))</f>
        <v>1.3498300000000001</v>
      </c>
      <c r="N127" s="3">
        <f>IF(Query[[#This Row],[TimeMeasureUnit.1]]="Day",Lookups!$F$4+Lookups!$F$5,(Query[[#This Row],[T31]]*Lookups!$F$2)+Query[[#This Row],[T41]]*Lookups!$F$3)</f>
        <v>1.44164</v>
      </c>
    </row>
    <row r="128" spans="1:14" x14ac:dyDescent="0.2">
      <c r="A128" s="4">
        <v>45644</v>
      </c>
      <c r="B128" s="4">
        <v>45645</v>
      </c>
      <c r="E128">
        <v>0.95599999999999996</v>
      </c>
      <c r="F128">
        <v>0</v>
      </c>
      <c r="G128" s="4">
        <v>45644</v>
      </c>
      <c r="H128" s="4">
        <v>45644.041666666664</v>
      </c>
      <c r="I128">
        <v>1</v>
      </c>
      <c r="J128" t="b">
        <v>0</v>
      </c>
      <c r="K128" t="s">
        <v>11</v>
      </c>
      <c r="L128" s="3" t="s">
        <v>23</v>
      </c>
      <c r="M128" s="3">
        <f>IF(Query[[#This Row],[TimeMeasureUnit.1]]="Day",Lookups!$B$4,(Query[[#This Row],[T31]]+Query[[#This Row],[T41]])*VLOOKUP(Query[[#This Row],[Pricing]],Lookups!$A$2:$B$3,2,0))</f>
        <v>0.15951815999999999</v>
      </c>
      <c r="N128" s="3">
        <f>IF(Query[[#This Row],[TimeMeasureUnit.1]]="Day",Lookups!$F$4+Lookups!$F$5,(Query[[#This Row],[T31]]*Lookups!$F$2)+Query[[#This Row],[T41]]*Lookups!$F$3)</f>
        <v>0.28342531999999998</v>
      </c>
    </row>
    <row r="129" spans="1:14" x14ac:dyDescent="0.2">
      <c r="A129" s="4">
        <v>45644</v>
      </c>
      <c r="B129" s="4">
        <v>45645</v>
      </c>
      <c r="E129">
        <v>0.53500000000000003</v>
      </c>
      <c r="F129">
        <v>0</v>
      </c>
      <c r="G129" s="4">
        <v>45644.041666666664</v>
      </c>
      <c r="H129" s="4">
        <v>45644.083333333336</v>
      </c>
      <c r="I129">
        <v>1</v>
      </c>
      <c r="J129" t="b">
        <v>0</v>
      </c>
      <c r="K129" t="s">
        <v>11</v>
      </c>
      <c r="L129" s="3" t="s">
        <v>23</v>
      </c>
      <c r="M129" s="3">
        <f>IF(Query[[#This Row],[TimeMeasureUnit.1]]="Day",Lookups!$B$4,(Query[[#This Row],[T31]]+Query[[#This Row],[T41]])*VLOOKUP(Query[[#This Row],[Pricing]],Lookups!$A$2:$B$3,2,0))</f>
        <v>8.9270100000000005E-2</v>
      </c>
      <c r="N129" s="3">
        <f>IF(Query[[#This Row],[TimeMeasureUnit.1]]="Day",Lookups!$F$4+Lookups!$F$5,(Query[[#This Row],[T31]]*Lookups!$F$2)+Query[[#This Row],[T41]]*Lookups!$F$3)</f>
        <v>0.15861145000000001</v>
      </c>
    </row>
    <row r="130" spans="1:14" x14ac:dyDescent="0.2">
      <c r="A130" s="4">
        <v>45644</v>
      </c>
      <c r="B130" s="4">
        <v>45645</v>
      </c>
      <c r="E130">
        <v>0.33800000000000002</v>
      </c>
      <c r="F130">
        <v>0</v>
      </c>
      <c r="G130" s="4">
        <v>45644.083333333336</v>
      </c>
      <c r="H130" s="4">
        <v>45644.125</v>
      </c>
      <c r="I130">
        <v>1</v>
      </c>
      <c r="J130" t="b">
        <v>0</v>
      </c>
      <c r="K130" t="s">
        <v>11</v>
      </c>
      <c r="L130" s="3" t="s">
        <v>23</v>
      </c>
      <c r="M130" s="3">
        <f>IF(Query[[#This Row],[TimeMeasureUnit.1]]="Day",Lookups!$B$4,(Query[[#This Row],[T31]]+Query[[#This Row],[T41]])*VLOOKUP(Query[[#This Row],[Pricing]],Lookups!$A$2:$B$3,2,0))</f>
        <v>5.6398680000000007E-2</v>
      </c>
      <c r="N130" s="3">
        <f>IF(Query[[#This Row],[TimeMeasureUnit.1]]="Day",Lookups!$F$4+Lookups!$F$5,(Query[[#This Row],[T31]]*Lookups!$F$2)+Query[[#This Row],[T41]]*Lookups!$F$3)</f>
        <v>0.10020686000000001</v>
      </c>
    </row>
    <row r="131" spans="1:14" x14ac:dyDescent="0.2">
      <c r="A131" s="4">
        <v>45644</v>
      </c>
      <c r="B131" s="4">
        <v>45645</v>
      </c>
      <c r="E131">
        <v>0.29799999999999999</v>
      </c>
      <c r="F131">
        <v>0.44700000000000001</v>
      </c>
      <c r="G131" s="4">
        <v>45644.125</v>
      </c>
      <c r="H131" s="4">
        <v>45644.166666666664</v>
      </c>
      <c r="I131">
        <v>1</v>
      </c>
      <c r="J131" t="b">
        <v>0</v>
      </c>
      <c r="K131" t="s">
        <v>11</v>
      </c>
      <c r="L131" s="3" t="s">
        <v>23</v>
      </c>
      <c r="M131" s="3">
        <f>IF(Query[[#This Row],[TimeMeasureUnit.1]]="Day",Lookups!$B$4,(Query[[#This Row],[T31]]+Query[[#This Row],[T41]])*VLOOKUP(Query[[#This Row],[Pricing]],Lookups!$A$2:$B$3,2,0))</f>
        <v>0.12431070000000001</v>
      </c>
      <c r="N131" s="3">
        <f>IF(Query[[#This Row],[TimeMeasureUnit.1]]="Day",Lookups!$F$4+Lookups!$F$5,(Query[[#This Row],[T31]]*Lookups!$F$2)+Query[[#This Row],[T41]]*Lookups!$F$3)</f>
        <v>0.17440450000000002</v>
      </c>
    </row>
    <row r="132" spans="1:14" x14ac:dyDescent="0.2">
      <c r="A132" s="4">
        <v>45644</v>
      </c>
      <c r="B132" s="4">
        <v>45645</v>
      </c>
      <c r="E132">
        <v>0.27200000000000002</v>
      </c>
      <c r="F132">
        <v>0.17499999999999999</v>
      </c>
      <c r="G132" s="4">
        <v>45644.166666666664</v>
      </c>
      <c r="H132" s="4">
        <v>45644.208333333336</v>
      </c>
      <c r="I132">
        <v>1</v>
      </c>
      <c r="J132" t="b">
        <v>0</v>
      </c>
      <c r="K132" t="s">
        <v>11</v>
      </c>
      <c r="L132" s="3" t="s">
        <v>23</v>
      </c>
      <c r="M132" s="3">
        <f>IF(Query[[#This Row],[TimeMeasureUnit.1]]="Day",Lookups!$B$4,(Query[[#This Row],[T31]]+Query[[#This Row],[T41]])*VLOOKUP(Query[[#This Row],[Pricing]],Lookups!$A$2:$B$3,2,0))</f>
        <v>7.458642E-2</v>
      </c>
      <c r="N132" s="3">
        <f>IF(Query[[#This Row],[TimeMeasureUnit.1]]="Day",Lookups!$F$4+Lookups!$F$5,(Query[[#This Row],[T31]]*Lookups!$F$2)+Query[[#This Row],[T41]]*Lookups!$F$3)</f>
        <v>0.11433084</v>
      </c>
    </row>
    <row r="133" spans="1:14" x14ac:dyDescent="0.2">
      <c r="A133" s="4">
        <v>45644</v>
      </c>
      <c r="B133" s="4">
        <v>45645</v>
      </c>
      <c r="E133">
        <v>0.27</v>
      </c>
      <c r="F133">
        <v>0</v>
      </c>
      <c r="G133" s="4">
        <v>45644.208333333336</v>
      </c>
      <c r="H133" s="4">
        <v>45644.25</v>
      </c>
      <c r="I133">
        <v>1</v>
      </c>
      <c r="J133" t="b">
        <v>0</v>
      </c>
      <c r="K133" t="s">
        <v>11</v>
      </c>
      <c r="L133" s="3" t="s">
        <v>23</v>
      </c>
      <c r="M133" s="3">
        <f>IF(Query[[#This Row],[TimeMeasureUnit.1]]="Day",Lookups!$B$4,(Query[[#This Row],[T31]]+Query[[#This Row],[T41]])*VLOOKUP(Query[[#This Row],[Pricing]],Lookups!$A$2:$B$3,2,0))</f>
        <v>4.5052200000000008E-2</v>
      </c>
      <c r="N133" s="3">
        <f>IF(Query[[#This Row],[TimeMeasureUnit.1]]="Day",Lookups!$F$4+Lookups!$F$5,(Query[[#This Row],[T31]]*Lookups!$F$2)+Query[[#This Row],[T41]]*Lookups!$F$3)</f>
        <v>8.0046900000000004E-2</v>
      </c>
    </row>
    <row r="134" spans="1:14" x14ac:dyDescent="0.2">
      <c r="A134" s="4">
        <v>45644</v>
      </c>
      <c r="B134" s="4">
        <v>45645</v>
      </c>
      <c r="E134">
        <v>0.25600000000000001</v>
      </c>
      <c r="F134">
        <v>0</v>
      </c>
      <c r="G134" s="4">
        <v>45644.25</v>
      </c>
      <c r="H134" s="4">
        <v>45644.291666666664</v>
      </c>
      <c r="I134">
        <v>1</v>
      </c>
      <c r="J134" t="b">
        <v>0</v>
      </c>
      <c r="K134" t="s">
        <v>11</v>
      </c>
      <c r="L134" s="3" t="s">
        <v>23</v>
      </c>
      <c r="M134" s="3">
        <f>IF(Query[[#This Row],[TimeMeasureUnit.1]]="Day",Lookups!$B$4,(Query[[#This Row],[T31]]+Query[[#This Row],[T41]])*VLOOKUP(Query[[#This Row],[Pricing]],Lookups!$A$2:$B$3,2,0))</f>
        <v>4.2716160000000003E-2</v>
      </c>
      <c r="N134" s="3">
        <f>IF(Query[[#This Row],[TimeMeasureUnit.1]]="Day",Lookups!$F$4+Lookups!$F$5,(Query[[#This Row],[T31]]*Lookups!$F$2)+Query[[#This Row],[T41]]*Lookups!$F$3)</f>
        <v>7.5896320000000003E-2</v>
      </c>
    </row>
    <row r="135" spans="1:14" x14ac:dyDescent="0.2">
      <c r="A135" s="4">
        <v>45644</v>
      </c>
      <c r="B135" s="4">
        <v>45645</v>
      </c>
      <c r="E135">
        <v>0.25800000000000001</v>
      </c>
      <c r="F135">
        <v>1.171</v>
      </c>
      <c r="G135" s="4">
        <v>45644.291666666664</v>
      </c>
      <c r="H135" s="4">
        <v>45644.333333333336</v>
      </c>
      <c r="I135">
        <v>1</v>
      </c>
      <c r="J135" t="b">
        <v>0</v>
      </c>
      <c r="K135" t="s">
        <v>11</v>
      </c>
      <c r="L135" s="3" t="s">
        <v>24</v>
      </c>
      <c r="M135" s="3">
        <f>IF(Query[[#This Row],[TimeMeasureUnit.1]]="Day",Lookups!$B$4,(Query[[#This Row],[T31]]+Query[[#This Row],[T41]])*VLOOKUP(Query[[#This Row],[Pricing]],Lookups!$A$2:$B$3,2,0))</f>
        <v>0.51248227000000002</v>
      </c>
      <c r="N135" s="3">
        <f>IF(Query[[#This Row],[TimeMeasureUnit.1]]="Day",Lookups!$F$4+Lookups!$F$5,(Query[[#This Row],[T31]]*Lookups!$F$2)+Query[[#This Row],[T41]]*Lookups!$F$3)</f>
        <v>0.30193018000000005</v>
      </c>
    </row>
    <row r="136" spans="1:14" x14ac:dyDescent="0.2">
      <c r="A136" s="4">
        <v>45644</v>
      </c>
      <c r="B136" s="4">
        <v>45645</v>
      </c>
      <c r="E136">
        <v>0.222</v>
      </c>
      <c r="F136">
        <v>0</v>
      </c>
      <c r="G136" s="4">
        <v>45644.333333333336</v>
      </c>
      <c r="H136" s="4">
        <v>45644.375</v>
      </c>
      <c r="I136">
        <v>1</v>
      </c>
      <c r="J136" t="b">
        <v>0</v>
      </c>
      <c r="K136" t="s">
        <v>11</v>
      </c>
      <c r="L136" s="3" t="s">
        <v>24</v>
      </c>
      <c r="M136" s="3">
        <f>IF(Query[[#This Row],[TimeMeasureUnit.1]]="Day",Lookups!$B$4,(Query[[#This Row],[T31]]+Query[[#This Row],[T41]])*VLOOKUP(Query[[#This Row],[Pricing]],Lookups!$A$2:$B$3,2,0))</f>
        <v>7.9615859999999997E-2</v>
      </c>
      <c r="N136" s="3">
        <f>IF(Query[[#This Row],[TimeMeasureUnit.1]]="Day",Lookups!$F$4+Lookups!$F$5,(Query[[#This Row],[T31]]*Lookups!$F$2)+Query[[#This Row],[T41]]*Lookups!$F$3)</f>
        <v>6.5816340000000001E-2</v>
      </c>
    </row>
    <row r="137" spans="1:14" x14ac:dyDescent="0.2">
      <c r="A137" s="4">
        <v>45644</v>
      </c>
      <c r="B137" s="4">
        <v>45645</v>
      </c>
      <c r="E137">
        <v>0.34699999999999998</v>
      </c>
      <c r="F137">
        <v>0</v>
      </c>
      <c r="G137" s="4">
        <v>45644.375</v>
      </c>
      <c r="H137" s="4">
        <v>45644.416666666664</v>
      </c>
      <c r="I137">
        <v>1</v>
      </c>
      <c r="J137" t="b">
        <v>0</v>
      </c>
      <c r="K137" t="s">
        <v>11</v>
      </c>
      <c r="L137" s="3" t="s">
        <v>24</v>
      </c>
      <c r="M137" s="3">
        <f>IF(Query[[#This Row],[TimeMeasureUnit.1]]="Day",Lookups!$B$4,(Query[[#This Row],[T31]]+Query[[#This Row],[T41]])*VLOOKUP(Query[[#This Row],[Pricing]],Lookups!$A$2:$B$3,2,0))</f>
        <v>0.12444461</v>
      </c>
      <c r="N137" s="3">
        <f>IF(Query[[#This Row],[TimeMeasureUnit.1]]="Day",Lookups!$F$4+Lookups!$F$5,(Query[[#This Row],[T31]]*Lookups!$F$2)+Query[[#This Row],[T41]]*Lookups!$F$3)</f>
        <v>0.10287509</v>
      </c>
    </row>
    <row r="138" spans="1:14" x14ac:dyDescent="0.2">
      <c r="A138" s="4">
        <v>45644</v>
      </c>
      <c r="B138" s="4">
        <v>45645</v>
      </c>
      <c r="E138">
        <v>0.54500000000000004</v>
      </c>
      <c r="F138">
        <v>0</v>
      </c>
      <c r="G138" s="4">
        <v>45644.416666666664</v>
      </c>
      <c r="H138" s="4">
        <v>45644.458333333336</v>
      </c>
      <c r="I138">
        <v>1</v>
      </c>
      <c r="J138" t="b">
        <v>0</v>
      </c>
      <c r="K138" t="s">
        <v>11</v>
      </c>
      <c r="L138" s="3" t="s">
        <v>23</v>
      </c>
      <c r="M138" s="3">
        <f>IF(Query[[#This Row],[TimeMeasureUnit.1]]="Day",Lookups!$B$4,(Query[[#This Row],[T31]]+Query[[#This Row],[T41]])*VLOOKUP(Query[[#This Row],[Pricing]],Lookups!$A$2:$B$3,2,0))</f>
        <v>9.0938700000000011E-2</v>
      </c>
      <c r="N138" s="3">
        <f>IF(Query[[#This Row],[TimeMeasureUnit.1]]="Day",Lookups!$F$4+Lookups!$F$5,(Query[[#This Row],[T31]]*Lookups!$F$2)+Query[[#This Row],[T41]]*Lookups!$F$3)</f>
        <v>0.16157615000000003</v>
      </c>
    </row>
    <row r="139" spans="1:14" x14ac:dyDescent="0.2">
      <c r="A139" s="4">
        <v>45644</v>
      </c>
      <c r="B139" s="4">
        <v>45645</v>
      </c>
      <c r="E139">
        <v>0.872</v>
      </c>
      <c r="F139">
        <v>2.0939999999999999</v>
      </c>
      <c r="G139" s="4">
        <v>45644.458333333336</v>
      </c>
      <c r="H139" s="4">
        <v>45644.5</v>
      </c>
      <c r="I139">
        <v>1</v>
      </c>
      <c r="J139" t="b">
        <v>0</v>
      </c>
      <c r="K139" t="s">
        <v>11</v>
      </c>
      <c r="L139" s="3" t="s">
        <v>23</v>
      </c>
      <c r="M139" s="3">
        <f>IF(Query[[#This Row],[TimeMeasureUnit.1]]="Day",Lookups!$B$4,(Query[[#This Row],[T31]]+Query[[#This Row],[T41]])*VLOOKUP(Query[[#This Row],[Pricing]],Lookups!$A$2:$B$3,2,0))</f>
        <v>0.49490676</v>
      </c>
      <c r="N139" s="3">
        <f>IF(Query[[#This Row],[TimeMeasureUnit.1]]="Day",Lookups!$F$4+Lookups!$F$5,(Query[[#This Row],[T31]]*Lookups!$F$2)+Query[[#This Row],[T41]]*Lookups!$F$3)</f>
        <v>0.66165871999999992</v>
      </c>
    </row>
    <row r="140" spans="1:14" x14ac:dyDescent="0.2">
      <c r="A140" s="4">
        <v>45644</v>
      </c>
      <c r="B140" s="4">
        <v>45645</v>
      </c>
      <c r="E140">
        <v>0.70099999999999996</v>
      </c>
      <c r="F140">
        <v>1E-3</v>
      </c>
      <c r="G140" s="4">
        <v>45644.5</v>
      </c>
      <c r="H140" s="4">
        <v>45644.541666666664</v>
      </c>
      <c r="I140">
        <v>1</v>
      </c>
      <c r="J140" t="b">
        <v>0</v>
      </c>
      <c r="K140" t="s">
        <v>11</v>
      </c>
      <c r="L140" s="3" t="s">
        <v>23</v>
      </c>
      <c r="M140" s="3">
        <f>IF(Query[[#This Row],[TimeMeasureUnit.1]]="Day",Lookups!$B$4,(Query[[#This Row],[T31]]+Query[[#This Row],[T41]])*VLOOKUP(Query[[#This Row],[Pricing]],Lookups!$A$2:$B$3,2,0))</f>
        <v>0.11713572</v>
      </c>
      <c r="N140" s="3">
        <f>IF(Query[[#This Row],[TimeMeasureUnit.1]]="Day",Lookups!$F$4+Lookups!$F$5,(Query[[#This Row],[T31]]*Lookups!$F$2)+Query[[#This Row],[T41]]*Lookups!$F$3)</f>
        <v>0.20801798999999999</v>
      </c>
    </row>
    <row r="141" spans="1:14" x14ac:dyDescent="0.2">
      <c r="A141" s="4">
        <v>45644</v>
      </c>
      <c r="B141" s="4">
        <v>45645</v>
      </c>
      <c r="E141">
        <v>0.58299999999999996</v>
      </c>
      <c r="F141">
        <v>0</v>
      </c>
      <c r="G141" s="4">
        <v>45644.541666666664</v>
      </c>
      <c r="H141" s="4">
        <v>45644.583333333336</v>
      </c>
      <c r="I141">
        <v>1</v>
      </c>
      <c r="J141" t="b">
        <v>0</v>
      </c>
      <c r="K141" t="s">
        <v>11</v>
      </c>
      <c r="L141" s="3" t="s">
        <v>23</v>
      </c>
      <c r="M141" s="3">
        <f>IF(Query[[#This Row],[TimeMeasureUnit.1]]="Day",Lookups!$B$4,(Query[[#This Row],[T31]]+Query[[#This Row],[T41]])*VLOOKUP(Query[[#This Row],[Pricing]],Lookups!$A$2:$B$3,2,0))</f>
        <v>9.7279379999999999E-2</v>
      </c>
      <c r="N141" s="3">
        <f>IF(Query[[#This Row],[TimeMeasureUnit.1]]="Day",Lookups!$F$4+Lookups!$F$5,(Query[[#This Row],[T31]]*Lookups!$F$2)+Query[[#This Row],[T41]]*Lookups!$F$3)</f>
        <v>0.17284200999999999</v>
      </c>
    </row>
    <row r="142" spans="1:14" x14ac:dyDescent="0.2">
      <c r="A142" s="4">
        <v>45644</v>
      </c>
      <c r="B142" s="4">
        <v>45645</v>
      </c>
      <c r="E142">
        <v>0.50600000000000001</v>
      </c>
      <c r="F142">
        <v>2E-3</v>
      </c>
      <c r="G142" s="4">
        <v>45644.583333333336</v>
      </c>
      <c r="H142" s="4">
        <v>45644.625</v>
      </c>
      <c r="I142">
        <v>1</v>
      </c>
      <c r="J142" t="b">
        <v>0</v>
      </c>
      <c r="K142" t="s">
        <v>11</v>
      </c>
      <c r="L142" s="3" t="s">
        <v>23</v>
      </c>
      <c r="M142" s="3">
        <f>IF(Query[[#This Row],[TimeMeasureUnit.1]]="Day",Lookups!$B$4,(Query[[#This Row],[T31]]+Query[[#This Row],[T41]])*VLOOKUP(Query[[#This Row],[Pricing]],Lookups!$A$2:$B$3,2,0))</f>
        <v>8.4764880000000001E-2</v>
      </c>
      <c r="N142" s="3">
        <f>IF(Query[[#This Row],[TimeMeasureUnit.1]]="Day",Lookups!$F$4+Lookups!$F$5,(Query[[#This Row],[T31]]*Lookups!$F$2)+Query[[#This Row],[T41]]*Lookups!$F$3)</f>
        <v>0.15039886000000002</v>
      </c>
    </row>
    <row r="143" spans="1:14" x14ac:dyDescent="0.2">
      <c r="A143" s="4">
        <v>45644</v>
      </c>
      <c r="B143" s="4">
        <v>45645</v>
      </c>
      <c r="E143">
        <v>0.504</v>
      </c>
      <c r="F143">
        <v>1E-3</v>
      </c>
      <c r="G143" s="4">
        <v>45644.625</v>
      </c>
      <c r="H143" s="4">
        <v>45644.666666666664</v>
      </c>
      <c r="I143">
        <v>1</v>
      </c>
      <c r="J143" t="b">
        <v>0</v>
      </c>
      <c r="K143" t="s">
        <v>11</v>
      </c>
      <c r="L143" s="3" t="s">
        <v>23</v>
      </c>
      <c r="M143" s="3">
        <f>IF(Query[[#This Row],[TimeMeasureUnit.1]]="Day",Lookups!$B$4,(Query[[#This Row],[T31]]+Query[[#This Row],[T41]])*VLOOKUP(Query[[#This Row],[Pricing]],Lookups!$A$2:$B$3,2,0))</f>
        <v>8.42643E-2</v>
      </c>
      <c r="N143" s="3">
        <f>IF(Query[[#This Row],[TimeMeasureUnit.1]]="Day",Lookups!$F$4+Lookups!$F$5,(Query[[#This Row],[T31]]*Lookups!$F$2)+Query[[#This Row],[T41]]*Lookups!$F$3)</f>
        <v>0.14961340000000001</v>
      </c>
    </row>
    <row r="144" spans="1:14" x14ac:dyDescent="0.2">
      <c r="A144" s="4">
        <v>45644</v>
      </c>
      <c r="B144" s="4">
        <v>45645</v>
      </c>
      <c r="E144">
        <v>0.45400000000000001</v>
      </c>
      <c r="F144">
        <v>2E-3</v>
      </c>
      <c r="G144" s="4">
        <v>45644.666666666664</v>
      </c>
      <c r="H144" s="4">
        <v>45644.708333333336</v>
      </c>
      <c r="I144">
        <v>1</v>
      </c>
      <c r="J144" t="b">
        <v>0</v>
      </c>
      <c r="K144" t="s">
        <v>11</v>
      </c>
      <c r="L144" s="3" t="s">
        <v>24</v>
      </c>
      <c r="M144" s="3">
        <f>IF(Query[[#This Row],[TimeMeasureUnit.1]]="Day",Lookups!$B$4,(Query[[#This Row],[T31]]+Query[[#This Row],[T41]])*VLOOKUP(Query[[#This Row],[Pricing]],Lookups!$A$2:$B$3,2,0))</f>
        <v>0.16353528000000001</v>
      </c>
      <c r="N144" s="3">
        <f>IF(Query[[#This Row],[TimeMeasureUnit.1]]="Day",Lookups!$F$4+Lookups!$F$5,(Query[[#This Row],[T31]]*Lookups!$F$2)+Query[[#This Row],[T41]]*Lookups!$F$3)</f>
        <v>0.13498242000000002</v>
      </c>
    </row>
    <row r="145" spans="1:14" x14ac:dyDescent="0.2">
      <c r="A145" s="4">
        <v>45644</v>
      </c>
      <c r="B145" s="4">
        <v>45645</v>
      </c>
      <c r="E145">
        <v>0.84499999999999997</v>
      </c>
      <c r="F145">
        <v>0.72399999999999998</v>
      </c>
      <c r="G145" s="4">
        <v>45644.708333333336</v>
      </c>
      <c r="H145" s="4">
        <v>45644.75</v>
      </c>
      <c r="I145">
        <v>1</v>
      </c>
      <c r="J145" t="b">
        <v>0</v>
      </c>
      <c r="K145" t="s">
        <v>11</v>
      </c>
      <c r="L145" s="3" t="s">
        <v>24</v>
      </c>
      <c r="M145" s="3">
        <f>IF(Query[[#This Row],[TimeMeasureUnit.1]]="Day",Lookups!$B$4,(Query[[#This Row],[T31]]+Query[[#This Row],[T41]])*VLOOKUP(Query[[#This Row],[Pricing]],Lookups!$A$2:$B$3,2,0))</f>
        <v>0.56269046999999994</v>
      </c>
      <c r="N145" s="3">
        <f>IF(Query[[#This Row],[TimeMeasureUnit.1]]="Day",Lookups!$F$4+Lookups!$F$5,(Query[[#This Row],[T31]]*Lookups!$F$2)+Query[[#This Row],[T41]]*Lookups!$F$3)</f>
        <v>0.38990163</v>
      </c>
    </row>
    <row r="146" spans="1:14" x14ac:dyDescent="0.2">
      <c r="A146" s="4">
        <v>45644</v>
      </c>
      <c r="B146" s="4">
        <v>45645</v>
      </c>
      <c r="E146">
        <v>1.246</v>
      </c>
      <c r="F146">
        <v>5.0000000000000001E-3</v>
      </c>
      <c r="G146" s="4">
        <v>45644.75</v>
      </c>
      <c r="H146" s="4">
        <v>45644.791666666664</v>
      </c>
      <c r="I146">
        <v>1</v>
      </c>
      <c r="J146" t="b">
        <v>0</v>
      </c>
      <c r="K146" t="s">
        <v>11</v>
      </c>
      <c r="L146" s="3" t="s">
        <v>24</v>
      </c>
      <c r="M146" s="3">
        <f>IF(Query[[#This Row],[TimeMeasureUnit.1]]="Day",Lookups!$B$4,(Query[[#This Row],[T31]]+Query[[#This Row],[T41]])*VLOOKUP(Query[[#This Row],[Pricing]],Lookups!$A$2:$B$3,2,0))</f>
        <v>0.44864612999999998</v>
      </c>
      <c r="N146" s="3">
        <f>IF(Query[[#This Row],[TimeMeasureUnit.1]]="Day",Lookups!$F$4+Lookups!$F$5,(Query[[#This Row],[T31]]*Lookups!$F$2)+Query[[#This Row],[T41]]*Lookups!$F$3)</f>
        <v>0.37036421999999997</v>
      </c>
    </row>
    <row r="147" spans="1:14" x14ac:dyDescent="0.2">
      <c r="A147" s="4">
        <v>45644</v>
      </c>
      <c r="B147" s="4">
        <v>45645</v>
      </c>
      <c r="E147">
        <v>1.1279999999999999</v>
      </c>
      <c r="F147">
        <v>4.0000000000000001E-3</v>
      </c>
      <c r="G147" s="4">
        <v>45644.791666666664</v>
      </c>
      <c r="H147" s="4">
        <v>45644.833333333336</v>
      </c>
      <c r="I147">
        <v>1</v>
      </c>
      <c r="J147" t="b">
        <v>0</v>
      </c>
      <c r="K147" t="s">
        <v>11</v>
      </c>
      <c r="L147" s="3" t="s">
        <v>24</v>
      </c>
      <c r="M147" s="3">
        <f>IF(Query[[#This Row],[TimeMeasureUnit.1]]="Day",Lookups!$B$4,(Query[[#This Row],[T31]]+Query[[#This Row],[T41]])*VLOOKUP(Query[[#This Row],[Pricing]],Lookups!$A$2:$B$3,2,0))</f>
        <v>0.40596915999999994</v>
      </c>
      <c r="N147" s="3">
        <f>IF(Query[[#This Row],[TimeMeasureUnit.1]]="Day",Lookups!$F$4+Lookups!$F$5,(Query[[#This Row],[T31]]*Lookups!$F$2)+Query[[#This Row],[T41]]*Lookups!$F$3)</f>
        <v>0.33518823999999997</v>
      </c>
    </row>
    <row r="148" spans="1:14" x14ac:dyDescent="0.2">
      <c r="A148" s="4">
        <v>45644</v>
      </c>
      <c r="B148" s="4">
        <v>45645</v>
      </c>
      <c r="E148">
        <v>0.53700000000000003</v>
      </c>
      <c r="F148">
        <v>3.0000000000000001E-3</v>
      </c>
      <c r="G148" s="4">
        <v>45644.833333333336</v>
      </c>
      <c r="H148" s="4">
        <v>45644.875</v>
      </c>
      <c r="I148">
        <v>1</v>
      </c>
      <c r="J148" t="b">
        <v>0</v>
      </c>
      <c r="K148" t="s">
        <v>11</v>
      </c>
      <c r="L148" s="3" t="s">
        <v>24</v>
      </c>
      <c r="M148" s="3">
        <f>IF(Query[[#This Row],[TimeMeasureUnit.1]]="Day",Lookups!$B$4,(Query[[#This Row],[T31]]+Query[[#This Row],[T41]])*VLOOKUP(Query[[#This Row],[Pricing]],Lookups!$A$2:$B$3,2,0))</f>
        <v>0.1936602</v>
      </c>
      <c r="N148" s="3">
        <f>IF(Query[[#This Row],[TimeMeasureUnit.1]]="Day",Lookups!$F$4+Lookups!$F$5,(Query[[#This Row],[T31]]*Lookups!$F$2)+Query[[#This Row],[T41]]*Lookups!$F$3)</f>
        <v>0.15978195000000003</v>
      </c>
    </row>
    <row r="149" spans="1:14" x14ac:dyDescent="0.2">
      <c r="A149" s="4">
        <v>45644</v>
      </c>
      <c r="B149" s="4">
        <v>45645</v>
      </c>
      <c r="E149">
        <v>0.89900000000000002</v>
      </c>
      <c r="F149">
        <v>0.879</v>
      </c>
      <c r="G149" s="4">
        <v>45644.875</v>
      </c>
      <c r="H149" s="4">
        <v>45644.916666666664</v>
      </c>
      <c r="I149">
        <v>1</v>
      </c>
      <c r="J149" t="b">
        <v>0</v>
      </c>
      <c r="K149" t="s">
        <v>11</v>
      </c>
      <c r="L149" s="3" t="s">
        <v>23</v>
      </c>
      <c r="M149" s="3">
        <f>IF(Query[[#This Row],[TimeMeasureUnit.1]]="Day",Lookups!$B$4,(Query[[#This Row],[T31]]+Query[[#This Row],[T41]])*VLOOKUP(Query[[#This Row],[Pricing]],Lookups!$A$2:$B$3,2,0))</f>
        <v>0.29667708000000004</v>
      </c>
      <c r="N149" s="3">
        <f>IF(Query[[#This Row],[TimeMeasureUnit.1]]="Day",Lookups!$F$4+Lookups!$F$5,(Query[[#This Row],[T31]]*Lookups!$F$2)+Query[[#This Row],[T41]]*Lookups!$F$3)</f>
        <v>0.43575161000000007</v>
      </c>
    </row>
    <row r="150" spans="1:14" x14ac:dyDescent="0.2">
      <c r="A150" s="4">
        <v>45644</v>
      </c>
      <c r="B150" s="4">
        <v>45645</v>
      </c>
      <c r="E150">
        <v>0.57899999999999996</v>
      </c>
      <c r="F150">
        <v>2.0379999999999998</v>
      </c>
      <c r="G150" s="4">
        <v>45644.916666666664</v>
      </c>
      <c r="H150" s="4">
        <v>45644.958333333336</v>
      </c>
      <c r="I150">
        <v>1</v>
      </c>
      <c r="J150" t="b">
        <v>0</v>
      </c>
      <c r="K150" t="s">
        <v>11</v>
      </c>
      <c r="L150" s="3" t="s">
        <v>23</v>
      </c>
      <c r="M150" s="3">
        <f>IF(Query[[#This Row],[TimeMeasureUnit.1]]="Day",Lookups!$B$4,(Query[[#This Row],[T31]]+Query[[#This Row],[T41]])*VLOOKUP(Query[[#This Row],[Pricing]],Lookups!$A$2:$B$3,2,0))</f>
        <v>0.43667262000000001</v>
      </c>
      <c r="N150" s="3">
        <f>IF(Query[[#This Row],[TimeMeasureUnit.1]]="Day",Lookups!$F$4+Lookups!$F$5,(Query[[#This Row],[T31]]*Lookups!$F$2)+Query[[#This Row],[T41]]*Lookups!$F$3)</f>
        <v>0.56401188999999996</v>
      </c>
    </row>
    <row r="151" spans="1:14" x14ac:dyDescent="0.2">
      <c r="A151" s="4">
        <v>45644</v>
      </c>
      <c r="B151" s="4">
        <v>45645</v>
      </c>
      <c r="E151">
        <v>0.52</v>
      </c>
      <c r="F151">
        <v>2E-3</v>
      </c>
      <c r="G151" s="4">
        <v>45644.958333333336</v>
      </c>
      <c r="H151" s="4">
        <v>45645</v>
      </c>
      <c r="I151">
        <v>1</v>
      </c>
      <c r="J151" t="b">
        <v>0</v>
      </c>
      <c r="K151" t="s">
        <v>11</v>
      </c>
      <c r="L151" s="3" t="s">
        <v>23</v>
      </c>
      <c r="M151" s="3">
        <f>IF(Query[[#This Row],[TimeMeasureUnit.1]]="Day",Lookups!$B$4,(Query[[#This Row],[T31]]+Query[[#This Row],[T41]])*VLOOKUP(Query[[#This Row],[Pricing]],Lookups!$A$2:$B$3,2,0))</f>
        <v>8.7100920000000012E-2</v>
      </c>
      <c r="N151" s="3">
        <f>IF(Query[[#This Row],[TimeMeasureUnit.1]]="Day",Lookups!$F$4+Lookups!$F$5,(Query[[#This Row],[T31]]*Lookups!$F$2)+Query[[#This Row],[T41]]*Lookups!$F$3)</f>
        <v>0.15454944000000001</v>
      </c>
    </row>
    <row r="152" spans="1:14" x14ac:dyDescent="0.2">
      <c r="A152" s="4">
        <v>45645</v>
      </c>
      <c r="B152" s="4">
        <v>45646</v>
      </c>
      <c r="C152">
        <v>4.8062689919999997</v>
      </c>
      <c r="D152">
        <v>3.6932015319999998</v>
      </c>
      <c r="G152" s="4">
        <v>45645</v>
      </c>
      <c r="H152" s="4">
        <v>45646</v>
      </c>
      <c r="I152">
        <v>1</v>
      </c>
      <c r="J152" t="b">
        <v>0</v>
      </c>
      <c r="K152" t="s">
        <v>10</v>
      </c>
      <c r="L152" s="3" t="s">
        <v>23</v>
      </c>
      <c r="M152" s="3">
        <f>IF(Query[[#This Row],[TimeMeasureUnit.1]]="Day",Lookups!$B$4,(Query[[#This Row],[T31]]+Query[[#This Row],[T41]])*VLOOKUP(Query[[#This Row],[Pricing]],Lookups!$A$2:$B$3,2,0))</f>
        <v>1.3498300000000001</v>
      </c>
      <c r="N152" s="3">
        <f>IF(Query[[#This Row],[TimeMeasureUnit.1]]="Day",Lookups!$F$4+Lookups!$F$5,(Query[[#This Row],[T31]]*Lookups!$F$2)+Query[[#This Row],[T41]]*Lookups!$F$3)</f>
        <v>1.44164</v>
      </c>
    </row>
    <row r="153" spans="1:14" x14ac:dyDescent="0.2">
      <c r="A153" s="4">
        <v>45645</v>
      </c>
      <c r="B153" s="4">
        <v>45646</v>
      </c>
      <c r="E153">
        <v>0.45300000000000001</v>
      </c>
      <c r="F153">
        <v>2E-3</v>
      </c>
      <c r="G153" s="4">
        <v>45645</v>
      </c>
      <c r="H153" s="4">
        <v>45645.041666666664</v>
      </c>
      <c r="I153">
        <v>1</v>
      </c>
      <c r="J153" t="b">
        <v>0</v>
      </c>
      <c r="K153" t="s">
        <v>11</v>
      </c>
      <c r="L153" s="3" t="s">
        <v>23</v>
      </c>
      <c r="M153" s="3">
        <f>IF(Query[[#This Row],[TimeMeasureUnit.1]]="Day",Lookups!$B$4,(Query[[#This Row],[T31]]+Query[[#This Row],[T41]])*VLOOKUP(Query[[#This Row],[Pricing]],Lookups!$A$2:$B$3,2,0))</f>
        <v>7.5921300000000011E-2</v>
      </c>
      <c r="N153" s="3">
        <f>IF(Query[[#This Row],[TimeMeasureUnit.1]]="Day",Lookups!$F$4+Lookups!$F$5,(Query[[#This Row],[T31]]*Lookups!$F$2)+Query[[#This Row],[T41]]*Lookups!$F$3)</f>
        <v>0.13468595</v>
      </c>
    </row>
    <row r="154" spans="1:14" x14ac:dyDescent="0.2">
      <c r="A154" s="4">
        <v>45645</v>
      </c>
      <c r="B154" s="4">
        <v>45646</v>
      </c>
      <c r="E154">
        <v>0.46700000000000003</v>
      </c>
      <c r="F154">
        <v>1E-3</v>
      </c>
      <c r="G154" s="4">
        <v>45645.041666666664</v>
      </c>
      <c r="H154" s="4">
        <v>45645.083333333336</v>
      </c>
      <c r="I154">
        <v>1</v>
      </c>
      <c r="J154" t="b">
        <v>0</v>
      </c>
      <c r="K154" t="s">
        <v>11</v>
      </c>
      <c r="L154" s="3" t="s">
        <v>23</v>
      </c>
      <c r="M154" s="3">
        <f>IF(Query[[#This Row],[TimeMeasureUnit.1]]="Day",Lookups!$B$4,(Query[[#This Row],[T31]]+Query[[#This Row],[T41]])*VLOOKUP(Query[[#This Row],[Pricing]],Lookups!$A$2:$B$3,2,0))</f>
        <v>7.8090480000000004E-2</v>
      </c>
      <c r="N154" s="3">
        <f>IF(Query[[#This Row],[TimeMeasureUnit.1]]="Day",Lookups!$F$4+Lookups!$F$5,(Query[[#This Row],[T31]]*Lookups!$F$2)+Query[[#This Row],[T41]]*Lookups!$F$3)</f>
        <v>0.13864401000000001</v>
      </c>
    </row>
    <row r="155" spans="1:14" x14ac:dyDescent="0.2">
      <c r="A155" s="4">
        <v>45645</v>
      </c>
      <c r="B155" s="4">
        <v>45646</v>
      </c>
      <c r="E155">
        <v>0.46800000000000003</v>
      </c>
      <c r="F155">
        <v>2E-3</v>
      </c>
      <c r="G155" s="4">
        <v>45645.083333333336</v>
      </c>
      <c r="H155" s="4">
        <v>45645.125</v>
      </c>
      <c r="I155">
        <v>1</v>
      </c>
      <c r="J155" t="b">
        <v>0</v>
      </c>
      <c r="K155" t="s">
        <v>11</v>
      </c>
      <c r="L155" s="3" t="s">
        <v>23</v>
      </c>
      <c r="M155" s="3">
        <f>IF(Query[[#This Row],[TimeMeasureUnit.1]]="Day",Lookups!$B$4,(Query[[#This Row],[T31]]+Query[[#This Row],[T41]])*VLOOKUP(Query[[#This Row],[Pricing]],Lookups!$A$2:$B$3,2,0))</f>
        <v>7.8424200000000013E-2</v>
      </c>
      <c r="N155" s="3">
        <f>IF(Query[[#This Row],[TimeMeasureUnit.1]]="Day",Lookups!$F$4+Lookups!$F$5,(Query[[#This Row],[T31]]*Lookups!$F$2)+Query[[#This Row],[T41]]*Lookups!$F$3)</f>
        <v>0.13913300000000001</v>
      </c>
    </row>
    <row r="156" spans="1:14" x14ac:dyDescent="0.2">
      <c r="A156" s="4">
        <v>45645</v>
      </c>
      <c r="B156" s="4">
        <v>45646</v>
      </c>
      <c r="E156">
        <v>0.31</v>
      </c>
      <c r="F156">
        <v>0</v>
      </c>
      <c r="G156" s="4">
        <v>45645.125</v>
      </c>
      <c r="H156" s="4">
        <v>45645.166666666664</v>
      </c>
      <c r="I156">
        <v>1</v>
      </c>
      <c r="J156" t="b">
        <v>0</v>
      </c>
      <c r="K156" t="s">
        <v>11</v>
      </c>
      <c r="L156" s="3" t="s">
        <v>23</v>
      </c>
      <c r="M156" s="3">
        <f>IF(Query[[#This Row],[TimeMeasureUnit.1]]="Day",Lookups!$B$4,(Query[[#This Row],[T31]]+Query[[#This Row],[T41]])*VLOOKUP(Query[[#This Row],[Pricing]],Lookups!$A$2:$B$3,2,0))</f>
        <v>5.1726600000000005E-2</v>
      </c>
      <c r="N156" s="3">
        <f>IF(Query[[#This Row],[TimeMeasureUnit.1]]="Day",Lookups!$F$4+Lookups!$F$5,(Query[[#This Row],[T31]]*Lookups!$F$2)+Query[[#This Row],[T41]]*Lookups!$F$3)</f>
        <v>9.1905700000000007E-2</v>
      </c>
    </row>
    <row r="157" spans="1:14" x14ac:dyDescent="0.2">
      <c r="A157" s="4">
        <v>45645</v>
      </c>
      <c r="B157" s="4">
        <v>45646</v>
      </c>
      <c r="E157">
        <v>0.29899999999999999</v>
      </c>
      <c r="F157">
        <v>0</v>
      </c>
      <c r="G157" s="4">
        <v>45645.166666666664</v>
      </c>
      <c r="H157" s="4">
        <v>45645.208333333336</v>
      </c>
      <c r="I157">
        <v>1</v>
      </c>
      <c r="J157" t="b">
        <v>0</v>
      </c>
      <c r="K157" t="s">
        <v>11</v>
      </c>
      <c r="L157" s="3" t="s">
        <v>23</v>
      </c>
      <c r="M157" s="3">
        <f>IF(Query[[#This Row],[TimeMeasureUnit.1]]="Day",Lookups!$B$4,(Query[[#This Row],[T31]]+Query[[#This Row],[T41]])*VLOOKUP(Query[[#This Row],[Pricing]],Lookups!$A$2:$B$3,2,0))</f>
        <v>4.989114E-2</v>
      </c>
      <c r="N157" s="3">
        <f>IF(Query[[#This Row],[TimeMeasureUnit.1]]="Day",Lookups!$F$4+Lookups!$F$5,(Query[[#This Row],[T31]]*Lookups!$F$2)+Query[[#This Row],[T41]]*Lookups!$F$3)</f>
        <v>8.8644529999999999E-2</v>
      </c>
    </row>
    <row r="158" spans="1:14" x14ac:dyDescent="0.2">
      <c r="A158" s="4">
        <v>45645</v>
      </c>
      <c r="B158" s="4">
        <v>45646</v>
      </c>
      <c r="E158">
        <v>0.25</v>
      </c>
      <c r="F158">
        <v>0.56899999999999995</v>
      </c>
      <c r="G158" s="4">
        <v>45645.208333333336</v>
      </c>
      <c r="H158" s="4">
        <v>45645.25</v>
      </c>
      <c r="I158">
        <v>1</v>
      </c>
      <c r="J158" t="b">
        <v>0</v>
      </c>
      <c r="K158" t="s">
        <v>11</v>
      </c>
      <c r="L158" s="3" t="s">
        <v>23</v>
      </c>
      <c r="M158" s="3">
        <f>IF(Query[[#This Row],[TimeMeasureUnit.1]]="Day",Lookups!$B$4,(Query[[#This Row],[T31]]+Query[[#This Row],[T41]])*VLOOKUP(Query[[#This Row],[Pricing]],Lookups!$A$2:$B$3,2,0))</f>
        <v>0.13665833999999999</v>
      </c>
      <c r="N158" s="3">
        <f>IF(Query[[#This Row],[TimeMeasureUnit.1]]="Day",Lookups!$F$4+Lookups!$F$5,(Query[[#This Row],[T31]]*Lookups!$F$2)+Query[[#This Row],[T41]]*Lookups!$F$3)</f>
        <v>0.18366137999999999</v>
      </c>
    </row>
    <row r="159" spans="1:14" x14ac:dyDescent="0.2">
      <c r="A159" s="4">
        <v>45645</v>
      </c>
      <c r="B159" s="4">
        <v>45646</v>
      </c>
      <c r="E159">
        <v>0.26</v>
      </c>
      <c r="F159">
        <v>0</v>
      </c>
      <c r="G159" s="4">
        <v>45645.25</v>
      </c>
      <c r="H159" s="4">
        <v>45645.291666666664</v>
      </c>
      <c r="I159">
        <v>1</v>
      </c>
      <c r="J159" t="b">
        <v>0</v>
      </c>
      <c r="K159" t="s">
        <v>11</v>
      </c>
      <c r="L159" s="3" t="s">
        <v>23</v>
      </c>
      <c r="M159" s="3">
        <f>IF(Query[[#This Row],[TimeMeasureUnit.1]]="Day",Lookups!$B$4,(Query[[#This Row],[T31]]+Query[[#This Row],[T41]])*VLOOKUP(Query[[#This Row],[Pricing]],Lookups!$A$2:$B$3,2,0))</f>
        <v>4.3383600000000001E-2</v>
      </c>
      <c r="N159" s="3">
        <f>IF(Query[[#This Row],[TimeMeasureUnit.1]]="Day",Lookups!$F$4+Lookups!$F$5,(Query[[#This Row],[T31]]*Lookups!$F$2)+Query[[#This Row],[T41]]*Lookups!$F$3)</f>
        <v>7.7082200000000003E-2</v>
      </c>
    </row>
    <row r="160" spans="1:14" x14ac:dyDescent="0.2">
      <c r="A160" s="4">
        <v>45645</v>
      </c>
      <c r="B160" s="4">
        <v>45646</v>
      </c>
      <c r="E160">
        <v>0.26300000000000001</v>
      </c>
      <c r="F160">
        <v>0</v>
      </c>
      <c r="G160" s="4">
        <v>45645.291666666664</v>
      </c>
      <c r="H160" s="4">
        <v>45645.333333333336</v>
      </c>
      <c r="I160">
        <v>1</v>
      </c>
      <c r="J160" t="b">
        <v>0</v>
      </c>
      <c r="K160" t="s">
        <v>11</v>
      </c>
      <c r="L160" s="3" t="s">
        <v>24</v>
      </c>
      <c r="M160" s="3">
        <f>IF(Query[[#This Row],[TimeMeasureUnit.1]]="Day",Lookups!$B$4,(Query[[#This Row],[T31]]+Query[[#This Row],[T41]])*VLOOKUP(Query[[#This Row],[Pricing]],Lookups!$A$2:$B$3,2,0))</f>
        <v>9.4319690000000012E-2</v>
      </c>
      <c r="N160" s="3">
        <f>IF(Query[[#This Row],[TimeMeasureUnit.1]]="Day",Lookups!$F$4+Lookups!$F$5,(Query[[#This Row],[T31]]*Lookups!$F$2)+Query[[#This Row],[T41]]*Lookups!$F$3)</f>
        <v>7.7971610000000011E-2</v>
      </c>
    </row>
    <row r="161" spans="1:14" x14ac:dyDescent="0.2">
      <c r="A161" s="4">
        <v>45645</v>
      </c>
      <c r="B161" s="4">
        <v>45646</v>
      </c>
      <c r="E161">
        <v>0.308</v>
      </c>
      <c r="F161">
        <v>0</v>
      </c>
      <c r="G161" s="4">
        <v>45645.333333333336</v>
      </c>
      <c r="H161" s="4">
        <v>45645.375</v>
      </c>
      <c r="I161">
        <v>1</v>
      </c>
      <c r="J161" t="b">
        <v>0</v>
      </c>
      <c r="K161" t="s">
        <v>11</v>
      </c>
      <c r="L161" s="3" t="s">
        <v>24</v>
      </c>
      <c r="M161" s="3">
        <f>IF(Query[[#This Row],[TimeMeasureUnit.1]]="Day",Lookups!$B$4,(Query[[#This Row],[T31]]+Query[[#This Row],[T41]])*VLOOKUP(Query[[#This Row],[Pricing]],Lookups!$A$2:$B$3,2,0))</f>
        <v>0.11045803999999999</v>
      </c>
      <c r="N161" s="3">
        <f>IF(Query[[#This Row],[TimeMeasureUnit.1]]="Day",Lookups!$F$4+Lookups!$F$5,(Query[[#This Row],[T31]]*Lookups!$F$2)+Query[[#This Row],[T41]]*Lookups!$F$3)</f>
        <v>9.1312760000000007E-2</v>
      </c>
    </row>
    <row r="162" spans="1:14" x14ac:dyDescent="0.2">
      <c r="A162" s="4">
        <v>45645</v>
      </c>
      <c r="B162" s="4">
        <v>45646</v>
      </c>
      <c r="E162">
        <v>0.48299999999999998</v>
      </c>
      <c r="F162">
        <v>1.238</v>
      </c>
      <c r="G162" s="4">
        <v>45645.375</v>
      </c>
      <c r="H162" s="4">
        <v>45645.416666666664</v>
      </c>
      <c r="I162">
        <v>1</v>
      </c>
      <c r="J162" t="b">
        <v>0</v>
      </c>
      <c r="K162" t="s">
        <v>11</v>
      </c>
      <c r="L162" s="3" t="s">
        <v>24</v>
      </c>
      <c r="M162" s="3">
        <f>IF(Query[[#This Row],[TimeMeasureUnit.1]]="Day",Lookups!$B$4,(Query[[#This Row],[T31]]+Query[[#This Row],[T41]])*VLOOKUP(Query[[#This Row],[Pricing]],Lookups!$A$2:$B$3,2,0))</f>
        <v>0.61720223000000007</v>
      </c>
      <c r="N162" s="3">
        <f>IF(Query[[#This Row],[TimeMeasureUnit.1]]="Day",Lookups!$F$4+Lookups!$F$5,(Query[[#This Row],[T31]]*Lookups!$F$2)+Query[[#This Row],[T41]]*Lookups!$F$3)</f>
        <v>0.38153477000000002</v>
      </c>
    </row>
    <row r="163" spans="1:14" x14ac:dyDescent="0.2">
      <c r="A163" s="4">
        <v>45645</v>
      </c>
      <c r="B163" s="4">
        <v>45646</v>
      </c>
      <c r="E163">
        <v>0.48299999999999998</v>
      </c>
      <c r="F163">
        <v>0.97699999999999998</v>
      </c>
      <c r="G163" s="4">
        <v>45645.416666666664</v>
      </c>
      <c r="H163" s="4">
        <v>45645.458333333336</v>
      </c>
      <c r="I163">
        <v>1</v>
      </c>
      <c r="J163" t="b">
        <v>0</v>
      </c>
      <c r="K163" t="s">
        <v>11</v>
      </c>
      <c r="L163" s="3" t="s">
        <v>23</v>
      </c>
      <c r="M163" s="3">
        <f>IF(Query[[#This Row],[TimeMeasureUnit.1]]="Day",Lookups!$B$4,(Query[[#This Row],[T31]]+Query[[#This Row],[T41]])*VLOOKUP(Query[[#This Row],[Pricing]],Lookups!$A$2:$B$3,2,0))</f>
        <v>0.24361560000000002</v>
      </c>
      <c r="N163" s="3">
        <f>IF(Query[[#This Row],[TimeMeasureUnit.1]]="Day",Lookups!$F$4+Lookups!$F$5,(Query[[#This Row],[T31]]*Lookups!$F$2)+Query[[#This Row],[T41]]*Lookups!$F$3)</f>
        <v>0.33128705000000003</v>
      </c>
    </row>
    <row r="164" spans="1:14" x14ac:dyDescent="0.2">
      <c r="A164" s="4">
        <v>45645</v>
      </c>
      <c r="B164" s="4">
        <v>45646</v>
      </c>
      <c r="E164">
        <v>0.60599999999999998</v>
      </c>
      <c r="F164">
        <v>0</v>
      </c>
      <c r="G164" s="4">
        <v>45645.458333333336</v>
      </c>
      <c r="H164" s="4">
        <v>45645.5</v>
      </c>
      <c r="I164">
        <v>1</v>
      </c>
      <c r="J164" t="b">
        <v>0</v>
      </c>
      <c r="K164" t="s">
        <v>11</v>
      </c>
      <c r="L164" s="3" t="s">
        <v>23</v>
      </c>
      <c r="M164" s="3">
        <f>IF(Query[[#This Row],[TimeMeasureUnit.1]]="Day",Lookups!$B$4,(Query[[#This Row],[T31]]+Query[[#This Row],[T41]])*VLOOKUP(Query[[#This Row],[Pricing]],Lookups!$A$2:$B$3,2,0))</f>
        <v>0.10111716</v>
      </c>
      <c r="N164" s="3">
        <f>IF(Query[[#This Row],[TimeMeasureUnit.1]]="Day",Lookups!$F$4+Lookups!$F$5,(Query[[#This Row],[T31]]*Lookups!$F$2)+Query[[#This Row],[T41]]*Lookups!$F$3)</f>
        <v>0.17966082</v>
      </c>
    </row>
    <row r="165" spans="1:14" x14ac:dyDescent="0.2">
      <c r="A165" s="4">
        <v>45645</v>
      </c>
      <c r="B165" s="4">
        <v>45646</v>
      </c>
      <c r="E165">
        <v>1.0469999999999999</v>
      </c>
      <c r="F165">
        <v>0.93700000000000006</v>
      </c>
      <c r="G165" s="4">
        <v>45645.5</v>
      </c>
      <c r="H165" s="4">
        <v>45645.541666666664</v>
      </c>
      <c r="I165">
        <v>1</v>
      </c>
      <c r="J165" t="b">
        <v>0</v>
      </c>
      <c r="K165" t="s">
        <v>11</v>
      </c>
      <c r="L165" s="3" t="s">
        <v>23</v>
      </c>
      <c r="M165" s="3">
        <f>IF(Query[[#This Row],[TimeMeasureUnit.1]]="Day",Lookups!$B$4,(Query[[#This Row],[T31]]+Query[[#This Row],[T41]])*VLOOKUP(Query[[#This Row],[Pricing]],Lookups!$A$2:$B$3,2,0))</f>
        <v>0.33105024</v>
      </c>
      <c r="N165" s="3">
        <f>IF(Query[[#This Row],[TimeMeasureUnit.1]]="Day",Lookups!$F$4+Lookups!$F$5,(Query[[#This Row],[T31]]*Lookups!$F$2)+Query[[#This Row],[T41]]*Lookups!$F$3)</f>
        <v>0.49079532999999997</v>
      </c>
    </row>
    <row r="166" spans="1:14" x14ac:dyDescent="0.2">
      <c r="A166" s="4">
        <v>45645</v>
      </c>
      <c r="B166" s="4">
        <v>45646</v>
      </c>
      <c r="E166">
        <v>0.56100000000000005</v>
      </c>
      <c r="F166">
        <v>0.45700000000000002</v>
      </c>
      <c r="G166" s="4">
        <v>45645.541666666664</v>
      </c>
      <c r="H166" s="4">
        <v>45645.583333333336</v>
      </c>
      <c r="I166">
        <v>1</v>
      </c>
      <c r="J166" t="b">
        <v>0</v>
      </c>
      <c r="K166" t="s">
        <v>11</v>
      </c>
      <c r="L166" s="3" t="s">
        <v>23</v>
      </c>
      <c r="M166" s="3">
        <f>IF(Query[[#This Row],[TimeMeasureUnit.1]]="Day",Lookups!$B$4,(Query[[#This Row],[T31]]+Query[[#This Row],[T41]])*VLOOKUP(Query[[#This Row],[Pricing]],Lookups!$A$2:$B$3,2,0))</f>
        <v>0.16986348000000001</v>
      </c>
      <c r="N166" s="3">
        <f>IF(Query[[#This Row],[TimeMeasureUnit.1]]="Day",Lookups!$F$4+Lookups!$F$5,(Query[[#This Row],[T31]]*Lookups!$F$2)+Query[[#This Row],[T41]]*Lookups!$F$3)</f>
        <v>0.25430131</v>
      </c>
    </row>
    <row r="167" spans="1:14" x14ac:dyDescent="0.2">
      <c r="A167" s="4">
        <v>45645</v>
      </c>
      <c r="B167" s="4">
        <v>45646</v>
      </c>
      <c r="E167">
        <v>0.40200000000000002</v>
      </c>
      <c r="F167">
        <v>1E-3</v>
      </c>
      <c r="G167" s="4">
        <v>45645.583333333336</v>
      </c>
      <c r="H167" s="4">
        <v>45645.625</v>
      </c>
      <c r="I167">
        <v>1</v>
      </c>
      <c r="J167" t="b">
        <v>0</v>
      </c>
      <c r="K167" t="s">
        <v>11</v>
      </c>
      <c r="L167" s="3" t="s">
        <v>23</v>
      </c>
      <c r="M167" s="3">
        <f>IF(Query[[#This Row],[TimeMeasureUnit.1]]="Day",Lookups!$B$4,(Query[[#This Row],[T31]]+Query[[#This Row],[T41]])*VLOOKUP(Query[[#This Row],[Pricing]],Lookups!$A$2:$B$3,2,0))</f>
        <v>6.7244580000000012E-2</v>
      </c>
      <c r="N167" s="3">
        <f>IF(Query[[#This Row],[TimeMeasureUnit.1]]="Day",Lookups!$F$4+Lookups!$F$5,(Query[[#This Row],[T31]]*Lookups!$F$2)+Query[[#This Row],[T41]]*Lookups!$F$3)</f>
        <v>0.11937346000000001</v>
      </c>
    </row>
    <row r="168" spans="1:14" x14ac:dyDescent="0.2">
      <c r="A168" s="4">
        <v>45645</v>
      </c>
      <c r="B168" s="4">
        <v>45646</v>
      </c>
      <c r="E168">
        <v>1.4970000000000001</v>
      </c>
      <c r="F168">
        <v>3.8330000000000002</v>
      </c>
      <c r="G168" s="4">
        <v>45645.625</v>
      </c>
      <c r="H168" s="4">
        <v>45645.666666666664</v>
      </c>
      <c r="I168">
        <v>1</v>
      </c>
      <c r="J168" t="b">
        <v>0</v>
      </c>
      <c r="K168" t="s">
        <v>11</v>
      </c>
      <c r="L168" s="3" t="s">
        <v>23</v>
      </c>
      <c r="M168" s="3">
        <f>IF(Query[[#This Row],[TimeMeasureUnit.1]]="Day",Lookups!$B$4,(Query[[#This Row],[T31]]+Query[[#This Row],[T41]])*VLOOKUP(Query[[#This Row],[Pricing]],Lookups!$A$2:$B$3,2,0))</f>
        <v>0.88936380000000004</v>
      </c>
      <c r="N168" s="3">
        <f>IF(Query[[#This Row],[TimeMeasureUnit.1]]="Day",Lookups!$F$4+Lookups!$F$5,(Query[[#This Row],[T31]]*Lookups!$F$2)+Query[[#This Row],[T41]]*Lookups!$F$3)</f>
        <v>1.18174475</v>
      </c>
    </row>
    <row r="169" spans="1:14" x14ac:dyDescent="0.2">
      <c r="A169" s="4">
        <v>45645</v>
      </c>
      <c r="B169" s="4">
        <v>45646</v>
      </c>
      <c r="E169">
        <v>1.1559999999999999</v>
      </c>
      <c r="F169">
        <v>5.1260000000000003</v>
      </c>
      <c r="G169" s="4">
        <v>45645.666666666664</v>
      </c>
      <c r="H169" s="4">
        <v>45645.708333333336</v>
      </c>
      <c r="I169">
        <v>1</v>
      </c>
      <c r="J169" t="b">
        <v>0</v>
      </c>
      <c r="K169" t="s">
        <v>11</v>
      </c>
      <c r="L169" s="3" t="s">
        <v>24</v>
      </c>
      <c r="M169" s="3">
        <f>IF(Query[[#This Row],[TimeMeasureUnit.1]]="Day",Lookups!$B$4,(Query[[#This Row],[T31]]+Query[[#This Row],[T41]])*VLOOKUP(Query[[#This Row],[Pricing]],Lookups!$A$2:$B$3,2,0))</f>
        <v>2.2529136599999999</v>
      </c>
      <c r="N169" s="3">
        <f>IF(Query[[#This Row],[TimeMeasureUnit.1]]="Day",Lookups!$F$4+Lookups!$F$5,(Query[[#This Row],[T31]]*Lookups!$F$2)+Query[[#This Row],[T41]]*Lookups!$F$3)</f>
        <v>1.3295768400000001</v>
      </c>
    </row>
    <row r="170" spans="1:14" x14ac:dyDescent="0.2">
      <c r="A170" s="4">
        <v>45645</v>
      </c>
      <c r="B170" s="4">
        <v>45646</v>
      </c>
      <c r="E170">
        <v>0.54600000000000004</v>
      </c>
      <c r="F170">
        <v>2.7309999999999999</v>
      </c>
      <c r="G170" s="4">
        <v>45645.708333333336</v>
      </c>
      <c r="H170" s="4">
        <v>45645.75</v>
      </c>
      <c r="I170">
        <v>1</v>
      </c>
      <c r="J170" t="b">
        <v>0</v>
      </c>
      <c r="K170" t="s">
        <v>11</v>
      </c>
      <c r="L170" s="3" t="s">
        <v>24</v>
      </c>
      <c r="M170" s="3">
        <f>IF(Query[[#This Row],[TimeMeasureUnit.1]]="Day",Lookups!$B$4,(Query[[#This Row],[T31]]+Query[[#This Row],[T41]])*VLOOKUP(Query[[#This Row],[Pricing]],Lookups!$A$2:$B$3,2,0))</f>
        <v>1.17523051</v>
      </c>
      <c r="N170" s="3">
        <f>IF(Query[[#This Row],[TimeMeasureUnit.1]]="Day",Lookups!$F$4+Lookups!$F$5,(Query[[#This Row],[T31]]*Lookups!$F$2)+Query[[#This Row],[T41]]*Lookups!$F$3)</f>
        <v>0.68764473999999998</v>
      </c>
    </row>
    <row r="171" spans="1:14" x14ac:dyDescent="0.2">
      <c r="A171" s="4">
        <v>45645</v>
      </c>
      <c r="B171" s="4">
        <v>45646</v>
      </c>
      <c r="E171">
        <v>0.26800000000000002</v>
      </c>
      <c r="F171">
        <v>2.7170000000000001</v>
      </c>
      <c r="G171" s="4">
        <v>45645.75</v>
      </c>
      <c r="H171" s="4">
        <v>45645.791666666664</v>
      </c>
      <c r="I171">
        <v>1</v>
      </c>
      <c r="J171" t="b">
        <v>0</v>
      </c>
      <c r="K171" t="s">
        <v>11</v>
      </c>
      <c r="L171" s="3" t="s">
        <v>24</v>
      </c>
      <c r="M171" s="3">
        <f>IF(Query[[#This Row],[TimeMeasureUnit.1]]="Day",Lookups!$B$4,(Query[[#This Row],[T31]]+Query[[#This Row],[T41]])*VLOOKUP(Query[[#This Row],[Pricing]],Lookups!$A$2:$B$3,2,0))</f>
        <v>1.0705105500000001</v>
      </c>
      <c r="N171" s="3">
        <f>IF(Query[[#This Row],[TimeMeasureUnit.1]]="Day",Lookups!$F$4+Lookups!$F$5,(Query[[#This Row],[T31]]*Lookups!$F$2)+Query[[#This Row],[T41]]*Lookups!$F$3)</f>
        <v>0.60253080000000003</v>
      </c>
    </row>
    <row r="172" spans="1:14" x14ac:dyDescent="0.2">
      <c r="A172" s="4">
        <v>45645</v>
      </c>
      <c r="B172" s="4">
        <v>45646</v>
      </c>
      <c r="E172">
        <v>0.441</v>
      </c>
      <c r="F172">
        <v>2.82</v>
      </c>
      <c r="G172" s="4">
        <v>45645.791666666664</v>
      </c>
      <c r="H172" s="4">
        <v>45645.833333333336</v>
      </c>
      <c r="I172">
        <v>1</v>
      </c>
      <c r="J172" t="b">
        <v>0</v>
      </c>
      <c r="K172" t="s">
        <v>11</v>
      </c>
      <c r="L172" s="3" t="s">
        <v>24</v>
      </c>
      <c r="M172" s="3">
        <f>IF(Query[[#This Row],[TimeMeasureUnit.1]]="Day",Lookups!$B$4,(Query[[#This Row],[T31]]+Query[[#This Row],[T41]])*VLOOKUP(Query[[#This Row],[Pricing]],Lookups!$A$2:$B$3,2,0))</f>
        <v>1.1694924299999998</v>
      </c>
      <c r="N172" s="3">
        <f>IF(Query[[#This Row],[TimeMeasureUnit.1]]="Day",Lookups!$F$4+Lookups!$F$5,(Query[[#This Row],[T31]]*Lookups!$F$2)+Query[[#This Row],[T41]]*Lookups!$F$3)</f>
        <v>0.67364966999999998</v>
      </c>
    </row>
    <row r="173" spans="1:14" x14ac:dyDescent="0.2">
      <c r="A173" s="4">
        <v>45645</v>
      </c>
      <c r="B173" s="4">
        <v>45646</v>
      </c>
      <c r="E173">
        <v>0.39</v>
      </c>
      <c r="F173">
        <v>2.7090000000000001</v>
      </c>
      <c r="G173" s="4">
        <v>45645.833333333336</v>
      </c>
      <c r="H173" s="4">
        <v>45645.875</v>
      </c>
      <c r="I173">
        <v>1</v>
      </c>
      <c r="J173" t="b">
        <v>0</v>
      </c>
      <c r="K173" t="s">
        <v>11</v>
      </c>
      <c r="L173" s="3" t="s">
        <v>24</v>
      </c>
      <c r="M173" s="3">
        <f>IF(Query[[#This Row],[TimeMeasureUnit.1]]="Day",Lookups!$B$4,(Query[[#This Row],[T31]]+Query[[#This Row],[T41]])*VLOOKUP(Query[[#This Row],[Pricing]],Lookups!$A$2:$B$3,2,0))</f>
        <v>1.1113943700000002</v>
      </c>
      <c r="N173" s="3">
        <f>IF(Query[[#This Row],[TimeMeasureUnit.1]]="Day",Lookups!$F$4+Lookups!$F$5,(Query[[#This Row],[T31]]*Lookups!$F$2)+Query[[#This Row],[T41]]*Lookups!$F$3)</f>
        <v>0.63715997999999996</v>
      </c>
    </row>
    <row r="174" spans="1:14" x14ac:dyDescent="0.2">
      <c r="A174" s="4">
        <v>45645</v>
      </c>
      <c r="B174" s="4">
        <v>45646</v>
      </c>
      <c r="E174">
        <v>0.98299999999999998</v>
      </c>
      <c r="F174">
        <v>0.252</v>
      </c>
      <c r="G174" s="4">
        <v>45645.875</v>
      </c>
      <c r="H174" s="4">
        <v>45645.916666666664</v>
      </c>
      <c r="I174">
        <v>1</v>
      </c>
      <c r="J174" t="b">
        <v>0</v>
      </c>
      <c r="K174" t="s">
        <v>11</v>
      </c>
      <c r="L174" s="3" t="s">
        <v>23</v>
      </c>
      <c r="M174" s="3">
        <f>IF(Query[[#This Row],[TimeMeasureUnit.1]]="Day",Lookups!$B$4,(Query[[#This Row],[T31]]+Query[[#This Row],[T41]])*VLOOKUP(Query[[#This Row],[Pricing]],Lookups!$A$2:$B$3,2,0))</f>
        <v>0.20607209999999998</v>
      </c>
      <c r="N174" s="3">
        <f>IF(Query[[#This Row],[TimeMeasureUnit.1]]="Day",Lookups!$F$4+Lookups!$F$5,(Query[[#This Row],[T31]]*Lookups!$F$2)+Query[[#This Row],[T41]]*Lookups!$F$3)</f>
        <v>0.33994505000000003</v>
      </c>
    </row>
    <row r="175" spans="1:14" x14ac:dyDescent="0.2">
      <c r="A175" s="4">
        <v>45645</v>
      </c>
      <c r="B175" s="4">
        <v>45646</v>
      </c>
      <c r="E175">
        <v>0.36</v>
      </c>
      <c r="F175">
        <v>3.0000000000000001E-3</v>
      </c>
      <c r="G175" s="4">
        <v>45645.916666666664</v>
      </c>
      <c r="H175" s="4">
        <v>45645.958333333336</v>
      </c>
      <c r="I175">
        <v>1</v>
      </c>
      <c r="J175" t="b">
        <v>0</v>
      </c>
      <c r="K175" t="s">
        <v>11</v>
      </c>
      <c r="L175" s="3" t="s">
        <v>23</v>
      </c>
      <c r="M175" s="3">
        <f>IF(Query[[#This Row],[TimeMeasureUnit.1]]="Day",Lookups!$B$4,(Query[[#This Row],[T31]]+Query[[#This Row],[T41]])*VLOOKUP(Query[[#This Row],[Pricing]],Lookups!$A$2:$B$3,2,0))</f>
        <v>6.0570180000000001E-2</v>
      </c>
      <c r="N175" s="3">
        <f>IF(Query[[#This Row],[TimeMeasureUnit.1]]="Day",Lookups!$F$4+Lookups!$F$5,(Query[[#This Row],[T31]]*Lookups!$F$2)+Query[[#This Row],[T41]]*Lookups!$F$3)</f>
        <v>0.10730676</v>
      </c>
    </row>
    <row r="176" spans="1:14" x14ac:dyDescent="0.2">
      <c r="A176" s="4">
        <v>45645</v>
      </c>
      <c r="B176" s="4">
        <v>45646</v>
      </c>
      <c r="E176">
        <v>0.32400000000000001</v>
      </c>
      <c r="F176">
        <v>0.58899999999999997</v>
      </c>
      <c r="G176" s="4">
        <v>45645.958333333336</v>
      </c>
      <c r="H176" s="4">
        <v>45646</v>
      </c>
      <c r="I176">
        <v>1</v>
      </c>
      <c r="J176" t="b">
        <v>0</v>
      </c>
      <c r="K176" t="s">
        <v>11</v>
      </c>
      <c r="L176" s="3" t="s">
        <v>23</v>
      </c>
      <c r="M176" s="3">
        <f>IF(Query[[#This Row],[TimeMeasureUnit.1]]="Day",Lookups!$B$4,(Query[[#This Row],[T31]]+Query[[#This Row],[T41]])*VLOOKUP(Query[[#This Row],[Pricing]],Lookups!$A$2:$B$3,2,0))</f>
        <v>0.15234318000000002</v>
      </c>
      <c r="N176" s="3">
        <f>IF(Query[[#This Row],[TimeMeasureUnit.1]]="Day",Lookups!$F$4+Lookups!$F$5,(Query[[#This Row],[T31]]*Lookups!$F$2)+Query[[#This Row],[T41]]*Lookups!$F$3)</f>
        <v>0.20945056000000001</v>
      </c>
    </row>
    <row r="177" spans="1:14" x14ac:dyDescent="0.2">
      <c r="A177" s="4">
        <v>45646</v>
      </c>
      <c r="B177" s="4">
        <v>45647</v>
      </c>
      <c r="C177">
        <v>1.7083009440000001</v>
      </c>
      <c r="D177">
        <v>3.7750289079999999</v>
      </c>
      <c r="G177" s="4">
        <v>45646</v>
      </c>
      <c r="H177" s="4">
        <v>45647</v>
      </c>
      <c r="I177">
        <v>1</v>
      </c>
      <c r="J177" t="b">
        <v>0</v>
      </c>
      <c r="K177" t="s">
        <v>10</v>
      </c>
      <c r="L177" s="3" t="s">
        <v>23</v>
      </c>
      <c r="M177" s="3">
        <f>IF(Query[[#This Row],[TimeMeasureUnit.1]]="Day",Lookups!$B$4,(Query[[#This Row],[T31]]+Query[[#This Row],[T41]])*VLOOKUP(Query[[#This Row],[Pricing]],Lookups!$A$2:$B$3,2,0))</f>
        <v>1.3498300000000001</v>
      </c>
      <c r="N177" s="3">
        <f>IF(Query[[#This Row],[TimeMeasureUnit.1]]="Day",Lookups!$F$4+Lookups!$F$5,(Query[[#This Row],[T31]]*Lookups!$F$2)+Query[[#This Row],[T41]]*Lookups!$F$3)</f>
        <v>1.44164</v>
      </c>
    </row>
    <row r="178" spans="1:14" x14ac:dyDescent="0.2">
      <c r="A178" s="4">
        <v>45646</v>
      </c>
      <c r="B178" s="4">
        <v>45647</v>
      </c>
      <c r="E178">
        <v>0.28499999999999998</v>
      </c>
      <c r="F178">
        <v>2E-3</v>
      </c>
      <c r="G178" s="4">
        <v>45646</v>
      </c>
      <c r="H178" s="4">
        <v>45646.041666666664</v>
      </c>
      <c r="I178">
        <v>1</v>
      </c>
      <c r="J178" t="b">
        <v>0</v>
      </c>
      <c r="K178" t="s">
        <v>11</v>
      </c>
      <c r="L178" s="3" t="s">
        <v>23</v>
      </c>
      <c r="M178" s="3">
        <f>IF(Query[[#This Row],[TimeMeasureUnit.1]]="Day",Lookups!$B$4,(Query[[#This Row],[T31]]+Query[[#This Row],[T41]])*VLOOKUP(Query[[#This Row],[Pricing]],Lookups!$A$2:$B$3,2,0))</f>
        <v>4.7888819999999999E-2</v>
      </c>
      <c r="N178" s="3">
        <f>IF(Query[[#This Row],[TimeMeasureUnit.1]]="Day",Lookups!$F$4+Lookups!$F$5,(Query[[#This Row],[T31]]*Lookups!$F$2)+Query[[#This Row],[T41]]*Lookups!$F$3)</f>
        <v>8.4878990000000001E-2</v>
      </c>
    </row>
    <row r="179" spans="1:14" x14ac:dyDescent="0.2">
      <c r="A179" s="4">
        <v>45646</v>
      </c>
      <c r="B179" s="4">
        <v>45647</v>
      </c>
      <c r="E179">
        <v>0.35099999999999998</v>
      </c>
      <c r="F179">
        <v>2E-3</v>
      </c>
      <c r="G179" s="4">
        <v>45646.041666666664</v>
      </c>
      <c r="H179" s="4">
        <v>45646.083333333336</v>
      </c>
      <c r="I179">
        <v>1</v>
      </c>
      <c r="J179" t="b">
        <v>0</v>
      </c>
      <c r="K179" t="s">
        <v>11</v>
      </c>
      <c r="L179" s="3" t="s">
        <v>23</v>
      </c>
      <c r="M179" s="3">
        <f>IF(Query[[#This Row],[TimeMeasureUnit.1]]="Day",Lookups!$B$4,(Query[[#This Row],[T31]]+Query[[#This Row],[T41]])*VLOOKUP(Query[[#This Row],[Pricing]],Lookups!$A$2:$B$3,2,0))</f>
        <v>5.8901580000000002E-2</v>
      </c>
      <c r="N179" s="3">
        <f>IF(Query[[#This Row],[TimeMeasureUnit.1]]="Day",Lookups!$F$4+Lookups!$F$5,(Query[[#This Row],[T31]]*Lookups!$F$2)+Query[[#This Row],[T41]]*Lookups!$F$3)</f>
        <v>0.10444601000000001</v>
      </c>
    </row>
    <row r="180" spans="1:14" x14ac:dyDescent="0.2">
      <c r="A180" s="4">
        <v>45646</v>
      </c>
      <c r="B180" s="4">
        <v>45647</v>
      </c>
      <c r="E180">
        <v>0.27900000000000003</v>
      </c>
      <c r="F180">
        <v>1E-3</v>
      </c>
      <c r="G180" s="4">
        <v>45646.083333333336</v>
      </c>
      <c r="H180" s="4">
        <v>45646.125</v>
      </c>
      <c r="I180">
        <v>1</v>
      </c>
      <c r="J180" t="b">
        <v>0</v>
      </c>
      <c r="K180" t="s">
        <v>11</v>
      </c>
      <c r="L180" s="3" t="s">
        <v>23</v>
      </c>
      <c r="M180" s="3">
        <f>IF(Query[[#This Row],[TimeMeasureUnit.1]]="Day",Lookups!$B$4,(Query[[#This Row],[T31]]+Query[[#This Row],[T41]])*VLOOKUP(Query[[#This Row],[Pricing]],Lookups!$A$2:$B$3,2,0))</f>
        <v>4.6720800000000007E-2</v>
      </c>
      <c r="N180" s="3">
        <f>IF(Query[[#This Row],[TimeMeasureUnit.1]]="Day",Lookups!$F$4+Lookups!$F$5,(Query[[#This Row],[T31]]*Lookups!$F$2)+Query[[#This Row],[T41]]*Lookups!$F$3)</f>
        <v>8.2907650000000013E-2</v>
      </c>
    </row>
    <row r="181" spans="1:14" x14ac:dyDescent="0.2">
      <c r="A181" s="4">
        <v>45646</v>
      </c>
      <c r="B181" s="4">
        <v>45647</v>
      </c>
      <c r="E181">
        <v>0.26800000000000002</v>
      </c>
      <c r="F181">
        <v>1E-3</v>
      </c>
      <c r="G181" s="4">
        <v>45646.125</v>
      </c>
      <c r="H181" s="4">
        <v>45646.166666666664</v>
      </c>
      <c r="I181">
        <v>1</v>
      </c>
      <c r="J181" t="b">
        <v>0</v>
      </c>
      <c r="K181" t="s">
        <v>11</v>
      </c>
      <c r="L181" s="3" t="s">
        <v>23</v>
      </c>
      <c r="M181" s="3">
        <f>IF(Query[[#This Row],[TimeMeasureUnit.1]]="Day",Lookups!$B$4,(Query[[#This Row],[T31]]+Query[[#This Row],[T41]])*VLOOKUP(Query[[#This Row],[Pricing]],Lookups!$A$2:$B$3,2,0))</f>
        <v>4.4885340000000003E-2</v>
      </c>
      <c r="N181" s="3">
        <f>IF(Query[[#This Row],[TimeMeasureUnit.1]]="Day",Lookups!$F$4+Lookups!$F$5,(Query[[#This Row],[T31]]*Lookups!$F$2)+Query[[#This Row],[T41]]*Lookups!$F$3)</f>
        <v>7.9646480000000006E-2</v>
      </c>
    </row>
    <row r="182" spans="1:14" x14ac:dyDescent="0.2">
      <c r="A182" s="4">
        <v>45646</v>
      </c>
      <c r="B182" s="4">
        <v>45647</v>
      </c>
      <c r="E182">
        <v>0.248</v>
      </c>
      <c r="F182">
        <v>0</v>
      </c>
      <c r="G182" s="4">
        <v>45646.166666666664</v>
      </c>
      <c r="H182" s="4">
        <v>45646.208333333336</v>
      </c>
      <c r="I182">
        <v>1</v>
      </c>
      <c r="J182" t="b">
        <v>0</v>
      </c>
      <c r="K182" t="s">
        <v>11</v>
      </c>
      <c r="L182" s="3" t="s">
        <v>23</v>
      </c>
      <c r="M182" s="3">
        <f>IF(Query[[#This Row],[TimeMeasureUnit.1]]="Day",Lookups!$B$4,(Query[[#This Row],[T31]]+Query[[#This Row],[T41]])*VLOOKUP(Query[[#This Row],[Pricing]],Lookups!$A$2:$B$3,2,0))</f>
        <v>4.1381279999999999E-2</v>
      </c>
      <c r="N182" s="3">
        <f>IF(Query[[#This Row],[TimeMeasureUnit.1]]="Day",Lookups!$F$4+Lookups!$F$5,(Query[[#This Row],[T31]]*Lookups!$F$2)+Query[[#This Row],[T41]]*Lookups!$F$3)</f>
        <v>7.3524560000000003E-2</v>
      </c>
    </row>
    <row r="183" spans="1:14" x14ac:dyDescent="0.2">
      <c r="A183" s="4">
        <v>45646</v>
      </c>
      <c r="B183" s="4">
        <v>45647</v>
      </c>
      <c r="E183">
        <v>0.222</v>
      </c>
      <c r="F183">
        <v>0</v>
      </c>
      <c r="G183" s="4">
        <v>45646.208333333336</v>
      </c>
      <c r="H183" s="4">
        <v>45646.25</v>
      </c>
      <c r="I183">
        <v>1</v>
      </c>
      <c r="J183" t="b">
        <v>0</v>
      </c>
      <c r="K183" t="s">
        <v>11</v>
      </c>
      <c r="L183" s="3" t="s">
        <v>23</v>
      </c>
      <c r="M183" s="3">
        <f>IF(Query[[#This Row],[TimeMeasureUnit.1]]="Day",Lookups!$B$4,(Query[[#This Row],[T31]]+Query[[#This Row],[T41]])*VLOOKUP(Query[[#This Row],[Pricing]],Lookups!$A$2:$B$3,2,0))</f>
        <v>3.704292E-2</v>
      </c>
      <c r="N183" s="3">
        <f>IF(Query[[#This Row],[TimeMeasureUnit.1]]="Day",Lookups!$F$4+Lookups!$F$5,(Query[[#This Row],[T31]]*Lookups!$F$2)+Query[[#This Row],[T41]]*Lookups!$F$3)</f>
        <v>6.5816340000000001E-2</v>
      </c>
    </row>
    <row r="184" spans="1:14" x14ac:dyDescent="0.2">
      <c r="A184" s="4">
        <v>45646</v>
      </c>
      <c r="B184" s="4">
        <v>45647</v>
      </c>
      <c r="E184">
        <v>0.25900000000000001</v>
      </c>
      <c r="F184">
        <v>1E-3</v>
      </c>
      <c r="G184" s="4">
        <v>45646.25</v>
      </c>
      <c r="H184" s="4">
        <v>45646.291666666664</v>
      </c>
      <c r="I184">
        <v>1</v>
      </c>
      <c r="J184" t="b">
        <v>0</v>
      </c>
      <c r="K184" t="s">
        <v>11</v>
      </c>
      <c r="L184" s="3" t="s">
        <v>23</v>
      </c>
      <c r="M184" s="3">
        <f>IF(Query[[#This Row],[TimeMeasureUnit.1]]="Day",Lookups!$B$4,(Query[[#This Row],[T31]]+Query[[#This Row],[T41]])*VLOOKUP(Query[[#This Row],[Pricing]],Lookups!$A$2:$B$3,2,0))</f>
        <v>4.3383600000000001E-2</v>
      </c>
      <c r="N184" s="3">
        <f>IF(Query[[#This Row],[TimeMeasureUnit.1]]="Day",Lookups!$F$4+Lookups!$F$5,(Query[[#This Row],[T31]]*Lookups!$F$2)+Query[[#This Row],[T41]]*Lookups!$F$3)</f>
        <v>7.6978250000000012E-2</v>
      </c>
    </row>
    <row r="185" spans="1:14" x14ac:dyDescent="0.2">
      <c r="A185" s="4">
        <v>45646</v>
      </c>
      <c r="B185" s="4">
        <v>45647</v>
      </c>
      <c r="E185">
        <v>0.26500000000000001</v>
      </c>
      <c r="F185">
        <v>1.2450000000000001</v>
      </c>
      <c r="G185" s="4">
        <v>45646.291666666664</v>
      </c>
      <c r="H185" s="4">
        <v>45646.333333333336</v>
      </c>
      <c r="I185">
        <v>1</v>
      </c>
      <c r="J185" t="b">
        <v>0</v>
      </c>
      <c r="K185" t="s">
        <v>11</v>
      </c>
      <c r="L185" s="3" t="s">
        <v>24</v>
      </c>
      <c r="M185" s="3">
        <f>IF(Query[[#This Row],[TimeMeasureUnit.1]]="Day",Lookups!$B$4,(Query[[#This Row],[T31]]+Query[[#This Row],[T41]])*VLOOKUP(Query[[#This Row],[Pricing]],Lookups!$A$2:$B$3,2,0))</f>
        <v>0.54153130000000005</v>
      </c>
      <c r="N185" s="3">
        <f>IF(Query[[#This Row],[TimeMeasureUnit.1]]="Day",Lookups!$F$4+Lookups!$F$5,(Query[[#This Row],[T31]]*Lookups!$F$2)+Query[[#This Row],[T41]]*Lookups!$F$3)</f>
        <v>0.31825195000000006</v>
      </c>
    </row>
    <row r="186" spans="1:14" x14ac:dyDescent="0.2">
      <c r="A186" s="4">
        <v>45646</v>
      </c>
      <c r="B186" s="4">
        <v>45647</v>
      </c>
      <c r="E186">
        <v>0.32500000000000001</v>
      </c>
      <c r="F186">
        <v>1.7749999999999999</v>
      </c>
      <c r="G186" s="4">
        <v>45646.333333333336</v>
      </c>
      <c r="H186" s="4">
        <v>45646.375</v>
      </c>
      <c r="I186">
        <v>1</v>
      </c>
      <c r="J186" t="b">
        <v>0</v>
      </c>
      <c r="K186" t="s">
        <v>11</v>
      </c>
      <c r="L186" s="3" t="s">
        <v>24</v>
      </c>
      <c r="M186" s="3">
        <f>IF(Query[[#This Row],[TimeMeasureUnit.1]]="Day",Lookups!$B$4,(Query[[#This Row],[T31]]+Query[[#This Row],[T41]])*VLOOKUP(Query[[#This Row],[Pricing]],Lookups!$A$2:$B$3,2,0))</f>
        <v>0.75312299999999999</v>
      </c>
      <c r="N186" s="3">
        <f>IF(Query[[#This Row],[TimeMeasureUnit.1]]="Day",Lookups!$F$4+Lookups!$F$5,(Query[[#This Row],[T31]]*Lookups!$F$2)+Query[[#This Row],[T41]]*Lookups!$F$3)</f>
        <v>0.43807574999999999</v>
      </c>
    </row>
    <row r="187" spans="1:14" x14ac:dyDescent="0.2">
      <c r="A187" s="4">
        <v>45646</v>
      </c>
      <c r="B187" s="4">
        <v>45647</v>
      </c>
      <c r="E187">
        <v>0.34799999999999998</v>
      </c>
      <c r="F187">
        <v>0.22</v>
      </c>
      <c r="G187" s="4">
        <v>45646.375</v>
      </c>
      <c r="H187" s="4">
        <v>45646.416666666664</v>
      </c>
      <c r="I187">
        <v>1</v>
      </c>
      <c r="J187" t="b">
        <v>0</v>
      </c>
      <c r="K187" t="s">
        <v>11</v>
      </c>
      <c r="L187" s="3" t="s">
        <v>24</v>
      </c>
      <c r="M187" s="3">
        <f>IF(Query[[#This Row],[TimeMeasureUnit.1]]="Day",Lookups!$B$4,(Query[[#This Row],[T31]]+Query[[#This Row],[T41]])*VLOOKUP(Query[[#This Row],[Pricing]],Lookups!$A$2:$B$3,2,0))</f>
        <v>0.20370184</v>
      </c>
      <c r="N187" s="3">
        <f>IF(Query[[#This Row],[TimeMeasureUnit.1]]="Day",Lookups!$F$4+Lookups!$F$5,(Query[[#This Row],[T31]]*Lookups!$F$2)+Query[[#This Row],[T41]]*Lookups!$F$3)</f>
        <v>0.14552596000000001</v>
      </c>
    </row>
    <row r="188" spans="1:14" x14ac:dyDescent="0.2">
      <c r="A188" s="4">
        <v>45646</v>
      </c>
      <c r="B188" s="4">
        <v>45647</v>
      </c>
      <c r="E188">
        <v>0.58399999999999996</v>
      </c>
      <c r="F188">
        <v>1E-3</v>
      </c>
      <c r="G188" s="4">
        <v>45646.416666666664</v>
      </c>
      <c r="H188" s="4">
        <v>45646.458333333336</v>
      </c>
      <c r="I188">
        <v>1</v>
      </c>
      <c r="J188" t="b">
        <v>0</v>
      </c>
      <c r="K188" t="s">
        <v>11</v>
      </c>
      <c r="L188" s="3" t="s">
        <v>23</v>
      </c>
      <c r="M188" s="3">
        <f>IF(Query[[#This Row],[TimeMeasureUnit.1]]="Day",Lookups!$B$4,(Query[[#This Row],[T31]]+Query[[#This Row],[T41]])*VLOOKUP(Query[[#This Row],[Pricing]],Lookups!$A$2:$B$3,2,0))</f>
        <v>9.7613099999999994E-2</v>
      </c>
      <c r="N188" s="3">
        <f>IF(Query[[#This Row],[TimeMeasureUnit.1]]="Day",Lookups!$F$4+Lookups!$F$5,(Query[[#This Row],[T31]]*Lookups!$F$2)+Query[[#This Row],[T41]]*Lookups!$F$3)</f>
        <v>0.17333099999999999</v>
      </c>
    </row>
    <row r="189" spans="1:14" x14ac:dyDescent="0.2">
      <c r="A189" s="4">
        <v>45646</v>
      </c>
      <c r="B189" s="4">
        <v>45647</v>
      </c>
      <c r="E189">
        <v>0.36499999999999999</v>
      </c>
      <c r="F189">
        <v>0</v>
      </c>
      <c r="G189" s="4">
        <v>45646.458333333336</v>
      </c>
      <c r="H189" s="4">
        <v>45646.5</v>
      </c>
      <c r="I189">
        <v>1</v>
      </c>
      <c r="J189" t="b">
        <v>0</v>
      </c>
      <c r="K189" t="s">
        <v>11</v>
      </c>
      <c r="L189" s="3" t="s">
        <v>23</v>
      </c>
      <c r="M189" s="3">
        <f>IF(Query[[#This Row],[TimeMeasureUnit.1]]="Day",Lookups!$B$4,(Query[[#This Row],[T31]]+Query[[#This Row],[T41]])*VLOOKUP(Query[[#This Row],[Pricing]],Lookups!$A$2:$B$3,2,0))</f>
        <v>6.0903900000000004E-2</v>
      </c>
      <c r="N189" s="3">
        <f>IF(Query[[#This Row],[TimeMeasureUnit.1]]="Day",Lookups!$F$4+Lookups!$F$5,(Query[[#This Row],[T31]]*Lookups!$F$2)+Query[[#This Row],[T41]]*Lookups!$F$3)</f>
        <v>0.10821155</v>
      </c>
    </row>
    <row r="190" spans="1:14" x14ac:dyDescent="0.2">
      <c r="A190" s="4">
        <v>45646</v>
      </c>
      <c r="B190" s="4">
        <v>45647</v>
      </c>
      <c r="E190">
        <v>0.35699999999999998</v>
      </c>
      <c r="F190">
        <v>1E-3</v>
      </c>
      <c r="G190" s="4">
        <v>45646.5</v>
      </c>
      <c r="H190" s="4">
        <v>45646.541666666664</v>
      </c>
      <c r="I190">
        <v>1</v>
      </c>
      <c r="J190" t="b">
        <v>0</v>
      </c>
      <c r="K190" t="s">
        <v>11</v>
      </c>
      <c r="L190" s="3" t="s">
        <v>23</v>
      </c>
      <c r="M190" s="3">
        <f>IF(Query[[#This Row],[TimeMeasureUnit.1]]="Day",Lookups!$B$4,(Query[[#This Row],[T31]]+Query[[#This Row],[T41]])*VLOOKUP(Query[[#This Row],[Pricing]],Lookups!$A$2:$B$3,2,0))</f>
        <v>5.9735879999999998E-2</v>
      </c>
      <c r="N190" s="3">
        <f>IF(Query[[#This Row],[TimeMeasureUnit.1]]="Day",Lookups!$F$4+Lookups!$F$5,(Query[[#This Row],[T31]]*Lookups!$F$2)+Query[[#This Row],[T41]]*Lookups!$F$3)</f>
        <v>0.10603231</v>
      </c>
    </row>
    <row r="191" spans="1:14" x14ac:dyDescent="0.2">
      <c r="A191" s="4">
        <v>45646</v>
      </c>
      <c r="B191" s="4">
        <v>45647</v>
      </c>
      <c r="E191">
        <v>0.38</v>
      </c>
      <c r="F191">
        <v>0.33</v>
      </c>
      <c r="G191" s="4">
        <v>45646.541666666664</v>
      </c>
      <c r="H191" s="4">
        <v>45646.583333333336</v>
      </c>
      <c r="I191">
        <v>1</v>
      </c>
      <c r="J191" t="b">
        <v>0</v>
      </c>
      <c r="K191" t="s">
        <v>11</v>
      </c>
      <c r="L191" s="3" t="s">
        <v>23</v>
      </c>
      <c r="M191" s="3">
        <f>IF(Query[[#This Row],[TimeMeasureUnit.1]]="Day",Lookups!$B$4,(Query[[#This Row],[T31]]+Query[[#This Row],[T41]])*VLOOKUP(Query[[#This Row],[Pricing]],Lookups!$A$2:$B$3,2,0))</f>
        <v>0.1184706</v>
      </c>
      <c r="N191" s="3">
        <f>IF(Query[[#This Row],[TimeMeasureUnit.1]]="Day",Lookups!$F$4+Lookups!$F$5,(Query[[#This Row],[T31]]*Lookups!$F$2)+Query[[#This Row],[T41]]*Lookups!$F$3)</f>
        <v>0.17619020000000002</v>
      </c>
    </row>
    <row r="192" spans="1:14" x14ac:dyDescent="0.2">
      <c r="A192" s="4">
        <v>45646</v>
      </c>
      <c r="B192" s="4">
        <v>45647</v>
      </c>
      <c r="E192">
        <v>0.35899999999999999</v>
      </c>
      <c r="F192">
        <v>0.16900000000000001</v>
      </c>
      <c r="G192" s="4">
        <v>45646.583333333336</v>
      </c>
      <c r="H192" s="4">
        <v>45646.625</v>
      </c>
      <c r="I192">
        <v>1</v>
      </c>
      <c r="J192" t="b">
        <v>0</v>
      </c>
      <c r="K192" t="s">
        <v>11</v>
      </c>
      <c r="L192" s="3" t="s">
        <v>23</v>
      </c>
      <c r="M192" s="3">
        <f>IF(Query[[#This Row],[TimeMeasureUnit.1]]="Day",Lookups!$B$4,(Query[[#This Row],[T31]]+Query[[#This Row],[T41]])*VLOOKUP(Query[[#This Row],[Pricing]],Lookups!$A$2:$B$3,2,0))</f>
        <v>8.8102080000000013E-2</v>
      </c>
      <c r="N192" s="3">
        <f>IF(Query[[#This Row],[TimeMeasureUnit.1]]="Day",Lookups!$F$4+Lookups!$F$5,(Query[[#This Row],[T31]]*Lookups!$F$2)+Query[[#This Row],[T41]]*Lookups!$F$3)</f>
        <v>0.13896860999999999</v>
      </c>
    </row>
    <row r="193" spans="1:14" x14ac:dyDescent="0.2">
      <c r="A193" s="4">
        <v>45646</v>
      </c>
      <c r="B193" s="4">
        <v>45647</v>
      </c>
      <c r="E193">
        <v>0.67400000000000004</v>
      </c>
      <c r="F193">
        <v>0.46200000000000002</v>
      </c>
      <c r="G193" s="4">
        <v>45646.625</v>
      </c>
      <c r="H193" s="4">
        <v>45646.666666666664</v>
      </c>
      <c r="I193">
        <v>1</v>
      </c>
      <c r="J193" t="b">
        <v>0</v>
      </c>
      <c r="K193" t="s">
        <v>11</v>
      </c>
      <c r="L193" s="3" t="s">
        <v>23</v>
      </c>
      <c r="M193" s="3">
        <f>IF(Query[[#This Row],[TimeMeasureUnit.1]]="Day",Lookups!$B$4,(Query[[#This Row],[T31]]+Query[[#This Row],[T41]])*VLOOKUP(Query[[#This Row],[Pricing]],Lookups!$A$2:$B$3,2,0))</f>
        <v>0.18955296000000002</v>
      </c>
      <c r="N193" s="3">
        <f>IF(Query[[#This Row],[TimeMeasureUnit.1]]="Day",Lookups!$F$4+Lookups!$F$5,(Query[[#This Row],[T31]]*Lookups!$F$2)+Query[[#This Row],[T41]]*Lookups!$F$3)</f>
        <v>0.28876502000000004</v>
      </c>
    </row>
    <row r="194" spans="1:14" x14ac:dyDescent="0.2">
      <c r="A194" s="4">
        <v>45646</v>
      </c>
      <c r="B194" s="4">
        <v>45647</v>
      </c>
      <c r="E194">
        <v>0.95</v>
      </c>
      <c r="F194">
        <v>2.379</v>
      </c>
      <c r="G194" s="4">
        <v>45646.666666666664</v>
      </c>
      <c r="H194" s="4">
        <v>45646.708333333336</v>
      </c>
      <c r="I194">
        <v>1</v>
      </c>
      <c r="J194" t="b">
        <v>0</v>
      </c>
      <c r="K194" t="s">
        <v>11</v>
      </c>
      <c r="L194" s="3" t="s">
        <v>24</v>
      </c>
      <c r="M194" s="3">
        <f>IF(Query[[#This Row],[TimeMeasureUnit.1]]="Day",Lookups!$B$4,(Query[[#This Row],[T31]]+Query[[#This Row],[T41]])*VLOOKUP(Query[[#This Row],[Pricing]],Lookups!$A$2:$B$3,2,0))</f>
        <v>1.1938792699999998</v>
      </c>
      <c r="N194" s="3">
        <f>IF(Query[[#This Row],[TimeMeasureUnit.1]]="Day",Lookups!$F$4+Lookups!$F$5,(Query[[#This Row],[T31]]*Lookups!$F$2)+Query[[#This Row],[T41]]*Lookups!$F$3)</f>
        <v>0.73965158000000009</v>
      </c>
    </row>
    <row r="195" spans="1:14" x14ac:dyDescent="0.2">
      <c r="A195" s="4">
        <v>45646</v>
      </c>
      <c r="B195" s="4">
        <v>45647</v>
      </c>
      <c r="E195">
        <v>0.439</v>
      </c>
      <c r="F195">
        <v>1E-3</v>
      </c>
      <c r="G195" s="4">
        <v>45646.708333333336</v>
      </c>
      <c r="H195" s="4">
        <v>45646.75</v>
      </c>
      <c r="I195">
        <v>1</v>
      </c>
      <c r="J195" t="b">
        <v>0</v>
      </c>
      <c r="K195" t="s">
        <v>11</v>
      </c>
      <c r="L195" s="3" t="s">
        <v>24</v>
      </c>
      <c r="M195" s="3">
        <f>IF(Query[[#This Row],[TimeMeasureUnit.1]]="Day",Lookups!$B$4,(Query[[#This Row],[T31]]+Query[[#This Row],[T41]])*VLOOKUP(Query[[#This Row],[Pricing]],Lookups!$A$2:$B$3,2,0))</f>
        <v>0.1577972</v>
      </c>
      <c r="N195" s="3">
        <f>IF(Query[[#This Row],[TimeMeasureUnit.1]]="Day",Lookups!$F$4+Lookups!$F$5,(Query[[#This Row],[T31]]*Lookups!$F$2)+Query[[#This Row],[T41]]*Lookups!$F$3)</f>
        <v>0.13034285000000001</v>
      </c>
    </row>
    <row r="196" spans="1:14" x14ac:dyDescent="0.2">
      <c r="A196" s="4">
        <v>45646</v>
      </c>
      <c r="B196" s="4">
        <v>45647</v>
      </c>
      <c r="E196">
        <v>1.101</v>
      </c>
      <c r="F196">
        <v>3.0000000000000001E-3</v>
      </c>
      <c r="G196" s="4">
        <v>45646.75</v>
      </c>
      <c r="H196" s="4">
        <v>45646.791666666664</v>
      </c>
      <c r="I196">
        <v>1</v>
      </c>
      <c r="J196" t="b">
        <v>0</v>
      </c>
      <c r="K196" t="s">
        <v>11</v>
      </c>
      <c r="L196" s="3" t="s">
        <v>24</v>
      </c>
      <c r="M196" s="3">
        <f>IF(Query[[#This Row],[TimeMeasureUnit.1]]="Day",Lookups!$B$4,(Query[[#This Row],[T31]]+Query[[#This Row],[T41]])*VLOOKUP(Query[[#This Row],[Pricing]],Lookups!$A$2:$B$3,2,0))</f>
        <v>0.39592751999999998</v>
      </c>
      <c r="N196" s="3">
        <f>IF(Query[[#This Row],[TimeMeasureUnit.1]]="Day",Lookups!$F$4+Lookups!$F$5,(Query[[#This Row],[T31]]*Lookups!$F$2)+Query[[#This Row],[T41]]*Lookups!$F$3)</f>
        <v>0.32699102999999996</v>
      </c>
    </row>
    <row r="197" spans="1:14" x14ac:dyDescent="0.2">
      <c r="A197" s="4">
        <v>45646</v>
      </c>
      <c r="B197" s="4">
        <v>45647</v>
      </c>
      <c r="E197">
        <v>0.85899999999999999</v>
      </c>
      <c r="F197">
        <v>3.0000000000000001E-3</v>
      </c>
      <c r="G197" s="4">
        <v>45646.791666666664</v>
      </c>
      <c r="H197" s="4">
        <v>45646.833333333336</v>
      </c>
      <c r="I197">
        <v>1</v>
      </c>
      <c r="J197" t="b">
        <v>0</v>
      </c>
      <c r="K197" t="s">
        <v>11</v>
      </c>
      <c r="L197" s="3" t="s">
        <v>24</v>
      </c>
      <c r="M197" s="3">
        <f>IF(Query[[#This Row],[TimeMeasureUnit.1]]="Day",Lookups!$B$4,(Query[[#This Row],[T31]]+Query[[#This Row],[T41]])*VLOOKUP(Query[[#This Row],[Pricing]],Lookups!$A$2:$B$3,2,0))</f>
        <v>0.30913906000000002</v>
      </c>
      <c r="N197" s="3">
        <f>IF(Query[[#This Row],[TimeMeasureUnit.1]]="Day",Lookups!$F$4+Lookups!$F$5,(Query[[#This Row],[T31]]*Lookups!$F$2)+Query[[#This Row],[T41]]*Lookups!$F$3)</f>
        <v>0.25524528999999996</v>
      </c>
    </row>
    <row r="198" spans="1:14" x14ac:dyDescent="0.2">
      <c r="A198" s="4">
        <v>45646</v>
      </c>
      <c r="B198" s="4">
        <v>45647</v>
      </c>
      <c r="E198">
        <v>0.65400000000000003</v>
      </c>
      <c r="F198">
        <v>2E-3</v>
      </c>
      <c r="G198" s="4">
        <v>45646.833333333336</v>
      </c>
      <c r="H198" s="4">
        <v>45646.875</v>
      </c>
      <c r="I198">
        <v>1</v>
      </c>
      <c r="J198" t="b">
        <v>0</v>
      </c>
      <c r="K198" t="s">
        <v>11</v>
      </c>
      <c r="L198" s="3" t="s">
        <v>24</v>
      </c>
      <c r="M198" s="3">
        <f>IF(Query[[#This Row],[TimeMeasureUnit.1]]="Day",Lookups!$B$4,(Query[[#This Row],[T31]]+Query[[#This Row],[T41]])*VLOOKUP(Query[[#This Row],[Pricing]],Lookups!$A$2:$B$3,2,0))</f>
        <v>0.23526128000000002</v>
      </c>
      <c r="N198" s="3">
        <f>IF(Query[[#This Row],[TimeMeasureUnit.1]]="Day",Lookups!$F$4+Lookups!$F$5,(Query[[#This Row],[T31]]*Lookups!$F$2)+Query[[#This Row],[T41]]*Lookups!$F$3)</f>
        <v>0.19427642000000001</v>
      </c>
    </row>
    <row r="199" spans="1:14" x14ac:dyDescent="0.2">
      <c r="A199" s="4">
        <v>45646</v>
      </c>
      <c r="B199" s="4">
        <v>45647</v>
      </c>
      <c r="E199">
        <v>0.46899999999999997</v>
      </c>
      <c r="F199">
        <v>0.621</v>
      </c>
      <c r="G199" s="4">
        <v>45646.875</v>
      </c>
      <c r="H199" s="4">
        <v>45646.916666666664</v>
      </c>
      <c r="I199">
        <v>1</v>
      </c>
      <c r="J199" t="b">
        <v>0</v>
      </c>
      <c r="K199" t="s">
        <v>11</v>
      </c>
      <c r="L199" s="3" t="s">
        <v>23</v>
      </c>
      <c r="M199" s="3">
        <f>IF(Query[[#This Row],[TimeMeasureUnit.1]]="Day",Lookups!$B$4,(Query[[#This Row],[T31]]+Query[[#This Row],[T41]])*VLOOKUP(Query[[#This Row],[Pricing]],Lookups!$A$2:$B$3,2,0))</f>
        <v>0.18187739999999999</v>
      </c>
      <c r="N199" s="3">
        <f>IF(Query[[#This Row],[TimeMeasureUnit.1]]="Day",Lookups!$F$4+Lookups!$F$5,(Query[[#This Row],[T31]]*Lookups!$F$2)+Query[[#This Row],[T41]]*Lookups!$F$3)</f>
        <v>0.25859935000000001</v>
      </c>
    </row>
    <row r="200" spans="1:14" x14ac:dyDescent="0.2">
      <c r="A200" s="4">
        <v>45646</v>
      </c>
      <c r="B200" s="4">
        <v>45647</v>
      </c>
      <c r="E200">
        <v>1.464</v>
      </c>
      <c r="F200">
        <v>1.61</v>
      </c>
      <c r="G200" s="4">
        <v>45646.916666666664</v>
      </c>
      <c r="H200" s="4">
        <v>45646.958333333336</v>
      </c>
      <c r="I200">
        <v>1</v>
      </c>
      <c r="J200" t="b">
        <v>0</v>
      </c>
      <c r="K200" t="s">
        <v>11</v>
      </c>
      <c r="L200" s="3" t="s">
        <v>23</v>
      </c>
      <c r="M200" s="3">
        <f>IF(Query[[#This Row],[TimeMeasureUnit.1]]="Day",Lookups!$B$4,(Query[[#This Row],[T31]]+Query[[#This Row],[T41]])*VLOOKUP(Query[[#This Row],[Pricing]],Lookups!$A$2:$B$3,2,0))</f>
        <v>0.51292764000000002</v>
      </c>
      <c r="N200" s="3">
        <f>IF(Query[[#This Row],[TimeMeasureUnit.1]]="Day",Lookups!$F$4+Lookups!$F$5,(Query[[#This Row],[T31]]*Lookups!$F$2)+Query[[#This Row],[T41]]*Lookups!$F$3)</f>
        <v>0.74398927999999998</v>
      </c>
    </row>
    <row r="201" spans="1:14" x14ac:dyDescent="0.2">
      <c r="A201" s="4">
        <v>45646</v>
      </c>
      <c r="B201" s="4">
        <v>45647</v>
      </c>
      <c r="E201">
        <v>1.123</v>
      </c>
      <c r="F201">
        <v>4.5999999999999999E-2</v>
      </c>
      <c r="G201" s="4">
        <v>45646.958333333336</v>
      </c>
      <c r="H201" s="4">
        <v>45647</v>
      </c>
      <c r="I201">
        <v>1</v>
      </c>
      <c r="J201" t="b">
        <v>0</v>
      </c>
      <c r="K201" t="s">
        <v>11</v>
      </c>
      <c r="L201" s="3" t="s">
        <v>23</v>
      </c>
      <c r="M201" s="3">
        <f>IF(Query[[#This Row],[TimeMeasureUnit.1]]="Day",Lookups!$B$4,(Query[[#This Row],[T31]]+Query[[#This Row],[T41]])*VLOOKUP(Query[[#This Row],[Pricing]],Lookups!$A$2:$B$3,2,0))</f>
        <v>0.19505934000000003</v>
      </c>
      <c r="N201" s="3">
        <f>IF(Query[[#This Row],[TimeMeasureUnit.1]]="Day",Lookups!$F$4+Lookups!$F$5,(Query[[#This Row],[T31]]*Lookups!$F$2)+Query[[#This Row],[T41]]*Lookups!$F$3)</f>
        <v>0.34179173000000002</v>
      </c>
    </row>
    <row r="202" spans="1:14" x14ac:dyDescent="0.2">
      <c r="A202" s="4">
        <v>45647</v>
      </c>
      <c r="B202" s="4">
        <v>45648</v>
      </c>
      <c r="C202">
        <v>3.7358133119999999</v>
      </c>
      <c r="D202">
        <v>5.7107207119999996</v>
      </c>
      <c r="G202" s="4">
        <v>45647</v>
      </c>
      <c r="H202" s="4">
        <v>45648</v>
      </c>
      <c r="I202">
        <v>1</v>
      </c>
      <c r="J202" t="b">
        <v>0</v>
      </c>
      <c r="K202" t="s">
        <v>10</v>
      </c>
      <c r="L202" s="3" t="s">
        <v>23</v>
      </c>
      <c r="M202" s="3">
        <f>IF(Query[[#This Row],[TimeMeasureUnit.1]]="Day",Lookups!$B$4,(Query[[#This Row],[T31]]+Query[[#This Row],[T41]])*VLOOKUP(Query[[#This Row],[Pricing]],Lookups!$A$2:$B$3,2,0))</f>
        <v>1.3498300000000001</v>
      </c>
      <c r="N202" s="3">
        <f>IF(Query[[#This Row],[TimeMeasureUnit.1]]="Day",Lookups!$F$4+Lookups!$F$5,(Query[[#This Row],[T31]]*Lookups!$F$2)+Query[[#This Row],[T41]]*Lookups!$F$3)</f>
        <v>1.44164</v>
      </c>
    </row>
    <row r="203" spans="1:14" x14ac:dyDescent="0.2">
      <c r="A203" s="4">
        <v>45647</v>
      </c>
      <c r="B203" s="4">
        <v>45648</v>
      </c>
      <c r="E203">
        <v>0.39</v>
      </c>
      <c r="F203">
        <v>0</v>
      </c>
      <c r="G203" s="4">
        <v>45647</v>
      </c>
      <c r="H203" s="4">
        <v>45647.041666666664</v>
      </c>
      <c r="I203">
        <v>1</v>
      </c>
      <c r="J203" t="b">
        <v>0</v>
      </c>
      <c r="K203" t="s">
        <v>11</v>
      </c>
      <c r="L203" s="3" t="s">
        <v>23</v>
      </c>
      <c r="M203" s="3">
        <f>IF(Query[[#This Row],[TimeMeasureUnit.1]]="Day",Lookups!$B$4,(Query[[#This Row],[T31]]+Query[[#This Row],[T41]])*VLOOKUP(Query[[#This Row],[Pricing]],Lookups!$A$2:$B$3,2,0))</f>
        <v>6.5075400000000005E-2</v>
      </c>
      <c r="N203" s="3">
        <f>IF(Query[[#This Row],[TimeMeasureUnit.1]]="Day",Lookups!$F$4+Lookups!$F$5,(Query[[#This Row],[T31]]*Lookups!$F$2)+Query[[#This Row],[T41]]*Lookups!$F$3)</f>
        <v>0.11562330000000001</v>
      </c>
    </row>
    <row r="204" spans="1:14" x14ac:dyDescent="0.2">
      <c r="A204" s="4">
        <v>45647</v>
      </c>
      <c r="B204" s="4">
        <v>45648</v>
      </c>
      <c r="E204">
        <v>0.32800000000000001</v>
      </c>
      <c r="F204">
        <v>0</v>
      </c>
      <c r="G204" s="4">
        <v>45647.041666666664</v>
      </c>
      <c r="H204" s="4">
        <v>45647.083333333336</v>
      </c>
      <c r="I204">
        <v>1</v>
      </c>
      <c r="J204" t="b">
        <v>0</v>
      </c>
      <c r="K204" t="s">
        <v>11</v>
      </c>
      <c r="L204" s="3" t="s">
        <v>23</v>
      </c>
      <c r="M204" s="3">
        <f>IF(Query[[#This Row],[TimeMeasureUnit.1]]="Day",Lookups!$B$4,(Query[[#This Row],[T31]]+Query[[#This Row],[T41]])*VLOOKUP(Query[[#This Row],[Pricing]],Lookups!$A$2:$B$3,2,0))</f>
        <v>5.4730080000000007E-2</v>
      </c>
      <c r="N204" s="3">
        <f>IF(Query[[#This Row],[TimeMeasureUnit.1]]="Day",Lookups!$F$4+Lookups!$F$5,(Query[[#This Row],[T31]]*Lookups!$F$2)+Query[[#This Row],[T41]]*Lookups!$F$3)</f>
        <v>9.7242160000000008E-2</v>
      </c>
    </row>
    <row r="205" spans="1:14" x14ac:dyDescent="0.2">
      <c r="A205" s="4">
        <v>45647</v>
      </c>
      <c r="B205" s="4">
        <v>45648</v>
      </c>
      <c r="E205">
        <v>0.29799999999999999</v>
      </c>
      <c r="F205">
        <v>0</v>
      </c>
      <c r="G205" s="4">
        <v>45647.083333333336</v>
      </c>
      <c r="H205" s="4">
        <v>45647.125</v>
      </c>
      <c r="I205">
        <v>1</v>
      </c>
      <c r="J205" t="b">
        <v>0</v>
      </c>
      <c r="K205" t="s">
        <v>11</v>
      </c>
      <c r="L205" s="3" t="s">
        <v>23</v>
      </c>
      <c r="M205" s="3">
        <f>IF(Query[[#This Row],[TimeMeasureUnit.1]]="Day",Lookups!$B$4,(Query[[#This Row],[T31]]+Query[[#This Row],[T41]])*VLOOKUP(Query[[#This Row],[Pricing]],Lookups!$A$2:$B$3,2,0))</f>
        <v>4.9724280000000003E-2</v>
      </c>
      <c r="N205" s="3">
        <f>IF(Query[[#This Row],[TimeMeasureUnit.1]]="Day",Lookups!$F$4+Lookups!$F$5,(Query[[#This Row],[T31]]*Lookups!$F$2)+Query[[#This Row],[T41]]*Lookups!$F$3)</f>
        <v>8.8348060000000006E-2</v>
      </c>
    </row>
    <row r="206" spans="1:14" x14ac:dyDescent="0.2">
      <c r="A206" s="4">
        <v>45647</v>
      </c>
      <c r="B206" s="4">
        <v>45648</v>
      </c>
      <c r="E206">
        <v>0.25800000000000001</v>
      </c>
      <c r="F206">
        <v>0</v>
      </c>
      <c r="G206" s="4">
        <v>45647.125</v>
      </c>
      <c r="H206" s="4">
        <v>45647.166666666664</v>
      </c>
      <c r="I206">
        <v>1</v>
      </c>
      <c r="J206" t="b">
        <v>0</v>
      </c>
      <c r="K206" t="s">
        <v>11</v>
      </c>
      <c r="L206" s="3" t="s">
        <v>23</v>
      </c>
      <c r="M206" s="3">
        <f>IF(Query[[#This Row],[TimeMeasureUnit.1]]="Day",Lookups!$B$4,(Query[[#This Row],[T31]]+Query[[#This Row],[T41]])*VLOOKUP(Query[[#This Row],[Pricing]],Lookups!$A$2:$B$3,2,0))</f>
        <v>4.3049880000000006E-2</v>
      </c>
      <c r="N206" s="3">
        <f>IF(Query[[#This Row],[TimeMeasureUnit.1]]="Day",Lookups!$F$4+Lookups!$F$5,(Query[[#This Row],[T31]]*Lookups!$F$2)+Query[[#This Row],[T41]]*Lookups!$F$3)</f>
        <v>7.6489260000000003E-2</v>
      </c>
    </row>
    <row r="207" spans="1:14" x14ac:dyDescent="0.2">
      <c r="A207" s="4">
        <v>45647</v>
      </c>
      <c r="B207" s="4">
        <v>45648</v>
      </c>
      <c r="E207">
        <v>0.254</v>
      </c>
      <c r="F207">
        <v>0</v>
      </c>
      <c r="G207" s="4">
        <v>45647.166666666664</v>
      </c>
      <c r="H207" s="4">
        <v>45647.208333333336</v>
      </c>
      <c r="I207">
        <v>1</v>
      </c>
      <c r="J207" t="b">
        <v>0</v>
      </c>
      <c r="K207" t="s">
        <v>11</v>
      </c>
      <c r="L207" s="3" t="s">
        <v>23</v>
      </c>
      <c r="M207" s="3">
        <f>IF(Query[[#This Row],[TimeMeasureUnit.1]]="Day",Lookups!$B$4,(Query[[#This Row],[T31]]+Query[[#This Row],[T41]])*VLOOKUP(Query[[#This Row],[Pricing]],Lookups!$A$2:$B$3,2,0))</f>
        <v>4.238244E-2</v>
      </c>
      <c r="N207" s="3">
        <f>IF(Query[[#This Row],[TimeMeasureUnit.1]]="Day",Lookups!$F$4+Lookups!$F$5,(Query[[#This Row],[T31]]*Lookups!$F$2)+Query[[#This Row],[T41]]*Lookups!$F$3)</f>
        <v>7.5303380000000003E-2</v>
      </c>
    </row>
    <row r="208" spans="1:14" x14ac:dyDescent="0.2">
      <c r="A208" s="4">
        <v>45647</v>
      </c>
      <c r="B208" s="4">
        <v>45648</v>
      </c>
      <c r="E208">
        <v>0.27900000000000003</v>
      </c>
      <c r="F208">
        <v>0.51800000000000002</v>
      </c>
      <c r="G208" s="4">
        <v>45647.208333333336</v>
      </c>
      <c r="H208" s="4">
        <v>45647.25</v>
      </c>
      <c r="I208">
        <v>1</v>
      </c>
      <c r="J208" t="b">
        <v>0</v>
      </c>
      <c r="K208" t="s">
        <v>11</v>
      </c>
      <c r="L208" s="3" t="s">
        <v>23</v>
      </c>
      <c r="M208" s="3">
        <f>IF(Query[[#This Row],[TimeMeasureUnit.1]]="Day",Lookups!$B$4,(Query[[#This Row],[T31]]+Query[[#This Row],[T41]])*VLOOKUP(Query[[#This Row],[Pricing]],Lookups!$A$2:$B$3,2,0))</f>
        <v>0.13298742000000002</v>
      </c>
      <c r="N208" s="3">
        <f>IF(Query[[#This Row],[TimeMeasureUnit.1]]="Day",Lookups!$F$4+Lookups!$F$5,(Query[[#This Row],[T31]]*Lookups!$F$2)+Query[[#This Row],[T41]]*Lookups!$F$3)</f>
        <v>0.18244049000000001</v>
      </c>
    </row>
    <row r="209" spans="1:14" x14ac:dyDescent="0.2">
      <c r="A209" s="4">
        <v>45647</v>
      </c>
      <c r="B209" s="4">
        <v>45648</v>
      </c>
      <c r="E209">
        <v>0.441</v>
      </c>
      <c r="F209">
        <v>0</v>
      </c>
      <c r="G209" s="4">
        <v>45647.25</v>
      </c>
      <c r="H209" s="4">
        <v>45647.291666666664</v>
      </c>
      <c r="I209">
        <v>1</v>
      </c>
      <c r="J209" t="b">
        <v>0</v>
      </c>
      <c r="K209" t="s">
        <v>11</v>
      </c>
      <c r="L209" s="3" t="s">
        <v>23</v>
      </c>
      <c r="M209" s="3">
        <f>IF(Query[[#This Row],[TimeMeasureUnit.1]]="Day",Lookups!$B$4,(Query[[#This Row],[T31]]+Query[[#This Row],[T41]])*VLOOKUP(Query[[#This Row],[Pricing]],Lookups!$A$2:$B$3,2,0))</f>
        <v>7.358526E-2</v>
      </c>
      <c r="N209" s="3">
        <f>IF(Query[[#This Row],[TimeMeasureUnit.1]]="Day",Lookups!$F$4+Lookups!$F$5,(Query[[#This Row],[T31]]*Lookups!$F$2)+Query[[#This Row],[T41]]*Lookups!$F$3)</f>
        <v>0.13074326999999999</v>
      </c>
    </row>
    <row r="210" spans="1:14" x14ac:dyDescent="0.2">
      <c r="A210" s="4">
        <v>45647</v>
      </c>
      <c r="B210" s="4">
        <v>45648</v>
      </c>
      <c r="E210">
        <v>0.28699999999999998</v>
      </c>
      <c r="F210">
        <v>0</v>
      </c>
      <c r="G210" s="4">
        <v>45647.291666666664</v>
      </c>
      <c r="H210" s="4">
        <v>45647.333333333336</v>
      </c>
      <c r="I210">
        <v>1</v>
      </c>
      <c r="J210" t="b">
        <v>0</v>
      </c>
      <c r="K210" t="s">
        <v>11</v>
      </c>
      <c r="L210" s="3" t="s">
        <v>23</v>
      </c>
      <c r="M210" s="3">
        <f>IF(Query[[#This Row],[TimeMeasureUnit.1]]="Day",Lookups!$B$4,(Query[[#This Row],[T31]]+Query[[#This Row],[T41]])*VLOOKUP(Query[[#This Row],[Pricing]],Lookups!$A$2:$B$3,2,0))</f>
        <v>4.7888819999999999E-2</v>
      </c>
      <c r="N210" s="3">
        <f>IF(Query[[#This Row],[TimeMeasureUnit.1]]="Day",Lookups!$F$4+Lookups!$F$5,(Query[[#This Row],[T31]]*Lookups!$F$2)+Query[[#This Row],[T41]]*Lookups!$F$3)</f>
        <v>8.5086889999999998E-2</v>
      </c>
    </row>
    <row r="211" spans="1:14" x14ac:dyDescent="0.2">
      <c r="A211" s="4">
        <v>45647</v>
      </c>
      <c r="B211" s="4">
        <v>45648</v>
      </c>
      <c r="E211">
        <v>0.49</v>
      </c>
      <c r="F211">
        <v>0</v>
      </c>
      <c r="G211" s="4">
        <v>45647.333333333336</v>
      </c>
      <c r="H211" s="4">
        <v>45647.375</v>
      </c>
      <c r="I211">
        <v>1</v>
      </c>
      <c r="J211" t="b">
        <v>0</v>
      </c>
      <c r="K211" t="s">
        <v>11</v>
      </c>
      <c r="L211" s="3" t="s">
        <v>23</v>
      </c>
      <c r="M211" s="3">
        <f>IF(Query[[#This Row],[TimeMeasureUnit.1]]="Day",Lookups!$B$4,(Query[[#This Row],[T31]]+Query[[#This Row],[T41]])*VLOOKUP(Query[[#This Row],[Pricing]],Lookups!$A$2:$B$3,2,0))</f>
        <v>8.1761399999999998E-2</v>
      </c>
      <c r="N211" s="3">
        <f>IF(Query[[#This Row],[TimeMeasureUnit.1]]="Day",Lookups!$F$4+Lookups!$F$5,(Query[[#This Row],[T31]]*Lookups!$F$2)+Query[[#This Row],[T41]]*Lookups!$F$3)</f>
        <v>0.14527029999999999</v>
      </c>
    </row>
    <row r="212" spans="1:14" x14ac:dyDescent="0.2">
      <c r="A212" s="4">
        <v>45647</v>
      </c>
      <c r="B212" s="4">
        <v>45648</v>
      </c>
      <c r="E212">
        <v>1.081</v>
      </c>
      <c r="F212">
        <v>1E-3</v>
      </c>
      <c r="G212" s="4">
        <v>45647.375</v>
      </c>
      <c r="H212" s="4">
        <v>45647.416666666664</v>
      </c>
      <c r="I212">
        <v>1</v>
      </c>
      <c r="J212" t="b">
        <v>0</v>
      </c>
      <c r="K212" t="s">
        <v>11</v>
      </c>
      <c r="L212" s="3" t="s">
        <v>23</v>
      </c>
      <c r="M212" s="3">
        <f>IF(Query[[#This Row],[TimeMeasureUnit.1]]="Day",Lookups!$B$4,(Query[[#This Row],[T31]]+Query[[#This Row],[T41]])*VLOOKUP(Query[[#This Row],[Pricing]],Lookups!$A$2:$B$3,2,0))</f>
        <v>0.18054251999999998</v>
      </c>
      <c r="N212" s="3">
        <f>IF(Query[[#This Row],[TimeMeasureUnit.1]]="Day",Lookups!$F$4+Lookups!$F$5,(Query[[#This Row],[T31]]*Lookups!$F$2)+Query[[#This Row],[T41]]*Lookups!$F$3)</f>
        <v>0.32067658999999998</v>
      </c>
    </row>
    <row r="213" spans="1:14" x14ac:dyDescent="0.2">
      <c r="A213" s="4">
        <v>45647</v>
      </c>
      <c r="B213" s="4">
        <v>45648</v>
      </c>
      <c r="E213">
        <v>0.92200000000000004</v>
      </c>
      <c r="F213">
        <v>0.70199999999999996</v>
      </c>
      <c r="G213" s="4">
        <v>45647.416666666664</v>
      </c>
      <c r="H213" s="4">
        <v>45647.458333333336</v>
      </c>
      <c r="I213">
        <v>1</v>
      </c>
      <c r="J213" t="b">
        <v>0</v>
      </c>
      <c r="K213" t="s">
        <v>11</v>
      </c>
      <c r="L213" s="3" t="s">
        <v>23</v>
      </c>
      <c r="M213" s="3">
        <f>IF(Query[[#This Row],[TimeMeasureUnit.1]]="Day",Lookups!$B$4,(Query[[#This Row],[T31]]+Query[[#This Row],[T41]])*VLOOKUP(Query[[#This Row],[Pricing]],Lookups!$A$2:$B$3,2,0))</f>
        <v>0.27098064000000005</v>
      </c>
      <c r="N213" s="3">
        <f>IF(Query[[#This Row],[TimeMeasureUnit.1]]="Day",Lookups!$F$4+Lookups!$F$5,(Query[[#This Row],[T31]]*Lookups!$F$2)+Query[[#This Row],[T41]]*Lookups!$F$3)</f>
        <v>0.40849438000000005</v>
      </c>
    </row>
    <row r="214" spans="1:14" x14ac:dyDescent="0.2">
      <c r="A214" s="4">
        <v>45647</v>
      </c>
      <c r="B214" s="4">
        <v>45648</v>
      </c>
      <c r="E214">
        <v>1.246</v>
      </c>
      <c r="F214">
        <v>1.609</v>
      </c>
      <c r="G214" s="4">
        <v>45647.458333333336</v>
      </c>
      <c r="H214" s="4">
        <v>45647.5</v>
      </c>
      <c r="I214">
        <v>1</v>
      </c>
      <c r="J214" t="b">
        <v>0</v>
      </c>
      <c r="K214" t="s">
        <v>11</v>
      </c>
      <c r="L214" s="3" t="s">
        <v>23</v>
      </c>
      <c r="M214" s="3">
        <f>IF(Query[[#This Row],[TimeMeasureUnit.1]]="Day",Lookups!$B$4,(Query[[#This Row],[T31]]+Query[[#This Row],[T41]])*VLOOKUP(Query[[#This Row],[Pricing]],Lookups!$A$2:$B$3,2,0))</f>
        <v>0.47638530000000001</v>
      </c>
      <c r="N214" s="3">
        <f>IF(Query[[#This Row],[TimeMeasureUnit.1]]="Day",Lookups!$F$4+Lookups!$F$5,(Query[[#This Row],[T31]]*Lookups!$F$2)+Query[[#This Row],[T41]]*Lookups!$F$3)</f>
        <v>0.6791663</v>
      </c>
    </row>
    <row r="215" spans="1:14" x14ac:dyDescent="0.2">
      <c r="A215" s="4">
        <v>45647</v>
      </c>
      <c r="B215" s="4">
        <v>45648</v>
      </c>
      <c r="E215">
        <v>1.2050000000000001</v>
      </c>
      <c r="F215">
        <v>2E-3</v>
      </c>
      <c r="G215" s="4">
        <v>45647.5</v>
      </c>
      <c r="H215" s="4">
        <v>45647.541666666664</v>
      </c>
      <c r="I215">
        <v>1</v>
      </c>
      <c r="J215" t="b">
        <v>0</v>
      </c>
      <c r="K215" t="s">
        <v>11</v>
      </c>
      <c r="L215" s="3" t="s">
        <v>23</v>
      </c>
      <c r="M215" s="3">
        <f>IF(Query[[#This Row],[TimeMeasureUnit.1]]="Day",Lookups!$B$4,(Query[[#This Row],[T31]]+Query[[#This Row],[T41]])*VLOOKUP(Query[[#This Row],[Pricing]],Lookups!$A$2:$B$3,2,0))</f>
        <v>0.20140002000000001</v>
      </c>
      <c r="N215" s="3">
        <f>IF(Query[[#This Row],[TimeMeasureUnit.1]]="Day",Lookups!$F$4+Lookups!$F$5,(Query[[#This Row],[T31]]*Lookups!$F$2)+Query[[#This Row],[T41]]*Lookups!$F$3)</f>
        <v>0.35763139000000005</v>
      </c>
    </row>
    <row r="216" spans="1:14" x14ac:dyDescent="0.2">
      <c r="A216" s="4">
        <v>45647</v>
      </c>
      <c r="B216" s="4">
        <v>45648</v>
      </c>
      <c r="E216">
        <v>0.68799999999999994</v>
      </c>
      <c r="F216">
        <v>3.0000000000000001E-3</v>
      </c>
      <c r="G216" s="4">
        <v>45647.541666666664</v>
      </c>
      <c r="H216" s="4">
        <v>45647.583333333336</v>
      </c>
      <c r="I216">
        <v>1</v>
      </c>
      <c r="J216" t="b">
        <v>0</v>
      </c>
      <c r="K216" t="s">
        <v>11</v>
      </c>
      <c r="L216" s="3" t="s">
        <v>23</v>
      </c>
      <c r="M216" s="3">
        <f>IF(Query[[#This Row],[TimeMeasureUnit.1]]="Day",Lookups!$B$4,(Query[[#This Row],[T31]]+Query[[#This Row],[T41]])*VLOOKUP(Query[[#This Row],[Pricing]],Lookups!$A$2:$B$3,2,0))</f>
        <v>0.11530026</v>
      </c>
      <c r="N216" s="3">
        <f>IF(Query[[#This Row],[TimeMeasureUnit.1]]="Day",Lookups!$F$4+Lookups!$F$5,(Query[[#This Row],[T31]]*Lookups!$F$2)+Query[[#This Row],[T41]]*Lookups!$F$3)</f>
        <v>0.20454892</v>
      </c>
    </row>
    <row r="217" spans="1:14" x14ac:dyDescent="0.2">
      <c r="A217" s="4">
        <v>45647</v>
      </c>
      <c r="B217" s="4">
        <v>45648</v>
      </c>
      <c r="E217">
        <v>1.1100000000000001</v>
      </c>
      <c r="F217">
        <v>3.0000000000000001E-3</v>
      </c>
      <c r="G217" s="4">
        <v>45647.583333333336</v>
      </c>
      <c r="H217" s="4">
        <v>45647.625</v>
      </c>
      <c r="I217">
        <v>1</v>
      </c>
      <c r="J217" t="b">
        <v>0</v>
      </c>
      <c r="K217" t="s">
        <v>11</v>
      </c>
      <c r="L217" s="3" t="s">
        <v>23</v>
      </c>
      <c r="M217" s="3">
        <f>IF(Query[[#This Row],[TimeMeasureUnit.1]]="Day",Lookups!$B$4,(Query[[#This Row],[T31]]+Query[[#This Row],[T41]])*VLOOKUP(Query[[#This Row],[Pricing]],Lookups!$A$2:$B$3,2,0))</f>
        <v>0.18571518000000001</v>
      </c>
      <c r="N217" s="3">
        <f>IF(Query[[#This Row],[TimeMeasureUnit.1]]="Day",Lookups!$F$4+Lookups!$F$5,(Query[[#This Row],[T31]]*Lookups!$F$2)+Query[[#This Row],[T41]]*Lookups!$F$3)</f>
        <v>0.32965926000000001</v>
      </c>
    </row>
    <row r="218" spans="1:14" x14ac:dyDescent="0.2">
      <c r="A218" s="4">
        <v>45647</v>
      </c>
      <c r="B218" s="4">
        <v>45648</v>
      </c>
      <c r="E218">
        <v>1.2609999999999999</v>
      </c>
      <c r="F218">
        <v>4.0000000000000001E-3</v>
      </c>
      <c r="G218" s="4">
        <v>45647.625</v>
      </c>
      <c r="H218" s="4">
        <v>45647.666666666664</v>
      </c>
      <c r="I218">
        <v>1</v>
      </c>
      <c r="J218" t="b">
        <v>0</v>
      </c>
      <c r="K218" t="s">
        <v>11</v>
      </c>
      <c r="L218" s="3" t="s">
        <v>23</v>
      </c>
      <c r="M218" s="3">
        <f>IF(Query[[#This Row],[TimeMeasureUnit.1]]="Day",Lookups!$B$4,(Query[[#This Row],[T31]]+Query[[#This Row],[T41]])*VLOOKUP(Query[[#This Row],[Pricing]],Lookups!$A$2:$B$3,2,0))</f>
        <v>0.21107789999999998</v>
      </c>
      <c r="N218" s="3">
        <f>IF(Query[[#This Row],[TimeMeasureUnit.1]]="Day",Lookups!$F$4+Lookups!$F$5,(Query[[#This Row],[T31]]*Lookups!$F$2)+Query[[#This Row],[T41]]*Lookups!$F$3)</f>
        <v>0.37461875</v>
      </c>
    </row>
    <row r="219" spans="1:14" x14ac:dyDescent="0.2">
      <c r="A219" s="4">
        <v>45647</v>
      </c>
      <c r="B219" s="4">
        <v>45648</v>
      </c>
      <c r="E219">
        <v>2.677</v>
      </c>
      <c r="F219">
        <v>7.0000000000000001E-3</v>
      </c>
      <c r="G219" s="4">
        <v>45647.666666666664</v>
      </c>
      <c r="H219" s="4">
        <v>45647.708333333336</v>
      </c>
      <c r="I219">
        <v>1</v>
      </c>
      <c r="J219" t="b">
        <v>0</v>
      </c>
      <c r="K219" t="s">
        <v>11</v>
      </c>
      <c r="L219" s="3" t="s">
        <v>23</v>
      </c>
      <c r="M219" s="3">
        <f>IF(Query[[#This Row],[TimeMeasureUnit.1]]="Day",Lookups!$B$4,(Query[[#This Row],[T31]]+Query[[#This Row],[T41]])*VLOOKUP(Query[[#This Row],[Pricing]],Lookups!$A$2:$B$3,2,0))</f>
        <v>0.44785224000000007</v>
      </c>
      <c r="N219" s="3">
        <f>IF(Query[[#This Row],[TimeMeasureUnit.1]]="Day",Lookups!$F$4+Lookups!$F$5,(Query[[#This Row],[T31]]*Lookups!$F$2)+Query[[#This Row],[T41]]*Lookups!$F$3)</f>
        <v>0.79499783000000002</v>
      </c>
    </row>
    <row r="220" spans="1:14" x14ac:dyDescent="0.2">
      <c r="A220" s="4">
        <v>45647</v>
      </c>
      <c r="B220" s="4">
        <v>45648</v>
      </c>
      <c r="E220">
        <v>1.3420000000000001</v>
      </c>
      <c r="F220">
        <v>3.278</v>
      </c>
      <c r="G220" s="4">
        <v>45647.708333333336</v>
      </c>
      <c r="H220" s="4">
        <v>45647.75</v>
      </c>
      <c r="I220">
        <v>1</v>
      </c>
      <c r="J220" t="b">
        <v>0</v>
      </c>
      <c r="K220" t="s">
        <v>11</v>
      </c>
      <c r="L220" s="3" t="s">
        <v>23</v>
      </c>
      <c r="M220" s="3">
        <f>IF(Query[[#This Row],[TimeMeasureUnit.1]]="Day",Lookups!$B$4,(Query[[#This Row],[T31]]+Query[[#This Row],[T41]])*VLOOKUP(Query[[#This Row],[Pricing]],Lookups!$A$2:$B$3,2,0))</f>
        <v>0.77089320000000006</v>
      </c>
      <c r="N220" s="3">
        <f>IF(Query[[#This Row],[TimeMeasureUnit.1]]="Day",Lookups!$F$4+Lookups!$F$5,(Query[[#This Row],[T31]]*Lookups!$F$2)+Query[[#This Row],[T41]]*Lookups!$F$3)</f>
        <v>1.0289433000000001</v>
      </c>
    </row>
    <row r="221" spans="1:14" x14ac:dyDescent="0.2">
      <c r="A221" s="4">
        <v>45647</v>
      </c>
      <c r="B221" s="4">
        <v>45648</v>
      </c>
      <c r="E221">
        <v>0.59499999999999997</v>
      </c>
      <c r="F221">
        <v>5.1859999999999999</v>
      </c>
      <c r="G221" s="4">
        <v>45647.75</v>
      </c>
      <c r="H221" s="4">
        <v>45647.791666666664</v>
      </c>
      <c r="I221">
        <v>1</v>
      </c>
      <c r="J221" t="b">
        <v>0</v>
      </c>
      <c r="K221" t="s">
        <v>11</v>
      </c>
      <c r="L221" s="3" t="s">
        <v>23</v>
      </c>
      <c r="M221" s="3">
        <f>IF(Query[[#This Row],[TimeMeasureUnit.1]]="Day",Lookups!$B$4,(Query[[#This Row],[T31]]+Query[[#This Row],[T41]])*VLOOKUP(Query[[#This Row],[Pricing]],Lookups!$A$2:$B$3,2,0))</f>
        <v>0.96461766000000004</v>
      </c>
      <c r="N221" s="3">
        <f>IF(Query[[#This Row],[TimeMeasureUnit.1]]="Day",Lookups!$F$4+Lookups!$F$5,(Query[[#This Row],[T31]]*Lookups!$F$2)+Query[[#This Row],[T41]]*Lookups!$F$3)</f>
        <v>1.17480837</v>
      </c>
    </row>
    <row r="222" spans="1:14" x14ac:dyDescent="0.2">
      <c r="A222" s="4">
        <v>45647</v>
      </c>
      <c r="B222" s="4">
        <v>45648</v>
      </c>
      <c r="E222">
        <v>0.98399999999999999</v>
      </c>
      <c r="F222">
        <v>3.0019999999999998</v>
      </c>
      <c r="G222" s="4">
        <v>45647.791666666664</v>
      </c>
      <c r="H222" s="4">
        <v>45647.833333333336</v>
      </c>
      <c r="I222">
        <v>1</v>
      </c>
      <c r="J222" t="b">
        <v>0</v>
      </c>
      <c r="K222" t="s">
        <v>11</v>
      </c>
      <c r="L222" s="3" t="s">
        <v>23</v>
      </c>
      <c r="M222" s="3">
        <f>IF(Query[[#This Row],[TimeMeasureUnit.1]]="Day",Lookups!$B$4,(Query[[#This Row],[T31]]+Query[[#This Row],[T41]])*VLOOKUP(Query[[#This Row],[Pricing]],Lookups!$A$2:$B$3,2,0))</f>
        <v>0.66510395999999994</v>
      </c>
      <c r="N222" s="3">
        <f>IF(Query[[#This Row],[TimeMeasureUnit.1]]="Day",Lookups!$F$4+Lookups!$F$5,(Query[[#This Row],[T31]]*Lookups!$F$2)+Query[[#This Row],[T41]]*Lookups!$F$3)</f>
        <v>0.86967151999999992</v>
      </c>
    </row>
    <row r="223" spans="1:14" x14ac:dyDescent="0.2">
      <c r="A223" s="4">
        <v>45647</v>
      </c>
      <c r="B223" s="4">
        <v>45648</v>
      </c>
      <c r="E223">
        <v>1.1279999999999999</v>
      </c>
      <c r="F223">
        <v>2.8260000000000001</v>
      </c>
      <c r="G223" s="4">
        <v>45647.833333333336</v>
      </c>
      <c r="H223" s="4">
        <v>45647.875</v>
      </c>
      <c r="I223">
        <v>1</v>
      </c>
      <c r="J223" t="b">
        <v>0</v>
      </c>
      <c r="K223" t="s">
        <v>11</v>
      </c>
      <c r="L223" s="3" t="s">
        <v>23</v>
      </c>
      <c r="M223" s="3">
        <f>IF(Query[[#This Row],[TimeMeasureUnit.1]]="Day",Lookups!$B$4,(Query[[#This Row],[T31]]+Query[[#This Row],[T41]])*VLOOKUP(Query[[#This Row],[Pricing]],Lookups!$A$2:$B$3,2,0))</f>
        <v>0.65976444000000001</v>
      </c>
      <c r="N223" s="3">
        <f>IF(Query[[#This Row],[TimeMeasureUnit.1]]="Day",Lookups!$F$4+Lookups!$F$5,(Query[[#This Row],[T31]]*Lookups!$F$2)+Query[[#This Row],[T41]]*Lookups!$F$3)</f>
        <v>0.87847967999999987</v>
      </c>
    </row>
    <row r="224" spans="1:14" x14ac:dyDescent="0.2">
      <c r="A224" s="4">
        <v>45647</v>
      </c>
      <c r="B224" s="4">
        <v>45648</v>
      </c>
      <c r="E224">
        <v>0.876</v>
      </c>
      <c r="F224">
        <v>2.2549999999999999</v>
      </c>
      <c r="G224" s="4">
        <v>45647.875</v>
      </c>
      <c r="H224" s="4">
        <v>45647.916666666664</v>
      </c>
      <c r="I224">
        <v>1</v>
      </c>
      <c r="J224" t="b">
        <v>0</v>
      </c>
      <c r="K224" t="s">
        <v>11</v>
      </c>
      <c r="L224" s="3" t="s">
        <v>23</v>
      </c>
      <c r="M224" s="3">
        <f>IF(Query[[#This Row],[TimeMeasureUnit.1]]="Day",Lookups!$B$4,(Query[[#This Row],[T31]]+Query[[#This Row],[T41]])*VLOOKUP(Query[[#This Row],[Pricing]],Lookups!$A$2:$B$3,2,0))</f>
        <v>0.52243865999999994</v>
      </c>
      <c r="N224" s="3">
        <f>IF(Query[[#This Row],[TimeMeasureUnit.1]]="Day",Lookups!$F$4+Lookups!$F$5,(Query[[#This Row],[T31]]*Lookups!$F$2)+Query[[#This Row],[T41]]*Lookups!$F$3)</f>
        <v>0.69384032000000007</v>
      </c>
    </row>
    <row r="225" spans="1:14" x14ac:dyDescent="0.2">
      <c r="A225" s="4">
        <v>45647</v>
      </c>
      <c r="B225" s="4">
        <v>45648</v>
      </c>
      <c r="E225">
        <v>0.52100000000000002</v>
      </c>
      <c r="F225">
        <v>3.0000000000000001E-3</v>
      </c>
      <c r="G225" s="4">
        <v>45647.916666666664</v>
      </c>
      <c r="H225" s="4">
        <v>45647.958333333336</v>
      </c>
      <c r="I225">
        <v>1</v>
      </c>
      <c r="J225" t="b">
        <v>0</v>
      </c>
      <c r="K225" t="s">
        <v>11</v>
      </c>
      <c r="L225" s="3" t="s">
        <v>23</v>
      </c>
      <c r="M225" s="3">
        <f>IF(Query[[#This Row],[TimeMeasureUnit.1]]="Day",Lookups!$B$4,(Query[[#This Row],[T31]]+Query[[#This Row],[T41]])*VLOOKUP(Query[[#This Row],[Pricing]],Lookups!$A$2:$B$3,2,0))</f>
        <v>8.7434640000000008E-2</v>
      </c>
      <c r="N225" s="3">
        <f>IF(Query[[#This Row],[TimeMeasureUnit.1]]="Day",Lookups!$F$4+Lookups!$F$5,(Query[[#This Row],[T31]]*Lookups!$F$2)+Query[[#This Row],[T41]]*Lookups!$F$3)</f>
        <v>0.15503843</v>
      </c>
    </row>
    <row r="226" spans="1:14" x14ac:dyDescent="0.2">
      <c r="A226" s="4">
        <v>45647</v>
      </c>
      <c r="B226" s="4">
        <v>45648</v>
      </c>
      <c r="E226">
        <v>0.46800000000000003</v>
      </c>
      <c r="F226">
        <v>2E-3</v>
      </c>
      <c r="G226" s="4">
        <v>45647.958333333336</v>
      </c>
      <c r="H226" s="4">
        <v>45648</v>
      </c>
      <c r="I226">
        <v>1</v>
      </c>
      <c r="J226" t="b">
        <v>0</v>
      </c>
      <c r="K226" t="s">
        <v>11</v>
      </c>
      <c r="L226" s="3" t="s">
        <v>23</v>
      </c>
      <c r="M226" s="3">
        <f>IF(Query[[#This Row],[TimeMeasureUnit.1]]="Day",Lookups!$B$4,(Query[[#This Row],[T31]]+Query[[#This Row],[T41]])*VLOOKUP(Query[[#This Row],[Pricing]],Lookups!$A$2:$B$3,2,0))</f>
        <v>7.8424200000000013E-2</v>
      </c>
      <c r="N226" s="3">
        <f>IF(Query[[#This Row],[TimeMeasureUnit.1]]="Day",Lookups!$F$4+Lookups!$F$5,(Query[[#This Row],[T31]]*Lookups!$F$2)+Query[[#This Row],[T41]]*Lookups!$F$3)</f>
        <v>0.13913300000000001</v>
      </c>
    </row>
    <row r="227" spans="1:14" x14ac:dyDescent="0.2">
      <c r="A227" s="4">
        <v>45648</v>
      </c>
      <c r="B227" s="4">
        <v>45649</v>
      </c>
      <c r="C227">
        <v>1.228713696</v>
      </c>
      <c r="D227">
        <v>5.2932825040000004</v>
      </c>
      <c r="G227" s="4">
        <v>45648</v>
      </c>
      <c r="H227" s="4">
        <v>45649</v>
      </c>
      <c r="I227">
        <v>1</v>
      </c>
      <c r="J227" t="b">
        <v>0</v>
      </c>
      <c r="K227" t="s">
        <v>10</v>
      </c>
      <c r="L227" s="3" t="s">
        <v>23</v>
      </c>
      <c r="M227" s="3">
        <f>IF(Query[[#This Row],[TimeMeasureUnit.1]]="Day",Lookups!$B$4,(Query[[#This Row],[T31]]+Query[[#This Row],[T41]])*VLOOKUP(Query[[#This Row],[Pricing]],Lookups!$A$2:$B$3,2,0))</f>
        <v>1.3498300000000001</v>
      </c>
      <c r="N227" s="3">
        <f>IF(Query[[#This Row],[TimeMeasureUnit.1]]="Day",Lookups!$F$4+Lookups!$F$5,(Query[[#This Row],[T31]]*Lookups!$F$2)+Query[[#This Row],[T41]]*Lookups!$F$3)</f>
        <v>1.44164</v>
      </c>
    </row>
    <row r="228" spans="1:14" x14ac:dyDescent="0.2">
      <c r="A228" s="4">
        <v>45648</v>
      </c>
      <c r="B228" s="4">
        <v>45649</v>
      </c>
      <c r="E228">
        <v>0.52300000000000002</v>
      </c>
      <c r="F228">
        <v>3.0000000000000001E-3</v>
      </c>
      <c r="G228" s="4">
        <v>45648</v>
      </c>
      <c r="H228" s="4">
        <v>45648.041666666664</v>
      </c>
      <c r="I228">
        <v>1</v>
      </c>
      <c r="J228" t="b">
        <v>0</v>
      </c>
      <c r="K228" t="s">
        <v>11</v>
      </c>
      <c r="L228" s="3" t="s">
        <v>23</v>
      </c>
      <c r="M228" s="3">
        <f>IF(Query[[#This Row],[TimeMeasureUnit.1]]="Day",Lookups!$B$4,(Query[[#This Row],[T31]]+Query[[#This Row],[T41]])*VLOOKUP(Query[[#This Row],[Pricing]],Lookups!$A$2:$B$3,2,0))</f>
        <v>8.7768360000000004E-2</v>
      </c>
      <c r="N228" s="3">
        <f>IF(Query[[#This Row],[TimeMeasureUnit.1]]="Day",Lookups!$F$4+Lookups!$F$5,(Query[[#This Row],[T31]]*Lookups!$F$2)+Query[[#This Row],[T41]]*Lookups!$F$3)</f>
        <v>0.15563137000000002</v>
      </c>
    </row>
    <row r="229" spans="1:14" x14ac:dyDescent="0.2">
      <c r="A229" s="4">
        <v>45648</v>
      </c>
      <c r="B229" s="4">
        <v>45649</v>
      </c>
      <c r="E229">
        <v>0.379</v>
      </c>
      <c r="F229">
        <v>0.49399999999999999</v>
      </c>
      <c r="G229" s="4">
        <v>45648.041666666664</v>
      </c>
      <c r="H229" s="4">
        <v>45648.083333333336</v>
      </c>
      <c r="I229">
        <v>1</v>
      </c>
      <c r="J229" t="b">
        <v>0</v>
      </c>
      <c r="K229" t="s">
        <v>11</v>
      </c>
      <c r="L229" s="3" t="s">
        <v>23</v>
      </c>
      <c r="M229" s="3">
        <f>IF(Query[[#This Row],[TimeMeasureUnit.1]]="Day",Lookups!$B$4,(Query[[#This Row],[T31]]+Query[[#This Row],[T41]])*VLOOKUP(Query[[#This Row],[Pricing]],Lookups!$A$2:$B$3,2,0))</f>
        <v>0.14566878</v>
      </c>
      <c r="N229" s="3">
        <f>IF(Query[[#This Row],[TimeMeasureUnit.1]]="Day",Lookups!$F$4+Lookups!$F$5,(Query[[#This Row],[T31]]*Lookups!$F$2)+Query[[#This Row],[T41]]*Lookups!$F$3)</f>
        <v>0.20746701000000001</v>
      </c>
    </row>
    <row r="230" spans="1:14" x14ac:dyDescent="0.2">
      <c r="A230" s="4">
        <v>45648</v>
      </c>
      <c r="B230" s="4">
        <v>45649</v>
      </c>
      <c r="E230">
        <v>0.34599999999999997</v>
      </c>
      <c r="F230">
        <v>0</v>
      </c>
      <c r="G230" s="4">
        <v>45648.083333333336</v>
      </c>
      <c r="H230" s="4">
        <v>45648.125</v>
      </c>
      <c r="I230">
        <v>1</v>
      </c>
      <c r="J230" t="b">
        <v>0</v>
      </c>
      <c r="K230" t="s">
        <v>11</v>
      </c>
      <c r="L230" s="3" t="s">
        <v>23</v>
      </c>
      <c r="M230" s="3">
        <f>IF(Query[[#This Row],[TimeMeasureUnit.1]]="Day",Lookups!$B$4,(Query[[#This Row],[T31]]+Query[[#This Row],[T41]])*VLOOKUP(Query[[#This Row],[Pricing]],Lookups!$A$2:$B$3,2,0))</f>
        <v>5.7733559999999996E-2</v>
      </c>
      <c r="N230" s="3">
        <f>IF(Query[[#This Row],[TimeMeasureUnit.1]]="Day",Lookups!$F$4+Lookups!$F$5,(Query[[#This Row],[T31]]*Lookups!$F$2)+Query[[#This Row],[T41]]*Lookups!$F$3)</f>
        <v>0.10257862</v>
      </c>
    </row>
    <row r="231" spans="1:14" x14ac:dyDescent="0.2">
      <c r="A231" s="4">
        <v>45648</v>
      </c>
      <c r="B231" s="4">
        <v>45649</v>
      </c>
      <c r="E231">
        <v>0.31900000000000001</v>
      </c>
      <c r="F231">
        <v>0</v>
      </c>
      <c r="G231" s="4">
        <v>45648.125</v>
      </c>
      <c r="H231" s="4">
        <v>45648.166666666664</v>
      </c>
      <c r="I231">
        <v>1</v>
      </c>
      <c r="J231" t="b">
        <v>0</v>
      </c>
      <c r="K231" t="s">
        <v>11</v>
      </c>
      <c r="L231" s="3" t="s">
        <v>23</v>
      </c>
      <c r="M231" s="3">
        <f>IF(Query[[#This Row],[TimeMeasureUnit.1]]="Day",Lookups!$B$4,(Query[[#This Row],[T31]]+Query[[#This Row],[T41]])*VLOOKUP(Query[[#This Row],[Pricing]],Lookups!$A$2:$B$3,2,0))</f>
        <v>5.3228340000000006E-2</v>
      </c>
      <c r="N231" s="3">
        <f>IF(Query[[#This Row],[TimeMeasureUnit.1]]="Day",Lookups!$F$4+Lookups!$F$5,(Query[[#This Row],[T31]]*Lookups!$F$2)+Query[[#This Row],[T41]]*Lookups!$F$3)</f>
        <v>9.457393E-2</v>
      </c>
    </row>
    <row r="232" spans="1:14" x14ac:dyDescent="0.2">
      <c r="A232" s="4">
        <v>45648</v>
      </c>
      <c r="B232" s="4">
        <v>45649</v>
      </c>
      <c r="E232">
        <v>0.29099999999999998</v>
      </c>
      <c r="F232">
        <v>0</v>
      </c>
      <c r="G232" s="4">
        <v>45648.166666666664</v>
      </c>
      <c r="H232" s="4">
        <v>45648.208333333336</v>
      </c>
      <c r="I232">
        <v>1</v>
      </c>
      <c r="J232" t="b">
        <v>0</v>
      </c>
      <c r="K232" t="s">
        <v>11</v>
      </c>
      <c r="L232" s="3" t="s">
        <v>23</v>
      </c>
      <c r="M232" s="3">
        <f>IF(Query[[#This Row],[TimeMeasureUnit.1]]="Day",Lookups!$B$4,(Query[[#This Row],[T31]]+Query[[#This Row],[T41]])*VLOOKUP(Query[[#This Row],[Pricing]],Lookups!$A$2:$B$3,2,0))</f>
        <v>4.8556259999999997E-2</v>
      </c>
      <c r="N232" s="3">
        <f>IF(Query[[#This Row],[TimeMeasureUnit.1]]="Day",Lookups!$F$4+Lookups!$F$5,(Query[[#This Row],[T31]]*Lookups!$F$2)+Query[[#This Row],[T41]]*Lookups!$F$3)</f>
        <v>8.6272769999999999E-2</v>
      </c>
    </row>
    <row r="233" spans="1:14" x14ac:dyDescent="0.2">
      <c r="A233" s="4">
        <v>45648</v>
      </c>
      <c r="B233" s="4">
        <v>45649</v>
      </c>
      <c r="E233">
        <v>0.28999999999999998</v>
      </c>
      <c r="F233">
        <v>0</v>
      </c>
      <c r="G233" s="4">
        <v>45648.208333333336</v>
      </c>
      <c r="H233" s="4">
        <v>45648.25</v>
      </c>
      <c r="I233">
        <v>1</v>
      </c>
      <c r="J233" t="b">
        <v>0</v>
      </c>
      <c r="K233" t="s">
        <v>11</v>
      </c>
      <c r="L233" s="3" t="s">
        <v>23</v>
      </c>
      <c r="M233" s="3">
        <f>IF(Query[[#This Row],[TimeMeasureUnit.1]]="Day",Lookups!$B$4,(Query[[#This Row],[T31]]+Query[[#This Row],[T41]])*VLOOKUP(Query[[#This Row],[Pricing]],Lookups!$A$2:$B$3,2,0))</f>
        <v>4.8389399999999999E-2</v>
      </c>
      <c r="N233" s="3">
        <f>IF(Query[[#This Row],[TimeMeasureUnit.1]]="Day",Lookups!$F$4+Lookups!$F$5,(Query[[#This Row],[T31]]*Lookups!$F$2)+Query[[#This Row],[T41]]*Lookups!$F$3)</f>
        <v>8.5976299999999992E-2</v>
      </c>
    </row>
    <row r="234" spans="1:14" x14ac:dyDescent="0.2">
      <c r="A234" s="4">
        <v>45648</v>
      </c>
      <c r="B234" s="4">
        <v>45649</v>
      </c>
      <c r="E234">
        <v>0.30099999999999999</v>
      </c>
      <c r="F234">
        <v>0</v>
      </c>
      <c r="G234" s="4">
        <v>45648.25</v>
      </c>
      <c r="H234" s="4">
        <v>45648.291666666664</v>
      </c>
      <c r="I234">
        <v>1</v>
      </c>
      <c r="J234" t="b">
        <v>0</v>
      </c>
      <c r="K234" t="s">
        <v>11</v>
      </c>
      <c r="L234" s="3" t="s">
        <v>23</v>
      </c>
      <c r="M234" s="3">
        <f>IF(Query[[#This Row],[TimeMeasureUnit.1]]="Day",Lookups!$B$4,(Query[[#This Row],[T31]]+Query[[#This Row],[T41]])*VLOOKUP(Query[[#This Row],[Pricing]],Lookups!$A$2:$B$3,2,0))</f>
        <v>5.0224860000000003E-2</v>
      </c>
      <c r="N234" s="3">
        <f>IF(Query[[#This Row],[TimeMeasureUnit.1]]="Day",Lookups!$F$4+Lookups!$F$5,(Query[[#This Row],[T31]]*Lookups!$F$2)+Query[[#This Row],[T41]]*Lookups!$F$3)</f>
        <v>8.9237469999999999E-2</v>
      </c>
    </row>
    <row r="235" spans="1:14" x14ac:dyDescent="0.2">
      <c r="A235" s="4">
        <v>45648</v>
      </c>
      <c r="B235" s="4">
        <v>45649</v>
      </c>
      <c r="E235">
        <v>0.248</v>
      </c>
      <c r="F235">
        <v>0</v>
      </c>
      <c r="G235" s="4">
        <v>45648.291666666664</v>
      </c>
      <c r="H235" s="4">
        <v>45648.333333333336</v>
      </c>
      <c r="I235">
        <v>1</v>
      </c>
      <c r="J235" t="b">
        <v>0</v>
      </c>
      <c r="K235" t="s">
        <v>11</v>
      </c>
      <c r="L235" s="3" t="s">
        <v>23</v>
      </c>
      <c r="M235" s="3">
        <f>IF(Query[[#This Row],[TimeMeasureUnit.1]]="Day",Lookups!$B$4,(Query[[#This Row],[T31]]+Query[[#This Row],[T41]])*VLOOKUP(Query[[#This Row],[Pricing]],Lookups!$A$2:$B$3,2,0))</f>
        <v>4.1381279999999999E-2</v>
      </c>
      <c r="N235" s="3">
        <f>IF(Query[[#This Row],[TimeMeasureUnit.1]]="Day",Lookups!$F$4+Lookups!$F$5,(Query[[#This Row],[T31]]*Lookups!$F$2)+Query[[#This Row],[T41]]*Lookups!$F$3)</f>
        <v>7.3524560000000003E-2</v>
      </c>
    </row>
    <row r="236" spans="1:14" x14ac:dyDescent="0.2">
      <c r="A236" s="4">
        <v>45648</v>
      </c>
      <c r="B236" s="4">
        <v>45649</v>
      </c>
      <c r="E236">
        <v>0.23699999999999999</v>
      </c>
      <c r="F236">
        <v>0</v>
      </c>
      <c r="G236" s="4">
        <v>45648.333333333336</v>
      </c>
      <c r="H236" s="4">
        <v>45648.375</v>
      </c>
      <c r="I236">
        <v>1</v>
      </c>
      <c r="J236" t="b">
        <v>0</v>
      </c>
      <c r="K236" t="s">
        <v>11</v>
      </c>
      <c r="L236" s="3" t="s">
        <v>23</v>
      </c>
      <c r="M236" s="3">
        <f>IF(Query[[#This Row],[TimeMeasureUnit.1]]="Day",Lookups!$B$4,(Query[[#This Row],[T31]]+Query[[#This Row],[T41]])*VLOOKUP(Query[[#This Row],[Pricing]],Lookups!$A$2:$B$3,2,0))</f>
        <v>3.9545820000000002E-2</v>
      </c>
      <c r="N236" s="3">
        <f>IF(Query[[#This Row],[TimeMeasureUnit.1]]="Day",Lookups!$F$4+Lookups!$F$5,(Query[[#This Row],[T31]]*Lookups!$F$2)+Query[[#This Row],[T41]]*Lookups!$F$3)</f>
        <v>7.0263389999999995E-2</v>
      </c>
    </row>
    <row r="237" spans="1:14" x14ac:dyDescent="0.2">
      <c r="A237" s="4">
        <v>45648</v>
      </c>
      <c r="B237" s="4">
        <v>45649</v>
      </c>
      <c r="E237">
        <v>0.41599999999999998</v>
      </c>
      <c r="F237">
        <v>0.53200000000000003</v>
      </c>
      <c r="G237" s="4">
        <v>45648.375</v>
      </c>
      <c r="H237" s="4">
        <v>45648.416666666664</v>
      </c>
      <c r="I237">
        <v>1</v>
      </c>
      <c r="J237" t="b">
        <v>0</v>
      </c>
      <c r="K237" t="s">
        <v>11</v>
      </c>
      <c r="L237" s="3" t="s">
        <v>23</v>
      </c>
      <c r="M237" s="3">
        <f>IF(Query[[#This Row],[TimeMeasureUnit.1]]="Day",Lookups!$B$4,(Query[[#This Row],[T31]]+Query[[#This Row],[T41]])*VLOOKUP(Query[[#This Row],[Pricing]],Lookups!$A$2:$B$3,2,0))</f>
        <v>0.15818328000000001</v>
      </c>
      <c r="N237" s="3">
        <f>IF(Query[[#This Row],[TimeMeasureUnit.1]]="Day",Lookups!$F$4+Lookups!$F$5,(Query[[#This Row],[T31]]*Lookups!$F$2)+Query[[#This Row],[T41]]*Lookups!$F$3)</f>
        <v>0.22575216000000001</v>
      </c>
    </row>
    <row r="238" spans="1:14" x14ac:dyDescent="0.2">
      <c r="A238" s="4">
        <v>45648</v>
      </c>
      <c r="B238" s="4">
        <v>45649</v>
      </c>
      <c r="E238">
        <v>0.4</v>
      </c>
      <c r="F238">
        <v>0</v>
      </c>
      <c r="G238" s="4">
        <v>45648.416666666664</v>
      </c>
      <c r="H238" s="4">
        <v>45648.458333333336</v>
      </c>
      <c r="I238">
        <v>1</v>
      </c>
      <c r="J238" t="b">
        <v>0</v>
      </c>
      <c r="K238" t="s">
        <v>11</v>
      </c>
      <c r="L238" s="3" t="s">
        <v>23</v>
      </c>
      <c r="M238" s="3">
        <f>IF(Query[[#This Row],[TimeMeasureUnit.1]]="Day",Lookups!$B$4,(Query[[#This Row],[T31]]+Query[[#This Row],[T41]])*VLOOKUP(Query[[#This Row],[Pricing]],Lookups!$A$2:$B$3,2,0))</f>
        <v>6.6744000000000012E-2</v>
      </c>
      <c r="N238" s="3">
        <f>IF(Query[[#This Row],[TimeMeasureUnit.1]]="Day",Lookups!$F$4+Lookups!$F$5,(Query[[#This Row],[T31]]*Lookups!$F$2)+Query[[#This Row],[T41]]*Lookups!$F$3)</f>
        <v>0.11858800000000001</v>
      </c>
    </row>
    <row r="239" spans="1:14" x14ac:dyDescent="0.2">
      <c r="A239" s="4">
        <v>45648</v>
      </c>
      <c r="B239" s="4">
        <v>45649</v>
      </c>
      <c r="E239">
        <v>0.92600000000000005</v>
      </c>
      <c r="F239">
        <v>0.46500000000000002</v>
      </c>
      <c r="G239" s="4">
        <v>45648.458333333336</v>
      </c>
      <c r="H239" s="4">
        <v>45648.5</v>
      </c>
      <c r="I239">
        <v>1</v>
      </c>
      <c r="J239" t="b">
        <v>0</v>
      </c>
      <c r="K239" t="s">
        <v>11</v>
      </c>
      <c r="L239" s="3" t="s">
        <v>23</v>
      </c>
      <c r="M239" s="3">
        <f>IF(Query[[#This Row],[TimeMeasureUnit.1]]="Day",Lookups!$B$4,(Query[[#This Row],[T31]]+Query[[#This Row],[T41]])*VLOOKUP(Query[[#This Row],[Pricing]],Lookups!$A$2:$B$3,2,0))</f>
        <v>0.23210226</v>
      </c>
      <c r="N239" s="3">
        <f>IF(Query[[#This Row],[TimeMeasureUnit.1]]="Day",Lookups!$F$4+Lookups!$F$5,(Query[[#This Row],[T31]]*Lookups!$F$2)+Query[[#This Row],[T41]]*Lookups!$F$3)</f>
        <v>0.36405302</v>
      </c>
    </row>
    <row r="240" spans="1:14" x14ac:dyDescent="0.2">
      <c r="A240" s="4">
        <v>45648</v>
      </c>
      <c r="B240" s="4">
        <v>45649</v>
      </c>
      <c r="E240">
        <v>1.41</v>
      </c>
      <c r="F240">
        <v>2.399</v>
      </c>
      <c r="G240" s="4">
        <v>45648.5</v>
      </c>
      <c r="H240" s="4">
        <v>45648.541666666664</v>
      </c>
      <c r="I240">
        <v>1</v>
      </c>
      <c r="J240" t="b">
        <v>0</v>
      </c>
      <c r="K240" t="s">
        <v>11</v>
      </c>
      <c r="L240" s="3" t="s">
        <v>23</v>
      </c>
      <c r="M240" s="3">
        <f>IF(Query[[#This Row],[TimeMeasureUnit.1]]="Day",Lookups!$B$4,(Query[[#This Row],[T31]]+Query[[#This Row],[T41]])*VLOOKUP(Query[[#This Row],[Pricing]],Lookups!$A$2:$B$3,2,0))</f>
        <v>0.63556974000000011</v>
      </c>
      <c r="N240" s="3">
        <f>IF(Query[[#This Row],[TimeMeasureUnit.1]]="Day",Lookups!$F$4+Lookups!$F$5,(Query[[#This Row],[T31]]*Lookups!$F$2)+Query[[#This Row],[T41]]*Lookups!$F$3)</f>
        <v>0.87987817999999995</v>
      </c>
    </row>
    <row r="241" spans="1:14" x14ac:dyDescent="0.2">
      <c r="A241" s="4">
        <v>45648</v>
      </c>
      <c r="B241" s="4">
        <v>45649</v>
      </c>
      <c r="E241">
        <v>1.306</v>
      </c>
      <c r="F241">
        <v>1.36</v>
      </c>
      <c r="G241" s="4">
        <v>45648.541666666664</v>
      </c>
      <c r="H241" s="4">
        <v>45648.583333333336</v>
      </c>
      <c r="I241">
        <v>1</v>
      </c>
      <c r="J241" t="b">
        <v>0</v>
      </c>
      <c r="K241" t="s">
        <v>11</v>
      </c>
      <c r="L241" s="3" t="s">
        <v>23</v>
      </c>
      <c r="M241" s="3">
        <f>IF(Query[[#This Row],[TimeMeasureUnit.1]]="Day",Lookups!$B$4,(Query[[#This Row],[T31]]+Query[[#This Row],[T41]])*VLOOKUP(Query[[#This Row],[Pricing]],Lookups!$A$2:$B$3,2,0))</f>
        <v>0.44484876000000007</v>
      </c>
      <c r="N241" s="3">
        <f>IF(Query[[#This Row],[TimeMeasureUnit.1]]="Day",Lookups!$F$4+Lookups!$F$5,(Query[[#This Row],[T31]]*Lookups!$F$2)+Query[[#This Row],[T41]]*Lookups!$F$3)</f>
        <v>0.64901702000000006</v>
      </c>
    </row>
    <row r="242" spans="1:14" x14ac:dyDescent="0.2">
      <c r="A242" s="4">
        <v>45648</v>
      </c>
      <c r="B242" s="4">
        <v>45649</v>
      </c>
      <c r="E242">
        <v>2.0670000000000002</v>
      </c>
      <c r="F242">
        <v>3.0000000000000001E-3</v>
      </c>
      <c r="G242" s="4">
        <v>45648.583333333336</v>
      </c>
      <c r="H242" s="4">
        <v>45648.625</v>
      </c>
      <c r="I242">
        <v>1</v>
      </c>
      <c r="J242" t="b">
        <v>0</v>
      </c>
      <c r="K242" t="s">
        <v>11</v>
      </c>
      <c r="L242" s="3" t="s">
        <v>23</v>
      </c>
      <c r="M242" s="3">
        <f>IF(Query[[#This Row],[TimeMeasureUnit.1]]="Day",Lookups!$B$4,(Query[[#This Row],[T31]]+Query[[#This Row],[T41]])*VLOOKUP(Query[[#This Row],[Pricing]],Lookups!$A$2:$B$3,2,0))</f>
        <v>0.34540020000000005</v>
      </c>
      <c r="N242" s="3">
        <f>IF(Query[[#This Row],[TimeMeasureUnit.1]]="Day",Lookups!$F$4+Lookups!$F$5,(Query[[#This Row],[T31]]*Lookups!$F$2)+Query[[#This Row],[T41]]*Lookups!$F$3)</f>
        <v>0.61338105000000009</v>
      </c>
    </row>
    <row r="243" spans="1:14" x14ac:dyDescent="0.2">
      <c r="A243" s="4">
        <v>45648</v>
      </c>
      <c r="B243" s="4">
        <v>45649</v>
      </c>
      <c r="E243">
        <v>1.4530000000000001</v>
      </c>
      <c r="F243">
        <v>2E-3</v>
      </c>
      <c r="G243" s="4">
        <v>45648.625</v>
      </c>
      <c r="H243" s="4">
        <v>45648.666666666664</v>
      </c>
      <c r="I243">
        <v>1</v>
      </c>
      <c r="J243" t="b">
        <v>0</v>
      </c>
      <c r="K243" t="s">
        <v>11</v>
      </c>
      <c r="L243" s="3" t="s">
        <v>23</v>
      </c>
      <c r="M243" s="3">
        <f>IF(Query[[#This Row],[TimeMeasureUnit.1]]="Day",Lookups!$B$4,(Query[[#This Row],[T31]]+Query[[#This Row],[T41]])*VLOOKUP(Query[[#This Row],[Pricing]],Lookups!$A$2:$B$3,2,0))</f>
        <v>0.24278130000000003</v>
      </c>
      <c r="N243" s="3">
        <f>IF(Query[[#This Row],[TimeMeasureUnit.1]]="Day",Lookups!$F$4+Lookups!$F$5,(Query[[#This Row],[T31]]*Lookups!$F$2)+Query[[#This Row],[T41]]*Lookups!$F$3)</f>
        <v>0.43115595000000007</v>
      </c>
    </row>
    <row r="244" spans="1:14" x14ac:dyDescent="0.2">
      <c r="A244" s="4">
        <v>45648</v>
      </c>
      <c r="B244" s="4">
        <v>45649</v>
      </c>
      <c r="E244">
        <v>1.278</v>
      </c>
      <c r="F244">
        <v>2E-3</v>
      </c>
      <c r="G244" s="4">
        <v>45648.666666666664</v>
      </c>
      <c r="H244" s="4">
        <v>45648.708333333336</v>
      </c>
      <c r="I244">
        <v>1</v>
      </c>
      <c r="J244" t="b">
        <v>0</v>
      </c>
      <c r="K244" t="s">
        <v>11</v>
      </c>
      <c r="L244" s="3" t="s">
        <v>23</v>
      </c>
      <c r="M244" s="3">
        <f>IF(Query[[#This Row],[TimeMeasureUnit.1]]="Day",Lookups!$B$4,(Query[[#This Row],[T31]]+Query[[#This Row],[T41]])*VLOOKUP(Query[[#This Row],[Pricing]],Lookups!$A$2:$B$3,2,0))</f>
        <v>0.21358080000000002</v>
      </c>
      <c r="N244" s="3">
        <f>IF(Query[[#This Row],[TimeMeasureUnit.1]]="Day",Lookups!$F$4+Lookups!$F$5,(Query[[#This Row],[T31]]*Lookups!$F$2)+Query[[#This Row],[T41]]*Lookups!$F$3)</f>
        <v>0.37927370000000005</v>
      </c>
    </row>
    <row r="245" spans="1:14" x14ac:dyDescent="0.2">
      <c r="A245" s="4">
        <v>45648</v>
      </c>
      <c r="B245" s="4">
        <v>45649</v>
      </c>
      <c r="E245">
        <v>1.6870000000000001</v>
      </c>
      <c r="F245">
        <v>2E-3</v>
      </c>
      <c r="G245" s="4">
        <v>45648.708333333336</v>
      </c>
      <c r="H245" s="4">
        <v>45648.75</v>
      </c>
      <c r="I245">
        <v>1</v>
      </c>
      <c r="J245" t="b">
        <v>0</v>
      </c>
      <c r="K245" t="s">
        <v>11</v>
      </c>
      <c r="L245" s="3" t="s">
        <v>23</v>
      </c>
      <c r="M245" s="3">
        <f>IF(Query[[#This Row],[TimeMeasureUnit.1]]="Day",Lookups!$B$4,(Query[[#This Row],[T31]]+Query[[#This Row],[T41]])*VLOOKUP(Query[[#This Row],[Pricing]],Lookups!$A$2:$B$3,2,0))</f>
        <v>0.28182654000000001</v>
      </c>
      <c r="N245" s="3">
        <f>IF(Query[[#This Row],[TimeMeasureUnit.1]]="Day",Lookups!$F$4+Lookups!$F$5,(Query[[#This Row],[T31]]*Lookups!$F$2)+Query[[#This Row],[T41]]*Lookups!$F$3)</f>
        <v>0.50052993000000001</v>
      </c>
    </row>
    <row r="246" spans="1:14" x14ac:dyDescent="0.2">
      <c r="A246" s="4">
        <v>45648</v>
      </c>
      <c r="B246" s="4">
        <v>45649</v>
      </c>
      <c r="E246">
        <v>0.65</v>
      </c>
      <c r="F246">
        <v>1E-3</v>
      </c>
      <c r="G246" s="4">
        <v>45648.75</v>
      </c>
      <c r="H246" s="4">
        <v>45648.791666666664</v>
      </c>
      <c r="I246">
        <v>1</v>
      </c>
      <c r="J246" t="b">
        <v>0</v>
      </c>
      <c r="K246" t="s">
        <v>11</v>
      </c>
      <c r="L246" s="3" t="s">
        <v>23</v>
      </c>
      <c r="M246" s="3">
        <f>IF(Query[[#This Row],[TimeMeasureUnit.1]]="Day",Lookups!$B$4,(Query[[#This Row],[T31]]+Query[[#This Row],[T41]])*VLOOKUP(Query[[#This Row],[Pricing]],Lookups!$A$2:$B$3,2,0))</f>
        <v>0.10862586</v>
      </c>
      <c r="N246" s="3">
        <f>IF(Query[[#This Row],[TimeMeasureUnit.1]]="Day",Lookups!$F$4+Lookups!$F$5,(Query[[#This Row],[T31]]*Lookups!$F$2)+Query[[#This Row],[T41]]*Lookups!$F$3)</f>
        <v>0.19289802</v>
      </c>
    </row>
    <row r="247" spans="1:14" x14ac:dyDescent="0.2">
      <c r="A247" s="4">
        <v>45648</v>
      </c>
      <c r="B247" s="4">
        <v>45649</v>
      </c>
      <c r="E247">
        <v>1.1459999999999999</v>
      </c>
      <c r="F247">
        <v>1E-3</v>
      </c>
      <c r="G247" s="4">
        <v>45648.791666666664</v>
      </c>
      <c r="H247" s="4">
        <v>45648.833333333336</v>
      </c>
      <c r="I247">
        <v>1</v>
      </c>
      <c r="J247" t="b">
        <v>0</v>
      </c>
      <c r="K247" t="s">
        <v>11</v>
      </c>
      <c r="L247" s="3" t="s">
        <v>23</v>
      </c>
      <c r="M247" s="3">
        <f>IF(Query[[#This Row],[TimeMeasureUnit.1]]="Day",Lookups!$B$4,(Query[[#This Row],[T31]]+Query[[#This Row],[T41]])*VLOOKUP(Query[[#This Row],[Pricing]],Lookups!$A$2:$B$3,2,0))</f>
        <v>0.19138841999999998</v>
      </c>
      <c r="N247" s="3">
        <f>IF(Query[[#This Row],[TimeMeasureUnit.1]]="Day",Lookups!$F$4+Lookups!$F$5,(Query[[#This Row],[T31]]*Lookups!$F$2)+Query[[#This Row],[T41]]*Lookups!$F$3)</f>
        <v>0.33994713999999998</v>
      </c>
    </row>
    <row r="248" spans="1:14" x14ac:dyDescent="0.2">
      <c r="A248" s="4">
        <v>45648</v>
      </c>
      <c r="B248" s="4">
        <v>45649</v>
      </c>
      <c r="E248">
        <v>1.01</v>
      </c>
      <c r="F248">
        <v>0.55400000000000005</v>
      </c>
      <c r="G248" s="4">
        <v>45648.833333333336</v>
      </c>
      <c r="H248" s="4">
        <v>45648.875</v>
      </c>
      <c r="I248">
        <v>1</v>
      </c>
      <c r="J248" t="b">
        <v>0</v>
      </c>
      <c r="K248" t="s">
        <v>11</v>
      </c>
      <c r="L248" s="3" t="s">
        <v>23</v>
      </c>
      <c r="M248" s="3">
        <f>IF(Query[[#This Row],[TimeMeasureUnit.1]]="Day",Lookups!$B$4,(Query[[#This Row],[T31]]+Query[[#This Row],[T41]])*VLOOKUP(Query[[#This Row],[Pricing]],Lookups!$A$2:$B$3,2,0))</f>
        <v>0.26096904000000004</v>
      </c>
      <c r="N248" s="3">
        <f>IF(Query[[#This Row],[TimeMeasureUnit.1]]="Day",Lookups!$F$4+Lookups!$F$5,(Query[[#This Row],[T31]]*Lookups!$F$2)+Query[[#This Row],[T41]]*Lookups!$F$3)</f>
        <v>0.40609077999999998</v>
      </c>
    </row>
    <row r="249" spans="1:14" x14ac:dyDescent="0.2">
      <c r="A249" s="4">
        <v>45648</v>
      </c>
      <c r="B249" s="4">
        <v>45649</v>
      </c>
      <c r="E249">
        <v>0.64</v>
      </c>
      <c r="F249">
        <v>0.56699999999999995</v>
      </c>
      <c r="G249" s="4">
        <v>45648.875</v>
      </c>
      <c r="H249" s="4">
        <v>45648.916666666664</v>
      </c>
      <c r="I249">
        <v>1</v>
      </c>
      <c r="J249" t="b">
        <v>0</v>
      </c>
      <c r="K249" t="s">
        <v>11</v>
      </c>
      <c r="L249" s="3" t="s">
        <v>23</v>
      </c>
      <c r="M249" s="3">
        <f>IF(Query[[#This Row],[TimeMeasureUnit.1]]="Day",Lookups!$B$4,(Query[[#This Row],[T31]]+Query[[#This Row],[T41]])*VLOOKUP(Query[[#This Row],[Pricing]],Lookups!$A$2:$B$3,2,0))</f>
        <v>0.20140001999999999</v>
      </c>
      <c r="N249" s="3">
        <f>IF(Query[[#This Row],[TimeMeasureUnit.1]]="Day",Lookups!$F$4+Lookups!$F$5,(Query[[#This Row],[T31]]*Lookups!$F$2)+Query[[#This Row],[T41]]*Lookups!$F$3)</f>
        <v>0.29889964000000002</v>
      </c>
    </row>
    <row r="250" spans="1:14" x14ac:dyDescent="0.2">
      <c r="A250" s="4">
        <v>45648</v>
      </c>
      <c r="B250" s="4">
        <v>45649</v>
      </c>
      <c r="E250">
        <v>0.28499999999999998</v>
      </c>
      <c r="F250">
        <v>0</v>
      </c>
      <c r="G250" s="4">
        <v>45648.916666666664</v>
      </c>
      <c r="H250" s="4">
        <v>45648.958333333336</v>
      </c>
      <c r="I250">
        <v>1</v>
      </c>
      <c r="J250" t="b">
        <v>0</v>
      </c>
      <c r="K250" t="s">
        <v>11</v>
      </c>
      <c r="L250" s="3" t="s">
        <v>23</v>
      </c>
      <c r="M250" s="3">
        <f>IF(Query[[#This Row],[TimeMeasureUnit.1]]="Day",Lookups!$B$4,(Query[[#This Row],[T31]]+Query[[#This Row],[T41]])*VLOOKUP(Query[[#This Row],[Pricing]],Lookups!$A$2:$B$3,2,0))</f>
        <v>4.7555099999999996E-2</v>
      </c>
      <c r="N250" s="3">
        <f>IF(Query[[#This Row],[TimeMeasureUnit.1]]="Day",Lookups!$F$4+Lookups!$F$5,(Query[[#This Row],[T31]]*Lookups!$F$2)+Query[[#This Row],[T41]]*Lookups!$F$3)</f>
        <v>8.4493949999999998E-2</v>
      </c>
    </row>
    <row r="251" spans="1:14" x14ac:dyDescent="0.2">
      <c r="A251" s="4">
        <v>45648</v>
      </c>
      <c r="B251" s="4">
        <v>45649</v>
      </c>
      <c r="E251">
        <v>0.45600000000000002</v>
      </c>
      <c r="F251">
        <v>0</v>
      </c>
      <c r="G251" s="4">
        <v>45648.958333333336</v>
      </c>
      <c r="H251" s="4">
        <v>45649</v>
      </c>
      <c r="I251">
        <v>1</v>
      </c>
      <c r="J251" t="b">
        <v>0</v>
      </c>
      <c r="K251" t="s">
        <v>11</v>
      </c>
      <c r="L251" s="3" t="s">
        <v>23</v>
      </c>
      <c r="M251" s="3">
        <f>IF(Query[[#This Row],[TimeMeasureUnit.1]]="Day",Lookups!$B$4,(Query[[#This Row],[T31]]+Query[[#This Row],[T41]])*VLOOKUP(Query[[#This Row],[Pricing]],Lookups!$A$2:$B$3,2,0))</f>
        <v>7.6088160000000002E-2</v>
      </c>
      <c r="N251" s="3">
        <f>IF(Query[[#This Row],[TimeMeasureUnit.1]]="Day",Lookups!$F$4+Lookups!$F$5,(Query[[#This Row],[T31]]*Lookups!$F$2)+Query[[#This Row],[T41]]*Lookups!$F$3)</f>
        <v>0.13519032</v>
      </c>
    </row>
    <row r="252" spans="1:14" x14ac:dyDescent="0.2">
      <c r="A252" s="4">
        <v>45649</v>
      </c>
      <c r="B252" s="4">
        <v>45650</v>
      </c>
      <c r="C252">
        <v>2.9757127680000002</v>
      </c>
      <c r="D252">
        <v>6.5918473840000003</v>
      </c>
      <c r="G252" s="4">
        <v>45649</v>
      </c>
      <c r="H252" s="4">
        <v>45650</v>
      </c>
      <c r="I252">
        <v>1</v>
      </c>
      <c r="J252" t="b">
        <v>0</v>
      </c>
      <c r="K252" t="s">
        <v>10</v>
      </c>
      <c r="L252" s="3" t="s">
        <v>23</v>
      </c>
      <c r="M252" s="3">
        <f>IF(Query[[#This Row],[TimeMeasureUnit.1]]="Day",Lookups!$B$4,(Query[[#This Row],[T31]]+Query[[#This Row],[T41]])*VLOOKUP(Query[[#This Row],[Pricing]],Lookups!$A$2:$B$3,2,0))</f>
        <v>1.3498300000000001</v>
      </c>
      <c r="N252" s="3">
        <f>IF(Query[[#This Row],[TimeMeasureUnit.1]]="Day",Lookups!$F$4+Lookups!$F$5,(Query[[#This Row],[T31]]*Lookups!$F$2)+Query[[#This Row],[T41]]*Lookups!$F$3)</f>
        <v>1.44164</v>
      </c>
    </row>
    <row r="253" spans="1:14" x14ac:dyDescent="0.2">
      <c r="A253" s="4">
        <v>45649</v>
      </c>
      <c r="B253" s="4">
        <v>45650</v>
      </c>
      <c r="E253">
        <v>0.313</v>
      </c>
      <c r="F253">
        <v>0</v>
      </c>
      <c r="G253" s="4">
        <v>45649</v>
      </c>
      <c r="H253" s="4">
        <v>45649.041666666664</v>
      </c>
      <c r="I253">
        <v>1</v>
      </c>
      <c r="J253" t="b">
        <v>0</v>
      </c>
      <c r="K253" t="s">
        <v>11</v>
      </c>
      <c r="L253" s="3" t="s">
        <v>23</v>
      </c>
      <c r="M253" s="3">
        <f>IF(Query[[#This Row],[TimeMeasureUnit.1]]="Day",Lookups!$B$4,(Query[[#This Row],[T31]]+Query[[#This Row],[T41]])*VLOOKUP(Query[[#This Row],[Pricing]],Lookups!$A$2:$B$3,2,0))</f>
        <v>5.2227180000000005E-2</v>
      </c>
      <c r="N253" s="3">
        <f>IF(Query[[#This Row],[TimeMeasureUnit.1]]="Day",Lookups!$F$4+Lookups!$F$5,(Query[[#This Row],[T31]]*Lookups!$F$2)+Query[[#This Row],[T41]]*Lookups!$F$3)</f>
        <v>9.279511E-2</v>
      </c>
    </row>
    <row r="254" spans="1:14" x14ac:dyDescent="0.2">
      <c r="A254" s="4">
        <v>45649</v>
      </c>
      <c r="B254" s="4">
        <v>45650</v>
      </c>
      <c r="E254">
        <v>0.26100000000000001</v>
      </c>
      <c r="F254">
        <v>0</v>
      </c>
      <c r="G254" s="4">
        <v>45649.041666666664</v>
      </c>
      <c r="H254" s="4">
        <v>45649.083333333336</v>
      </c>
      <c r="I254">
        <v>1</v>
      </c>
      <c r="J254" t="b">
        <v>0</v>
      </c>
      <c r="K254" t="s">
        <v>11</v>
      </c>
      <c r="L254" s="3" t="s">
        <v>23</v>
      </c>
      <c r="M254" s="3">
        <f>IF(Query[[#This Row],[TimeMeasureUnit.1]]="Day",Lookups!$B$4,(Query[[#This Row],[T31]]+Query[[#This Row],[T41]])*VLOOKUP(Query[[#This Row],[Pricing]],Lookups!$A$2:$B$3,2,0))</f>
        <v>4.3550460000000006E-2</v>
      </c>
      <c r="N254" s="3">
        <f>IF(Query[[#This Row],[TimeMeasureUnit.1]]="Day",Lookups!$F$4+Lookups!$F$5,(Query[[#This Row],[T31]]*Lookups!$F$2)+Query[[#This Row],[T41]]*Lookups!$F$3)</f>
        <v>7.737867000000001E-2</v>
      </c>
    </row>
    <row r="255" spans="1:14" x14ac:dyDescent="0.2">
      <c r="A255" s="4">
        <v>45649</v>
      </c>
      <c r="B255" s="4">
        <v>45650</v>
      </c>
      <c r="E255">
        <v>0.27700000000000002</v>
      </c>
      <c r="F255">
        <v>0</v>
      </c>
      <c r="G255" s="4">
        <v>45649.083333333336</v>
      </c>
      <c r="H255" s="4">
        <v>45649.125</v>
      </c>
      <c r="I255">
        <v>1</v>
      </c>
      <c r="J255" t="b">
        <v>0</v>
      </c>
      <c r="K255" t="s">
        <v>11</v>
      </c>
      <c r="L255" s="3" t="s">
        <v>23</v>
      </c>
      <c r="M255" s="3">
        <f>IF(Query[[#This Row],[TimeMeasureUnit.1]]="Day",Lookups!$B$4,(Query[[#This Row],[T31]]+Query[[#This Row],[T41]])*VLOOKUP(Query[[#This Row],[Pricing]],Lookups!$A$2:$B$3,2,0))</f>
        <v>4.6220220000000006E-2</v>
      </c>
      <c r="N255" s="3">
        <f>IF(Query[[#This Row],[TimeMeasureUnit.1]]="Day",Lookups!$F$4+Lookups!$F$5,(Query[[#This Row],[T31]]*Lookups!$F$2)+Query[[#This Row],[T41]]*Lookups!$F$3)</f>
        <v>8.2122190000000012E-2</v>
      </c>
    </row>
    <row r="256" spans="1:14" x14ac:dyDescent="0.2">
      <c r="A256" s="4">
        <v>45649</v>
      </c>
      <c r="B256" s="4">
        <v>45650</v>
      </c>
      <c r="E256">
        <v>0.34499999999999997</v>
      </c>
      <c r="F256">
        <v>0</v>
      </c>
      <c r="G256" s="4">
        <v>45649.125</v>
      </c>
      <c r="H256" s="4">
        <v>45649.166666666664</v>
      </c>
      <c r="I256">
        <v>1</v>
      </c>
      <c r="J256" t="b">
        <v>0</v>
      </c>
      <c r="K256" t="s">
        <v>11</v>
      </c>
      <c r="L256" s="3" t="s">
        <v>23</v>
      </c>
      <c r="M256" s="3">
        <f>IF(Query[[#This Row],[TimeMeasureUnit.1]]="Day",Lookups!$B$4,(Query[[#This Row],[T31]]+Query[[#This Row],[T41]])*VLOOKUP(Query[[#This Row],[Pricing]],Lookups!$A$2:$B$3,2,0))</f>
        <v>5.7566699999999998E-2</v>
      </c>
      <c r="N256" s="3">
        <f>IF(Query[[#This Row],[TimeMeasureUnit.1]]="Day",Lookups!$F$4+Lookups!$F$5,(Query[[#This Row],[T31]]*Lookups!$F$2)+Query[[#This Row],[T41]]*Lookups!$F$3)</f>
        <v>0.10228215</v>
      </c>
    </row>
    <row r="257" spans="1:14" x14ac:dyDescent="0.2">
      <c r="A257" s="4">
        <v>45649</v>
      </c>
      <c r="B257" s="4">
        <v>45650</v>
      </c>
      <c r="E257">
        <v>0.25900000000000001</v>
      </c>
      <c r="F257">
        <v>0.46200000000000002</v>
      </c>
      <c r="G257" s="4">
        <v>45649.166666666664</v>
      </c>
      <c r="H257" s="4">
        <v>45649.208333333336</v>
      </c>
      <c r="I257">
        <v>1</v>
      </c>
      <c r="J257" t="b">
        <v>0</v>
      </c>
      <c r="K257" t="s">
        <v>11</v>
      </c>
      <c r="L257" s="3" t="s">
        <v>23</v>
      </c>
      <c r="M257" s="3">
        <f>IF(Query[[#This Row],[TimeMeasureUnit.1]]="Day",Lookups!$B$4,(Query[[#This Row],[T31]]+Query[[#This Row],[T41]])*VLOOKUP(Query[[#This Row],[Pricing]],Lookups!$A$2:$B$3,2,0))</f>
        <v>0.12030606000000002</v>
      </c>
      <c r="N257" s="3">
        <f>IF(Query[[#This Row],[TimeMeasureUnit.1]]="Day",Lookups!$F$4+Lookups!$F$5,(Query[[#This Row],[T31]]*Lookups!$F$2)+Query[[#This Row],[T41]]*Lookups!$F$3)</f>
        <v>0.16572997</v>
      </c>
    </row>
    <row r="258" spans="1:14" x14ac:dyDescent="0.2">
      <c r="A258" s="4">
        <v>45649</v>
      </c>
      <c r="B258" s="4">
        <v>45650</v>
      </c>
      <c r="E258">
        <v>0.27800000000000002</v>
      </c>
      <c r="F258">
        <v>0</v>
      </c>
      <c r="G258" s="4">
        <v>45649.208333333336</v>
      </c>
      <c r="H258" s="4">
        <v>45649.25</v>
      </c>
      <c r="I258">
        <v>1</v>
      </c>
      <c r="J258" t="b">
        <v>0</v>
      </c>
      <c r="K258" t="s">
        <v>11</v>
      </c>
      <c r="L258" s="3" t="s">
        <v>23</v>
      </c>
      <c r="M258" s="3">
        <f>IF(Query[[#This Row],[TimeMeasureUnit.1]]="Day",Lookups!$B$4,(Query[[#This Row],[T31]]+Query[[#This Row],[T41]])*VLOOKUP(Query[[#This Row],[Pricing]],Lookups!$A$2:$B$3,2,0))</f>
        <v>4.6387080000000004E-2</v>
      </c>
      <c r="N258" s="3">
        <f>IF(Query[[#This Row],[TimeMeasureUnit.1]]="Day",Lookups!$F$4+Lookups!$F$5,(Query[[#This Row],[T31]]*Lookups!$F$2)+Query[[#This Row],[T41]]*Lookups!$F$3)</f>
        <v>8.2418660000000005E-2</v>
      </c>
    </row>
    <row r="259" spans="1:14" x14ac:dyDescent="0.2">
      <c r="A259" s="4">
        <v>45649</v>
      </c>
      <c r="B259" s="4">
        <v>45650</v>
      </c>
      <c r="E259">
        <v>0.27900000000000003</v>
      </c>
      <c r="F259">
        <v>0</v>
      </c>
      <c r="G259" s="4">
        <v>45649.25</v>
      </c>
      <c r="H259" s="4">
        <v>45649.291666666664</v>
      </c>
      <c r="I259">
        <v>1</v>
      </c>
      <c r="J259" t="b">
        <v>0</v>
      </c>
      <c r="K259" t="s">
        <v>11</v>
      </c>
      <c r="L259" s="3" t="s">
        <v>23</v>
      </c>
      <c r="M259" s="3">
        <f>IF(Query[[#This Row],[TimeMeasureUnit.1]]="Day",Lookups!$B$4,(Query[[#This Row],[T31]]+Query[[#This Row],[T41]])*VLOOKUP(Query[[#This Row],[Pricing]],Lookups!$A$2:$B$3,2,0))</f>
        <v>4.6553940000000009E-2</v>
      </c>
      <c r="N259" s="3">
        <f>IF(Query[[#This Row],[TimeMeasureUnit.1]]="Day",Lookups!$F$4+Lookups!$F$5,(Query[[#This Row],[T31]]*Lookups!$F$2)+Query[[#This Row],[T41]]*Lookups!$F$3)</f>
        <v>8.2715130000000012E-2</v>
      </c>
    </row>
    <row r="260" spans="1:14" x14ac:dyDescent="0.2">
      <c r="A260" s="4">
        <v>45649</v>
      </c>
      <c r="B260" s="4">
        <v>45650</v>
      </c>
      <c r="E260">
        <v>0.27300000000000002</v>
      </c>
      <c r="F260">
        <v>0</v>
      </c>
      <c r="G260" s="4">
        <v>45649.291666666664</v>
      </c>
      <c r="H260" s="4">
        <v>45649.333333333336</v>
      </c>
      <c r="I260">
        <v>1</v>
      </c>
      <c r="J260" t="b">
        <v>0</v>
      </c>
      <c r="K260" t="s">
        <v>11</v>
      </c>
      <c r="L260" s="3" t="s">
        <v>24</v>
      </c>
      <c r="M260" s="3">
        <f>IF(Query[[#This Row],[TimeMeasureUnit.1]]="Day",Lookups!$B$4,(Query[[#This Row],[T31]]+Query[[#This Row],[T41]])*VLOOKUP(Query[[#This Row],[Pricing]],Lookups!$A$2:$B$3,2,0))</f>
        <v>9.7905990000000012E-2</v>
      </c>
      <c r="N260" s="3">
        <f>IF(Query[[#This Row],[TimeMeasureUnit.1]]="Day",Lookups!$F$4+Lookups!$F$5,(Query[[#This Row],[T31]]*Lookups!$F$2)+Query[[#This Row],[T41]]*Lookups!$F$3)</f>
        <v>8.0936310000000011E-2</v>
      </c>
    </row>
    <row r="261" spans="1:14" x14ac:dyDescent="0.2">
      <c r="A261" s="4">
        <v>45649</v>
      </c>
      <c r="B261" s="4">
        <v>45650</v>
      </c>
      <c r="E261">
        <v>0.47199999999999998</v>
      </c>
      <c r="F261">
        <v>0</v>
      </c>
      <c r="G261" s="4">
        <v>45649.333333333336</v>
      </c>
      <c r="H261" s="4">
        <v>45649.375</v>
      </c>
      <c r="I261">
        <v>1</v>
      </c>
      <c r="J261" t="b">
        <v>0</v>
      </c>
      <c r="K261" t="s">
        <v>11</v>
      </c>
      <c r="L261" s="3" t="s">
        <v>24</v>
      </c>
      <c r="M261" s="3">
        <f>IF(Query[[#This Row],[TimeMeasureUnit.1]]="Day",Lookups!$B$4,(Query[[#This Row],[T31]]+Query[[#This Row],[T41]])*VLOOKUP(Query[[#This Row],[Pricing]],Lookups!$A$2:$B$3,2,0))</f>
        <v>0.16927335999999998</v>
      </c>
      <c r="N261" s="3">
        <f>IF(Query[[#This Row],[TimeMeasureUnit.1]]="Day",Lookups!$F$4+Lookups!$F$5,(Query[[#This Row],[T31]]*Lookups!$F$2)+Query[[#This Row],[T41]]*Lookups!$F$3)</f>
        <v>0.13993384</v>
      </c>
    </row>
    <row r="262" spans="1:14" x14ac:dyDescent="0.2">
      <c r="A262" s="4">
        <v>45649</v>
      </c>
      <c r="B262" s="4">
        <v>45650</v>
      </c>
      <c r="E262">
        <v>0.67600000000000005</v>
      </c>
      <c r="F262">
        <v>0</v>
      </c>
      <c r="G262" s="4">
        <v>45649.375</v>
      </c>
      <c r="H262" s="4">
        <v>45649.416666666664</v>
      </c>
      <c r="I262">
        <v>1</v>
      </c>
      <c r="J262" t="b">
        <v>0</v>
      </c>
      <c r="K262" t="s">
        <v>11</v>
      </c>
      <c r="L262" s="3" t="s">
        <v>24</v>
      </c>
      <c r="M262" s="3">
        <f>IF(Query[[#This Row],[TimeMeasureUnit.1]]="Day",Lookups!$B$4,(Query[[#This Row],[T31]]+Query[[#This Row],[T41]])*VLOOKUP(Query[[#This Row],[Pricing]],Lookups!$A$2:$B$3,2,0))</f>
        <v>0.24243388000000002</v>
      </c>
      <c r="N262" s="3">
        <f>IF(Query[[#This Row],[TimeMeasureUnit.1]]="Day",Lookups!$F$4+Lookups!$F$5,(Query[[#This Row],[T31]]*Lookups!$F$2)+Query[[#This Row],[T41]]*Lookups!$F$3)</f>
        <v>0.20041372000000002</v>
      </c>
    </row>
    <row r="263" spans="1:14" x14ac:dyDescent="0.2">
      <c r="A263" s="4">
        <v>45649</v>
      </c>
      <c r="B263" s="4">
        <v>45650</v>
      </c>
      <c r="E263">
        <v>2.1619999999999999</v>
      </c>
      <c r="F263">
        <v>0</v>
      </c>
      <c r="G263" s="4">
        <v>45649.416666666664</v>
      </c>
      <c r="H263" s="4">
        <v>45649.458333333336</v>
      </c>
      <c r="I263">
        <v>1</v>
      </c>
      <c r="J263" t="b">
        <v>0</v>
      </c>
      <c r="K263" t="s">
        <v>11</v>
      </c>
      <c r="L263" s="3" t="s">
        <v>23</v>
      </c>
      <c r="M263" s="3">
        <f>IF(Query[[#This Row],[TimeMeasureUnit.1]]="Day",Lookups!$B$4,(Query[[#This Row],[T31]]+Query[[#This Row],[T41]])*VLOOKUP(Query[[#This Row],[Pricing]],Lookups!$A$2:$B$3,2,0))</f>
        <v>0.36075131999999999</v>
      </c>
      <c r="N263" s="3">
        <f>IF(Query[[#This Row],[TimeMeasureUnit.1]]="Day",Lookups!$F$4+Lookups!$F$5,(Query[[#This Row],[T31]]*Lookups!$F$2)+Query[[#This Row],[T41]]*Lookups!$F$3)</f>
        <v>0.64096814000000002</v>
      </c>
    </row>
    <row r="264" spans="1:14" x14ac:dyDescent="0.2">
      <c r="A264" s="4">
        <v>45649</v>
      </c>
      <c r="B264" s="4">
        <v>45650</v>
      </c>
      <c r="E264">
        <v>0.88200000000000001</v>
      </c>
      <c r="F264">
        <v>1.431</v>
      </c>
      <c r="G264" s="4">
        <v>45649.458333333336</v>
      </c>
      <c r="H264" s="4">
        <v>45649.5</v>
      </c>
      <c r="I264">
        <v>1</v>
      </c>
      <c r="J264" t="b">
        <v>0</v>
      </c>
      <c r="K264" t="s">
        <v>11</v>
      </c>
      <c r="L264" s="3" t="s">
        <v>23</v>
      </c>
      <c r="M264" s="3">
        <f>IF(Query[[#This Row],[TimeMeasureUnit.1]]="Day",Lookups!$B$4,(Query[[#This Row],[T31]]+Query[[#This Row],[T41]])*VLOOKUP(Query[[#This Row],[Pricing]],Lookups!$A$2:$B$3,2,0))</f>
        <v>0.38594718000000006</v>
      </c>
      <c r="N264" s="3">
        <f>IF(Query[[#This Row],[TimeMeasureUnit.1]]="Day",Lookups!$F$4+Lookups!$F$5,(Query[[#This Row],[T31]]*Lookups!$F$2)+Query[[#This Row],[T41]]*Lookups!$F$3)</f>
        <v>0.53698266000000006</v>
      </c>
    </row>
    <row r="265" spans="1:14" x14ac:dyDescent="0.2">
      <c r="A265" s="4">
        <v>45649</v>
      </c>
      <c r="B265" s="4">
        <v>45650</v>
      </c>
      <c r="E265">
        <v>1.069</v>
      </c>
      <c r="F265">
        <v>2.3690000000000002</v>
      </c>
      <c r="G265" s="4">
        <v>45649.5</v>
      </c>
      <c r="H265" s="4">
        <v>45649.541666666664</v>
      </c>
      <c r="I265">
        <v>1</v>
      </c>
      <c r="J265" t="b">
        <v>0</v>
      </c>
      <c r="K265" t="s">
        <v>11</v>
      </c>
      <c r="L265" s="3" t="s">
        <v>23</v>
      </c>
      <c r="M265" s="3">
        <f>IF(Query[[#This Row],[TimeMeasureUnit.1]]="Day",Lookups!$B$4,(Query[[#This Row],[T31]]+Query[[#This Row],[T41]])*VLOOKUP(Query[[#This Row],[Pricing]],Lookups!$A$2:$B$3,2,0))</f>
        <v>0.57366468000000004</v>
      </c>
      <c r="N265" s="3">
        <f>IF(Query[[#This Row],[TimeMeasureUnit.1]]="Day",Lookups!$F$4+Lookups!$F$5,(Query[[#This Row],[T31]]*Lookups!$F$2)+Query[[#This Row],[T41]]*Lookups!$F$3)</f>
        <v>0.77300630999999997</v>
      </c>
    </row>
    <row r="266" spans="1:14" x14ac:dyDescent="0.2">
      <c r="A266" s="4">
        <v>45649</v>
      </c>
      <c r="B266" s="4">
        <v>45650</v>
      </c>
      <c r="E266">
        <v>1.05</v>
      </c>
      <c r="F266">
        <v>1.5660000000000001</v>
      </c>
      <c r="G266" s="4">
        <v>45649.541666666664</v>
      </c>
      <c r="H266" s="4">
        <v>45649.583333333336</v>
      </c>
      <c r="I266">
        <v>1</v>
      </c>
      <c r="J266" t="b">
        <v>0</v>
      </c>
      <c r="K266" t="s">
        <v>11</v>
      </c>
      <c r="L266" s="3" t="s">
        <v>23</v>
      </c>
      <c r="M266" s="3">
        <f>IF(Query[[#This Row],[TimeMeasureUnit.1]]="Day",Lookups!$B$4,(Query[[#This Row],[T31]]+Query[[#This Row],[T41]])*VLOOKUP(Query[[#This Row],[Pricing]],Lookups!$A$2:$B$3,2,0))</f>
        <v>0.43650576000000002</v>
      </c>
      <c r="N266" s="3">
        <f>IF(Query[[#This Row],[TimeMeasureUnit.1]]="Day",Lookups!$F$4+Lookups!$F$5,(Query[[#This Row],[T31]]*Lookups!$F$2)+Query[[#This Row],[T41]]*Lookups!$F$3)</f>
        <v>0.61277982000000009</v>
      </c>
    </row>
    <row r="267" spans="1:14" x14ac:dyDescent="0.2">
      <c r="A267" s="4">
        <v>45649</v>
      </c>
      <c r="B267" s="4">
        <v>45650</v>
      </c>
      <c r="E267">
        <v>1.5980000000000001</v>
      </c>
      <c r="F267">
        <v>2.38</v>
      </c>
      <c r="G267" s="4">
        <v>45649.583333333336</v>
      </c>
      <c r="H267" s="4">
        <v>45649.625</v>
      </c>
      <c r="I267">
        <v>1</v>
      </c>
      <c r="J267" t="b">
        <v>0</v>
      </c>
      <c r="K267" t="s">
        <v>11</v>
      </c>
      <c r="L267" s="3" t="s">
        <v>23</v>
      </c>
      <c r="M267" s="3">
        <f>IF(Query[[#This Row],[TimeMeasureUnit.1]]="Day",Lookups!$B$4,(Query[[#This Row],[T31]]+Query[[#This Row],[T41]])*VLOOKUP(Query[[#This Row],[Pricing]],Lookups!$A$2:$B$3,2,0))</f>
        <v>0.66376908000000001</v>
      </c>
      <c r="N267" s="3">
        <f>IF(Query[[#This Row],[TimeMeasureUnit.1]]="Day",Lookups!$F$4+Lookups!$F$5,(Query[[#This Row],[T31]]*Lookups!$F$2)+Query[[#This Row],[T41]]*Lookups!$F$3)</f>
        <v>0.93195665999999999</v>
      </c>
    </row>
    <row r="268" spans="1:14" x14ac:dyDescent="0.2">
      <c r="A268" s="4">
        <v>45649</v>
      </c>
      <c r="B268" s="4">
        <v>45650</v>
      </c>
      <c r="E268">
        <v>1.3180000000000001</v>
      </c>
      <c r="F268">
        <v>1.6479999999999999</v>
      </c>
      <c r="G268" s="4">
        <v>45649.625</v>
      </c>
      <c r="H268" s="4">
        <v>45649.666666666664</v>
      </c>
      <c r="I268">
        <v>1</v>
      </c>
      <c r="J268" t="b">
        <v>0</v>
      </c>
      <c r="K268" t="s">
        <v>11</v>
      </c>
      <c r="L268" s="3" t="s">
        <v>23</v>
      </c>
      <c r="M268" s="3">
        <f>IF(Query[[#This Row],[TimeMeasureUnit.1]]="Day",Lookups!$B$4,(Query[[#This Row],[T31]]+Query[[#This Row],[T41]])*VLOOKUP(Query[[#This Row],[Pricing]],Lookups!$A$2:$B$3,2,0))</f>
        <v>0.49490676000000006</v>
      </c>
      <c r="N268" s="3">
        <f>IF(Query[[#This Row],[TimeMeasureUnit.1]]="Day",Lookups!$F$4+Lookups!$F$5,(Query[[#This Row],[T31]]*Lookups!$F$2)+Query[[#This Row],[T41]]*Lookups!$F$3)</f>
        <v>0.70802041999999998</v>
      </c>
    </row>
    <row r="269" spans="1:14" x14ac:dyDescent="0.2">
      <c r="A269" s="4">
        <v>45649</v>
      </c>
      <c r="B269" s="4">
        <v>45650</v>
      </c>
      <c r="E269">
        <v>1.5249999999999999</v>
      </c>
      <c r="F269">
        <v>1E-3</v>
      </c>
      <c r="G269" s="4">
        <v>45649.666666666664</v>
      </c>
      <c r="H269" s="4">
        <v>45649.708333333336</v>
      </c>
      <c r="I269">
        <v>1</v>
      </c>
      <c r="J269" t="b">
        <v>0</v>
      </c>
      <c r="K269" t="s">
        <v>11</v>
      </c>
      <c r="L269" s="3" t="s">
        <v>24</v>
      </c>
      <c r="M269" s="3">
        <f>IF(Query[[#This Row],[TimeMeasureUnit.1]]="Day",Lookups!$B$4,(Query[[#This Row],[T31]]+Query[[#This Row],[T41]])*VLOOKUP(Query[[#This Row],[Pricing]],Lookups!$A$2:$B$3,2,0))</f>
        <v>0.54726937999999992</v>
      </c>
      <c r="N269" s="3">
        <f>IF(Query[[#This Row],[TimeMeasureUnit.1]]="Day",Lookups!$F$4+Lookups!$F$5,(Query[[#This Row],[T31]]*Lookups!$F$2)+Query[[#This Row],[T41]]*Lookups!$F$3)</f>
        <v>0.45230926999999999</v>
      </c>
    </row>
    <row r="270" spans="1:14" x14ac:dyDescent="0.2">
      <c r="A270" s="4">
        <v>45649</v>
      </c>
      <c r="B270" s="4">
        <v>45650</v>
      </c>
      <c r="E270">
        <v>2.3730000000000002</v>
      </c>
      <c r="F270">
        <v>4.0000000000000001E-3</v>
      </c>
      <c r="G270" s="4">
        <v>45649.708333333336</v>
      </c>
      <c r="H270" s="4">
        <v>45649.75</v>
      </c>
      <c r="I270">
        <v>1</v>
      </c>
      <c r="J270" t="b">
        <v>0</v>
      </c>
      <c r="K270" t="s">
        <v>11</v>
      </c>
      <c r="L270" s="3" t="s">
        <v>24</v>
      </c>
      <c r="M270" s="3">
        <f>IF(Query[[#This Row],[TimeMeasureUnit.1]]="Day",Lookups!$B$4,(Query[[#This Row],[T31]]+Query[[#This Row],[T41]])*VLOOKUP(Query[[#This Row],[Pricing]],Lookups!$A$2:$B$3,2,0))</f>
        <v>0.85246351000000009</v>
      </c>
      <c r="N270" s="3">
        <f>IF(Query[[#This Row],[TimeMeasureUnit.1]]="Day",Lookups!$F$4+Lookups!$F$5,(Query[[#This Row],[T31]]*Lookups!$F$2)+Query[[#This Row],[T41]]*Lookups!$F$3)</f>
        <v>0.70429339000000013</v>
      </c>
    </row>
    <row r="271" spans="1:14" x14ac:dyDescent="0.2">
      <c r="A271" s="4">
        <v>45649</v>
      </c>
      <c r="B271" s="4">
        <v>45650</v>
      </c>
      <c r="E271">
        <v>1.339</v>
      </c>
      <c r="F271">
        <v>4.0000000000000001E-3</v>
      </c>
      <c r="G271" s="4">
        <v>45649.75</v>
      </c>
      <c r="H271" s="4">
        <v>45649.791666666664</v>
      </c>
      <c r="I271">
        <v>1</v>
      </c>
      <c r="J271" t="b">
        <v>0</v>
      </c>
      <c r="K271" t="s">
        <v>11</v>
      </c>
      <c r="L271" s="3" t="s">
        <v>24</v>
      </c>
      <c r="M271" s="3">
        <f>IF(Query[[#This Row],[TimeMeasureUnit.1]]="Day",Lookups!$B$4,(Query[[#This Row],[T31]]+Query[[#This Row],[T41]])*VLOOKUP(Query[[#This Row],[Pricing]],Lookups!$A$2:$B$3,2,0))</f>
        <v>0.48164009000000002</v>
      </c>
      <c r="N271" s="3">
        <f>IF(Query[[#This Row],[TimeMeasureUnit.1]]="Day",Lookups!$F$4+Lookups!$F$5,(Query[[#This Row],[T31]]*Lookups!$F$2)+Query[[#This Row],[T41]]*Lookups!$F$3)</f>
        <v>0.39774341000000002</v>
      </c>
    </row>
    <row r="272" spans="1:14" x14ac:dyDescent="0.2">
      <c r="A272" s="4">
        <v>45649</v>
      </c>
      <c r="B272" s="4">
        <v>45650</v>
      </c>
      <c r="E272">
        <v>1.73</v>
      </c>
      <c r="F272">
        <v>0.59499999999999997</v>
      </c>
      <c r="G272" s="4">
        <v>45649.791666666664</v>
      </c>
      <c r="H272" s="4">
        <v>45649.833333333336</v>
      </c>
      <c r="I272">
        <v>1</v>
      </c>
      <c r="J272" t="b">
        <v>0</v>
      </c>
      <c r="K272" t="s">
        <v>11</v>
      </c>
      <c r="L272" s="3" t="s">
        <v>24</v>
      </c>
      <c r="M272" s="3">
        <f>IF(Query[[#This Row],[TimeMeasureUnit.1]]="Day",Lookups!$B$4,(Query[[#This Row],[T31]]+Query[[#This Row],[T41]])*VLOOKUP(Query[[#This Row],[Pricing]],Lookups!$A$2:$B$3,2,0))</f>
        <v>0.83381475000000005</v>
      </c>
      <c r="N272" s="3">
        <f>IF(Query[[#This Row],[TimeMeasureUnit.1]]="Day",Lookups!$F$4+Lookups!$F$5,(Query[[#This Row],[T31]]*Lookups!$F$2)+Query[[#This Row],[T41]]*Lookups!$F$3)</f>
        <v>0.62744250000000001</v>
      </c>
    </row>
    <row r="273" spans="1:14" x14ac:dyDescent="0.2">
      <c r="A273" s="4">
        <v>45649</v>
      </c>
      <c r="B273" s="4">
        <v>45650</v>
      </c>
      <c r="E273">
        <v>1.282</v>
      </c>
      <c r="F273">
        <v>3.0000000000000001E-3</v>
      </c>
      <c r="G273" s="4">
        <v>45649.833333333336</v>
      </c>
      <c r="H273" s="4">
        <v>45649.875</v>
      </c>
      <c r="I273">
        <v>1</v>
      </c>
      <c r="J273" t="b">
        <v>0</v>
      </c>
      <c r="K273" t="s">
        <v>11</v>
      </c>
      <c r="L273" s="3" t="s">
        <v>24</v>
      </c>
      <c r="M273" s="3">
        <f>IF(Query[[#This Row],[TimeMeasureUnit.1]]="Day",Lookups!$B$4,(Query[[#This Row],[T31]]+Query[[#This Row],[T41]])*VLOOKUP(Query[[#This Row],[Pricing]],Lookups!$A$2:$B$3,2,0))</f>
        <v>0.46083954999999999</v>
      </c>
      <c r="N273" s="3">
        <f>IF(Query[[#This Row],[TimeMeasureUnit.1]]="Day",Lookups!$F$4+Lookups!$F$5,(Query[[#This Row],[T31]]*Lookups!$F$2)+Query[[#This Row],[T41]]*Lookups!$F$3)</f>
        <v>0.38065209999999999</v>
      </c>
    </row>
    <row r="274" spans="1:14" x14ac:dyDescent="0.2">
      <c r="A274" s="4">
        <v>45649</v>
      </c>
      <c r="B274" s="4">
        <v>45650</v>
      </c>
      <c r="E274">
        <v>1.0509999999999999</v>
      </c>
      <c r="F274">
        <v>2E-3</v>
      </c>
      <c r="G274" s="4">
        <v>45649.875</v>
      </c>
      <c r="H274" s="4">
        <v>45649.916666666664</v>
      </c>
      <c r="I274">
        <v>1</v>
      </c>
      <c r="J274" t="b">
        <v>0</v>
      </c>
      <c r="K274" t="s">
        <v>11</v>
      </c>
      <c r="L274" s="3" t="s">
        <v>23</v>
      </c>
      <c r="M274" s="3">
        <f>IF(Query[[#This Row],[TimeMeasureUnit.1]]="Day",Lookups!$B$4,(Query[[#This Row],[T31]]+Query[[#This Row],[T41]])*VLOOKUP(Query[[#This Row],[Pricing]],Lookups!$A$2:$B$3,2,0))</f>
        <v>0.17570358</v>
      </c>
      <c r="N274" s="3">
        <f>IF(Query[[#This Row],[TimeMeasureUnit.1]]="Day",Lookups!$F$4+Lookups!$F$5,(Query[[#This Row],[T31]]*Lookups!$F$2)+Query[[#This Row],[T41]]*Lookups!$F$3)</f>
        <v>0.31197501</v>
      </c>
    </row>
    <row r="275" spans="1:14" x14ac:dyDescent="0.2">
      <c r="A275" s="4">
        <v>45649</v>
      </c>
      <c r="B275" s="4">
        <v>45650</v>
      </c>
      <c r="E275">
        <v>1</v>
      </c>
      <c r="F275">
        <v>1.5449999999999999</v>
      </c>
      <c r="G275" s="4">
        <v>45649.916666666664</v>
      </c>
      <c r="H275" s="4">
        <v>45649.958333333336</v>
      </c>
      <c r="I275">
        <v>1</v>
      </c>
      <c r="J275" t="b">
        <v>0</v>
      </c>
      <c r="K275" t="s">
        <v>11</v>
      </c>
      <c r="L275" s="3" t="s">
        <v>23</v>
      </c>
      <c r="M275" s="3">
        <f>IF(Query[[#This Row],[TimeMeasureUnit.1]]="Day",Lookups!$B$4,(Query[[#This Row],[T31]]+Query[[#This Row],[T41]])*VLOOKUP(Query[[#This Row],[Pricing]],Lookups!$A$2:$B$3,2,0))</f>
        <v>0.4246587</v>
      </c>
      <c r="N275" s="3">
        <f>IF(Query[[#This Row],[TimeMeasureUnit.1]]="Day",Lookups!$F$4+Lookups!$F$5,(Query[[#This Row],[T31]]*Lookups!$F$2)+Query[[#This Row],[T41]]*Lookups!$F$3)</f>
        <v>0.59391339999999992</v>
      </c>
    </row>
    <row r="276" spans="1:14" x14ac:dyDescent="0.2">
      <c r="A276" s="4">
        <v>45649</v>
      </c>
      <c r="B276" s="4">
        <v>45650</v>
      </c>
      <c r="E276">
        <v>0.40200000000000002</v>
      </c>
      <c r="F276">
        <v>2.4340000000000002</v>
      </c>
      <c r="G276" s="4">
        <v>45649.958333333336</v>
      </c>
      <c r="H276" s="4">
        <v>45650</v>
      </c>
      <c r="I276">
        <v>1</v>
      </c>
      <c r="J276" t="b">
        <v>0</v>
      </c>
      <c r="K276" t="s">
        <v>11</v>
      </c>
      <c r="L276" s="3" t="s">
        <v>23</v>
      </c>
      <c r="M276" s="3">
        <f>IF(Query[[#This Row],[TimeMeasureUnit.1]]="Day",Lookups!$B$4,(Query[[#This Row],[T31]]+Query[[#This Row],[T41]])*VLOOKUP(Query[[#This Row],[Pricing]],Lookups!$A$2:$B$3,2,0))</f>
        <v>0.47321496000000007</v>
      </c>
      <c r="N276" s="3">
        <f>IF(Query[[#This Row],[TimeMeasureUnit.1]]="Day",Lookups!$F$4+Lookups!$F$5,(Query[[#This Row],[T31]]*Lookups!$F$2)+Query[[#This Row],[T41]]*Lookups!$F$3)</f>
        <v>0.58777462000000003</v>
      </c>
    </row>
    <row r="277" spans="1:14" x14ac:dyDescent="0.2">
      <c r="A277" s="4">
        <v>45650</v>
      </c>
      <c r="B277" s="4">
        <v>45651</v>
      </c>
      <c r="C277">
        <v>2.6474525280000001</v>
      </c>
      <c r="D277">
        <v>6.4450917639999998</v>
      </c>
      <c r="G277" s="4">
        <v>45650</v>
      </c>
      <c r="H277" s="4">
        <v>45651</v>
      </c>
      <c r="I277">
        <v>1</v>
      </c>
      <c r="J277" t="b">
        <v>0</v>
      </c>
      <c r="K277" t="s">
        <v>10</v>
      </c>
      <c r="L277" s="3" t="s">
        <v>23</v>
      </c>
      <c r="M277" s="3">
        <f>IF(Query[[#This Row],[TimeMeasureUnit.1]]="Day",Lookups!$B$4,(Query[[#This Row],[T31]]+Query[[#This Row],[T41]])*VLOOKUP(Query[[#This Row],[Pricing]],Lookups!$A$2:$B$3,2,0))</f>
        <v>1.3498300000000001</v>
      </c>
      <c r="N277" s="3">
        <f>IF(Query[[#This Row],[TimeMeasureUnit.1]]="Day",Lookups!$F$4+Lookups!$F$5,(Query[[#This Row],[T31]]*Lookups!$F$2)+Query[[#This Row],[T41]]*Lookups!$F$3)</f>
        <v>1.44164</v>
      </c>
    </row>
    <row r="278" spans="1:14" x14ac:dyDescent="0.2">
      <c r="A278" s="4">
        <v>45650</v>
      </c>
      <c r="B278" s="4">
        <v>45651</v>
      </c>
      <c r="E278">
        <v>0.33300000000000002</v>
      </c>
      <c r="F278">
        <v>1.012</v>
      </c>
      <c r="G278" s="4">
        <v>45650</v>
      </c>
      <c r="H278" s="4">
        <v>45650.041666666664</v>
      </c>
      <c r="I278">
        <v>1</v>
      </c>
      <c r="J278" t="b">
        <v>0</v>
      </c>
      <c r="K278" t="s">
        <v>11</v>
      </c>
      <c r="L278" s="3" t="s">
        <v>23</v>
      </c>
      <c r="M278" s="3">
        <f>IF(Query[[#This Row],[TimeMeasureUnit.1]]="Day",Lookups!$B$4,(Query[[#This Row],[T31]]+Query[[#This Row],[T41]])*VLOOKUP(Query[[#This Row],[Pricing]],Lookups!$A$2:$B$3,2,0))</f>
        <v>0.22442670000000001</v>
      </c>
      <c r="N278" s="3">
        <f>IF(Query[[#This Row],[TimeMeasureUnit.1]]="Day",Lookups!$F$4+Lookups!$F$5,(Query[[#This Row],[T31]]*Lookups!$F$2)+Query[[#This Row],[T41]]*Lookups!$F$3)</f>
        <v>0.29355474999999998</v>
      </c>
    </row>
    <row r="279" spans="1:14" x14ac:dyDescent="0.2">
      <c r="A279" s="4">
        <v>45650</v>
      </c>
      <c r="B279" s="4">
        <v>45651</v>
      </c>
      <c r="E279">
        <v>0.28499999999999998</v>
      </c>
      <c r="F279">
        <v>0</v>
      </c>
      <c r="G279" s="4">
        <v>45650.041666666664</v>
      </c>
      <c r="H279" s="4">
        <v>45650.083333333336</v>
      </c>
      <c r="I279">
        <v>1</v>
      </c>
      <c r="J279" t="b">
        <v>0</v>
      </c>
      <c r="K279" t="s">
        <v>11</v>
      </c>
      <c r="L279" s="3" t="s">
        <v>23</v>
      </c>
      <c r="M279" s="3">
        <f>IF(Query[[#This Row],[TimeMeasureUnit.1]]="Day",Lookups!$B$4,(Query[[#This Row],[T31]]+Query[[#This Row],[T41]])*VLOOKUP(Query[[#This Row],[Pricing]],Lookups!$A$2:$B$3,2,0))</f>
        <v>4.7555099999999996E-2</v>
      </c>
      <c r="N279" s="3">
        <f>IF(Query[[#This Row],[TimeMeasureUnit.1]]="Day",Lookups!$F$4+Lookups!$F$5,(Query[[#This Row],[T31]]*Lookups!$F$2)+Query[[#This Row],[T41]]*Lookups!$F$3)</f>
        <v>8.4493949999999998E-2</v>
      </c>
    </row>
    <row r="280" spans="1:14" x14ac:dyDescent="0.2">
      <c r="A280" s="4">
        <v>45650</v>
      </c>
      <c r="B280" s="4">
        <v>45651</v>
      </c>
      <c r="E280">
        <v>0.30299999999999999</v>
      </c>
      <c r="F280">
        <v>0</v>
      </c>
      <c r="G280" s="4">
        <v>45650.083333333336</v>
      </c>
      <c r="H280" s="4">
        <v>45650.125</v>
      </c>
      <c r="I280">
        <v>1</v>
      </c>
      <c r="J280" t="b">
        <v>0</v>
      </c>
      <c r="K280" t="s">
        <v>11</v>
      </c>
      <c r="L280" s="3" t="s">
        <v>23</v>
      </c>
      <c r="M280" s="3">
        <f>IF(Query[[#This Row],[TimeMeasureUnit.1]]="Day",Lookups!$B$4,(Query[[#This Row],[T31]]+Query[[#This Row],[T41]])*VLOOKUP(Query[[#This Row],[Pricing]],Lookups!$A$2:$B$3,2,0))</f>
        <v>5.0558579999999999E-2</v>
      </c>
      <c r="N280" s="3">
        <f>IF(Query[[#This Row],[TimeMeasureUnit.1]]="Day",Lookups!$F$4+Lookups!$F$5,(Query[[#This Row],[T31]]*Lookups!$F$2)+Query[[#This Row],[T41]]*Lookups!$F$3)</f>
        <v>8.9830409999999999E-2</v>
      </c>
    </row>
    <row r="281" spans="1:14" x14ac:dyDescent="0.2">
      <c r="A281" s="4">
        <v>45650</v>
      </c>
      <c r="B281" s="4">
        <v>45651</v>
      </c>
      <c r="E281">
        <v>0.26800000000000002</v>
      </c>
      <c r="F281">
        <v>0</v>
      </c>
      <c r="G281" s="4">
        <v>45650.125</v>
      </c>
      <c r="H281" s="4">
        <v>45650.166666666664</v>
      </c>
      <c r="I281">
        <v>1</v>
      </c>
      <c r="J281" t="b">
        <v>0</v>
      </c>
      <c r="K281" t="s">
        <v>11</v>
      </c>
      <c r="L281" s="3" t="s">
        <v>23</v>
      </c>
      <c r="M281" s="3">
        <f>IF(Query[[#This Row],[TimeMeasureUnit.1]]="Day",Lookups!$B$4,(Query[[#This Row],[T31]]+Query[[#This Row],[T41]])*VLOOKUP(Query[[#This Row],[Pricing]],Lookups!$A$2:$B$3,2,0))</f>
        <v>4.4718480000000005E-2</v>
      </c>
      <c r="N281" s="3">
        <f>IF(Query[[#This Row],[TimeMeasureUnit.1]]="Day",Lookups!$F$4+Lookups!$F$5,(Query[[#This Row],[T31]]*Lookups!$F$2)+Query[[#This Row],[T41]]*Lookups!$F$3)</f>
        <v>7.9453960000000004E-2</v>
      </c>
    </row>
    <row r="282" spans="1:14" x14ac:dyDescent="0.2">
      <c r="A282" s="4">
        <v>45650</v>
      </c>
      <c r="B282" s="4">
        <v>45651</v>
      </c>
      <c r="E282">
        <v>0.23899999999999999</v>
      </c>
      <c r="F282">
        <v>0</v>
      </c>
      <c r="G282" s="4">
        <v>45650.166666666664</v>
      </c>
      <c r="H282" s="4">
        <v>45650.208333333336</v>
      </c>
      <c r="I282">
        <v>1</v>
      </c>
      <c r="J282" t="b">
        <v>0</v>
      </c>
      <c r="K282" t="s">
        <v>11</v>
      </c>
      <c r="L282" s="3" t="s">
        <v>23</v>
      </c>
      <c r="M282" s="3">
        <f>IF(Query[[#This Row],[TimeMeasureUnit.1]]="Day",Lookups!$B$4,(Query[[#This Row],[T31]]+Query[[#This Row],[T41]])*VLOOKUP(Query[[#This Row],[Pricing]],Lookups!$A$2:$B$3,2,0))</f>
        <v>3.9879539999999998E-2</v>
      </c>
      <c r="N282" s="3">
        <f>IF(Query[[#This Row],[TimeMeasureUnit.1]]="Day",Lookups!$F$4+Lookups!$F$5,(Query[[#This Row],[T31]]*Lookups!$F$2)+Query[[#This Row],[T41]]*Lookups!$F$3)</f>
        <v>7.0856329999999995E-2</v>
      </c>
    </row>
    <row r="283" spans="1:14" x14ac:dyDescent="0.2">
      <c r="A283" s="4">
        <v>45650</v>
      </c>
      <c r="B283" s="4">
        <v>45651</v>
      </c>
      <c r="E283">
        <v>0.22700000000000001</v>
      </c>
      <c r="F283">
        <v>0.59199999999999997</v>
      </c>
      <c r="G283" s="4">
        <v>45650.208333333336</v>
      </c>
      <c r="H283" s="4">
        <v>45650.25</v>
      </c>
      <c r="I283">
        <v>1</v>
      </c>
      <c r="J283" t="b">
        <v>0</v>
      </c>
      <c r="K283" t="s">
        <v>11</v>
      </c>
      <c r="L283" s="3" t="s">
        <v>23</v>
      </c>
      <c r="M283" s="3">
        <f>IF(Query[[#This Row],[TimeMeasureUnit.1]]="Day",Lookups!$B$4,(Query[[#This Row],[T31]]+Query[[#This Row],[T41]])*VLOOKUP(Query[[#This Row],[Pricing]],Lookups!$A$2:$B$3,2,0))</f>
        <v>0.13665833999999999</v>
      </c>
      <c r="N283" s="3">
        <f>IF(Query[[#This Row],[TimeMeasureUnit.1]]="Day",Lookups!$F$4+Lookups!$F$5,(Query[[#This Row],[T31]]*Lookups!$F$2)+Query[[#This Row],[T41]]*Lookups!$F$3)</f>
        <v>0.18127052999999999</v>
      </c>
    </row>
    <row r="284" spans="1:14" x14ac:dyDescent="0.2">
      <c r="A284" s="4">
        <v>45650</v>
      </c>
      <c r="B284" s="4">
        <v>45651</v>
      </c>
      <c r="E284">
        <v>0.22</v>
      </c>
      <c r="F284">
        <v>0</v>
      </c>
      <c r="G284" s="4">
        <v>45650.25</v>
      </c>
      <c r="H284" s="4">
        <v>45650.291666666664</v>
      </c>
      <c r="I284">
        <v>1</v>
      </c>
      <c r="J284" t="b">
        <v>0</v>
      </c>
      <c r="K284" t="s">
        <v>11</v>
      </c>
      <c r="L284" s="3" t="s">
        <v>23</v>
      </c>
      <c r="M284" s="3">
        <f>IF(Query[[#This Row],[TimeMeasureUnit.1]]="Day",Lookups!$B$4,(Query[[#This Row],[T31]]+Query[[#This Row],[T41]])*VLOOKUP(Query[[#This Row],[Pricing]],Lookups!$A$2:$B$3,2,0))</f>
        <v>3.6709200000000004E-2</v>
      </c>
      <c r="N284" s="3">
        <f>IF(Query[[#This Row],[TimeMeasureUnit.1]]="Day",Lookups!$F$4+Lookups!$F$5,(Query[[#This Row],[T31]]*Lookups!$F$2)+Query[[#This Row],[T41]]*Lookups!$F$3)</f>
        <v>6.5223400000000001E-2</v>
      </c>
    </row>
    <row r="285" spans="1:14" x14ac:dyDescent="0.2">
      <c r="A285" s="4">
        <v>45650</v>
      </c>
      <c r="B285" s="4">
        <v>45651</v>
      </c>
      <c r="E285">
        <v>0.35299999999999998</v>
      </c>
      <c r="F285">
        <v>1.3049999999999999</v>
      </c>
      <c r="G285" s="4">
        <v>45650.291666666664</v>
      </c>
      <c r="H285" s="4">
        <v>45650.333333333336</v>
      </c>
      <c r="I285">
        <v>1</v>
      </c>
      <c r="J285" t="b">
        <v>0</v>
      </c>
      <c r="K285" t="s">
        <v>11</v>
      </c>
      <c r="L285" s="3" t="s">
        <v>24</v>
      </c>
      <c r="M285" s="3">
        <f>IF(Query[[#This Row],[TimeMeasureUnit.1]]="Day",Lookups!$B$4,(Query[[#This Row],[T31]]+Query[[#This Row],[T41]])*VLOOKUP(Query[[#This Row],[Pricing]],Lookups!$A$2:$B$3,2,0))</f>
        <v>0.59460853999999996</v>
      </c>
      <c r="N285" s="3">
        <f>IF(Query[[#This Row],[TimeMeasureUnit.1]]="Day",Lookups!$F$4+Lookups!$F$5,(Query[[#This Row],[T31]]*Lookups!$F$2)+Query[[#This Row],[T41]]*Lookups!$F$3)</f>
        <v>0.35589251</v>
      </c>
    </row>
    <row r="286" spans="1:14" x14ac:dyDescent="0.2">
      <c r="A286" s="4">
        <v>45650</v>
      </c>
      <c r="B286" s="4">
        <v>45651</v>
      </c>
      <c r="E286">
        <v>0.20899999999999999</v>
      </c>
      <c r="F286">
        <v>1.1859999999999999</v>
      </c>
      <c r="G286" s="4">
        <v>45650.333333333336</v>
      </c>
      <c r="H286" s="4">
        <v>45650.375</v>
      </c>
      <c r="I286">
        <v>1</v>
      </c>
      <c r="J286" t="b">
        <v>0</v>
      </c>
      <c r="K286" t="s">
        <v>11</v>
      </c>
      <c r="L286" s="3" t="s">
        <v>24</v>
      </c>
      <c r="M286" s="3">
        <f>IF(Query[[#This Row],[TimeMeasureUnit.1]]="Day",Lookups!$B$4,(Query[[#This Row],[T31]]+Query[[#This Row],[T41]])*VLOOKUP(Query[[#This Row],[Pricing]],Lookups!$A$2:$B$3,2,0))</f>
        <v>0.50028885000000001</v>
      </c>
      <c r="N286" s="3">
        <f>IF(Query[[#This Row],[TimeMeasureUnit.1]]="Day",Lookups!$F$4+Lookups!$F$5,(Query[[#This Row],[T31]]*Lookups!$F$2)+Query[[#This Row],[T41]]*Lookups!$F$3)</f>
        <v>0.29029094999999999</v>
      </c>
    </row>
    <row r="287" spans="1:14" x14ac:dyDescent="0.2">
      <c r="A287" s="4">
        <v>45650</v>
      </c>
      <c r="B287" s="4">
        <v>45651</v>
      </c>
      <c r="E287">
        <v>1.3620000000000001</v>
      </c>
      <c r="F287">
        <v>1.407</v>
      </c>
      <c r="G287" s="4">
        <v>45650.375</v>
      </c>
      <c r="H287" s="4">
        <v>45650.416666666664</v>
      </c>
      <c r="I287">
        <v>1</v>
      </c>
      <c r="J287" t="b">
        <v>0</v>
      </c>
      <c r="K287" t="s">
        <v>11</v>
      </c>
      <c r="L287" s="3" t="s">
        <v>24</v>
      </c>
      <c r="M287" s="3">
        <f>IF(Query[[#This Row],[TimeMeasureUnit.1]]="Day",Lookups!$B$4,(Query[[#This Row],[T31]]+Query[[#This Row],[T41]])*VLOOKUP(Query[[#This Row],[Pricing]],Lookups!$A$2:$B$3,2,0))</f>
        <v>0.99304647000000001</v>
      </c>
      <c r="N287" s="3">
        <f>IF(Query[[#This Row],[TimeMeasureUnit.1]]="Day",Lookups!$F$4+Lookups!$F$5,(Query[[#This Row],[T31]]*Lookups!$F$2)+Query[[#This Row],[T41]]*Lookups!$F$3)</f>
        <v>0.67466778000000005</v>
      </c>
    </row>
    <row r="288" spans="1:14" x14ac:dyDescent="0.2">
      <c r="A288" s="4">
        <v>45650</v>
      </c>
      <c r="B288" s="4">
        <v>45651</v>
      </c>
      <c r="E288">
        <v>2.198</v>
      </c>
      <c r="F288">
        <v>1E-3</v>
      </c>
      <c r="G288" s="4">
        <v>45650.416666666664</v>
      </c>
      <c r="H288" s="4">
        <v>45650.458333333336</v>
      </c>
      <c r="I288">
        <v>1</v>
      </c>
      <c r="J288" t="b">
        <v>0</v>
      </c>
      <c r="K288" t="s">
        <v>11</v>
      </c>
      <c r="L288" s="3" t="s">
        <v>23</v>
      </c>
      <c r="M288" s="3">
        <f>IF(Query[[#This Row],[TimeMeasureUnit.1]]="Day",Lookups!$B$4,(Query[[#This Row],[T31]]+Query[[#This Row],[T41]])*VLOOKUP(Query[[#This Row],[Pricing]],Lookups!$A$2:$B$3,2,0))</f>
        <v>0.36692513999999998</v>
      </c>
      <c r="N288" s="3">
        <f>IF(Query[[#This Row],[TimeMeasureUnit.1]]="Day",Lookups!$F$4+Lookups!$F$5,(Query[[#This Row],[T31]]*Lookups!$F$2)+Query[[#This Row],[T41]]*Lookups!$F$3)</f>
        <v>0.65183358000000002</v>
      </c>
    </row>
    <row r="289" spans="1:14" x14ac:dyDescent="0.2">
      <c r="A289" s="4">
        <v>45650</v>
      </c>
      <c r="B289" s="4">
        <v>45651</v>
      </c>
      <c r="E289">
        <v>1.68</v>
      </c>
      <c r="F289">
        <v>1.3640000000000001</v>
      </c>
      <c r="G289" s="4">
        <v>45650.458333333336</v>
      </c>
      <c r="H289" s="4">
        <v>45650.5</v>
      </c>
      <c r="I289">
        <v>1</v>
      </c>
      <c r="J289" t="b">
        <v>0</v>
      </c>
      <c r="K289" t="s">
        <v>11</v>
      </c>
      <c r="L289" s="3" t="s">
        <v>23</v>
      </c>
      <c r="M289" s="3">
        <f>IF(Query[[#This Row],[TimeMeasureUnit.1]]="Day",Lookups!$B$4,(Query[[#This Row],[T31]]+Query[[#This Row],[T41]])*VLOOKUP(Query[[#This Row],[Pricing]],Lookups!$A$2:$B$3,2,0))</f>
        <v>0.50792184000000007</v>
      </c>
      <c r="N289" s="3">
        <f>IF(Query[[#This Row],[TimeMeasureUnit.1]]="Day",Lookups!$F$4+Lookups!$F$5,(Query[[#This Row],[T31]]*Lookups!$F$2)+Query[[#This Row],[T41]]*Lookups!$F$3)</f>
        <v>0.76066688000000005</v>
      </c>
    </row>
    <row r="290" spans="1:14" x14ac:dyDescent="0.2">
      <c r="A290" s="4">
        <v>45650</v>
      </c>
      <c r="B290" s="4">
        <v>45651</v>
      </c>
      <c r="E290">
        <v>1.9019999999999999</v>
      </c>
      <c r="F290">
        <v>2.3860000000000001</v>
      </c>
      <c r="G290" s="4">
        <v>45650.5</v>
      </c>
      <c r="H290" s="4">
        <v>45650.541666666664</v>
      </c>
      <c r="I290">
        <v>1</v>
      </c>
      <c r="J290" t="b">
        <v>0</v>
      </c>
      <c r="K290" t="s">
        <v>11</v>
      </c>
      <c r="L290" s="3" t="s">
        <v>23</v>
      </c>
      <c r="M290" s="3">
        <f>IF(Query[[#This Row],[TimeMeasureUnit.1]]="Day",Lookups!$B$4,(Query[[#This Row],[T31]]+Query[[#This Row],[T41]])*VLOOKUP(Query[[#This Row],[Pricing]],Lookups!$A$2:$B$3,2,0))</f>
        <v>0.71549568000000008</v>
      </c>
      <c r="N290" s="3">
        <f>IF(Query[[#This Row],[TimeMeasureUnit.1]]="Day",Lookups!$F$4+Lookups!$F$5,(Query[[#This Row],[T31]]*Lookups!$F$2)+Query[[#This Row],[T41]]*Lookups!$F$3)</f>
        <v>1.0232386600000001</v>
      </c>
    </row>
    <row r="291" spans="1:14" x14ac:dyDescent="0.2">
      <c r="A291" s="4">
        <v>45650</v>
      </c>
      <c r="B291" s="4">
        <v>45651</v>
      </c>
      <c r="E291">
        <v>1.1080000000000001</v>
      </c>
      <c r="F291">
        <v>0.17599999999999999</v>
      </c>
      <c r="G291" s="4">
        <v>45650.541666666664</v>
      </c>
      <c r="H291" s="4">
        <v>45650.583333333336</v>
      </c>
      <c r="I291">
        <v>1</v>
      </c>
      <c r="J291" t="b">
        <v>0</v>
      </c>
      <c r="K291" t="s">
        <v>11</v>
      </c>
      <c r="L291" s="3" t="s">
        <v>23</v>
      </c>
      <c r="M291" s="3">
        <f>IF(Query[[#This Row],[TimeMeasureUnit.1]]="Day",Lookups!$B$4,(Query[[#This Row],[T31]]+Query[[#This Row],[T41]])*VLOOKUP(Query[[#This Row],[Pricing]],Lookups!$A$2:$B$3,2,0))</f>
        <v>0.21424824000000001</v>
      </c>
      <c r="N291" s="3">
        <f>IF(Query[[#This Row],[TimeMeasureUnit.1]]="Day",Lookups!$F$4+Lookups!$F$5,(Query[[#This Row],[T31]]*Lookups!$F$2)+Query[[#This Row],[T41]]*Lookups!$F$3)</f>
        <v>0.36237228000000005</v>
      </c>
    </row>
    <row r="292" spans="1:14" x14ac:dyDescent="0.2">
      <c r="A292" s="4">
        <v>45650</v>
      </c>
      <c r="B292" s="4">
        <v>45651</v>
      </c>
      <c r="E292">
        <v>0.67700000000000005</v>
      </c>
      <c r="F292">
        <v>0</v>
      </c>
      <c r="G292" s="4">
        <v>45650.583333333336</v>
      </c>
      <c r="H292" s="4">
        <v>45650.625</v>
      </c>
      <c r="I292">
        <v>1</v>
      </c>
      <c r="J292" t="b">
        <v>0</v>
      </c>
      <c r="K292" t="s">
        <v>11</v>
      </c>
      <c r="L292" s="3" t="s">
        <v>23</v>
      </c>
      <c r="M292" s="3">
        <f>IF(Query[[#This Row],[TimeMeasureUnit.1]]="Day",Lookups!$B$4,(Query[[#This Row],[T31]]+Query[[#This Row],[T41]])*VLOOKUP(Query[[#This Row],[Pricing]],Lookups!$A$2:$B$3,2,0))</f>
        <v>0.11296422000000002</v>
      </c>
      <c r="N292" s="3">
        <f>IF(Query[[#This Row],[TimeMeasureUnit.1]]="Day",Lookups!$F$4+Lookups!$F$5,(Query[[#This Row],[T31]]*Lookups!$F$2)+Query[[#This Row],[T41]]*Lookups!$F$3)</f>
        <v>0.20071019000000001</v>
      </c>
    </row>
    <row r="293" spans="1:14" x14ac:dyDescent="0.2">
      <c r="A293" s="4">
        <v>45650</v>
      </c>
      <c r="B293" s="4">
        <v>45651</v>
      </c>
      <c r="E293">
        <v>1.2490000000000001</v>
      </c>
      <c r="F293">
        <v>0.121</v>
      </c>
      <c r="G293" s="4">
        <v>45650.625</v>
      </c>
      <c r="H293" s="4">
        <v>45650.666666666664</v>
      </c>
      <c r="I293">
        <v>1</v>
      </c>
      <c r="J293" t="b">
        <v>0</v>
      </c>
      <c r="K293" t="s">
        <v>11</v>
      </c>
      <c r="L293" s="3" t="s">
        <v>23</v>
      </c>
      <c r="M293" s="3">
        <f>IF(Query[[#This Row],[TimeMeasureUnit.1]]="Day",Lookups!$B$4,(Query[[#This Row],[T31]]+Query[[#This Row],[T41]])*VLOOKUP(Query[[#This Row],[Pricing]],Lookups!$A$2:$B$3,2,0))</f>
        <v>0.22859820000000003</v>
      </c>
      <c r="N293" s="3">
        <f>IF(Query[[#This Row],[TimeMeasureUnit.1]]="Day",Lookups!$F$4+Lookups!$F$5,(Query[[#This Row],[T31]]*Lookups!$F$2)+Query[[#This Row],[T41]]*Lookups!$F$3)</f>
        <v>0.39358595000000002</v>
      </c>
    </row>
    <row r="294" spans="1:14" x14ac:dyDescent="0.2">
      <c r="A294" s="4">
        <v>45650</v>
      </c>
      <c r="B294" s="4">
        <v>45651</v>
      </c>
      <c r="E294">
        <v>1.2170000000000001</v>
      </c>
      <c r="F294">
        <v>0.78100000000000003</v>
      </c>
      <c r="G294" s="4">
        <v>45650.666666666664</v>
      </c>
      <c r="H294" s="4">
        <v>45650.708333333336</v>
      </c>
      <c r="I294">
        <v>1</v>
      </c>
      <c r="J294" t="b">
        <v>0</v>
      </c>
      <c r="K294" t="s">
        <v>11</v>
      </c>
      <c r="L294" s="3" t="s">
        <v>24</v>
      </c>
      <c r="M294" s="3">
        <f>IF(Query[[#This Row],[TimeMeasureUnit.1]]="Day",Lookups!$B$4,(Query[[#This Row],[T31]]+Query[[#This Row],[T41]])*VLOOKUP(Query[[#This Row],[Pricing]],Lookups!$A$2:$B$3,2,0))</f>
        <v>0.71654274000000007</v>
      </c>
      <c r="N294" s="3">
        <f>IF(Query[[#This Row],[TimeMeasureUnit.1]]="Day",Lookups!$F$4+Lookups!$F$5,(Query[[#This Row],[T31]]*Lookups!$F$2)+Query[[#This Row],[T41]]*Lookups!$F$3)</f>
        <v>0.51116211</v>
      </c>
    </row>
    <row r="295" spans="1:14" x14ac:dyDescent="0.2">
      <c r="A295" s="4">
        <v>45650</v>
      </c>
      <c r="B295" s="4">
        <v>45651</v>
      </c>
      <c r="E295">
        <v>1.401</v>
      </c>
      <c r="F295">
        <v>2E-3</v>
      </c>
      <c r="G295" s="4">
        <v>45650.708333333336</v>
      </c>
      <c r="H295" s="4">
        <v>45650.75</v>
      </c>
      <c r="I295">
        <v>1</v>
      </c>
      <c r="J295" t="b">
        <v>0</v>
      </c>
      <c r="K295" t="s">
        <v>11</v>
      </c>
      <c r="L295" s="3" t="s">
        <v>24</v>
      </c>
      <c r="M295" s="3">
        <f>IF(Query[[#This Row],[TimeMeasureUnit.1]]="Day",Lookups!$B$4,(Query[[#This Row],[T31]]+Query[[#This Row],[T41]])*VLOOKUP(Query[[#This Row],[Pricing]],Lookups!$A$2:$B$3,2,0))</f>
        <v>0.50315789</v>
      </c>
      <c r="N295" s="3">
        <f>IF(Query[[#This Row],[TimeMeasureUnit.1]]="Day",Lookups!$F$4+Lookups!$F$5,(Query[[#This Row],[T31]]*Lookups!$F$2)+Query[[#This Row],[T41]]*Lookups!$F$3)</f>
        <v>0.41573951000000003</v>
      </c>
    </row>
    <row r="296" spans="1:14" x14ac:dyDescent="0.2">
      <c r="A296" s="4">
        <v>45650</v>
      </c>
      <c r="B296" s="4">
        <v>45651</v>
      </c>
      <c r="E296">
        <v>1.7210000000000001</v>
      </c>
      <c r="F296">
        <v>4.0000000000000001E-3</v>
      </c>
      <c r="G296" s="4">
        <v>45650.75</v>
      </c>
      <c r="H296" s="4">
        <v>45650.791666666664</v>
      </c>
      <c r="I296">
        <v>1</v>
      </c>
      <c r="J296" t="b">
        <v>0</v>
      </c>
      <c r="K296" t="s">
        <v>11</v>
      </c>
      <c r="L296" s="3" t="s">
        <v>24</v>
      </c>
      <c r="M296" s="3">
        <f>IF(Query[[#This Row],[TimeMeasureUnit.1]]="Day",Lookups!$B$4,(Query[[#This Row],[T31]]+Query[[#This Row],[T41]])*VLOOKUP(Query[[#This Row],[Pricing]],Lookups!$A$2:$B$3,2,0))</f>
        <v>0.61863675000000007</v>
      </c>
      <c r="N296" s="3">
        <f>IF(Query[[#This Row],[TimeMeasureUnit.1]]="Day",Lookups!$F$4+Lookups!$F$5,(Query[[#This Row],[T31]]*Lookups!$F$2)+Query[[#This Row],[T41]]*Lookups!$F$3)</f>
        <v>0.51099495000000006</v>
      </c>
    </row>
    <row r="297" spans="1:14" x14ac:dyDescent="0.2">
      <c r="A297" s="4">
        <v>45650</v>
      </c>
      <c r="B297" s="4">
        <v>45651</v>
      </c>
      <c r="E297">
        <v>0.84699999999999998</v>
      </c>
      <c r="F297">
        <v>2E-3</v>
      </c>
      <c r="G297" s="4">
        <v>45650.791666666664</v>
      </c>
      <c r="H297" s="4">
        <v>45650.833333333336</v>
      </c>
      <c r="I297">
        <v>1</v>
      </c>
      <c r="J297" t="b">
        <v>0</v>
      </c>
      <c r="K297" t="s">
        <v>11</v>
      </c>
      <c r="L297" s="3" t="s">
        <v>24</v>
      </c>
      <c r="M297" s="3">
        <f>IF(Query[[#This Row],[TimeMeasureUnit.1]]="Day",Lookups!$B$4,(Query[[#This Row],[T31]]+Query[[#This Row],[T41]])*VLOOKUP(Query[[#This Row],[Pricing]],Lookups!$A$2:$B$3,2,0))</f>
        <v>0.30447687000000001</v>
      </c>
      <c r="N297" s="3">
        <f>IF(Query[[#This Row],[TimeMeasureUnit.1]]="Day",Lookups!$F$4+Lookups!$F$5,(Query[[#This Row],[T31]]*Lookups!$F$2)+Query[[#This Row],[T41]]*Lookups!$F$3)</f>
        <v>0.25149513000000001</v>
      </c>
    </row>
    <row r="298" spans="1:14" x14ac:dyDescent="0.2">
      <c r="A298" s="4">
        <v>45650</v>
      </c>
      <c r="B298" s="4">
        <v>45651</v>
      </c>
      <c r="E298">
        <v>0.69699999999999995</v>
      </c>
      <c r="F298">
        <v>0</v>
      </c>
      <c r="G298" s="4">
        <v>45650.833333333336</v>
      </c>
      <c r="H298" s="4">
        <v>45650.875</v>
      </c>
      <c r="I298">
        <v>1</v>
      </c>
      <c r="J298" t="b">
        <v>0</v>
      </c>
      <c r="K298" t="s">
        <v>11</v>
      </c>
      <c r="L298" s="3" t="s">
        <v>24</v>
      </c>
      <c r="M298" s="3">
        <f>IF(Query[[#This Row],[TimeMeasureUnit.1]]="Day",Lookups!$B$4,(Query[[#This Row],[T31]]+Query[[#This Row],[T41]])*VLOOKUP(Query[[#This Row],[Pricing]],Lookups!$A$2:$B$3,2,0))</f>
        <v>0.24996510999999999</v>
      </c>
      <c r="N298" s="3">
        <f>IF(Query[[#This Row],[TimeMeasureUnit.1]]="Day",Lookups!$F$4+Lookups!$F$5,(Query[[#This Row],[T31]]*Lookups!$F$2)+Query[[#This Row],[T41]]*Lookups!$F$3)</f>
        <v>0.20663958999999998</v>
      </c>
    </row>
    <row r="299" spans="1:14" x14ac:dyDescent="0.2">
      <c r="A299" s="4">
        <v>45650</v>
      </c>
      <c r="B299" s="4">
        <v>45651</v>
      </c>
      <c r="E299">
        <v>1.083</v>
      </c>
      <c r="F299">
        <v>1E-3</v>
      </c>
      <c r="G299" s="4">
        <v>45650.875</v>
      </c>
      <c r="H299" s="4">
        <v>45650.916666666664</v>
      </c>
      <c r="I299">
        <v>1</v>
      </c>
      <c r="J299" t="b">
        <v>0</v>
      </c>
      <c r="K299" t="s">
        <v>11</v>
      </c>
      <c r="L299" s="3" t="s">
        <v>23</v>
      </c>
      <c r="M299" s="3">
        <f>IF(Query[[#This Row],[TimeMeasureUnit.1]]="Day",Lookups!$B$4,(Query[[#This Row],[T31]]+Query[[#This Row],[T41]])*VLOOKUP(Query[[#This Row],[Pricing]],Lookups!$A$2:$B$3,2,0))</f>
        <v>0.18087623999999999</v>
      </c>
      <c r="N299" s="3">
        <f>IF(Query[[#This Row],[TimeMeasureUnit.1]]="Day",Lookups!$F$4+Lookups!$F$5,(Query[[#This Row],[T31]]*Lookups!$F$2)+Query[[#This Row],[T41]]*Lookups!$F$3)</f>
        <v>0.32126952999999997</v>
      </c>
    </row>
    <row r="300" spans="1:14" x14ac:dyDescent="0.2">
      <c r="A300" s="4">
        <v>45650</v>
      </c>
      <c r="B300" s="4">
        <v>45651</v>
      </c>
      <c r="E300">
        <v>1.42</v>
      </c>
      <c r="F300">
        <v>2.4060000000000001</v>
      </c>
      <c r="G300" s="4">
        <v>45650.916666666664</v>
      </c>
      <c r="H300" s="4">
        <v>45650.958333333336</v>
      </c>
      <c r="I300">
        <v>1</v>
      </c>
      <c r="J300" t="b">
        <v>0</v>
      </c>
      <c r="K300" t="s">
        <v>11</v>
      </c>
      <c r="L300" s="3" t="s">
        <v>23</v>
      </c>
      <c r="M300" s="3">
        <f>IF(Query[[#This Row],[TimeMeasureUnit.1]]="Day",Lookups!$B$4,(Query[[#This Row],[T31]]+Query[[#This Row],[T41]])*VLOOKUP(Query[[#This Row],[Pricing]],Lookups!$A$2:$B$3,2,0))</f>
        <v>0.63840636000000006</v>
      </c>
      <c r="N300" s="3">
        <f>IF(Query[[#This Row],[TimeMeasureUnit.1]]="Day",Lookups!$F$4+Lookups!$F$5,(Query[[#This Row],[T31]]*Lookups!$F$2)+Query[[#This Row],[T41]]*Lookups!$F$3)</f>
        <v>0.88419051999999998</v>
      </c>
    </row>
    <row r="301" spans="1:14" x14ac:dyDescent="0.2">
      <c r="A301" s="4">
        <v>45650</v>
      </c>
      <c r="B301" s="4">
        <v>45651</v>
      </c>
      <c r="E301">
        <v>0.62</v>
      </c>
      <c r="F301">
        <v>2.0169999999999999</v>
      </c>
      <c r="G301" s="4">
        <v>45650.958333333336</v>
      </c>
      <c r="H301" s="4">
        <v>45651</v>
      </c>
      <c r="I301">
        <v>1</v>
      </c>
      <c r="J301" t="b">
        <v>0</v>
      </c>
      <c r="K301" t="s">
        <v>11</v>
      </c>
      <c r="L301" s="3" t="s">
        <v>23</v>
      </c>
      <c r="M301" s="3">
        <f>IF(Query[[#This Row],[TimeMeasureUnit.1]]="Day",Lookups!$B$4,(Query[[#This Row],[T31]]+Query[[#This Row],[T41]])*VLOOKUP(Query[[#This Row],[Pricing]],Lookups!$A$2:$B$3,2,0))</f>
        <v>0.44000982000000005</v>
      </c>
      <c r="N301" s="3">
        <f>IF(Query[[#This Row],[TimeMeasureUnit.1]]="Day",Lookups!$F$4+Lookups!$F$5,(Query[[#This Row],[T31]]*Lookups!$F$2)+Query[[#This Row],[T41]]*Lookups!$F$3)</f>
        <v>0.57212423999999995</v>
      </c>
    </row>
    <row r="302" spans="1:14" x14ac:dyDescent="0.2">
      <c r="A302" s="4">
        <v>45651</v>
      </c>
      <c r="B302" s="4">
        <v>45652</v>
      </c>
      <c r="C302">
        <v>3.116450736</v>
      </c>
      <c r="D302">
        <v>6.5423358919999997</v>
      </c>
      <c r="G302" s="4">
        <v>45651</v>
      </c>
      <c r="H302" s="4">
        <v>45652</v>
      </c>
      <c r="I302">
        <v>1</v>
      </c>
      <c r="J302" t="b">
        <v>0</v>
      </c>
      <c r="K302" t="s">
        <v>10</v>
      </c>
      <c r="L302" s="3" t="s">
        <v>23</v>
      </c>
      <c r="M302" s="3">
        <f>IF(Query[[#This Row],[TimeMeasureUnit.1]]="Day",Lookups!$B$4,(Query[[#This Row],[T31]]+Query[[#This Row],[T41]])*VLOOKUP(Query[[#This Row],[Pricing]],Lookups!$A$2:$B$3,2,0))</f>
        <v>1.3498300000000001</v>
      </c>
      <c r="N302" s="3">
        <f>IF(Query[[#This Row],[TimeMeasureUnit.1]]="Day",Lookups!$F$4+Lookups!$F$5,(Query[[#This Row],[T31]]*Lookups!$F$2)+Query[[#This Row],[T41]]*Lookups!$F$3)</f>
        <v>1.44164</v>
      </c>
    </row>
    <row r="303" spans="1:14" x14ac:dyDescent="0.2">
      <c r="A303" s="4">
        <v>45651</v>
      </c>
      <c r="B303" s="4">
        <v>45652</v>
      </c>
      <c r="E303">
        <v>0.45300000000000001</v>
      </c>
      <c r="F303">
        <v>0</v>
      </c>
      <c r="G303" s="4">
        <v>45651</v>
      </c>
      <c r="H303" s="4">
        <v>45651.041666666664</v>
      </c>
      <c r="I303">
        <v>1</v>
      </c>
      <c r="J303" t="b">
        <v>0</v>
      </c>
      <c r="K303" t="s">
        <v>11</v>
      </c>
      <c r="L303" s="3" t="s">
        <v>23</v>
      </c>
      <c r="M303" s="3">
        <f>IF(Query[[#This Row],[TimeMeasureUnit.1]]="Day",Lookups!$B$4,(Query[[#This Row],[T31]]+Query[[#This Row],[T41]])*VLOOKUP(Query[[#This Row],[Pricing]],Lookups!$A$2:$B$3,2,0))</f>
        <v>7.5587580000000001E-2</v>
      </c>
      <c r="N303" s="3">
        <f>IF(Query[[#This Row],[TimeMeasureUnit.1]]="Day",Lookups!$F$4+Lookups!$F$5,(Query[[#This Row],[T31]]*Lookups!$F$2)+Query[[#This Row],[T41]]*Lookups!$F$3)</f>
        <v>0.13430091</v>
      </c>
    </row>
    <row r="304" spans="1:14" x14ac:dyDescent="0.2">
      <c r="A304" s="4">
        <v>45651</v>
      </c>
      <c r="B304" s="4">
        <v>45652</v>
      </c>
      <c r="E304">
        <v>0.46500000000000002</v>
      </c>
      <c r="F304">
        <v>0</v>
      </c>
      <c r="G304" s="4">
        <v>45651.041666666664</v>
      </c>
      <c r="H304" s="4">
        <v>45651.083333333336</v>
      </c>
      <c r="I304">
        <v>1</v>
      </c>
      <c r="J304" t="b">
        <v>0</v>
      </c>
      <c r="K304" t="s">
        <v>11</v>
      </c>
      <c r="L304" s="3" t="s">
        <v>23</v>
      </c>
      <c r="M304" s="3">
        <f>IF(Query[[#This Row],[TimeMeasureUnit.1]]="Day",Lookups!$B$4,(Query[[#This Row],[T31]]+Query[[#This Row],[T41]])*VLOOKUP(Query[[#This Row],[Pricing]],Lookups!$A$2:$B$3,2,0))</f>
        <v>7.7589900000000003E-2</v>
      </c>
      <c r="N304" s="3">
        <f>IF(Query[[#This Row],[TimeMeasureUnit.1]]="Day",Lookups!$F$4+Lookups!$F$5,(Query[[#This Row],[T31]]*Lookups!$F$2)+Query[[#This Row],[T41]]*Lookups!$F$3)</f>
        <v>0.13785855000000002</v>
      </c>
    </row>
    <row r="305" spans="1:14" x14ac:dyDescent="0.2">
      <c r="A305" s="4">
        <v>45651</v>
      </c>
      <c r="B305" s="4">
        <v>45652</v>
      </c>
      <c r="E305">
        <v>0.39300000000000002</v>
      </c>
      <c r="F305">
        <v>0</v>
      </c>
      <c r="G305" s="4">
        <v>45651.083333333336</v>
      </c>
      <c r="H305" s="4">
        <v>45651.125</v>
      </c>
      <c r="I305">
        <v>1</v>
      </c>
      <c r="J305" t="b">
        <v>0</v>
      </c>
      <c r="K305" t="s">
        <v>11</v>
      </c>
      <c r="L305" s="3" t="s">
        <v>23</v>
      </c>
      <c r="M305" s="3">
        <f>IF(Query[[#This Row],[TimeMeasureUnit.1]]="Day",Lookups!$B$4,(Query[[#This Row],[T31]]+Query[[#This Row],[T41]])*VLOOKUP(Query[[#This Row],[Pricing]],Lookups!$A$2:$B$3,2,0))</f>
        <v>6.5575980000000006E-2</v>
      </c>
      <c r="N305" s="3">
        <f>IF(Query[[#This Row],[TimeMeasureUnit.1]]="Day",Lookups!$F$4+Lookups!$F$5,(Query[[#This Row],[T31]]*Lookups!$F$2)+Query[[#This Row],[T41]]*Lookups!$F$3)</f>
        <v>0.11651271000000001</v>
      </c>
    </row>
    <row r="306" spans="1:14" x14ac:dyDescent="0.2">
      <c r="A306" s="4">
        <v>45651</v>
      </c>
      <c r="B306" s="4">
        <v>45652</v>
      </c>
      <c r="E306">
        <v>0.38</v>
      </c>
      <c r="F306">
        <v>0</v>
      </c>
      <c r="G306" s="4">
        <v>45651.125</v>
      </c>
      <c r="H306" s="4">
        <v>45651.166666666664</v>
      </c>
      <c r="I306">
        <v>1</v>
      </c>
      <c r="J306" t="b">
        <v>0</v>
      </c>
      <c r="K306" t="s">
        <v>11</v>
      </c>
      <c r="L306" s="3" t="s">
        <v>23</v>
      </c>
      <c r="M306" s="3">
        <f>IF(Query[[#This Row],[TimeMeasureUnit.1]]="Day",Lookups!$B$4,(Query[[#This Row],[T31]]+Query[[#This Row],[T41]])*VLOOKUP(Query[[#This Row],[Pricing]],Lookups!$A$2:$B$3,2,0))</f>
        <v>6.3406799999999999E-2</v>
      </c>
      <c r="N306" s="3">
        <f>IF(Query[[#This Row],[TimeMeasureUnit.1]]="Day",Lookups!$F$4+Lookups!$F$5,(Query[[#This Row],[T31]]*Lookups!$F$2)+Query[[#This Row],[T41]]*Lookups!$F$3)</f>
        <v>0.11265860000000001</v>
      </c>
    </row>
    <row r="307" spans="1:14" x14ac:dyDescent="0.2">
      <c r="A307" s="4">
        <v>45651</v>
      </c>
      <c r="B307" s="4">
        <v>45652</v>
      </c>
      <c r="E307">
        <v>0.33400000000000002</v>
      </c>
      <c r="F307">
        <v>0</v>
      </c>
      <c r="G307" s="4">
        <v>45651.166666666664</v>
      </c>
      <c r="H307" s="4">
        <v>45651.208333333336</v>
      </c>
      <c r="I307">
        <v>1</v>
      </c>
      <c r="J307" t="b">
        <v>0</v>
      </c>
      <c r="K307" t="s">
        <v>11</v>
      </c>
      <c r="L307" s="3" t="s">
        <v>23</v>
      </c>
      <c r="M307" s="3">
        <f>IF(Query[[#This Row],[TimeMeasureUnit.1]]="Day",Lookups!$B$4,(Query[[#This Row],[T31]]+Query[[#This Row],[T41]])*VLOOKUP(Query[[#This Row],[Pricing]],Lookups!$A$2:$B$3,2,0))</f>
        <v>5.5731240000000008E-2</v>
      </c>
      <c r="N307" s="3">
        <f>IF(Query[[#This Row],[TimeMeasureUnit.1]]="Day",Lookups!$F$4+Lookups!$F$5,(Query[[#This Row],[T31]]*Lookups!$F$2)+Query[[#This Row],[T41]]*Lookups!$F$3)</f>
        <v>9.9020980000000008E-2</v>
      </c>
    </row>
    <row r="308" spans="1:14" x14ac:dyDescent="0.2">
      <c r="A308" s="4">
        <v>45651</v>
      </c>
      <c r="B308" s="4">
        <v>45652</v>
      </c>
      <c r="E308">
        <v>0.34</v>
      </c>
      <c r="F308">
        <v>0</v>
      </c>
      <c r="G308" s="4">
        <v>45651.208333333336</v>
      </c>
      <c r="H308" s="4">
        <v>45651.25</v>
      </c>
      <c r="I308">
        <v>1</v>
      </c>
      <c r="J308" t="b">
        <v>0</v>
      </c>
      <c r="K308" t="s">
        <v>11</v>
      </c>
      <c r="L308" s="3" t="s">
        <v>23</v>
      </c>
      <c r="M308" s="3">
        <f>IF(Query[[#This Row],[TimeMeasureUnit.1]]="Day",Lookups!$B$4,(Query[[#This Row],[T31]]+Query[[#This Row],[T41]])*VLOOKUP(Query[[#This Row],[Pricing]],Lookups!$A$2:$B$3,2,0))</f>
        <v>5.6732400000000009E-2</v>
      </c>
      <c r="N308" s="3">
        <f>IF(Query[[#This Row],[TimeMeasureUnit.1]]="Day",Lookups!$F$4+Lookups!$F$5,(Query[[#This Row],[T31]]*Lookups!$F$2)+Query[[#This Row],[T41]]*Lookups!$F$3)</f>
        <v>0.10079980000000001</v>
      </c>
    </row>
    <row r="309" spans="1:14" x14ac:dyDescent="0.2">
      <c r="A309" s="4">
        <v>45651</v>
      </c>
      <c r="B309" s="4">
        <v>45652</v>
      </c>
      <c r="E309">
        <v>0.45</v>
      </c>
      <c r="F309">
        <v>0.32600000000000001</v>
      </c>
      <c r="G309" s="4">
        <v>45651.25</v>
      </c>
      <c r="H309" s="4">
        <v>45651.291666666664</v>
      </c>
      <c r="I309">
        <v>1</v>
      </c>
      <c r="J309" t="b">
        <v>0</v>
      </c>
      <c r="K309" t="s">
        <v>11</v>
      </c>
      <c r="L309" s="3" t="s">
        <v>23</v>
      </c>
      <c r="M309" s="3">
        <f>IF(Query[[#This Row],[TimeMeasureUnit.1]]="Day",Lookups!$B$4,(Query[[#This Row],[T31]]+Query[[#This Row],[T41]])*VLOOKUP(Query[[#This Row],[Pricing]],Lookups!$A$2:$B$3,2,0))</f>
        <v>0.12948336000000002</v>
      </c>
      <c r="N309" s="3">
        <f>IF(Query[[#This Row],[TimeMeasureUnit.1]]="Day",Lookups!$F$4+Lookups!$F$5,(Query[[#This Row],[T31]]*Lookups!$F$2)+Query[[#This Row],[T41]]*Lookups!$F$3)</f>
        <v>0.19617302000000003</v>
      </c>
    </row>
    <row r="310" spans="1:14" x14ac:dyDescent="0.2">
      <c r="A310" s="4">
        <v>45651</v>
      </c>
      <c r="B310" s="4">
        <v>45652</v>
      </c>
      <c r="E310">
        <v>0.378</v>
      </c>
      <c r="F310">
        <v>0.27100000000000002</v>
      </c>
      <c r="G310" s="4">
        <v>45651.291666666664</v>
      </c>
      <c r="H310" s="4">
        <v>45651.333333333336</v>
      </c>
      <c r="I310">
        <v>1</v>
      </c>
      <c r="J310" t="b">
        <v>0</v>
      </c>
      <c r="K310" t="s">
        <v>11</v>
      </c>
      <c r="L310" s="3" t="s">
        <v>24</v>
      </c>
      <c r="M310" s="3">
        <f>IF(Query[[#This Row],[TimeMeasureUnit.1]]="Day",Lookups!$B$4,(Query[[#This Row],[T31]]+Query[[#This Row],[T41]])*VLOOKUP(Query[[#This Row],[Pricing]],Lookups!$A$2:$B$3,2,0))</f>
        <v>0.23275087</v>
      </c>
      <c r="N310" s="3">
        <f>IF(Query[[#This Row],[TimeMeasureUnit.1]]="Day",Lookups!$F$4+Lookups!$F$5,(Query[[#This Row],[T31]]*Lookups!$F$2)+Query[[#This Row],[T41]]*Lookups!$F$3)</f>
        <v>0.16423858000000002</v>
      </c>
    </row>
    <row r="311" spans="1:14" x14ac:dyDescent="0.2">
      <c r="A311" s="4">
        <v>45651</v>
      </c>
      <c r="B311" s="4">
        <v>45652</v>
      </c>
      <c r="E311">
        <v>1.617</v>
      </c>
      <c r="F311">
        <v>0</v>
      </c>
      <c r="G311" s="4">
        <v>45651.333333333336</v>
      </c>
      <c r="H311" s="4">
        <v>45651.375</v>
      </c>
      <c r="I311">
        <v>1</v>
      </c>
      <c r="J311" t="b">
        <v>0</v>
      </c>
      <c r="K311" t="s">
        <v>11</v>
      </c>
      <c r="L311" s="3" t="s">
        <v>24</v>
      </c>
      <c r="M311" s="3">
        <f>IF(Query[[#This Row],[TimeMeasureUnit.1]]="Day",Lookups!$B$4,(Query[[#This Row],[T31]]+Query[[#This Row],[T41]])*VLOOKUP(Query[[#This Row],[Pricing]],Lookups!$A$2:$B$3,2,0))</f>
        <v>0.57990470999999999</v>
      </c>
      <c r="N311" s="3">
        <f>IF(Query[[#This Row],[TimeMeasureUnit.1]]="Day",Lookups!$F$4+Lookups!$F$5,(Query[[#This Row],[T31]]*Lookups!$F$2)+Query[[#This Row],[T41]]*Lookups!$F$3)</f>
        <v>0.47939198999999999</v>
      </c>
    </row>
    <row r="312" spans="1:14" x14ac:dyDescent="0.2">
      <c r="A312" s="4">
        <v>45651</v>
      </c>
      <c r="B312" s="4">
        <v>45652</v>
      </c>
      <c r="E312">
        <v>2.0230000000000001</v>
      </c>
      <c r="F312">
        <v>0</v>
      </c>
      <c r="G312" s="4">
        <v>45651.375</v>
      </c>
      <c r="H312" s="4">
        <v>45651.416666666664</v>
      </c>
      <c r="I312">
        <v>1</v>
      </c>
      <c r="J312" t="b">
        <v>0</v>
      </c>
      <c r="K312" t="s">
        <v>11</v>
      </c>
      <c r="L312" s="3" t="s">
        <v>24</v>
      </c>
      <c r="M312" s="3">
        <f>IF(Query[[#This Row],[TimeMeasureUnit.1]]="Day",Lookups!$B$4,(Query[[#This Row],[T31]]+Query[[#This Row],[T41]])*VLOOKUP(Query[[#This Row],[Pricing]],Lookups!$A$2:$B$3,2,0))</f>
        <v>0.72550849000000006</v>
      </c>
      <c r="N312" s="3">
        <f>IF(Query[[#This Row],[TimeMeasureUnit.1]]="Day",Lookups!$F$4+Lookups!$F$5,(Query[[#This Row],[T31]]*Lookups!$F$2)+Query[[#This Row],[T41]]*Lookups!$F$3)</f>
        <v>0.59975881000000009</v>
      </c>
    </row>
    <row r="313" spans="1:14" x14ac:dyDescent="0.2">
      <c r="A313" s="4">
        <v>45651</v>
      </c>
      <c r="B313" s="4">
        <v>45652</v>
      </c>
      <c r="E313">
        <v>2.552</v>
      </c>
      <c r="F313">
        <v>0</v>
      </c>
      <c r="G313" s="4">
        <v>45651.416666666664</v>
      </c>
      <c r="H313" s="4">
        <v>45651.458333333336</v>
      </c>
      <c r="I313">
        <v>1</v>
      </c>
      <c r="J313" t="b">
        <v>0</v>
      </c>
      <c r="K313" t="s">
        <v>11</v>
      </c>
      <c r="L313" s="3" t="s">
        <v>23</v>
      </c>
      <c r="M313" s="3">
        <f>IF(Query[[#This Row],[TimeMeasureUnit.1]]="Day",Lookups!$B$4,(Query[[#This Row],[T31]]+Query[[#This Row],[T41]])*VLOOKUP(Query[[#This Row],[Pricing]],Lookups!$A$2:$B$3,2,0))</f>
        <v>0.42582672000000005</v>
      </c>
      <c r="N313" s="3">
        <f>IF(Query[[#This Row],[TimeMeasureUnit.1]]="Day",Lookups!$F$4+Lookups!$F$5,(Query[[#This Row],[T31]]*Lookups!$F$2)+Query[[#This Row],[T41]]*Lookups!$F$3)</f>
        <v>0.75659144</v>
      </c>
    </row>
    <row r="314" spans="1:14" x14ac:dyDescent="0.2">
      <c r="A314" s="4">
        <v>45651</v>
      </c>
      <c r="B314" s="4">
        <v>45652</v>
      </c>
      <c r="E314">
        <v>3.1669999999999998</v>
      </c>
      <c r="F314">
        <v>0.51500000000000001</v>
      </c>
      <c r="G314" s="4">
        <v>45651.458333333336</v>
      </c>
      <c r="H314" s="4">
        <v>45651.5</v>
      </c>
      <c r="I314">
        <v>1</v>
      </c>
      <c r="J314" t="b">
        <v>0</v>
      </c>
      <c r="K314" t="s">
        <v>11</v>
      </c>
      <c r="L314" s="3" t="s">
        <v>23</v>
      </c>
      <c r="M314" s="3">
        <f>IF(Query[[#This Row],[TimeMeasureUnit.1]]="Day",Lookups!$B$4,(Query[[#This Row],[T31]]+Query[[#This Row],[T41]])*VLOOKUP(Query[[#This Row],[Pricing]],Lookups!$A$2:$B$3,2,0))</f>
        <v>0.61437852000000004</v>
      </c>
      <c r="N314" s="3">
        <f>IF(Query[[#This Row],[TimeMeasureUnit.1]]="Day",Lookups!$F$4+Lookups!$F$5,(Query[[#This Row],[T31]]*Lookups!$F$2)+Query[[#This Row],[T41]]*Lookups!$F$3)</f>
        <v>1.03806829</v>
      </c>
    </row>
    <row r="315" spans="1:14" x14ac:dyDescent="0.2">
      <c r="A315" s="4">
        <v>45651</v>
      </c>
      <c r="B315" s="4">
        <v>45652</v>
      </c>
      <c r="E315">
        <v>1.4119999999999999</v>
      </c>
      <c r="F315">
        <v>1.169</v>
      </c>
      <c r="G315" s="4">
        <v>45651.5</v>
      </c>
      <c r="H315" s="4">
        <v>45651.541666666664</v>
      </c>
      <c r="I315">
        <v>1</v>
      </c>
      <c r="J315" t="b">
        <v>0</v>
      </c>
      <c r="K315" t="s">
        <v>11</v>
      </c>
      <c r="L315" s="3" t="s">
        <v>23</v>
      </c>
      <c r="M315" s="3">
        <f>IF(Query[[#This Row],[TimeMeasureUnit.1]]="Day",Lookups!$B$4,(Query[[#This Row],[T31]]+Query[[#This Row],[T41]])*VLOOKUP(Query[[#This Row],[Pricing]],Lookups!$A$2:$B$3,2,0))</f>
        <v>0.43066566000000001</v>
      </c>
      <c r="N315" s="3">
        <f>IF(Query[[#This Row],[TimeMeasureUnit.1]]="Day",Lookups!$F$4+Lookups!$F$5,(Query[[#This Row],[T31]]*Lookups!$F$2)+Query[[#This Row],[T41]]*Lookups!$F$3)</f>
        <v>0.64367152000000005</v>
      </c>
    </row>
    <row r="316" spans="1:14" x14ac:dyDescent="0.2">
      <c r="A316" s="4">
        <v>45651</v>
      </c>
      <c r="B316" s="4">
        <v>45652</v>
      </c>
      <c r="E316">
        <v>0.64600000000000002</v>
      </c>
      <c r="F316">
        <v>0.86499999999999999</v>
      </c>
      <c r="G316" s="4">
        <v>45651.541666666664</v>
      </c>
      <c r="H316" s="4">
        <v>45651.583333333336</v>
      </c>
      <c r="I316">
        <v>1</v>
      </c>
      <c r="J316" t="b">
        <v>0</v>
      </c>
      <c r="K316" t="s">
        <v>11</v>
      </c>
      <c r="L316" s="3" t="s">
        <v>23</v>
      </c>
      <c r="M316" s="3">
        <f>IF(Query[[#This Row],[TimeMeasureUnit.1]]="Day",Lookups!$B$4,(Query[[#This Row],[T31]]+Query[[#This Row],[T41]])*VLOOKUP(Query[[#This Row],[Pricing]],Lookups!$A$2:$B$3,2,0))</f>
        <v>0.25212546000000002</v>
      </c>
      <c r="N316" s="3">
        <f>IF(Query[[#This Row],[TimeMeasureUnit.1]]="Day",Lookups!$F$4+Lookups!$F$5,(Query[[#This Row],[T31]]*Lookups!$F$2)+Query[[#This Row],[T41]]*Lookups!$F$3)</f>
        <v>0.35804942000000001</v>
      </c>
    </row>
    <row r="317" spans="1:14" x14ac:dyDescent="0.2">
      <c r="A317" s="4">
        <v>45651</v>
      </c>
      <c r="B317" s="4">
        <v>45652</v>
      </c>
      <c r="E317">
        <v>0.85699999999999998</v>
      </c>
      <c r="F317">
        <v>1E-3</v>
      </c>
      <c r="G317" s="4">
        <v>45651.583333333336</v>
      </c>
      <c r="H317" s="4">
        <v>45651.625</v>
      </c>
      <c r="I317">
        <v>1</v>
      </c>
      <c r="J317" t="b">
        <v>0</v>
      </c>
      <c r="K317" t="s">
        <v>11</v>
      </c>
      <c r="L317" s="3" t="s">
        <v>23</v>
      </c>
      <c r="M317" s="3">
        <f>IF(Query[[#This Row],[TimeMeasureUnit.1]]="Day",Lookups!$B$4,(Query[[#This Row],[T31]]+Query[[#This Row],[T41]])*VLOOKUP(Query[[#This Row],[Pricing]],Lookups!$A$2:$B$3,2,0))</f>
        <v>0.14316588</v>
      </c>
      <c r="N317" s="3">
        <f>IF(Query[[#This Row],[TimeMeasureUnit.1]]="Day",Lookups!$F$4+Lookups!$F$5,(Query[[#This Row],[T31]]*Lookups!$F$2)+Query[[#This Row],[T41]]*Lookups!$F$3)</f>
        <v>0.25426730999999997</v>
      </c>
    </row>
    <row r="318" spans="1:14" x14ac:dyDescent="0.2">
      <c r="A318" s="4">
        <v>45651</v>
      </c>
      <c r="B318" s="4">
        <v>45652</v>
      </c>
      <c r="E318">
        <v>0.64900000000000002</v>
      </c>
      <c r="F318">
        <v>2E-3</v>
      </c>
      <c r="G318" s="4">
        <v>45651.625</v>
      </c>
      <c r="H318" s="4">
        <v>45651.666666666664</v>
      </c>
      <c r="I318">
        <v>1</v>
      </c>
      <c r="J318" t="b">
        <v>0</v>
      </c>
      <c r="K318" t="s">
        <v>11</v>
      </c>
      <c r="L318" s="3" t="s">
        <v>23</v>
      </c>
      <c r="M318" s="3">
        <f>IF(Query[[#This Row],[TimeMeasureUnit.1]]="Day",Lookups!$B$4,(Query[[#This Row],[T31]]+Query[[#This Row],[T41]])*VLOOKUP(Query[[#This Row],[Pricing]],Lookups!$A$2:$B$3,2,0))</f>
        <v>0.10862586</v>
      </c>
      <c r="N318" s="3">
        <f>IF(Query[[#This Row],[TimeMeasureUnit.1]]="Day",Lookups!$F$4+Lookups!$F$5,(Query[[#This Row],[T31]]*Lookups!$F$2)+Query[[#This Row],[T41]]*Lookups!$F$3)</f>
        <v>0.19279407000000001</v>
      </c>
    </row>
    <row r="319" spans="1:14" x14ac:dyDescent="0.2">
      <c r="A319" s="4">
        <v>45651</v>
      </c>
      <c r="B319" s="4">
        <v>45652</v>
      </c>
      <c r="E319">
        <v>0.26300000000000001</v>
      </c>
      <c r="F319">
        <v>0</v>
      </c>
      <c r="G319" s="4">
        <v>45651.666666666664</v>
      </c>
      <c r="H319" s="4">
        <v>45651.708333333336</v>
      </c>
      <c r="I319">
        <v>1</v>
      </c>
      <c r="J319" t="b">
        <v>0</v>
      </c>
      <c r="K319" t="s">
        <v>11</v>
      </c>
      <c r="L319" s="3" t="s">
        <v>24</v>
      </c>
      <c r="M319" s="3">
        <f>IF(Query[[#This Row],[TimeMeasureUnit.1]]="Day",Lookups!$B$4,(Query[[#This Row],[T31]]+Query[[#This Row],[T41]])*VLOOKUP(Query[[#This Row],[Pricing]],Lookups!$A$2:$B$3,2,0))</f>
        <v>9.4319690000000012E-2</v>
      </c>
      <c r="N319" s="3">
        <f>IF(Query[[#This Row],[TimeMeasureUnit.1]]="Day",Lookups!$F$4+Lookups!$F$5,(Query[[#This Row],[T31]]*Lookups!$F$2)+Query[[#This Row],[T41]]*Lookups!$F$3)</f>
        <v>7.7971610000000011E-2</v>
      </c>
    </row>
    <row r="320" spans="1:14" x14ac:dyDescent="0.2">
      <c r="A320" s="4">
        <v>45651</v>
      </c>
      <c r="B320" s="4">
        <v>45652</v>
      </c>
      <c r="E320">
        <v>0.32800000000000001</v>
      </c>
      <c r="F320">
        <v>0.50600000000000001</v>
      </c>
      <c r="G320" s="4">
        <v>45651.708333333336</v>
      </c>
      <c r="H320" s="4">
        <v>45651.75</v>
      </c>
      <c r="I320">
        <v>1</v>
      </c>
      <c r="J320" t="b">
        <v>0</v>
      </c>
      <c r="K320" t="s">
        <v>11</v>
      </c>
      <c r="L320" s="3" t="s">
        <v>24</v>
      </c>
      <c r="M320" s="3">
        <f>IF(Query[[#This Row],[TimeMeasureUnit.1]]="Day",Lookups!$B$4,(Query[[#This Row],[T31]]+Query[[#This Row],[T41]])*VLOOKUP(Query[[#This Row],[Pricing]],Lookups!$A$2:$B$3,2,0))</f>
        <v>0.29909742</v>
      </c>
      <c r="N320" s="3">
        <f>IF(Query[[#This Row],[TimeMeasureUnit.1]]="Day",Lookups!$F$4+Lookups!$F$5,(Query[[#This Row],[T31]]*Lookups!$F$2)+Query[[#This Row],[T41]]*Lookups!$F$3)</f>
        <v>0.19465727999999999</v>
      </c>
    </row>
    <row r="321" spans="1:14" x14ac:dyDescent="0.2">
      <c r="A321" s="4">
        <v>45651</v>
      </c>
      <c r="B321" s="4">
        <v>45652</v>
      </c>
      <c r="E321">
        <v>0.34499999999999997</v>
      </c>
      <c r="F321">
        <v>1.3979999999999999</v>
      </c>
      <c r="G321" s="4">
        <v>45651.75</v>
      </c>
      <c r="H321" s="4">
        <v>45651.791666666664</v>
      </c>
      <c r="I321">
        <v>1</v>
      </c>
      <c r="J321" t="b">
        <v>0</v>
      </c>
      <c r="K321" t="s">
        <v>11</v>
      </c>
      <c r="L321" s="3" t="s">
        <v>24</v>
      </c>
      <c r="M321" s="3">
        <f>IF(Query[[#This Row],[TimeMeasureUnit.1]]="Day",Lookups!$B$4,(Query[[#This Row],[T31]]+Query[[#This Row],[T41]])*VLOOKUP(Query[[#This Row],[Pricing]],Lookups!$A$2:$B$3,2,0))</f>
        <v>0.62509208999999999</v>
      </c>
      <c r="N321" s="3">
        <f>IF(Query[[#This Row],[TimeMeasureUnit.1]]="Day",Lookups!$F$4+Lookups!$F$5,(Query[[#This Row],[T31]]*Lookups!$F$2)+Query[[#This Row],[T41]]*Lookups!$F$3)</f>
        <v>0.37142511</v>
      </c>
    </row>
    <row r="322" spans="1:14" x14ac:dyDescent="0.2">
      <c r="A322" s="4">
        <v>45651</v>
      </c>
      <c r="B322" s="4">
        <v>45652</v>
      </c>
      <c r="E322">
        <v>0.51500000000000001</v>
      </c>
      <c r="F322">
        <v>2.8279999999999998</v>
      </c>
      <c r="G322" s="4">
        <v>45651.791666666664</v>
      </c>
      <c r="H322" s="4">
        <v>45651.833333333336</v>
      </c>
      <c r="I322">
        <v>1</v>
      </c>
      <c r="J322" t="b">
        <v>0</v>
      </c>
      <c r="K322" t="s">
        <v>11</v>
      </c>
      <c r="L322" s="3" t="s">
        <v>24</v>
      </c>
      <c r="M322" s="3">
        <f>IF(Query[[#This Row],[TimeMeasureUnit.1]]="Day",Lookups!$B$4,(Query[[#This Row],[T31]]+Query[[#This Row],[T41]])*VLOOKUP(Query[[#This Row],[Pricing]],Lookups!$A$2:$B$3,2,0))</f>
        <v>1.19890009</v>
      </c>
      <c r="N322" s="3">
        <f>IF(Query[[#This Row],[TimeMeasureUnit.1]]="Day",Lookups!$F$4+Lookups!$F$5,(Query[[#This Row],[T31]]*Lookups!$F$2)+Query[[#This Row],[T41]]*Lookups!$F$3)</f>
        <v>0.69712860999999993</v>
      </c>
    </row>
    <row r="323" spans="1:14" x14ac:dyDescent="0.2">
      <c r="A323" s="4">
        <v>45651</v>
      </c>
      <c r="B323" s="4">
        <v>45652</v>
      </c>
      <c r="E323">
        <v>0.442</v>
      </c>
      <c r="F323">
        <v>2.73</v>
      </c>
      <c r="G323" s="4">
        <v>45651.833333333336</v>
      </c>
      <c r="H323" s="4">
        <v>45651.875</v>
      </c>
      <c r="I323">
        <v>1</v>
      </c>
      <c r="J323" t="b">
        <v>0</v>
      </c>
      <c r="K323" t="s">
        <v>11</v>
      </c>
      <c r="L323" s="3" t="s">
        <v>24</v>
      </c>
      <c r="M323" s="3">
        <f>IF(Query[[#This Row],[TimeMeasureUnit.1]]="Day",Lookups!$B$4,(Query[[#This Row],[T31]]+Query[[#This Row],[T41]])*VLOOKUP(Query[[#This Row],[Pricing]],Lookups!$A$2:$B$3,2,0))</f>
        <v>1.1375743600000001</v>
      </c>
      <c r="N323" s="3">
        <f>IF(Query[[#This Row],[TimeMeasureUnit.1]]="Day",Lookups!$F$4+Lookups!$F$5,(Query[[#This Row],[T31]]*Lookups!$F$2)+Query[[#This Row],[T41]]*Lookups!$F$3)</f>
        <v>0.65661934</v>
      </c>
    </row>
    <row r="324" spans="1:14" x14ac:dyDescent="0.2">
      <c r="A324" s="4">
        <v>45651</v>
      </c>
      <c r="B324" s="4">
        <v>45652</v>
      </c>
      <c r="E324">
        <v>1.4550000000000001</v>
      </c>
      <c r="F324">
        <v>2.4740000000000002</v>
      </c>
      <c r="G324" s="4">
        <v>45651.875</v>
      </c>
      <c r="H324" s="4">
        <v>45651.916666666664</v>
      </c>
      <c r="I324">
        <v>1</v>
      </c>
      <c r="J324" t="b">
        <v>0</v>
      </c>
      <c r="K324" t="s">
        <v>11</v>
      </c>
      <c r="L324" s="3" t="s">
        <v>23</v>
      </c>
      <c r="M324" s="3">
        <f>IF(Query[[#This Row],[TimeMeasureUnit.1]]="Day",Lookups!$B$4,(Query[[#This Row],[T31]]+Query[[#This Row],[T41]])*VLOOKUP(Query[[#This Row],[Pricing]],Lookups!$A$2:$B$3,2,0))</f>
        <v>0.65559294000000012</v>
      </c>
      <c r="N324" s="3">
        <f>IF(Query[[#This Row],[TimeMeasureUnit.1]]="Day",Lookups!$F$4+Lookups!$F$5,(Query[[#This Row],[T31]]*Lookups!$F$2)+Query[[#This Row],[T41]]*Lookups!$F$3)</f>
        <v>0.90765833000000007</v>
      </c>
    </row>
    <row r="325" spans="1:14" x14ac:dyDescent="0.2">
      <c r="A325" s="4">
        <v>45651</v>
      </c>
      <c r="B325" s="4">
        <v>45652</v>
      </c>
      <c r="E325">
        <v>2.0209999999999999</v>
      </c>
      <c r="F325">
        <v>5.0000000000000001E-3</v>
      </c>
      <c r="G325" s="4">
        <v>45651.916666666664</v>
      </c>
      <c r="H325" s="4">
        <v>45651.958333333336</v>
      </c>
      <c r="I325">
        <v>1</v>
      </c>
      <c r="J325" t="b">
        <v>0</v>
      </c>
      <c r="K325" t="s">
        <v>11</v>
      </c>
      <c r="L325" s="3" t="s">
        <v>23</v>
      </c>
      <c r="M325" s="3">
        <f>IF(Query[[#This Row],[TimeMeasureUnit.1]]="Day",Lookups!$B$4,(Query[[#This Row],[T31]]+Query[[#This Row],[T41]])*VLOOKUP(Query[[#This Row],[Pricing]],Lookups!$A$2:$B$3,2,0))</f>
        <v>0.33805836</v>
      </c>
      <c r="N325" s="3">
        <f>IF(Query[[#This Row],[TimeMeasureUnit.1]]="Day",Lookups!$F$4+Lookups!$F$5,(Query[[#This Row],[T31]]*Lookups!$F$2)+Query[[#This Row],[T41]]*Lookups!$F$3)</f>
        <v>0.60012847000000002</v>
      </c>
    </row>
    <row r="326" spans="1:14" x14ac:dyDescent="0.2">
      <c r="A326" s="4">
        <v>45651</v>
      </c>
      <c r="B326" s="4">
        <v>45652</v>
      </c>
      <c r="E326">
        <v>0.60699999999999998</v>
      </c>
      <c r="F326">
        <v>1.5580000000000001</v>
      </c>
      <c r="G326" s="4">
        <v>45651.958333333336</v>
      </c>
      <c r="H326" s="4">
        <v>45652</v>
      </c>
      <c r="I326">
        <v>1</v>
      </c>
      <c r="J326" t="b">
        <v>0</v>
      </c>
      <c r="K326" t="s">
        <v>11</v>
      </c>
      <c r="L326" s="3" t="s">
        <v>23</v>
      </c>
      <c r="M326" s="3">
        <f>IF(Query[[#This Row],[TimeMeasureUnit.1]]="Day",Lookups!$B$4,(Query[[#This Row],[T31]]+Query[[#This Row],[T41]])*VLOOKUP(Query[[#This Row],[Pricing]],Lookups!$A$2:$B$3,2,0))</f>
        <v>0.36125190000000001</v>
      </c>
      <c r="N326" s="3">
        <f>IF(Query[[#This Row],[TimeMeasureUnit.1]]="Day",Lookups!$F$4+Lookups!$F$5,(Query[[#This Row],[T31]]*Lookups!$F$2)+Query[[#This Row],[T41]]*Lookups!$F$3)</f>
        <v>0.47990345000000001</v>
      </c>
    </row>
    <row r="327" spans="1:14" x14ac:dyDescent="0.2">
      <c r="A327" s="4">
        <v>45652</v>
      </c>
      <c r="B327" s="4">
        <v>45653</v>
      </c>
      <c r="C327">
        <v>4.0145938560000003</v>
      </c>
      <c r="D327">
        <v>5.4272896560000001</v>
      </c>
      <c r="G327" s="4">
        <v>45652</v>
      </c>
      <c r="H327" s="4">
        <v>45653</v>
      </c>
      <c r="I327">
        <v>1</v>
      </c>
      <c r="J327" t="b">
        <v>0</v>
      </c>
      <c r="K327" t="s">
        <v>10</v>
      </c>
      <c r="L327" s="3" t="s">
        <v>23</v>
      </c>
      <c r="M327" s="3">
        <f>IF(Query[[#This Row],[TimeMeasureUnit.1]]="Day",Lookups!$B$4,(Query[[#This Row],[T31]]+Query[[#This Row],[T41]])*VLOOKUP(Query[[#This Row],[Pricing]],Lookups!$A$2:$B$3,2,0))</f>
        <v>1.3498300000000001</v>
      </c>
      <c r="N327" s="3">
        <f>IF(Query[[#This Row],[TimeMeasureUnit.1]]="Day",Lookups!$F$4+Lookups!$F$5,(Query[[#This Row],[T31]]*Lookups!$F$2)+Query[[#This Row],[T41]]*Lookups!$F$3)</f>
        <v>1.44164</v>
      </c>
    </row>
    <row r="328" spans="1:14" x14ac:dyDescent="0.2">
      <c r="A328" s="4">
        <v>45652</v>
      </c>
      <c r="B328" s="4">
        <v>45653</v>
      </c>
      <c r="E328">
        <v>0.42799999999999999</v>
      </c>
      <c r="F328">
        <v>1.5389999999999999</v>
      </c>
      <c r="G328" s="4">
        <v>45652</v>
      </c>
      <c r="H328" s="4">
        <v>45652.041666666664</v>
      </c>
      <c r="I328">
        <v>1</v>
      </c>
      <c r="J328" t="b">
        <v>0</v>
      </c>
      <c r="K328" t="s">
        <v>11</v>
      </c>
      <c r="L328" s="3" t="s">
        <v>23</v>
      </c>
      <c r="M328" s="3">
        <f>IF(Query[[#This Row],[TimeMeasureUnit.1]]="Day",Lookups!$B$4,(Query[[#This Row],[T31]]+Query[[#This Row],[T41]])*VLOOKUP(Query[[#This Row],[Pricing]],Lookups!$A$2:$B$3,2,0))</f>
        <v>0.32821361999999998</v>
      </c>
      <c r="N328" s="3">
        <f>IF(Query[[#This Row],[TimeMeasureUnit.1]]="Day",Lookups!$F$4+Lookups!$F$5,(Query[[#This Row],[T31]]*Lookups!$F$2)+Query[[#This Row],[T41]]*Lookups!$F$3)</f>
        <v>0.42317743999999996</v>
      </c>
    </row>
    <row r="329" spans="1:14" x14ac:dyDescent="0.2">
      <c r="A329" s="4">
        <v>45652</v>
      </c>
      <c r="B329" s="4">
        <v>45653</v>
      </c>
      <c r="E329">
        <v>0.36499999999999999</v>
      </c>
      <c r="F329">
        <v>1E-3</v>
      </c>
      <c r="G329" s="4">
        <v>45652.041666666664</v>
      </c>
      <c r="H329" s="4">
        <v>45652.083333333336</v>
      </c>
      <c r="I329">
        <v>1</v>
      </c>
      <c r="J329" t="b">
        <v>0</v>
      </c>
      <c r="K329" t="s">
        <v>11</v>
      </c>
      <c r="L329" s="3" t="s">
        <v>23</v>
      </c>
      <c r="M329" s="3">
        <f>IF(Query[[#This Row],[TimeMeasureUnit.1]]="Day",Lookups!$B$4,(Query[[#This Row],[T31]]+Query[[#This Row],[T41]])*VLOOKUP(Query[[#This Row],[Pricing]],Lookups!$A$2:$B$3,2,0))</f>
        <v>6.1070760000000002E-2</v>
      </c>
      <c r="N329" s="3">
        <f>IF(Query[[#This Row],[TimeMeasureUnit.1]]="Day",Lookups!$F$4+Lookups!$F$5,(Query[[#This Row],[T31]]*Lookups!$F$2)+Query[[#This Row],[T41]]*Lookups!$F$3)</f>
        <v>0.10840407000000001</v>
      </c>
    </row>
    <row r="330" spans="1:14" x14ac:dyDescent="0.2">
      <c r="A330" s="4">
        <v>45652</v>
      </c>
      <c r="B330" s="4">
        <v>45653</v>
      </c>
      <c r="E330">
        <v>0.33600000000000002</v>
      </c>
      <c r="F330">
        <v>0</v>
      </c>
      <c r="G330" s="4">
        <v>45652.083333333336</v>
      </c>
      <c r="H330" s="4">
        <v>45652.125</v>
      </c>
      <c r="I330">
        <v>1</v>
      </c>
      <c r="J330" t="b">
        <v>0</v>
      </c>
      <c r="K330" t="s">
        <v>11</v>
      </c>
      <c r="L330" s="3" t="s">
        <v>23</v>
      </c>
      <c r="M330" s="3">
        <f>IF(Query[[#This Row],[TimeMeasureUnit.1]]="Day",Lookups!$B$4,(Query[[#This Row],[T31]]+Query[[#This Row],[T41]])*VLOOKUP(Query[[#This Row],[Pricing]],Lookups!$A$2:$B$3,2,0))</f>
        <v>5.6064960000000004E-2</v>
      </c>
      <c r="N330" s="3">
        <f>IF(Query[[#This Row],[TimeMeasureUnit.1]]="Day",Lookups!$F$4+Lookups!$F$5,(Query[[#This Row],[T31]]*Lookups!$F$2)+Query[[#This Row],[T41]]*Lookups!$F$3)</f>
        <v>9.9613920000000009E-2</v>
      </c>
    </row>
    <row r="331" spans="1:14" x14ac:dyDescent="0.2">
      <c r="A331" s="4">
        <v>45652</v>
      </c>
      <c r="B331" s="4">
        <v>45653</v>
      </c>
      <c r="E331">
        <v>0.373</v>
      </c>
      <c r="F331">
        <v>0</v>
      </c>
      <c r="G331" s="4">
        <v>45652.125</v>
      </c>
      <c r="H331" s="4">
        <v>45652.166666666664</v>
      </c>
      <c r="I331">
        <v>1</v>
      </c>
      <c r="J331" t="b">
        <v>0</v>
      </c>
      <c r="K331" t="s">
        <v>11</v>
      </c>
      <c r="L331" s="3" t="s">
        <v>23</v>
      </c>
      <c r="M331" s="3">
        <f>IF(Query[[#This Row],[TimeMeasureUnit.1]]="Day",Lookups!$B$4,(Query[[#This Row],[T31]]+Query[[#This Row],[T41]])*VLOOKUP(Query[[#This Row],[Pricing]],Lookups!$A$2:$B$3,2,0))</f>
        <v>6.223878E-2</v>
      </c>
      <c r="N331" s="3">
        <f>IF(Query[[#This Row],[TimeMeasureUnit.1]]="Day",Lookups!$F$4+Lookups!$F$5,(Query[[#This Row],[T31]]*Lookups!$F$2)+Query[[#This Row],[T41]]*Lookups!$F$3)</f>
        <v>0.11058331</v>
      </c>
    </row>
    <row r="332" spans="1:14" x14ac:dyDescent="0.2">
      <c r="A332" s="4">
        <v>45652</v>
      </c>
      <c r="B332" s="4">
        <v>45653</v>
      </c>
      <c r="E332">
        <v>0.33600000000000002</v>
      </c>
      <c r="F332">
        <v>0</v>
      </c>
      <c r="G332" s="4">
        <v>45652.166666666664</v>
      </c>
      <c r="H332" s="4">
        <v>45652.208333333336</v>
      </c>
      <c r="I332">
        <v>1</v>
      </c>
      <c r="J332" t="b">
        <v>0</v>
      </c>
      <c r="K332" t="s">
        <v>11</v>
      </c>
      <c r="L332" s="3" t="s">
        <v>23</v>
      </c>
      <c r="M332" s="3">
        <f>IF(Query[[#This Row],[TimeMeasureUnit.1]]="Day",Lookups!$B$4,(Query[[#This Row],[T31]]+Query[[#This Row],[T41]])*VLOOKUP(Query[[#This Row],[Pricing]],Lookups!$A$2:$B$3,2,0))</f>
        <v>5.6064960000000004E-2</v>
      </c>
      <c r="N332" s="3">
        <f>IF(Query[[#This Row],[TimeMeasureUnit.1]]="Day",Lookups!$F$4+Lookups!$F$5,(Query[[#This Row],[T31]]*Lookups!$F$2)+Query[[#This Row],[T41]]*Lookups!$F$3)</f>
        <v>9.9613920000000009E-2</v>
      </c>
    </row>
    <row r="333" spans="1:14" x14ac:dyDescent="0.2">
      <c r="A333" s="4">
        <v>45652</v>
      </c>
      <c r="B333" s="4">
        <v>45653</v>
      </c>
      <c r="E333">
        <v>0.32800000000000001</v>
      </c>
      <c r="F333">
        <v>0</v>
      </c>
      <c r="G333" s="4">
        <v>45652.208333333336</v>
      </c>
      <c r="H333" s="4">
        <v>45652.25</v>
      </c>
      <c r="I333">
        <v>1</v>
      </c>
      <c r="J333" t="b">
        <v>0</v>
      </c>
      <c r="K333" t="s">
        <v>11</v>
      </c>
      <c r="L333" s="3" t="s">
        <v>23</v>
      </c>
      <c r="M333" s="3">
        <f>IF(Query[[#This Row],[TimeMeasureUnit.1]]="Day",Lookups!$B$4,(Query[[#This Row],[T31]]+Query[[#This Row],[T41]])*VLOOKUP(Query[[#This Row],[Pricing]],Lookups!$A$2:$B$3,2,0))</f>
        <v>5.4730080000000007E-2</v>
      </c>
      <c r="N333" s="3">
        <f>IF(Query[[#This Row],[TimeMeasureUnit.1]]="Day",Lookups!$F$4+Lookups!$F$5,(Query[[#This Row],[T31]]*Lookups!$F$2)+Query[[#This Row],[T41]]*Lookups!$F$3)</f>
        <v>9.7242160000000008E-2</v>
      </c>
    </row>
    <row r="334" spans="1:14" x14ac:dyDescent="0.2">
      <c r="A334" s="4">
        <v>45652</v>
      </c>
      <c r="B334" s="4">
        <v>45653</v>
      </c>
      <c r="E334">
        <v>0.32400000000000001</v>
      </c>
      <c r="F334">
        <v>0.1</v>
      </c>
      <c r="G334" s="4">
        <v>45652.25</v>
      </c>
      <c r="H334" s="4">
        <v>45652.291666666664</v>
      </c>
      <c r="I334">
        <v>1</v>
      </c>
      <c r="J334" t="b">
        <v>0</v>
      </c>
      <c r="K334" t="s">
        <v>11</v>
      </c>
      <c r="L334" s="3" t="s">
        <v>23</v>
      </c>
      <c r="M334" s="3">
        <f>IF(Query[[#This Row],[TimeMeasureUnit.1]]="Day",Lookups!$B$4,(Query[[#This Row],[T31]]+Query[[#This Row],[T41]])*VLOOKUP(Query[[#This Row],[Pricing]],Lookups!$A$2:$B$3,2,0))</f>
        <v>7.0748640000000015E-2</v>
      </c>
      <c r="N334" s="3">
        <f>IF(Query[[#This Row],[TimeMeasureUnit.1]]="Day",Lookups!$F$4+Lookups!$F$5,(Query[[#This Row],[T31]]*Lookups!$F$2)+Query[[#This Row],[T41]]*Lookups!$F$3)</f>
        <v>0.11530828000000001</v>
      </c>
    </row>
    <row r="335" spans="1:14" x14ac:dyDescent="0.2">
      <c r="A335" s="4">
        <v>45652</v>
      </c>
      <c r="B335" s="4">
        <v>45653</v>
      </c>
      <c r="E335">
        <v>0.32200000000000001</v>
      </c>
      <c r="F335">
        <v>0.47399999999999998</v>
      </c>
      <c r="G335" s="4">
        <v>45652.291666666664</v>
      </c>
      <c r="H335" s="4">
        <v>45652.333333333336</v>
      </c>
      <c r="I335">
        <v>1</v>
      </c>
      <c r="J335" t="b">
        <v>0</v>
      </c>
      <c r="K335" t="s">
        <v>11</v>
      </c>
      <c r="L335" s="3" t="s">
        <v>24</v>
      </c>
      <c r="M335" s="3">
        <f>IF(Query[[#This Row],[TimeMeasureUnit.1]]="Day",Lookups!$B$4,(Query[[#This Row],[T31]]+Query[[#This Row],[T41]])*VLOOKUP(Query[[#This Row],[Pricing]],Lookups!$A$2:$B$3,2,0))</f>
        <v>0.28546948</v>
      </c>
      <c r="N335" s="3">
        <f>IF(Query[[#This Row],[TimeMeasureUnit.1]]="Day",Lookups!$F$4+Lookups!$F$5,(Query[[#This Row],[T31]]*Lookups!$F$2)+Query[[#This Row],[T41]]*Lookups!$F$3)</f>
        <v>0.18671782000000001</v>
      </c>
    </row>
    <row r="336" spans="1:14" x14ac:dyDescent="0.2">
      <c r="A336" s="4">
        <v>45652</v>
      </c>
      <c r="B336" s="4">
        <v>45653</v>
      </c>
      <c r="E336">
        <v>0.45200000000000001</v>
      </c>
      <c r="F336">
        <v>0</v>
      </c>
      <c r="G336" s="4">
        <v>45652.333333333336</v>
      </c>
      <c r="H336" s="4">
        <v>45652.375</v>
      </c>
      <c r="I336">
        <v>1</v>
      </c>
      <c r="J336" t="b">
        <v>0</v>
      </c>
      <c r="K336" t="s">
        <v>11</v>
      </c>
      <c r="L336" s="3" t="s">
        <v>24</v>
      </c>
      <c r="M336" s="3">
        <f>IF(Query[[#This Row],[TimeMeasureUnit.1]]="Day",Lookups!$B$4,(Query[[#This Row],[T31]]+Query[[#This Row],[T41]])*VLOOKUP(Query[[#This Row],[Pricing]],Lookups!$A$2:$B$3,2,0))</f>
        <v>0.16210076000000001</v>
      </c>
      <c r="N336" s="3">
        <f>IF(Query[[#This Row],[TimeMeasureUnit.1]]="Day",Lookups!$F$4+Lookups!$F$5,(Query[[#This Row],[T31]]*Lookups!$F$2)+Query[[#This Row],[T41]]*Lookups!$F$3)</f>
        <v>0.13400444</v>
      </c>
    </row>
    <row r="337" spans="1:14" x14ac:dyDescent="0.2">
      <c r="A337" s="4">
        <v>45652</v>
      </c>
      <c r="B337" s="4">
        <v>45653</v>
      </c>
      <c r="E337">
        <v>0.74199999999999999</v>
      </c>
      <c r="F337">
        <v>0</v>
      </c>
      <c r="G337" s="4">
        <v>45652.375</v>
      </c>
      <c r="H337" s="4">
        <v>45652.416666666664</v>
      </c>
      <c r="I337">
        <v>1</v>
      </c>
      <c r="J337" t="b">
        <v>0</v>
      </c>
      <c r="K337" t="s">
        <v>11</v>
      </c>
      <c r="L337" s="3" t="s">
        <v>24</v>
      </c>
      <c r="M337" s="3">
        <f>IF(Query[[#This Row],[TimeMeasureUnit.1]]="Day",Lookups!$B$4,(Query[[#This Row],[T31]]+Query[[#This Row],[T41]])*VLOOKUP(Query[[#This Row],[Pricing]],Lookups!$A$2:$B$3,2,0))</f>
        <v>0.26610346000000001</v>
      </c>
      <c r="N337" s="3">
        <f>IF(Query[[#This Row],[TimeMeasureUnit.1]]="Day",Lookups!$F$4+Lookups!$F$5,(Query[[#This Row],[T31]]*Lookups!$F$2)+Query[[#This Row],[T41]]*Lookups!$F$3)</f>
        <v>0.21998074000000001</v>
      </c>
    </row>
    <row r="338" spans="1:14" x14ac:dyDescent="0.2">
      <c r="A338" s="4">
        <v>45652</v>
      </c>
      <c r="B338" s="4">
        <v>45653</v>
      </c>
      <c r="E338">
        <v>0.76500000000000001</v>
      </c>
      <c r="F338">
        <v>0</v>
      </c>
      <c r="G338" s="4">
        <v>45652.416666666664</v>
      </c>
      <c r="H338" s="4">
        <v>45652.458333333336</v>
      </c>
      <c r="I338">
        <v>1</v>
      </c>
      <c r="J338" t="b">
        <v>0</v>
      </c>
      <c r="K338" t="s">
        <v>11</v>
      </c>
      <c r="L338" s="3" t="s">
        <v>23</v>
      </c>
      <c r="M338" s="3">
        <f>IF(Query[[#This Row],[TimeMeasureUnit.1]]="Day",Lookups!$B$4,(Query[[#This Row],[T31]]+Query[[#This Row],[T41]])*VLOOKUP(Query[[#This Row],[Pricing]],Lookups!$A$2:$B$3,2,0))</f>
        <v>0.12764790000000001</v>
      </c>
      <c r="N338" s="3">
        <f>IF(Query[[#This Row],[TimeMeasureUnit.1]]="Day",Lookups!$F$4+Lookups!$F$5,(Query[[#This Row],[T31]]*Lookups!$F$2)+Query[[#This Row],[T41]]*Lookups!$F$3)</f>
        <v>0.22679955000000002</v>
      </c>
    </row>
    <row r="339" spans="1:14" x14ac:dyDescent="0.2">
      <c r="A339" s="4">
        <v>45652</v>
      </c>
      <c r="B339" s="4">
        <v>45653</v>
      </c>
      <c r="E339">
        <v>0.70099999999999996</v>
      </c>
      <c r="F339">
        <v>0</v>
      </c>
      <c r="G339" s="4">
        <v>45652.458333333336</v>
      </c>
      <c r="H339" s="4">
        <v>45652.5</v>
      </c>
      <c r="I339">
        <v>1</v>
      </c>
      <c r="J339" t="b">
        <v>0</v>
      </c>
      <c r="K339" t="s">
        <v>11</v>
      </c>
      <c r="L339" s="3" t="s">
        <v>23</v>
      </c>
      <c r="M339" s="3">
        <f>IF(Query[[#This Row],[TimeMeasureUnit.1]]="Day",Lookups!$B$4,(Query[[#This Row],[T31]]+Query[[#This Row],[T41]])*VLOOKUP(Query[[#This Row],[Pricing]],Lookups!$A$2:$B$3,2,0))</f>
        <v>0.11696885999999999</v>
      </c>
      <c r="N339" s="3">
        <f>IF(Query[[#This Row],[TimeMeasureUnit.1]]="Day",Lookups!$F$4+Lookups!$F$5,(Query[[#This Row],[T31]]*Lookups!$F$2)+Query[[#This Row],[T41]]*Lookups!$F$3)</f>
        <v>0.20782546999999998</v>
      </c>
    </row>
    <row r="340" spans="1:14" x14ac:dyDescent="0.2">
      <c r="A340" s="4">
        <v>45652</v>
      </c>
      <c r="B340" s="4">
        <v>45653</v>
      </c>
      <c r="E340">
        <v>1.2370000000000001</v>
      </c>
      <c r="F340">
        <v>2.3959999999999999</v>
      </c>
      <c r="G340" s="4">
        <v>45652.5</v>
      </c>
      <c r="H340" s="4">
        <v>45652.541666666664</v>
      </c>
      <c r="I340">
        <v>1</v>
      </c>
      <c r="J340" t="b">
        <v>0</v>
      </c>
      <c r="K340" t="s">
        <v>11</v>
      </c>
      <c r="L340" s="3" t="s">
        <v>23</v>
      </c>
      <c r="M340" s="3">
        <f>IF(Query[[#This Row],[TimeMeasureUnit.1]]="Day",Lookups!$B$4,(Query[[#This Row],[T31]]+Query[[#This Row],[T41]])*VLOOKUP(Query[[#This Row],[Pricing]],Lookups!$A$2:$B$3,2,0))</f>
        <v>0.60620238000000004</v>
      </c>
      <c r="N340" s="3">
        <f>IF(Query[[#This Row],[TimeMeasureUnit.1]]="Day",Lookups!$F$4+Lookups!$F$5,(Query[[#This Row],[T31]]*Lookups!$F$2)+Query[[#This Row],[T41]]*Lookups!$F$3)</f>
        <v>0.82801130999999994</v>
      </c>
    </row>
    <row r="341" spans="1:14" x14ac:dyDescent="0.2">
      <c r="A341" s="4">
        <v>45652</v>
      </c>
      <c r="B341" s="4">
        <v>45653</v>
      </c>
      <c r="E341">
        <v>1.3979999999999999</v>
      </c>
      <c r="F341">
        <v>2.3839999999999999</v>
      </c>
      <c r="G341" s="4">
        <v>45652.541666666664</v>
      </c>
      <c r="H341" s="4">
        <v>45652.583333333336</v>
      </c>
      <c r="I341">
        <v>1</v>
      </c>
      <c r="J341" t="b">
        <v>0</v>
      </c>
      <c r="K341" t="s">
        <v>11</v>
      </c>
      <c r="L341" s="3" t="s">
        <v>23</v>
      </c>
      <c r="M341" s="3">
        <f>IF(Query[[#This Row],[TimeMeasureUnit.1]]="Day",Lookups!$B$4,(Query[[#This Row],[T31]]+Query[[#This Row],[T41]])*VLOOKUP(Query[[#This Row],[Pricing]],Lookups!$A$2:$B$3,2,0))</f>
        <v>0.63106452000000002</v>
      </c>
      <c r="N341" s="3">
        <f>IF(Query[[#This Row],[TimeMeasureUnit.1]]="Day",Lookups!$F$4+Lookups!$F$5,(Query[[#This Row],[T31]]*Lookups!$F$2)+Query[[#This Row],[T41]]*Lookups!$F$3)</f>
        <v>0.87343273999999993</v>
      </c>
    </row>
    <row r="342" spans="1:14" x14ac:dyDescent="0.2">
      <c r="A342" s="4">
        <v>45652</v>
      </c>
      <c r="B342" s="4">
        <v>45653</v>
      </c>
      <c r="E342">
        <v>1.268</v>
      </c>
      <c r="F342">
        <v>3.6999999999999998E-2</v>
      </c>
      <c r="G342" s="4">
        <v>45652.583333333336</v>
      </c>
      <c r="H342" s="4">
        <v>45652.625</v>
      </c>
      <c r="I342">
        <v>1</v>
      </c>
      <c r="J342" t="b">
        <v>0</v>
      </c>
      <c r="K342" t="s">
        <v>11</v>
      </c>
      <c r="L342" s="3" t="s">
        <v>23</v>
      </c>
      <c r="M342" s="3">
        <f>IF(Query[[#This Row],[TimeMeasureUnit.1]]="Day",Lookups!$B$4,(Query[[#This Row],[T31]]+Query[[#This Row],[T41]])*VLOOKUP(Query[[#This Row],[Pricing]],Lookups!$A$2:$B$3,2,0))</f>
        <v>0.21775230000000001</v>
      </c>
      <c r="N342" s="3">
        <f>IF(Query[[#This Row],[TimeMeasureUnit.1]]="Day",Lookups!$F$4+Lookups!$F$5,(Query[[#This Row],[T31]]*Lookups!$F$2)+Query[[#This Row],[T41]]*Lookups!$F$3)</f>
        <v>0.38304719999999998</v>
      </c>
    </row>
    <row r="343" spans="1:14" x14ac:dyDescent="0.2">
      <c r="A343" s="4">
        <v>45652</v>
      </c>
      <c r="B343" s="4">
        <v>45653</v>
      </c>
      <c r="E343">
        <v>0.72</v>
      </c>
      <c r="F343">
        <v>4.0000000000000001E-3</v>
      </c>
      <c r="G343" s="4">
        <v>45652.625</v>
      </c>
      <c r="H343" s="4">
        <v>45652.666666666664</v>
      </c>
      <c r="I343">
        <v>1</v>
      </c>
      <c r="J343" t="b">
        <v>0</v>
      </c>
      <c r="K343" t="s">
        <v>11</v>
      </c>
      <c r="L343" s="3" t="s">
        <v>23</v>
      </c>
      <c r="M343" s="3">
        <f>IF(Query[[#This Row],[TimeMeasureUnit.1]]="Day",Lookups!$B$4,(Query[[#This Row],[T31]]+Query[[#This Row],[T41]])*VLOOKUP(Query[[#This Row],[Pricing]],Lookups!$A$2:$B$3,2,0))</f>
        <v>0.12080664000000001</v>
      </c>
      <c r="N343" s="3">
        <f>IF(Query[[#This Row],[TimeMeasureUnit.1]]="Day",Lookups!$F$4+Lookups!$F$5,(Query[[#This Row],[T31]]*Lookups!$F$2)+Query[[#This Row],[T41]]*Lookups!$F$3)</f>
        <v>0.21422848</v>
      </c>
    </row>
    <row r="344" spans="1:14" x14ac:dyDescent="0.2">
      <c r="A344" s="4">
        <v>45652</v>
      </c>
      <c r="B344" s="4">
        <v>45653</v>
      </c>
      <c r="E344">
        <v>0.81200000000000006</v>
      </c>
      <c r="F344">
        <v>2E-3</v>
      </c>
      <c r="G344" s="4">
        <v>45652.666666666664</v>
      </c>
      <c r="H344" s="4">
        <v>45652.708333333336</v>
      </c>
      <c r="I344">
        <v>1</v>
      </c>
      <c r="J344" t="b">
        <v>0</v>
      </c>
      <c r="K344" t="s">
        <v>11</v>
      </c>
      <c r="L344" s="3" t="s">
        <v>24</v>
      </c>
      <c r="M344" s="3">
        <f>IF(Query[[#This Row],[TimeMeasureUnit.1]]="Day",Lookups!$B$4,(Query[[#This Row],[T31]]+Query[[#This Row],[T41]])*VLOOKUP(Query[[#This Row],[Pricing]],Lookups!$A$2:$B$3,2,0))</f>
        <v>0.29192482000000003</v>
      </c>
      <c r="N344" s="3">
        <f>IF(Query[[#This Row],[TimeMeasureUnit.1]]="Day",Lookups!$F$4+Lookups!$F$5,(Query[[#This Row],[T31]]*Lookups!$F$2)+Query[[#This Row],[T41]]*Lookups!$F$3)</f>
        <v>0.24111868000000003</v>
      </c>
    </row>
    <row r="345" spans="1:14" x14ac:dyDescent="0.2">
      <c r="A345" s="4">
        <v>45652</v>
      </c>
      <c r="B345" s="4">
        <v>45653</v>
      </c>
      <c r="E345">
        <v>0.63500000000000001</v>
      </c>
      <c r="F345">
        <v>1E-3</v>
      </c>
      <c r="G345" s="4">
        <v>45652.708333333336</v>
      </c>
      <c r="H345" s="4">
        <v>45652.75</v>
      </c>
      <c r="I345">
        <v>1</v>
      </c>
      <c r="J345" t="b">
        <v>0</v>
      </c>
      <c r="K345" t="s">
        <v>11</v>
      </c>
      <c r="L345" s="3" t="s">
        <v>24</v>
      </c>
      <c r="M345" s="3">
        <f>IF(Query[[#This Row],[TimeMeasureUnit.1]]="Day",Lookups!$B$4,(Query[[#This Row],[T31]]+Query[[#This Row],[T41]])*VLOOKUP(Query[[#This Row],[Pricing]],Lookups!$A$2:$B$3,2,0))</f>
        <v>0.22808868000000002</v>
      </c>
      <c r="N345" s="3">
        <f>IF(Query[[#This Row],[TimeMeasureUnit.1]]="Day",Lookups!$F$4+Lookups!$F$5,(Query[[#This Row],[T31]]*Lookups!$F$2)+Query[[#This Row],[T41]]*Lookups!$F$3)</f>
        <v>0.18845097000000002</v>
      </c>
    </row>
    <row r="346" spans="1:14" x14ac:dyDescent="0.2">
      <c r="A346" s="4">
        <v>45652</v>
      </c>
      <c r="B346" s="4">
        <v>45653</v>
      </c>
      <c r="E346">
        <v>0.63800000000000001</v>
      </c>
      <c r="F346">
        <v>2.2490000000000001</v>
      </c>
      <c r="G346" s="4">
        <v>45652.75</v>
      </c>
      <c r="H346" s="4">
        <v>45652.791666666664</v>
      </c>
      <c r="I346">
        <v>1</v>
      </c>
      <c r="J346" t="b">
        <v>0</v>
      </c>
      <c r="K346" t="s">
        <v>11</v>
      </c>
      <c r="L346" s="3" t="s">
        <v>24</v>
      </c>
      <c r="M346" s="3">
        <f>IF(Query[[#This Row],[TimeMeasureUnit.1]]="Day",Lookups!$B$4,(Query[[#This Row],[T31]]+Query[[#This Row],[T41]])*VLOOKUP(Query[[#This Row],[Pricing]],Lookups!$A$2:$B$3,2,0))</f>
        <v>1.0353648099999999</v>
      </c>
      <c r="N346" s="3">
        <f>IF(Query[[#This Row],[TimeMeasureUnit.1]]="Day",Lookups!$F$4+Lookups!$F$5,(Query[[#This Row],[T31]]*Lookups!$F$2)+Query[[#This Row],[T41]]*Lookups!$F$3)</f>
        <v>0.62212533999999997</v>
      </c>
    </row>
    <row r="347" spans="1:14" x14ac:dyDescent="0.2">
      <c r="A347" s="4">
        <v>45652</v>
      </c>
      <c r="B347" s="4">
        <v>45653</v>
      </c>
      <c r="E347">
        <v>0.56899999999999995</v>
      </c>
      <c r="F347">
        <v>3.2309999999999999</v>
      </c>
      <c r="G347" s="4">
        <v>45652.791666666664</v>
      </c>
      <c r="H347" s="4">
        <v>45652.833333333336</v>
      </c>
      <c r="I347">
        <v>1</v>
      </c>
      <c r="J347" t="b">
        <v>0</v>
      </c>
      <c r="K347" t="s">
        <v>11</v>
      </c>
      <c r="L347" s="3" t="s">
        <v>24</v>
      </c>
      <c r="M347" s="3">
        <f>IF(Query[[#This Row],[TimeMeasureUnit.1]]="Day",Lookups!$B$4,(Query[[#This Row],[T31]]+Query[[#This Row],[T41]])*VLOOKUP(Query[[#This Row],[Pricing]],Lookups!$A$2:$B$3,2,0))</f>
        <v>1.3627940000000001</v>
      </c>
      <c r="N347" s="3">
        <f>IF(Query[[#This Row],[TimeMeasureUnit.1]]="Day",Lookups!$F$4+Lookups!$F$5,(Query[[#This Row],[T31]]*Lookups!$F$2)+Query[[#This Row],[T41]]*Lookups!$F$3)</f>
        <v>0.79072354999999994</v>
      </c>
    </row>
    <row r="348" spans="1:14" x14ac:dyDescent="0.2">
      <c r="A348" s="4">
        <v>45652</v>
      </c>
      <c r="B348" s="4">
        <v>45653</v>
      </c>
      <c r="E348">
        <v>1.7090000000000001</v>
      </c>
      <c r="F348">
        <v>3.3290000000000002</v>
      </c>
      <c r="G348" s="4">
        <v>45652.833333333336</v>
      </c>
      <c r="H348" s="4">
        <v>45652.875</v>
      </c>
      <c r="I348">
        <v>1</v>
      </c>
      <c r="J348" t="b">
        <v>0</v>
      </c>
      <c r="K348" t="s">
        <v>11</v>
      </c>
      <c r="L348" s="3" t="s">
        <v>24</v>
      </c>
      <c r="M348" s="3">
        <f>IF(Query[[#This Row],[TimeMeasureUnit.1]]="Day",Lookups!$B$4,(Query[[#This Row],[T31]]+Query[[#This Row],[T41]])*VLOOKUP(Query[[#This Row],[Pricing]],Lookups!$A$2:$B$3,2,0))</f>
        <v>1.8067779400000001</v>
      </c>
      <c r="N348" s="3">
        <f>IF(Query[[#This Row],[TimeMeasureUnit.1]]="Day",Lookups!$F$4+Lookups!$F$5,(Query[[#This Row],[T31]]*Lookups!$F$2)+Query[[#This Row],[T41]]*Lookups!$F$3)</f>
        <v>1.1475663100000002</v>
      </c>
    </row>
    <row r="349" spans="1:14" x14ac:dyDescent="0.2">
      <c r="A349" s="4">
        <v>45652</v>
      </c>
      <c r="B349" s="4">
        <v>45653</v>
      </c>
      <c r="E349">
        <v>2.16</v>
      </c>
      <c r="F349">
        <v>4.9969999999999999</v>
      </c>
      <c r="G349" s="4">
        <v>45652.875</v>
      </c>
      <c r="H349" s="4">
        <v>45652.916666666664</v>
      </c>
      <c r="I349">
        <v>1</v>
      </c>
      <c r="J349" t="b">
        <v>0</v>
      </c>
      <c r="K349" t="s">
        <v>11</v>
      </c>
      <c r="L349" s="3" t="s">
        <v>23</v>
      </c>
      <c r="M349" s="3">
        <f>IF(Query[[#This Row],[TimeMeasureUnit.1]]="Day",Lookups!$B$4,(Query[[#This Row],[T31]]+Query[[#This Row],[T41]])*VLOOKUP(Query[[#This Row],[Pricing]],Lookups!$A$2:$B$3,2,0))</f>
        <v>1.19421702</v>
      </c>
      <c r="N349" s="3">
        <f>IF(Query[[#This Row],[TimeMeasureUnit.1]]="Day",Lookups!$F$4+Lookups!$F$5,(Query[[#This Row],[T31]]*Lookups!$F$2)+Query[[#This Row],[T41]]*Lookups!$F$3)</f>
        <v>1.60239764</v>
      </c>
    </row>
    <row r="350" spans="1:14" x14ac:dyDescent="0.2">
      <c r="A350" s="4">
        <v>45652</v>
      </c>
      <c r="B350" s="4">
        <v>45653</v>
      </c>
      <c r="E350">
        <v>1.0620000000000001</v>
      </c>
      <c r="F350">
        <v>1.6439999999999999</v>
      </c>
      <c r="G350" s="4">
        <v>45652.916666666664</v>
      </c>
      <c r="H350" s="4">
        <v>45652.958333333336</v>
      </c>
      <c r="I350">
        <v>1</v>
      </c>
      <c r="J350" t="b">
        <v>0</v>
      </c>
      <c r="K350" t="s">
        <v>11</v>
      </c>
      <c r="L350" s="3" t="s">
        <v>23</v>
      </c>
      <c r="M350" s="3">
        <f>IF(Query[[#This Row],[TimeMeasureUnit.1]]="Day",Lookups!$B$4,(Query[[#This Row],[T31]]+Query[[#This Row],[T41]])*VLOOKUP(Query[[#This Row],[Pricing]],Lookups!$A$2:$B$3,2,0))</f>
        <v>0.45152316000000003</v>
      </c>
      <c r="N350" s="3">
        <f>IF(Query[[#This Row],[TimeMeasureUnit.1]]="Day",Lookups!$F$4+Lookups!$F$5,(Query[[#This Row],[T31]]*Lookups!$F$2)+Query[[#This Row],[T41]]*Lookups!$F$3)</f>
        <v>0.63135402000000007</v>
      </c>
    </row>
    <row r="351" spans="1:14" x14ac:dyDescent="0.2">
      <c r="A351" s="4">
        <v>45652</v>
      </c>
      <c r="B351" s="4">
        <v>45653</v>
      </c>
      <c r="E351">
        <v>0.60399999999999998</v>
      </c>
      <c r="F351">
        <v>1E-3</v>
      </c>
      <c r="G351" s="4">
        <v>45652.958333333336</v>
      </c>
      <c r="H351" s="4">
        <v>45653</v>
      </c>
      <c r="I351">
        <v>1</v>
      </c>
      <c r="J351" t="b">
        <v>0</v>
      </c>
      <c r="K351" t="s">
        <v>11</v>
      </c>
      <c r="L351" s="3" t="s">
        <v>23</v>
      </c>
      <c r="M351" s="3">
        <f>IF(Query[[#This Row],[TimeMeasureUnit.1]]="Day",Lookups!$B$4,(Query[[#This Row],[T31]]+Query[[#This Row],[T41]])*VLOOKUP(Query[[#This Row],[Pricing]],Lookups!$A$2:$B$3,2,0))</f>
        <v>0.10095030000000001</v>
      </c>
      <c r="N351" s="3">
        <f>IF(Query[[#This Row],[TimeMeasureUnit.1]]="Day",Lookups!$F$4+Lookups!$F$5,(Query[[#This Row],[T31]]*Lookups!$F$2)+Query[[#This Row],[T41]]*Lookups!$F$3)</f>
        <v>0.17926040000000001</v>
      </c>
    </row>
    <row r="352" spans="1:14" x14ac:dyDescent="0.2">
      <c r="A352" s="4">
        <v>45653</v>
      </c>
      <c r="B352" s="4">
        <v>45654</v>
      </c>
      <c r="C352">
        <v>1.8719497439999999</v>
      </c>
      <c r="D352">
        <v>3.547631816</v>
      </c>
      <c r="G352" s="4">
        <v>45653</v>
      </c>
      <c r="H352" s="4">
        <v>45654</v>
      </c>
      <c r="I352">
        <v>1</v>
      </c>
      <c r="J352" t="b">
        <v>0</v>
      </c>
      <c r="K352" t="s">
        <v>10</v>
      </c>
      <c r="L352" s="3" t="s">
        <v>23</v>
      </c>
      <c r="M352" s="3">
        <f>IF(Query[[#This Row],[TimeMeasureUnit.1]]="Day",Lookups!$B$4,(Query[[#This Row],[T31]]+Query[[#This Row],[T41]])*VLOOKUP(Query[[#This Row],[Pricing]],Lookups!$A$2:$B$3,2,0))</f>
        <v>1.3498300000000001</v>
      </c>
      <c r="N352" s="3">
        <f>IF(Query[[#This Row],[TimeMeasureUnit.1]]="Day",Lookups!$F$4+Lookups!$F$5,(Query[[#This Row],[T31]]*Lookups!$F$2)+Query[[#This Row],[T41]]*Lookups!$F$3)</f>
        <v>1.44164</v>
      </c>
    </row>
    <row r="353" spans="1:14" x14ac:dyDescent="0.2">
      <c r="A353" s="4">
        <v>45653</v>
      </c>
      <c r="B353" s="4">
        <v>45654</v>
      </c>
      <c r="E353">
        <v>0.45</v>
      </c>
      <c r="F353">
        <v>2E-3</v>
      </c>
      <c r="G353" s="4">
        <v>45653</v>
      </c>
      <c r="H353" s="4">
        <v>45653.041666666664</v>
      </c>
      <c r="I353">
        <v>1</v>
      </c>
      <c r="J353" t="b">
        <v>0</v>
      </c>
      <c r="K353" t="s">
        <v>11</v>
      </c>
      <c r="L353" s="3" t="s">
        <v>23</v>
      </c>
      <c r="M353" s="3">
        <f>IF(Query[[#This Row],[TimeMeasureUnit.1]]="Day",Lookups!$B$4,(Query[[#This Row],[T31]]+Query[[#This Row],[T41]])*VLOOKUP(Query[[#This Row],[Pricing]],Lookups!$A$2:$B$3,2,0))</f>
        <v>7.5420720000000011E-2</v>
      </c>
      <c r="N353" s="3">
        <f>IF(Query[[#This Row],[TimeMeasureUnit.1]]="Day",Lookups!$F$4+Lookups!$F$5,(Query[[#This Row],[T31]]*Lookups!$F$2)+Query[[#This Row],[T41]]*Lookups!$F$3)</f>
        <v>0.13379654000000002</v>
      </c>
    </row>
    <row r="354" spans="1:14" x14ac:dyDescent="0.2">
      <c r="A354" s="4">
        <v>45653</v>
      </c>
      <c r="B354" s="4">
        <v>45654</v>
      </c>
      <c r="E354">
        <v>0.41699999999999998</v>
      </c>
      <c r="F354">
        <v>0</v>
      </c>
      <c r="G354" s="4">
        <v>45653.041666666664</v>
      </c>
      <c r="H354" s="4">
        <v>45653.083333333336</v>
      </c>
      <c r="I354">
        <v>1</v>
      </c>
      <c r="J354" t="b">
        <v>0</v>
      </c>
      <c r="K354" t="s">
        <v>11</v>
      </c>
      <c r="L354" s="3" t="s">
        <v>23</v>
      </c>
      <c r="M354" s="3">
        <f>IF(Query[[#This Row],[TimeMeasureUnit.1]]="Day",Lookups!$B$4,(Query[[#This Row],[T31]]+Query[[#This Row],[T41]])*VLOOKUP(Query[[#This Row],[Pricing]],Lookups!$A$2:$B$3,2,0))</f>
        <v>6.9580619999999996E-2</v>
      </c>
      <c r="N354" s="3">
        <f>IF(Query[[#This Row],[TimeMeasureUnit.1]]="Day",Lookups!$F$4+Lookups!$F$5,(Query[[#This Row],[T31]]*Lookups!$F$2)+Query[[#This Row],[T41]]*Lookups!$F$3)</f>
        <v>0.12362798999999999</v>
      </c>
    </row>
    <row r="355" spans="1:14" x14ac:dyDescent="0.2">
      <c r="A355" s="4">
        <v>45653</v>
      </c>
      <c r="B355" s="4">
        <v>45654</v>
      </c>
      <c r="E355">
        <v>0.40200000000000002</v>
      </c>
      <c r="F355">
        <v>0</v>
      </c>
      <c r="G355" s="4">
        <v>45653.083333333336</v>
      </c>
      <c r="H355" s="4">
        <v>45653.125</v>
      </c>
      <c r="I355">
        <v>1</v>
      </c>
      <c r="J355" t="b">
        <v>0</v>
      </c>
      <c r="K355" t="s">
        <v>11</v>
      </c>
      <c r="L355" s="3" t="s">
        <v>23</v>
      </c>
      <c r="M355" s="3">
        <f>IF(Query[[#This Row],[TimeMeasureUnit.1]]="Day",Lookups!$B$4,(Query[[#This Row],[T31]]+Query[[#This Row],[T41]])*VLOOKUP(Query[[#This Row],[Pricing]],Lookups!$A$2:$B$3,2,0))</f>
        <v>6.7077720000000007E-2</v>
      </c>
      <c r="N355" s="3">
        <f>IF(Query[[#This Row],[TimeMeasureUnit.1]]="Day",Lookups!$F$4+Lookups!$F$5,(Query[[#This Row],[T31]]*Lookups!$F$2)+Query[[#This Row],[T41]]*Lookups!$F$3)</f>
        <v>0.11918094000000001</v>
      </c>
    </row>
    <row r="356" spans="1:14" x14ac:dyDescent="0.2">
      <c r="A356" s="4">
        <v>45653</v>
      </c>
      <c r="B356" s="4">
        <v>45654</v>
      </c>
      <c r="E356">
        <v>0.33800000000000002</v>
      </c>
      <c r="F356">
        <v>0</v>
      </c>
      <c r="G356" s="4">
        <v>45653.125</v>
      </c>
      <c r="H356" s="4">
        <v>45653.166666666664</v>
      </c>
      <c r="I356">
        <v>1</v>
      </c>
      <c r="J356" t="b">
        <v>0</v>
      </c>
      <c r="K356" t="s">
        <v>11</v>
      </c>
      <c r="L356" s="3" t="s">
        <v>23</v>
      </c>
      <c r="M356" s="3">
        <f>IF(Query[[#This Row],[TimeMeasureUnit.1]]="Day",Lookups!$B$4,(Query[[#This Row],[T31]]+Query[[#This Row],[T41]])*VLOOKUP(Query[[#This Row],[Pricing]],Lookups!$A$2:$B$3,2,0))</f>
        <v>5.6398680000000007E-2</v>
      </c>
      <c r="N356" s="3">
        <f>IF(Query[[#This Row],[TimeMeasureUnit.1]]="Day",Lookups!$F$4+Lookups!$F$5,(Query[[#This Row],[T31]]*Lookups!$F$2)+Query[[#This Row],[T41]]*Lookups!$F$3)</f>
        <v>0.10020686000000001</v>
      </c>
    </row>
    <row r="357" spans="1:14" x14ac:dyDescent="0.2">
      <c r="A357" s="4">
        <v>45653</v>
      </c>
      <c r="B357" s="4">
        <v>45654</v>
      </c>
      <c r="E357">
        <v>0.34699999999999998</v>
      </c>
      <c r="F357">
        <v>0.59799999999999998</v>
      </c>
      <c r="G357" s="4">
        <v>45653.166666666664</v>
      </c>
      <c r="H357" s="4">
        <v>45653.208333333336</v>
      </c>
      <c r="I357">
        <v>1</v>
      </c>
      <c r="J357" t="b">
        <v>0</v>
      </c>
      <c r="K357" t="s">
        <v>11</v>
      </c>
      <c r="L357" s="3" t="s">
        <v>23</v>
      </c>
      <c r="M357" s="3">
        <f>IF(Query[[#This Row],[TimeMeasureUnit.1]]="Day",Lookups!$B$4,(Query[[#This Row],[T31]]+Query[[#This Row],[T41]])*VLOOKUP(Query[[#This Row],[Pricing]],Lookups!$A$2:$B$3,2,0))</f>
        <v>0.15768270000000001</v>
      </c>
      <c r="N357" s="3">
        <f>IF(Query[[#This Row],[TimeMeasureUnit.1]]="Day",Lookups!$F$4+Lookups!$F$5,(Query[[#This Row],[T31]]*Lookups!$F$2)+Query[[#This Row],[T41]]*Lookups!$F$3)</f>
        <v>0.21800205</v>
      </c>
    </row>
    <row r="358" spans="1:14" x14ac:dyDescent="0.2">
      <c r="A358" s="4">
        <v>45653</v>
      </c>
      <c r="B358" s="4">
        <v>45654</v>
      </c>
      <c r="E358">
        <v>0.41799999999999998</v>
      </c>
      <c r="F358">
        <v>3.1E-2</v>
      </c>
      <c r="G358" s="4">
        <v>45653.208333333336</v>
      </c>
      <c r="H358" s="4">
        <v>45653.25</v>
      </c>
      <c r="I358">
        <v>1</v>
      </c>
      <c r="J358" t="b">
        <v>0</v>
      </c>
      <c r="K358" t="s">
        <v>11</v>
      </c>
      <c r="L358" s="3" t="s">
        <v>23</v>
      </c>
      <c r="M358" s="3">
        <f>IF(Query[[#This Row],[TimeMeasureUnit.1]]="Day",Lookups!$B$4,(Query[[#This Row],[T31]]+Query[[#This Row],[T41]])*VLOOKUP(Query[[#This Row],[Pricing]],Lookups!$A$2:$B$3,2,0))</f>
        <v>7.4920139999999996E-2</v>
      </c>
      <c r="N358" s="3">
        <f>IF(Query[[#This Row],[TimeMeasureUnit.1]]="Day",Lookups!$F$4+Lookups!$F$5,(Query[[#This Row],[T31]]*Lookups!$F$2)+Query[[#This Row],[T41]]*Lookups!$F$3)</f>
        <v>0.12989258000000001</v>
      </c>
    </row>
    <row r="359" spans="1:14" x14ac:dyDescent="0.2">
      <c r="A359" s="4">
        <v>45653</v>
      </c>
      <c r="B359" s="4">
        <v>45654</v>
      </c>
      <c r="E359">
        <v>0.34799999999999998</v>
      </c>
      <c r="F359">
        <v>0</v>
      </c>
      <c r="G359" s="4">
        <v>45653.25</v>
      </c>
      <c r="H359" s="4">
        <v>45653.291666666664</v>
      </c>
      <c r="I359">
        <v>1</v>
      </c>
      <c r="J359" t="b">
        <v>0</v>
      </c>
      <c r="K359" t="s">
        <v>11</v>
      </c>
      <c r="L359" s="3" t="s">
        <v>23</v>
      </c>
      <c r="M359" s="3">
        <f>IF(Query[[#This Row],[TimeMeasureUnit.1]]="Day",Lookups!$B$4,(Query[[#This Row],[T31]]+Query[[#This Row],[T41]])*VLOOKUP(Query[[#This Row],[Pricing]],Lookups!$A$2:$B$3,2,0))</f>
        <v>5.8067279999999999E-2</v>
      </c>
      <c r="N359" s="3">
        <f>IF(Query[[#This Row],[TimeMeasureUnit.1]]="Day",Lookups!$F$4+Lookups!$F$5,(Query[[#This Row],[T31]]*Lookups!$F$2)+Query[[#This Row],[T41]]*Lookups!$F$3)</f>
        <v>0.10317156</v>
      </c>
    </row>
    <row r="360" spans="1:14" x14ac:dyDescent="0.2">
      <c r="A360" s="4">
        <v>45653</v>
      </c>
      <c r="B360" s="4">
        <v>45654</v>
      </c>
      <c r="E360">
        <v>0.46100000000000002</v>
      </c>
      <c r="F360">
        <v>0</v>
      </c>
      <c r="G360" s="4">
        <v>45653.291666666664</v>
      </c>
      <c r="H360" s="4">
        <v>45653.333333333336</v>
      </c>
      <c r="I360">
        <v>1</v>
      </c>
      <c r="J360" t="b">
        <v>0</v>
      </c>
      <c r="K360" t="s">
        <v>11</v>
      </c>
      <c r="L360" s="3" t="s">
        <v>24</v>
      </c>
      <c r="M360" s="3">
        <f>IF(Query[[#This Row],[TimeMeasureUnit.1]]="Day",Lookups!$B$4,(Query[[#This Row],[T31]]+Query[[#This Row],[T41]])*VLOOKUP(Query[[#This Row],[Pricing]],Lookups!$A$2:$B$3,2,0))</f>
        <v>0.16532843</v>
      </c>
      <c r="N360" s="3">
        <f>IF(Query[[#This Row],[TimeMeasureUnit.1]]="Day",Lookups!$F$4+Lookups!$F$5,(Query[[#This Row],[T31]]*Lookups!$F$2)+Query[[#This Row],[T41]]*Lookups!$F$3)</f>
        <v>0.13667267000000002</v>
      </c>
    </row>
    <row r="361" spans="1:14" x14ac:dyDescent="0.2">
      <c r="A361" s="4">
        <v>45653</v>
      </c>
      <c r="B361" s="4">
        <v>45654</v>
      </c>
      <c r="E361">
        <v>0.97199999999999998</v>
      </c>
      <c r="F361">
        <v>0.76800000000000002</v>
      </c>
      <c r="G361" s="4">
        <v>45653.333333333336</v>
      </c>
      <c r="H361" s="4">
        <v>45653.375</v>
      </c>
      <c r="I361">
        <v>1</v>
      </c>
      <c r="J361" t="b">
        <v>0</v>
      </c>
      <c r="K361" t="s">
        <v>11</v>
      </c>
      <c r="L361" s="3" t="s">
        <v>24</v>
      </c>
      <c r="M361" s="3">
        <f>IF(Query[[#This Row],[TimeMeasureUnit.1]]="Day",Lookups!$B$4,(Query[[#This Row],[T31]]+Query[[#This Row],[T41]])*VLOOKUP(Query[[#This Row],[Pricing]],Lookups!$A$2:$B$3,2,0))</f>
        <v>0.62401620000000002</v>
      </c>
      <c r="N361" s="3">
        <f>IF(Query[[#This Row],[TimeMeasureUnit.1]]="Day",Lookups!$F$4+Lookups!$F$5,(Query[[#This Row],[T31]]*Lookups!$F$2)+Query[[#This Row],[T41]]*Lookups!$F$3)</f>
        <v>0.43602419999999997</v>
      </c>
    </row>
    <row r="362" spans="1:14" x14ac:dyDescent="0.2">
      <c r="A362" s="4">
        <v>45653</v>
      </c>
      <c r="B362" s="4">
        <v>45654</v>
      </c>
      <c r="E362">
        <v>1.113</v>
      </c>
      <c r="F362">
        <v>2.371</v>
      </c>
      <c r="G362" s="4">
        <v>45653.375</v>
      </c>
      <c r="H362" s="4">
        <v>45653.416666666664</v>
      </c>
      <c r="I362">
        <v>1</v>
      </c>
      <c r="J362" t="b">
        <v>0</v>
      </c>
      <c r="K362" t="s">
        <v>11</v>
      </c>
      <c r="L362" s="3" t="s">
        <v>24</v>
      </c>
      <c r="M362" s="3">
        <f>IF(Query[[#This Row],[TimeMeasureUnit.1]]="Day",Lookups!$B$4,(Query[[#This Row],[T31]]+Query[[#This Row],[T41]])*VLOOKUP(Query[[#This Row],[Pricing]],Lookups!$A$2:$B$3,2,0))</f>
        <v>1.2494669199999999</v>
      </c>
      <c r="N362" s="3">
        <f>IF(Query[[#This Row],[TimeMeasureUnit.1]]="Day",Lookups!$F$4+Lookups!$F$5,(Query[[#This Row],[T31]]*Lookups!$F$2)+Query[[#This Row],[T41]]*Lookups!$F$3)</f>
        <v>0.78643602999999995</v>
      </c>
    </row>
    <row r="363" spans="1:14" x14ac:dyDescent="0.2">
      <c r="A363" s="4">
        <v>45653</v>
      </c>
      <c r="B363" s="4">
        <v>45654</v>
      </c>
      <c r="E363">
        <v>0.872</v>
      </c>
      <c r="F363">
        <v>2.3759999999999999</v>
      </c>
      <c r="G363" s="4">
        <v>45653.416666666664</v>
      </c>
      <c r="H363" s="4">
        <v>45653.458333333336</v>
      </c>
      <c r="I363">
        <v>1</v>
      </c>
      <c r="J363" t="b">
        <v>0</v>
      </c>
      <c r="K363" t="s">
        <v>11</v>
      </c>
      <c r="L363" s="3" t="s">
        <v>23</v>
      </c>
      <c r="M363" s="3">
        <f>IF(Query[[#This Row],[TimeMeasureUnit.1]]="Day",Lookups!$B$4,(Query[[#This Row],[T31]]+Query[[#This Row],[T41]])*VLOOKUP(Query[[#This Row],[Pricing]],Lookups!$A$2:$B$3,2,0))</f>
        <v>0.54196127999999999</v>
      </c>
      <c r="N363" s="3">
        <f>IF(Query[[#This Row],[TimeMeasureUnit.1]]="Day",Lookups!$F$4+Lookups!$F$5,(Query[[#This Row],[T31]]*Lookups!$F$2)+Query[[#This Row],[T41]]*Lookups!$F$3)</f>
        <v>0.71594935999999998</v>
      </c>
    </row>
    <row r="364" spans="1:14" x14ac:dyDescent="0.2">
      <c r="A364" s="4">
        <v>45653</v>
      </c>
      <c r="B364" s="4">
        <v>45654</v>
      </c>
      <c r="E364">
        <v>0.35899999999999999</v>
      </c>
      <c r="F364">
        <v>0.24299999999999999</v>
      </c>
      <c r="G364" s="4">
        <v>45653.458333333336</v>
      </c>
      <c r="H364" s="4">
        <v>45653.5</v>
      </c>
      <c r="I364">
        <v>1</v>
      </c>
      <c r="J364" t="b">
        <v>0</v>
      </c>
      <c r="K364" t="s">
        <v>11</v>
      </c>
      <c r="L364" s="3" t="s">
        <v>23</v>
      </c>
      <c r="M364" s="3">
        <f>IF(Query[[#This Row],[TimeMeasureUnit.1]]="Day",Lookups!$B$4,(Query[[#This Row],[T31]]+Query[[#This Row],[T41]])*VLOOKUP(Query[[#This Row],[Pricing]],Lookups!$A$2:$B$3,2,0))</f>
        <v>0.10044972000000001</v>
      </c>
      <c r="N364" s="3">
        <f>IF(Query[[#This Row],[TimeMeasureUnit.1]]="Day",Lookups!$F$4+Lookups!$F$5,(Query[[#This Row],[T31]]*Lookups!$F$2)+Query[[#This Row],[T41]]*Lookups!$F$3)</f>
        <v>0.15321509</v>
      </c>
    </row>
    <row r="365" spans="1:14" x14ac:dyDescent="0.2">
      <c r="A365" s="4">
        <v>45653</v>
      </c>
      <c r="B365" s="4">
        <v>45654</v>
      </c>
      <c r="E365">
        <v>0.216</v>
      </c>
      <c r="F365">
        <v>0</v>
      </c>
      <c r="G365" s="4">
        <v>45653.5</v>
      </c>
      <c r="H365" s="4">
        <v>45653.541666666664</v>
      </c>
      <c r="I365">
        <v>1</v>
      </c>
      <c r="J365" t="b">
        <v>0</v>
      </c>
      <c r="K365" t="s">
        <v>11</v>
      </c>
      <c r="L365" s="3" t="s">
        <v>23</v>
      </c>
      <c r="M365" s="3">
        <f>IF(Query[[#This Row],[TimeMeasureUnit.1]]="Day",Lookups!$B$4,(Query[[#This Row],[T31]]+Query[[#This Row],[T41]])*VLOOKUP(Query[[#This Row],[Pricing]],Lookups!$A$2:$B$3,2,0))</f>
        <v>3.6041759999999999E-2</v>
      </c>
      <c r="N365" s="3">
        <f>IF(Query[[#This Row],[TimeMeasureUnit.1]]="Day",Lookups!$F$4+Lookups!$F$5,(Query[[#This Row],[T31]]*Lookups!$F$2)+Query[[#This Row],[T41]]*Lookups!$F$3)</f>
        <v>6.4037520000000001E-2</v>
      </c>
    </row>
    <row r="366" spans="1:14" x14ac:dyDescent="0.2">
      <c r="A366" s="4">
        <v>45653</v>
      </c>
      <c r="B366" s="4">
        <v>45654</v>
      </c>
      <c r="E366">
        <v>0.2</v>
      </c>
      <c r="F366">
        <v>0</v>
      </c>
      <c r="G366" s="4">
        <v>45653.541666666664</v>
      </c>
      <c r="H366" s="4">
        <v>45653.583333333336</v>
      </c>
      <c r="I366">
        <v>1</v>
      </c>
      <c r="J366" t="b">
        <v>0</v>
      </c>
      <c r="K366" t="s">
        <v>11</v>
      </c>
      <c r="L366" s="3" t="s">
        <v>23</v>
      </c>
      <c r="M366" s="3">
        <f>IF(Query[[#This Row],[TimeMeasureUnit.1]]="Day",Lookups!$B$4,(Query[[#This Row],[T31]]+Query[[#This Row],[T41]])*VLOOKUP(Query[[#This Row],[Pricing]],Lookups!$A$2:$B$3,2,0))</f>
        <v>3.3372000000000006E-2</v>
      </c>
      <c r="N366" s="3">
        <f>IF(Query[[#This Row],[TimeMeasureUnit.1]]="Day",Lookups!$F$4+Lookups!$F$5,(Query[[#This Row],[T31]]*Lookups!$F$2)+Query[[#This Row],[T41]]*Lookups!$F$3)</f>
        <v>5.9294000000000006E-2</v>
      </c>
    </row>
    <row r="367" spans="1:14" x14ac:dyDescent="0.2">
      <c r="A367" s="4">
        <v>45653</v>
      </c>
      <c r="B367" s="4">
        <v>45654</v>
      </c>
      <c r="E367">
        <v>0.187</v>
      </c>
      <c r="F367">
        <v>0</v>
      </c>
      <c r="G367" s="4">
        <v>45653.583333333336</v>
      </c>
      <c r="H367" s="4">
        <v>45653.625</v>
      </c>
      <c r="I367">
        <v>1</v>
      </c>
      <c r="J367" t="b">
        <v>0</v>
      </c>
      <c r="K367" t="s">
        <v>11</v>
      </c>
      <c r="L367" s="3" t="s">
        <v>23</v>
      </c>
      <c r="M367" s="3">
        <f>IF(Query[[#This Row],[TimeMeasureUnit.1]]="Day",Lookups!$B$4,(Query[[#This Row],[T31]]+Query[[#This Row],[T41]])*VLOOKUP(Query[[#This Row],[Pricing]],Lookups!$A$2:$B$3,2,0))</f>
        <v>3.1202820000000003E-2</v>
      </c>
      <c r="N367" s="3">
        <f>IF(Query[[#This Row],[TimeMeasureUnit.1]]="Day",Lookups!$F$4+Lookups!$F$5,(Query[[#This Row],[T31]]*Lookups!$F$2)+Query[[#This Row],[T41]]*Lookups!$F$3)</f>
        <v>5.5439889999999999E-2</v>
      </c>
    </row>
    <row r="368" spans="1:14" x14ac:dyDescent="0.2">
      <c r="A368" s="4">
        <v>45653</v>
      </c>
      <c r="B368" s="4">
        <v>45654</v>
      </c>
      <c r="E368">
        <v>0.20499999999999999</v>
      </c>
      <c r="F368">
        <v>0</v>
      </c>
      <c r="G368" s="4">
        <v>45653.625</v>
      </c>
      <c r="H368" s="4">
        <v>45653.666666666664</v>
      </c>
      <c r="I368">
        <v>1</v>
      </c>
      <c r="J368" t="b">
        <v>0</v>
      </c>
      <c r="K368" t="s">
        <v>11</v>
      </c>
      <c r="L368" s="3" t="s">
        <v>23</v>
      </c>
      <c r="M368" s="3">
        <f>IF(Query[[#This Row],[TimeMeasureUnit.1]]="Day",Lookups!$B$4,(Query[[#This Row],[T31]]+Query[[#This Row],[T41]])*VLOOKUP(Query[[#This Row],[Pricing]],Lookups!$A$2:$B$3,2,0))</f>
        <v>3.4206300000000002E-2</v>
      </c>
      <c r="N368" s="3">
        <f>IF(Query[[#This Row],[TimeMeasureUnit.1]]="Day",Lookups!$F$4+Lookups!$F$5,(Query[[#This Row],[T31]]*Lookups!$F$2)+Query[[#This Row],[T41]]*Lookups!$F$3)</f>
        <v>6.077635E-2</v>
      </c>
    </row>
    <row r="369" spans="1:14" x14ac:dyDescent="0.2">
      <c r="A369" s="4">
        <v>45653</v>
      </c>
      <c r="B369" s="4">
        <v>45654</v>
      </c>
      <c r="E369">
        <v>0.187</v>
      </c>
      <c r="F369">
        <v>0</v>
      </c>
      <c r="G369" s="4">
        <v>45653.666666666664</v>
      </c>
      <c r="H369" s="4">
        <v>45653.708333333336</v>
      </c>
      <c r="I369">
        <v>1</v>
      </c>
      <c r="J369" t="b">
        <v>0</v>
      </c>
      <c r="K369" t="s">
        <v>11</v>
      </c>
      <c r="L369" s="3" t="s">
        <v>24</v>
      </c>
      <c r="M369" s="3">
        <f>IF(Query[[#This Row],[TimeMeasureUnit.1]]="Day",Lookups!$B$4,(Query[[#This Row],[T31]]+Query[[#This Row],[T41]])*VLOOKUP(Query[[#This Row],[Pricing]],Lookups!$A$2:$B$3,2,0))</f>
        <v>6.7063810000000001E-2</v>
      </c>
      <c r="N369" s="3">
        <f>IF(Query[[#This Row],[TimeMeasureUnit.1]]="Day",Lookups!$F$4+Lookups!$F$5,(Query[[#This Row],[T31]]*Lookups!$F$2)+Query[[#This Row],[T41]]*Lookups!$F$3)</f>
        <v>5.5439889999999999E-2</v>
      </c>
    </row>
    <row r="370" spans="1:14" x14ac:dyDescent="0.2">
      <c r="A370" s="4">
        <v>45653</v>
      </c>
      <c r="B370" s="4">
        <v>45654</v>
      </c>
      <c r="E370">
        <v>0.26700000000000002</v>
      </c>
      <c r="F370">
        <v>0.60299999999999998</v>
      </c>
      <c r="G370" s="4">
        <v>45653.708333333336</v>
      </c>
      <c r="H370" s="4">
        <v>45653.75</v>
      </c>
      <c r="I370">
        <v>1</v>
      </c>
      <c r="J370" t="b">
        <v>0</v>
      </c>
      <c r="K370" t="s">
        <v>11</v>
      </c>
      <c r="L370" s="3" t="s">
        <v>24</v>
      </c>
      <c r="M370" s="3">
        <f>IF(Query[[#This Row],[TimeMeasureUnit.1]]="Day",Lookups!$B$4,(Query[[#This Row],[T31]]+Query[[#This Row],[T41]])*VLOOKUP(Query[[#This Row],[Pricing]],Lookups!$A$2:$B$3,2,0))</f>
        <v>0.31200810000000001</v>
      </c>
      <c r="N370" s="3">
        <f>IF(Query[[#This Row],[TimeMeasureUnit.1]]="Day",Lookups!$F$4+Lookups!$F$5,(Query[[#This Row],[T31]]*Lookups!$F$2)+Query[[#This Row],[T41]]*Lookups!$F$3)</f>
        <v>0.19524705000000001</v>
      </c>
    </row>
    <row r="371" spans="1:14" x14ac:dyDescent="0.2">
      <c r="A371" s="4">
        <v>45653</v>
      </c>
      <c r="B371" s="4">
        <v>45654</v>
      </c>
      <c r="E371">
        <v>0.499</v>
      </c>
      <c r="F371">
        <v>0</v>
      </c>
      <c r="G371" s="4">
        <v>45653.75</v>
      </c>
      <c r="H371" s="4">
        <v>45653.791666666664</v>
      </c>
      <c r="I371">
        <v>1</v>
      </c>
      <c r="J371" t="b">
        <v>0</v>
      </c>
      <c r="K371" t="s">
        <v>11</v>
      </c>
      <c r="L371" s="3" t="s">
        <v>24</v>
      </c>
      <c r="M371" s="3">
        <f>IF(Query[[#This Row],[TimeMeasureUnit.1]]="Day",Lookups!$B$4,(Query[[#This Row],[T31]]+Query[[#This Row],[T41]])*VLOOKUP(Query[[#This Row],[Pricing]],Lookups!$A$2:$B$3,2,0))</f>
        <v>0.17895637</v>
      </c>
      <c r="N371" s="3">
        <f>IF(Query[[#This Row],[TimeMeasureUnit.1]]="Day",Lookups!$F$4+Lookups!$F$5,(Query[[#This Row],[T31]]*Lookups!$F$2)+Query[[#This Row],[T41]]*Lookups!$F$3)</f>
        <v>0.14793853000000001</v>
      </c>
    </row>
    <row r="372" spans="1:14" x14ac:dyDescent="0.2">
      <c r="A372" s="4">
        <v>45653</v>
      </c>
      <c r="B372" s="4">
        <v>45654</v>
      </c>
      <c r="E372">
        <v>1.071</v>
      </c>
      <c r="F372">
        <v>0</v>
      </c>
      <c r="G372" s="4">
        <v>45653.791666666664</v>
      </c>
      <c r="H372" s="4">
        <v>45653.833333333336</v>
      </c>
      <c r="I372">
        <v>1</v>
      </c>
      <c r="J372" t="b">
        <v>0</v>
      </c>
      <c r="K372" t="s">
        <v>11</v>
      </c>
      <c r="L372" s="3" t="s">
        <v>24</v>
      </c>
      <c r="M372" s="3">
        <f>IF(Query[[#This Row],[TimeMeasureUnit.1]]="Day",Lookups!$B$4,(Query[[#This Row],[T31]]+Query[[#This Row],[T41]])*VLOOKUP(Query[[#This Row],[Pricing]],Lookups!$A$2:$B$3,2,0))</f>
        <v>0.38409272999999999</v>
      </c>
      <c r="N372" s="3">
        <f>IF(Query[[#This Row],[TimeMeasureUnit.1]]="Day",Lookups!$F$4+Lookups!$F$5,(Query[[#This Row],[T31]]*Lookups!$F$2)+Query[[#This Row],[T41]]*Lookups!$F$3)</f>
        <v>0.31751937000000002</v>
      </c>
    </row>
    <row r="373" spans="1:14" x14ac:dyDescent="0.2">
      <c r="A373" s="4">
        <v>45653</v>
      </c>
      <c r="B373" s="4">
        <v>45654</v>
      </c>
      <c r="E373">
        <v>1.06</v>
      </c>
      <c r="F373">
        <v>0.26100000000000001</v>
      </c>
      <c r="G373" s="4">
        <v>45653.833333333336</v>
      </c>
      <c r="H373" s="4">
        <v>45653.875</v>
      </c>
      <c r="I373">
        <v>1</v>
      </c>
      <c r="J373" t="b">
        <v>0</v>
      </c>
      <c r="K373" t="s">
        <v>11</v>
      </c>
      <c r="L373" s="3" t="s">
        <v>24</v>
      </c>
      <c r="M373" s="3">
        <f>IF(Query[[#This Row],[TimeMeasureUnit.1]]="Day",Lookups!$B$4,(Query[[#This Row],[T31]]+Query[[#This Row],[T41]])*VLOOKUP(Query[[#This Row],[Pricing]],Lookups!$A$2:$B$3,2,0))</f>
        <v>0.47375023000000005</v>
      </c>
      <c r="N373" s="3">
        <f>IF(Query[[#This Row],[TimeMeasureUnit.1]]="Day",Lookups!$F$4+Lookups!$F$5,(Query[[#This Row],[T31]]*Lookups!$F$2)+Query[[#This Row],[T41]]*Lookups!$F$3)</f>
        <v>0.36450592000000004</v>
      </c>
    </row>
    <row r="374" spans="1:14" x14ac:dyDescent="0.2">
      <c r="A374" s="4">
        <v>45653</v>
      </c>
      <c r="B374" s="4">
        <v>45654</v>
      </c>
      <c r="E374">
        <v>0.51600000000000001</v>
      </c>
      <c r="F374">
        <v>0.32400000000000001</v>
      </c>
      <c r="G374" s="4">
        <v>45653.875</v>
      </c>
      <c r="H374" s="4">
        <v>45653.916666666664</v>
      </c>
      <c r="I374">
        <v>1</v>
      </c>
      <c r="J374" t="b">
        <v>0</v>
      </c>
      <c r="K374" t="s">
        <v>11</v>
      </c>
      <c r="L374" s="3" t="s">
        <v>23</v>
      </c>
      <c r="M374" s="3">
        <f>IF(Query[[#This Row],[TimeMeasureUnit.1]]="Day",Lookups!$B$4,(Query[[#This Row],[T31]]+Query[[#This Row],[T41]])*VLOOKUP(Query[[#This Row],[Pricing]],Lookups!$A$2:$B$3,2,0))</f>
        <v>0.14016240000000002</v>
      </c>
      <c r="N374" s="3">
        <f>IF(Query[[#This Row],[TimeMeasureUnit.1]]="Day",Lookups!$F$4+Lookups!$F$5,(Query[[#This Row],[T31]]*Lookups!$F$2)+Query[[#This Row],[T41]]*Lookups!$F$3)</f>
        <v>0.21535500000000002</v>
      </c>
    </row>
    <row r="375" spans="1:14" x14ac:dyDescent="0.2">
      <c r="A375" s="4">
        <v>45653</v>
      </c>
      <c r="B375" s="4">
        <v>45654</v>
      </c>
      <c r="E375">
        <v>0.39800000000000002</v>
      </c>
      <c r="F375">
        <v>0</v>
      </c>
      <c r="G375" s="4">
        <v>45653.916666666664</v>
      </c>
      <c r="H375" s="4">
        <v>45653.958333333336</v>
      </c>
      <c r="I375">
        <v>1</v>
      </c>
      <c r="J375" t="b">
        <v>0</v>
      </c>
      <c r="K375" t="s">
        <v>11</v>
      </c>
      <c r="L375" s="3" t="s">
        <v>23</v>
      </c>
      <c r="M375" s="3">
        <f>IF(Query[[#This Row],[TimeMeasureUnit.1]]="Day",Lookups!$B$4,(Query[[#This Row],[T31]]+Query[[#This Row],[T41]])*VLOOKUP(Query[[#This Row],[Pricing]],Lookups!$A$2:$B$3,2,0))</f>
        <v>6.6410280000000002E-2</v>
      </c>
      <c r="N375" s="3">
        <f>IF(Query[[#This Row],[TimeMeasureUnit.1]]="Day",Lookups!$F$4+Lookups!$F$5,(Query[[#This Row],[T31]]*Lookups!$F$2)+Query[[#This Row],[T41]]*Lookups!$F$3)</f>
        <v>0.11799506000000001</v>
      </c>
    </row>
    <row r="376" spans="1:14" x14ac:dyDescent="0.2">
      <c r="A376" s="4">
        <v>45653</v>
      </c>
      <c r="B376" s="4">
        <v>45654</v>
      </c>
      <c r="E376">
        <v>0.75900000000000001</v>
      </c>
      <c r="F376">
        <v>1.0269999999999999</v>
      </c>
      <c r="G376" s="4">
        <v>45653.958333333336</v>
      </c>
      <c r="H376" s="4">
        <v>45654</v>
      </c>
      <c r="I376">
        <v>1</v>
      </c>
      <c r="J376" t="b">
        <v>0</v>
      </c>
      <c r="K376" t="s">
        <v>11</v>
      </c>
      <c r="L376" s="3" t="s">
        <v>23</v>
      </c>
      <c r="M376" s="3">
        <f>IF(Query[[#This Row],[TimeMeasureUnit.1]]="Day",Lookups!$B$4,(Query[[#This Row],[T31]]+Query[[#This Row],[T41]])*VLOOKUP(Query[[#This Row],[Pricing]],Lookups!$A$2:$B$3,2,0))</f>
        <v>0.29801196000000002</v>
      </c>
      <c r="N376" s="3">
        <f>IF(Query[[#This Row],[TimeMeasureUnit.1]]="Day",Lookups!$F$4+Lookups!$F$5,(Query[[#This Row],[T31]]*Lookups!$F$2)+Query[[#This Row],[T41]]*Lookups!$F$3)</f>
        <v>0.42273876999999999</v>
      </c>
    </row>
    <row r="377" spans="1:14" x14ac:dyDescent="0.2">
      <c r="A377" s="4">
        <v>45654</v>
      </c>
      <c r="B377" s="4">
        <v>45655</v>
      </c>
      <c r="C377">
        <v>2.288387808</v>
      </c>
      <c r="D377">
        <v>4.0723943360000003</v>
      </c>
      <c r="G377" s="4">
        <v>45654</v>
      </c>
      <c r="H377" s="4">
        <v>45655</v>
      </c>
      <c r="I377">
        <v>1</v>
      </c>
      <c r="J377" t="b">
        <v>0</v>
      </c>
      <c r="K377" t="s">
        <v>10</v>
      </c>
      <c r="L377" s="3" t="s">
        <v>23</v>
      </c>
      <c r="M377" s="3">
        <f>IF(Query[[#This Row],[TimeMeasureUnit.1]]="Day",Lookups!$B$4,(Query[[#This Row],[T31]]+Query[[#This Row],[T41]])*VLOOKUP(Query[[#This Row],[Pricing]],Lookups!$A$2:$B$3,2,0))</f>
        <v>1.3498300000000001</v>
      </c>
      <c r="N377" s="3">
        <f>IF(Query[[#This Row],[TimeMeasureUnit.1]]="Day",Lookups!$F$4+Lookups!$F$5,(Query[[#This Row],[T31]]*Lookups!$F$2)+Query[[#This Row],[T41]]*Lookups!$F$3)</f>
        <v>1.44164</v>
      </c>
    </row>
    <row r="378" spans="1:14" x14ac:dyDescent="0.2">
      <c r="A378" s="4">
        <v>45654</v>
      </c>
      <c r="B378" s="4">
        <v>45655</v>
      </c>
      <c r="E378">
        <v>0.35399999999999998</v>
      </c>
      <c r="F378">
        <v>1.121</v>
      </c>
      <c r="G378" s="4">
        <v>45654</v>
      </c>
      <c r="H378" s="4">
        <v>45654.041666666664</v>
      </c>
      <c r="I378">
        <v>1</v>
      </c>
      <c r="J378" t="b">
        <v>0</v>
      </c>
      <c r="K378" t="s">
        <v>11</v>
      </c>
      <c r="L378" s="3" t="s">
        <v>23</v>
      </c>
      <c r="M378" s="3">
        <f>IF(Query[[#This Row],[TimeMeasureUnit.1]]="Day",Lookups!$B$4,(Query[[#This Row],[T31]]+Query[[#This Row],[T41]])*VLOOKUP(Query[[#This Row],[Pricing]],Lookups!$A$2:$B$3,2,0))</f>
        <v>0.24611850000000002</v>
      </c>
      <c r="N378" s="3">
        <f>IF(Query[[#This Row],[TimeMeasureUnit.1]]="Day",Lookups!$F$4+Lookups!$F$5,(Query[[#This Row],[T31]]*Lookups!$F$2)+Query[[#This Row],[T41]]*Lookups!$F$3)</f>
        <v>0.32076529999999998</v>
      </c>
    </row>
    <row r="379" spans="1:14" x14ac:dyDescent="0.2">
      <c r="A379" s="4">
        <v>45654</v>
      </c>
      <c r="B379" s="4">
        <v>45655</v>
      </c>
      <c r="E379">
        <v>0.33300000000000002</v>
      </c>
      <c r="F379">
        <v>0</v>
      </c>
      <c r="G379" s="4">
        <v>45654.041666666664</v>
      </c>
      <c r="H379" s="4">
        <v>45654.083333333336</v>
      </c>
      <c r="I379">
        <v>1</v>
      </c>
      <c r="J379" t="b">
        <v>0</v>
      </c>
      <c r="K379" t="s">
        <v>11</v>
      </c>
      <c r="L379" s="3" t="s">
        <v>23</v>
      </c>
      <c r="M379" s="3">
        <f>IF(Query[[#This Row],[TimeMeasureUnit.1]]="Day",Lookups!$B$4,(Query[[#This Row],[T31]]+Query[[#This Row],[T41]])*VLOOKUP(Query[[#This Row],[Pricing]],Lookups!$A$2:$B$3,2,0))</f>
        <v>5.5564380000000003E-2</v>
      </c>
      <c r="N379" s="3">
        <f>IF(Query[[#This Row],[TimeMeasureUnit.1]]="Day",Lookups!$F$4+Lookups!$F$5,(Query[[#This Row],[T31]]*Lookups!$F$2)+Query[[#This Row],[T41]]*Lookups!$F$3)</f>
        <v>9.8724510000000015E-2</v>
      </c>
    </row>
    <row r="380" spans="1:14" x14ac:dyDescent="0.2">
      <c r="A380" s="4">
        <v>45654</v>
      </c>
      <c r="B380" s="4">
        <v>45655</v>
      </c>
      <c r="E380">
        <v>0.32300000000000001</v>
      </c>
      <c r="F380">
        <v>0</v>
      </c>
      <c r="G380" s="4">
        <v>45654.083333333336</v>
      </c>
      <c r="H380" s="4">
        <v>45654.125</v>
      </c>
      <c r="I380">
        <v>1</v>
      </c>
      <c r="J380" t="b">
        <v>0</v>
      </c>
      <c r="K380" t="s">
        <v>11</v>
      </c>
      <c r="L380" s="3" t="s">
        <v>23</v>
      </c>
      <c r="M380" s="3">
        <f>IF(Query[[#This Row],[TimeMeasureUnit.1]]="Day",Lookups!$B$4,(Query[[#This Row],[T31]]+Query[[#This Row],[T41]])*VLOOKUP(Query[[#This Row],[Pricing]],Lookups!$A$2:$B$3,2,0))</f>
        <v>5.3895780000000004E-2</v>
      </c>
      <c r="N380" s="3">
        <f>IF(Query[[#This Row],[TimeMeasureUnit.1]]="Day",Lookups!$F$4+Lookups!$F$5,(Query[[#This Row],[T31]]*Lookups!$F$2)+Query[[#This Row],[T41]]*Lookups!$F$3)</f>
        <v>9.5759810000000001E-2</v>
      </c>
    </row>
    <row r="381" spans="1:14" x14ac:dyDescent="0.2">
      <c r="A381" s="4">
        <v>45654</v>
      </c>
      <c r="B381" s="4">
        <v>45655</v>
      </c>
      <c r="E381">
        <v>0.32500000000000001</v>
      </c>
      <c r="F381">
        <v>0</v>
      </c>
      <c r="G381" s="4">
        <v>45654.125</v>
      </c>
      <c r="H381" s="4">
        <v>45654.166666666664</v>
      </c>
      <c r="I381">
        <v>1</v>
      </c>
      <c r="J381" t="b">
        <v>0</v>
      </c>
      <c r="K381" t="s">
        <v>11</v>
      </c>
      <c r="L381" s="3" t="s">
        <v>23</v>
      </c>
      <c r="M381" s="3">
        <f>IF(Query[[#This Row],[TimeMeasureUnit.1]]="Day",Lookups!$B$4,(Query[[#This Row],[T31]]+Query[[#This Row],[T41]])*VLOOKUP(Query[[#This Row],[Pricing]],Lookups!$A$2:$B$3,2,0))</f>
        <v>5.4229500000000007E-2</v>
      </c>
      <c r="N381" s="3">
        <f>IF(Query[[#This Row],[TimeMeasureUnit.1]]="Day",Lookups!$F$4+Lookups!$F$5,(Query[[#This Row],[T31]]*Lookups!$F$2)+Query[[#This Row],[T41]]*Lookups!$F$3)</f>
        <v>9.6352750000000001E-2</v>
      </c>
    </row>
    <row r="382" spans="1:14" x14ac:dyDescent="0.2">
      <c r="A382" s="4">
        <v>45654</v>
      </c>
      <c r="B382" s="4">
        <v>45655</v>
      </c>
      <c r="E382">
        <v>0.254</v>
      </c>
      <c r="F382">
        <v>0</v>
      </c>
      <c r="G382" s="4">
        <v>45654.166666666664</v>
      </c>
      <c r="H382" s="4">
        <v>45654.208333333336</v>
      </c>
      <c r="I382">
        <v>1</v>
      </c>
      <c r="J382" t="b">
        <v>0</v>
      </c>
      <c r="K382" t="s">
        <v>11</v>
      </c>
      <c r="L382" s="3" t="s">
        <v>23</v>
      </c>
      <c r="M382" s="3">
        <f>IF(Query[[#This Row],[TimeMeasureUnit.1]]="Day",Lookups!$B$4,(Query[[#This Row],[T31]]+Query[[#This Row],[T41]])*VLOOKUP(Query[[#This Row],[Pricing]],Lookups!$A$2:$B$3,2,0))</f>
        <v>4.238244E-2</v>
      </c>
      <c r="N382" s="3">
        <f>IF(Query[[#This Row],[TimeMeasureUnit.1]]="Day",Lookups!$F$4+Lookups!$F$5,(Query[[#This Row],[T31]]*Lookups!$F$2)+Query[[#This Row],[T41]]*Lookups!$F$3)</f>
        <v>7.5303380000000003E-2</v>
      </c>
    </row>
    <row r="383" spans="1:14" x14ac:dyDescent="0.2">
      <c r="A383" s="4">
        <v>45654</v>
      </c>
      <c r="B383" s="4">
        <v>45655</v>
      </c>
      <c r="E383">
        <v>0.223</v>
      </c>
      <c r="F383">
        <v>0</v>
      </c>
      <c r="G383" s="4">
        <v>45654.208333333336</v>
      </c>
      <c r="H383" s="4">
        <v>45654.25</v>
      </c>
      <c r="I383">
        <v>1</v>
      </c>
      <c r="J383" t="b">
        <v>0</v>
      </c>
      <c r="K383" t="s">
        <v>11</v>
      </c>
      <c r="L383" s="3" t="s">
        <v>23</v>
      </c>
      <c r="M383" s="3">
        <f>IF(Query[[#This Row],[TimeMeasureUnit.1]]="Day",Lookups!$B$4,(Query[[#This Row],[T31]]+Query[[#This Row],[T41]])*VLOOKUP(Query[[#This Row],[Pricing]],Lookups!$A$2:$B$3,2,0))</f>
        <v>3.7209780000000005E-2</v>
      </c>
      <c r="N383" s="3">
        <f>IF(Query[[#This Row],[TimeMeasureUnit.1]]="Day",Lookups!$F$4+Lookups!$F$5,(Query[[#This Row],[T31]]*Lookups!$F$2)+Query[[#This Row],[T41]]*Lookups!$F$3)</f>
        <v>6.6112810000000008E-2</v>
      </c>
    </row>
    <row r="384" spans="1:14" x14ac:dyDescent="0.2">
      <c r="A384" s="4">
        <v>45654</v>
      </c>
      <c r="B384" s="4">
        <v>45655</v>
      </c>
      <c r="E384">
        <v>0.224</v>
      </c>
      <c r="F384">
        <v>0</v>
      </c>
      <c r="G384" s="4">
        <v>45654.25</v>
      </c>
      <c r="H384" s="4">
        <v>45654.291666666664</v>
      </c>
      <c r="I384">
        <v>1</v>
      </c>
      <c r="J384" t="b">
        <v>0</v>
      </c>
      <c r="K384" t="s">
        <v>11</v>
      </c>
      <c r="L384" s="3" t="s">
        <v>23</v>
      </c>
      <c r="M384" s="3">
        <f>IF(Query[[#This Row],[TimeMeasureUnit.1]]="Day",Lookups!$B$4,(Query[[#This Row],[T31]]+Query[[#This Row],[T41]])*VLOOKUP(Query[[#This Row],[Pricing]],Lookups!$A$2:$B$3,2,0))</f>
        <v>3.7376640000000003E-2</v>
      </c>
      <c r="N384" s="3">
        <f>IF(Query[[#This Row],[TimeMeasureUnit.1]]="Day",Lookups!$F$4+Lookups!$F$5,(Query[[#This Row],[T31]]*Lookups!$F$2)+Query[[#This Row],[T41]]*Lookups!$F$3)</f>
        <v>6.6409280000000001E-2</v>
      </c>
    </row>
    <row r="385" spans="1:14" x14ac:dyDescent="0.2">
      <c r="A385" s="4">
        <v>45654</v>
      </c>
      <c r="B385" s="4">
        <v>45655</v>
      </c>
      <c r="E385">
        <v>0.219</v>
      </c>
      <c r="F385">
        <v>0</v>
      </c>
      <c r="G385" s="4">
        <v>45654.291666666664</v>
      </c>
      <c r="H385" s="4">
        <v>45654.333333333336</v>
      </c>
      <c r="I385">
        <v>1</v>
      </c>
      <c r="J385" t="b">
        <v>0</v>
      </c>
      <c r="K385" t="s">
        <v>11</v>
      </c>
      <c r="L385" s="3" t="s">
        <v>23</v>
      </c>
      <c r="M385" s="3">
        <f>IF(Query[[#This Row],[TimeMeasureUnit.1]]="Day",Lookups!$B$4,(Query[[#This Row],[T31]]+Query[[#This Row],[T41]])*VLOOKUP(Query[[#This Row],[Pricing]],Lookups!$A$2:$B$3,2,0))</f>
        <v>3.654234E-2</v>
      </c>
      <c r="N385" s="3">
        <f>IF(Query[[#This Row],[TimeMeasureUnit.1]]="Day",Lookups!$F$4+Lookups!$F$5,(Query[[#This Row],[T31]]*Lookups!$F$2)+Query[[#This Row],[T41]]*Lookups!$F$3)</f>
        <v>6.4926930000000008E-2</v>
      </c>
    </row>
    <row r="386" spans="1:14" x14ac:dyDescent="0.2">
      <c r="A386" s="4">
        <v>45654</v>
      </c>
      <c r="B386" s="4">
        <v>45655</v>
      </c>
      <c r="E386">
        <v>0.40200000000000002</v>
      </c>
      <c r="F386">
        <v>0.54400000000000004</v>
      </c>
      <c r="G386" s="4">
        <v>45654.333333333336</v>
      </c>
      <c r="H386" s="4">
        <v>45654.375</v>
      </c>
      <c r="I386">
        <v>1</v>
      </c>
      <c r="J386" t="b">
        <v>0</v>
      </c>
      <c r="K386" t="s">
        <v>11</v>
      </c>
      <c r="L386" s="3" t="s">
        <v>23</v>
      </c>
      <c r="M386" s="3">
        <f>IF(Query[[#This Row],[TimeMeasureUnit.1]]="Day",Lookups!$B$4,(Query[[#This Row],[T31]]+Query[[#This Row],[T41]])*VLOOKUP(Query[[#This Row],[Pricing]],Lookups!$A$2:$B$3,2,0))</f>
        <v>0.15784956000000003</v>
      </c>
      <c r="N386" s="3">
        <f>IF(Query[[#This Row],[TimeMeasureUnit.1]]="Day",Lookups!$F$4+Lookups!$F$5,(Query[[#This Row],[T31]]*Lookups!$F$2)+Query[[#This Row],[T41]]*Lookups!$F$3)</f>
        <v>0.22391182000000004</v>
      </c>
    </row>
    <row r="387" spans="1:14" x14ac:dyDescent="0.2">
      <c r="A387" s="4">
        <v>45654</v>
      </c>
      <c r="B387" s="4">
        <v>45655</v>
      </c>
      <c r="E387">
        <v>0.64700000000000002</v>
      </c>
      <c r="F387">
        <v>0</v>
      </c>
      <c r="G387" s="4">
        <v>45654.375</v>
      </c>
      <c r="H387" s="4">
        <v>45654.416666666664</v>
      </c>
      <c r="I387">
        <v>1</v>
      </c>
      <c r="J387" t="b">
        <v>0</v>
      </c>
      <c r="K387" t="s">
        <v>11</v>
      </c>
      <c r="L387" s="3" t="s">
        <v>23</v>
      </c>
      <c r="M387" s="3">
        <f>IF(Query[[#This Row],[TimeMeasureUnit.1]]="Day",Lookups!$B$4,(Query[[#This Row],[T31]]+Query[[#This Row],[T41]])*VLOOKUP(Query[[#This Row],[Pricing]],Lookups!$A$2:$B$3,2,0))</f>
        <v>0.10795842000000001</v>
      </c>
      <c r="N387" s="3">
        <f>IF(Query[[#This Row],[TimeMeasureUnit.1]]="Day",Lookups!$F$4+Lookups!$F$5,(Query[[#This Row],[T31]]*Lookups!$F$2)+Query[[#This Row],[T41]]*Lookups!$F$3)</f>
        <v>0.19181609000000002</v>
      </c>
    </row>
    <row r="388" spans="1:14" x14ac:dyDescent="0.2">
      <c r="A388" s="4">
        <v>45654</v>
      </c>
      <c r="B388" s="4">
        <v>45655</v>
      </c>
      <c r="E388">
        <v>0.92600000000000005</v>
      </c>
      <c r="F388">
        <v>0.187</v>
      </c>
      <c r="G388" s="4">
        <v>45654.416666666664</v>
      </c>
      <c r="H388" s="4">
        <v>45654.458333333336</v>
      </c>
      <c r="I388">
        <v>1</v>
      </c>
      <c r="J388" t="b">
        <v>0</v>
      </c>
      <c r="K388" t="s">
        <v>11</v>
      </c>
      <c r="L388" s="3" t="s">
        <v>23</v>
      </c>
      <c r="M388" s="3">
        <f>IF(Query[[#This Row],[TimeMeasureUnit.1]]="Day",Lookups!$B$4,(Query[[#This Row],[T31]]+Query[[#This Row],[T41]])*VLOOKUP(Query[[#This Row],[Pricing]],Lookups!$A$2:$B$3,2,0))</f>
        <v>0.18571518000000001</v>
      </c>
      <c r="N388" s="3">
        <f>IF(Query[[#This Row],[TimeMeasureUnit.1]]="Day",Lookups!$F$4+Lookups!$F$5,(Query[[#This Row],[T31]]*Lookups!$F$2)+Query[[#This Row],[T41]]*Lookups!$F$3)</f>
        <v>0.31053246000000001</v>
      </c>
    </row>
    <row r="389" spans="1:14" x14ac:dyDescent="0.2">
      <c r="A389" s="4">
        <v>45654</v>
      </c>
      <c r="B389" s="4">
        <v>45655</v>
      </c>
      <c r="E389">
        <v>1.597</v>
      </c>
      <c r="F389">
        <v>2.3839999999999999</v>
      </c>
      <c r="G389" s="4">
        <v>45654.458333333336</v>
      </c>
      <c r="H389" s="4">
        <v>45654.5</v>
      </c>
      <c r="I389">
        <v>1</v>
      </c>
      <c r="J389" t="b">
        <v>0</v>
      </c>
      <c r="K389" t="s">
        <v>11</v>
      </c>
      <c r="L389" s="3" t="s">
        <v>23</v>
      </c>
      <c r="M389" s="3">
        <f>IF(Query[[#This Row],[TimeMeasureUnit.1]]="Day",Lookups!$B$4,(Query[[#This Row],[T31]]+Query[[#This Row],[T41]])*VLOOKUP(Query[[#This Row],[Pricing]],Lookups!$A$2:$B$3,2,0))</f>
        <v>0.66426965999999998</v>
      </c>
      <c r="N389" s="3">
        <f>IF(Query[[#This Row],[TimeMeasureUnit.1]]="Day",Lookups!$F$4+Lookups!$F$5,(Query[[#This Row],[T31]]*Lookups!$F$2)+Query[[#This Row],[T41]]*Lookups!$F$3)</f>
        <v>0.93243027000000001</v>
      </c>
    </row>
    <row r="390" spans="1:14" x14ac:dyDescent="0.2">
      <c r="A390" s="4">
        <v>45654</v>
      </c>
      <c r="B390" s="4">
        <v>45655</v>
      </c>
      <c r="E390">
        <v>0.71499999999999997</v>
      </c>
      <c r="F390">
        <v>2.3879999999999999</v>
      </c>
      <c r="G390" s="4">
        <v>45654.5</v>
      </c>
      <c r="H390" s="4">
        <v>45654.541666666664</v>
      </c>
      <c r="I390">
        <v>1</v>
      </c>
      <c r="J390" t="b">
        <v>0</v>
      </c>
      <c r="K390" t="s">
        <v>11</v>
      </c>
      <c r="L390" s="3" t="s">
        <v>23</v>
      </c>
      <c r="M390" s="3">
        <f>IF(Query[[#This Row],[TimeMeasureUnit.1]]="Day",Lookups!$B$4,(Query[[#This Row],[T31]]+Query[[#This Row],[T41]])*VLOOKUP(Query[[#This Row],[Pricing]],Lookups!$A$2:$B$3,2,0))</f>
        <v>0.51776657999999998</v>
      </c>
      <c r="N390" s="3">
        <f>IF(Query[[#This Row],[TimeMeasureUnit.1]]="Day",Lookups!$F$4+Lookups!$F$5,(Query[[#This Row],[T31]]*Lookups!$F$2)+Query[[#This Row],[T41]]*Lookups!$F$3)</f>
        <v>0.67171380999999997</v>
      </c>
    </row>
    <row r="391" spans="1:14" x14ac:dyDescent="0.2">
      <c r="A391" s="4">
        <v>45654</v>
      </c>
      <c r="B391" s="4">
        <v>45655</v>
      </c>
      <c r="E391">
        <v>1.0549999999999999</v>
      </c>
      <c r="F391">
        <v>2.2040000000000002</v>
      </c>
      <c r="G391" s="4">
        <v>45654.541666666664</v>
      </c>
      <c r="H391" s="4">
        <v>45654.583333333336</v>
      </c>
      <c r="I391">
        <v>1</v>
      </c>
      <c r="J391" t="b">
        <v>0</v>
      </c>
      <c r="K391" t="s">
        <v>11</v>
      </c>
      <c r="L391" s="3" t="s">
        <v>23</v>
      </c>
      <c r="M391" s="3">
        <f>IF(Query[[#This Row],[TimeMeasureUnit.1]]="Day",Lookups!$B$4,(Query[[#This Row],[T31]]+Query[[#This Row],[T41]])*VLOOKUP(Query[[#This Row],[Pricing]],Lookups!$A$2:$B$3,2,0))</f>
        <v>0.54379674000000011</v>
      </c>
      <c r="N391" s="3">
        <f>IF(Query[[#This Row],[TimeMeasureUnit.1]]="Day",Lookups!$F$4+Lookups!$F$5,(Query[[#This Row],[T31]]*Lookups!$F$2)+Query[[#This Row],[T41]]*Lookups!$F$3)</f>
        <v>0.73708993</v>
      </c>
    </row>
    <row r="392" spans="1:14" x14ac:dyDescent="0.2">
      <c r="A392" s="4">
        <v>45654</v>
      </c>
      <c r="B392" s="4">
        <v>45655</v>
      </c>
      <c r="E392">
        <v>0.48699999999999999</v>
      </c>
      <c r="F392">
        <v>0.95699999999999996</v>
      </c>
      <c r="G392" s="4">
        <v>45654.583333333336</v>
      </c>
      <c r="H392" s="4">
        <v>45654.625</v>
      </c>
      <c r="I392">
        <v>1</v>
      </c>
      <c r="J392" t="b">
        <v>0</v>
      </c>
      <c r="K392" t="s">
        <v>11</v>
      </c>
      <c r="L392" s="3" t="s">
        <v>23</v>
      </c>
      <c r="M392" s="3">
        <f>IF(Query[[#This Row],[TimeMeasureUnit.1]]="Day",Lookups!$B$4,(Query[[#This Row],[T31]]+Query[[#This Row],[T41]])*VLOOKUP(Query[[#This Row],[Pricing]],Lookups!$A$2:$B$3,2,0))</f>
        <v>0.24094583999999999</v>
      </c>
      <c r="N392" s="3">
        <f>IF(Query[[#This Row],[TimeMeasureUnit.1]]="Day",Lookups!$F$4+Lookups!$F$5,(Query[[#This Row],[T31]]*Lookups!$F$2)+Query[[#This Row],[T41]]*Lookups!$F$3)</f>
        <v>0.32862252999999997</v>
      </c>
    </row>
    <row r="393" spans="1:14" x14ac:dyDescent="0.2">
      <c r="A393" s="4">
        <v>45654</v>
      </c>
      <c r="B393" s="4">
        <v>45655</v>
      </c>
      <c r="E393">
        <v>0.39400000000000002</v>
      </c>
      <c r="F393">
        <v>0</v>
      </c>
      <c r="G393" s="4">
        <v>45654.625</v>
      </c>
      <c r="H393" s="4">
        <v>45654.666666666664</v>
      </c>
      <c r="I393">
        <v>1</v>
      </c>
      <c r="J393" t="b">
        <v>0</v>
      </c>
      <c r="K393" t="s">
        <v>11</v>
      </c>
      <c r="L393" s="3" t="s">
        <v>23</v>
      </c>
      <c r="M393" s="3">
        <f>IF(Query[[#This Row],[TimeMeasureUnit.1]]="Day",Lookups!$B$4,(Query[[#This Row],[T31]]+Query[[#This Row],[T41]])*VLOOKUP(Query[[#This Row],[Pricing]],Lookups!$A$2:$B$3,2,0))</f>
        <v>6.5742840000000011E-2</v>
      </c>
      <c r="N393" s="3">
        <f>IF(Query[[#This Row],[TimeMeasureUnit.1]]="Day",Lookups!$F$4+Lookups!$F$5,(Query[[#This Row],[T31]]*Lookups!$F$2)+Query[[#This Row],[T41]]*Lookups!$F$3)</f>
        <v>0.11680918000000001</v>
      </c>
    </row>
    <row r="394" spans="1:14" x14ac:dyDescent="0.2">
      <c r="A394" s="4">
        <v>45654</v>
      </c>
      <c r="B394" s="4">
        <v>45655</v>
      </c>
      <c r="E394">
        <v>0.433</v>
      </c>
      <c r="F394">
        <v>0</v>
      </c>
      <c r="G394" s="4">
        <v>45654.666666666664</v>
      </c>
      <c r="H394" s="4">
        <v>45654.708333333336</v>
      </c>
      <c r="I394">
        <v>1</v>
      </c>
      <c r="J394" t="b">
        <v>0</v>
      </c>
      <c r="K394" t="s">
        <v>11</v>
      </c>
      <c r="L394" s="3" t="s">
        <v>23</v>
      </c>
      <c r="M394" s="3">
        <f>IF(Query[[#This Row],[TimeMeasureUnit.1]]="Day",Lookups!$B$4,(Query[[#This Row],[T31]]+Query[[#This Row],[T41]])*VLOOKUP(Query[[#This Row],[Pricing]],Lookups!$A$2:$B$3,2,0))</f>
        <v>7.2250380000000003E-2</v>
      </c>
      <c r="N394" s="3">
        <f>IF(Query[[#This Row],[TimeMeasureUnit.1]]="Day",Lookups!$F$4+Lookups!$F$5,(Query[[#This Row],[T31]]*Lookups!$F$2)+Query[[#This Row],[T41]]*Lookups!$F$3)</f>
        <v>0.12837150999999999</v>
      </c>
    </row>
    <row r="395" spans="1:14" x14ac:dyDescent="0.2">
      <c r="A395" s="4">
        <v>45654</v>
      </c>
      <c r="B395" s="4">
        <v>45655</v>
      </c>
      <c r="E395">
        <v>0.73899999999999999</v>
      </c>
      <c r="F395">
        <v>1E-3</v>
      </c>
      <c r="G395" s="4">
        <v>45654.708333333336</v>
      </c>
      <c r="H395" s="4">
        <v>45654.75</v>
      </c>
      <c r="I395">
        <v>1</v>
      </c>
      <c r="J395" t="b">
        <v>0</v>
      </c>
      <c r="K395" t="s">
        <v>11</v>
      </c>
      <c r="L395" s="3" t="s">
        <v>23</v>
      </c>
      <c r="M395" s="3">
        <f>IF(Query[[#This Row],[TimeMeasureUnit.1]]="Day",Lookups!$B$4,(Query[[#This Row],[T31]]+Query[[#This Row],[T41]])*VLOOKUP(Query[[#This Row],[Pricing]],Lookups!$A$2:$B$3,2,0))</f>
        <v>0.1234764</v>
      </c>
      <c r="N395" s="3">
        <f>IF(Query[[#This Row],[TimeMeasureUnit.1]]="Day",Lookups!$F$4+Lookups!$F$5,(Query[[#This Row],[T31]]*Lookups!$F$2)+Query[[#This Row],[T41]]*Lookups!$F$3)</f>
        <v>0.21928385</v>
      </c>
    </row>
    <row r="396" spans="1:14" x14ac:dyDescent="0.2">
      <c r="A396" s="4">
        <v>45654</v>
      </c>
      <c r="B396" s="4">
        <v>45655</v>
      </c>
      <c r="E396">
        <v>0.65</v>
      </c>
      <c r="F396">
        <v>0</v>
      </c>
      <c r="G396" s="4">
        <v>45654.75</v>
      </c>
      <c r="H396" s="4">
        <v>45654.791666666664</v>
      </c>
      <c r="I396">
        <v>1</v>
      </c>
      <c r="J396" t="b">
        <v>0</v>
      </c>
      <c r="K396" t="s">
        <v>11</v>
      </c>
      <c r="L396" s="3" t="s">
        <v>23</v>
      </c>
      <c r="M396" s="3">
        <f>IF(Query[[#This Row],[TimeMeasureUnit.1]]="Day",Lookups!$B$4,(Query[[#This Row],[T31]]+Query[[#This Row],[T41]])*VLOOKUP(Query[[#This Row],[Pricing]],Lookups!$A$2:$B$3,2,0))</f>
        <v>0.10845900000000001</v>
      </c>
      <c r="N396" s="3">
        <f>IF(Query[[#This Row],[TimeMeasureUnit.1]]="Day",Lookups!$F$4+Lookups!$F$5,(Query[[#This Row],[T31]]*Lookups!$F$2)+Query[[#This Row],[T41]]*Lookups!$F$3)</f>
        <v>0.1927055</v>
      </c>
    </row>
    <row r="397" spans="1:14" x14ac:dyDescent="0.2">
      <c r="A397" s="4">
        <v>45654</v>
      </c>
      <c r="B397" s="4">
        <v>45655</v>
      </c>
      <c r="E397">
        <v>0.68899999999999995</v>
      </c>
      <c r="F397">
        <v>0</v>
      </c>
      <c r="G397" s="4">
        <v>45654.791666666664</v>
      </c>
      <c r="H397" s="4">
        <v>45654.833333333336</v>
      </c>
      <c r="I397">
        <v>1</v>
      </c>
      <c r="J397" t="b">
        <v>0</v>
      </c>
      <c r="K397" t="s">
        <v>11</v>
      </c>
      <c r="L397" s="3" t="s">
        <v>23</v>
      </c>
      <c r="M397" s="3">
        <f>IF(Query[[#This Row],[TimeMeasureUnit.1]]="Day",Lookups!$B$4,(Query[[#This Row],[T31]]+Query[[#This Row],[T41]])*VLOOKUP(Query[[#This Row],[Pricing]],Lookups!$A$2:$B$3,2,0))</f>
        <v>0.11496653999999999</v>
      </c>
      <c r="N397" s="3">
        <f>IF(Query[[#This Row],[TimeMeasureUnit.1]]="Day",Lookups!$F$4+Lookups!$F$5,(Query[[#This Row],[T31]]*Lookups!$F$2)+Query[[#This Row],[T41]]*Lookups!$F$3)</f>
        <v>0.20426782999999998</v>
      </c>
    </row>
    <row r="398" spans="1:14" x14ac:dyDescent="0.2">
      <c r="A398" s="4">
        <v>45654</v>
      </c>
      <c r="B398" s="4">
        <v>45655</v>
      </c>
      <c r="E398">
        <v>1.032</v>
      </c>
      <c r="F398">
        <v>0</v>
      </c>
      <c r="G398" s="4">
        <v>45654.833333333336</v>
      </c>
      <c r="H398" s="4">
        <v>45654.875</v>
      </c>
      <c r="I398">
        <v>1</v>
      </c>
      <c r="J398" t="b">
        <v>0</v>
      </c>
      <c r="K398" t="s">
        <v>11</v>
      </c>
      <c r="L398" s="3" t="s">
        <v>23</v>
      </c>
      <c r="M398" s="3">
        <f>IF(Query[[#This Row],[TimeMeasureUnit.1]]="Day",Lookups!$B$4,(Query[[#This Row],[T31]]+Query[[#This Row],[T41]])*VLOOKUP(Query[[#This Row],[Pricing]],Lookups!$A$2:$B$3,2,0))</f>
        <v>0.17219952000000002</v>
      </c>
      <c r="N398" s="3">
        <f>IF(Query[[#This Row],[TimeMeasureUnit.1]]="Day",Lookups!$F$4+Lookups!$F$5,(Query[[#This Row],[T31]]*Lookups!$F$2)+Query[[#This Row],[T41]]*Lookups!$F$3)</f>
        <v>0.30595704000000001</v>
      </c>
    </row>
    <row r="399" spans="1:14" x14ac:dyDescent="0.2">
      <c r="A399" s="4">
        <v>45654</v>
      </c>
      <c r="B399" s="4">
        <v>45655</v>
      </c>
      <c r="E399">
        <v>0.47399999999999998</v>
      </c>
      <c r="F399">
        <v>0.54900000000000004</v>
      </c>
      <c r="G399" s="4">
        <v>45654.875</v>
      </c>
      <c r="H399" s="4">
        <v>45654.916666666664</v>
      </c>
      <c r="I399">
        <v>1</v>
      </c>
      <c r="J399" t="b">
        <v>0</v>
      </c>
      <c r="K399" t="s">
        <v>11</v>
      </c>
      <c r="L399" s="3" t="s">
        <v>23</v>
      </c>
      <c r="M399" s="3">
        <f>IF(Query[[#This Row],[TimeMeasureUnit.1]]="Day",Lookups!$B$4,(Query[[#This Row],[T31]]+Query[[#This Row],[T41]])*VLOOKUP(Query[[#This Row],[Pricing]],Lookups!$A$2:$B$3,2,0))</f>
        <v>0.17069778000000002</v>
      </c>
      <c r="N399" s="3">
        <f>IF(Query[[#This Row],[TimeMeasureUnit.1]]="Day",Lookups!$F$4+Lookups!$F$5,(Query[[#This Row],[T31]]*Lookups!$F$2)+Query[[#This Row],[T41]]*Lookups!$F$3)</f>
        <v>0.24622026</v>
      </c>
    </row>
    <row r="400" spans="1:14" x14ac:dyDescent="0.2">
      <c r="A400" s="4">
        <v>45654</v>
      </c>
      <c r="B400" s="4">
        <v>45655</v>
      </c>
      <c r="E400">
        <v>0.42699999999999999</v>
      </c>
      <c r="F400">
        <v>0</v>
      </c>
      <c r="G400" s="4">
        <v>45654.916666666664</v>
      </c>
      <c r="H400" s="4">
        <v>45654.958333333336</v>
      </c>
      <c r="I400">
        <v>1</v>
      </c>
      <c r="J400" t="b">
        <v>0</v>
      </c>
      <c r="K400" t="s">
        <v>11</v>
      </c>
      <c r="L400" s="3" t="s">
        <v>23</v>
      </c>
      <c r="M400" s="3">
        <f>IF(Query[[#This Row],[TimeMeasureUnit.1]]="Day",Lookups!$B$4,(Query[[#This Row],[T31]]+Query[[#This Row],[T41]])*VLOOKUP(Query[[#This Row],[Pricing]],Lookups!$A$2:$B$3,2,0))</f>
        <v>7.1249220000000002E-2</v>
      </c>
      <c r="N400" s="3">
        <f>IF(Query[[#This Row],[TimeMeasureUnit.1]]="Day",Lookups!$F$4+Lookups!$F$5,(Query[[#This Row],[T31]]*Lookups!$F$2)+Query[[#This Row],[T41]]*Lookups!$F$3)</f>
        <v>0.12659269000000001</v>
      </c>
    </row>
    <row r="401" spans="1:14" x14ac:dyDescent="0.2">
      <c r="A401" s="4">
        <v>45654</v>
      </c>
      <c r="B401" s="4">
        <v>45655</v>
      </c>
      <c r="E401">
        <v>0.77400000000000002</v>
      </c>
      <c r="F401">
        <v>2.169</v>
      </c>
      <c r="G401" s="4">
        <v>45654.958333333336</v>
      </c>
      <c r="H401" s="4">
        <v>45655</v>
      </c>
      <c r="I401">
        <v>1</v>
      </c>
      <c r="J401" t="b">
        <v>0</v>
      </c>
      <c r="K401" t="s">
        <v>11</v>
      </c>
      <c r="L401" s="3" t="s">
        <v>23</v>
      </c>
      <c r="M401" s="3">
        <f>IF(Query[[#This Row],[TimeMeasureUnit.1]]="Day",Lookups!$B$4,(Query[[#This Row],[T31]]+Query[[#This Row],[T41]])*VLOOKUP(Query[[#This Row],[Pricing]],Lookups!$A$2:$B$3,2,0))</f>
        <v>0.49106898000000004</v>
      </c>
      <c r="N401" s="3">
        <f>IF(Query[[#This Row],[TimeMeasureUnit.1]]="Day",Lookups!$F$4+Lookups!$F$5,(Query[[#This Row],[T31]]*Lookups!$F$2)+Query[[#This Row],[T41]]*Lookups!$F$3)</f>
        <v>0.64704366000000002</v>
      </c>
    </row>
    <row r="402" spans="1:14" x14ac:dyDescent="0.2">
      <c r="A402" s="4">
        <v>45655</v>
      </c>
      <c r="B402" s="4">
        <v>45656</v>
      </c>
      <c r="C402">
        <v>1.5997151519999999</v>
      </c>
      <c r="D402">
        <v>5.1314066079999998</v>
      </c>
      <c r="G402" s="4">
        <v>45655</v>
      </c>
      <c r="H402" s="4">
        <v>45656</v>
      </c>
      <c r="I402">
        <v>1</v>
      </c>
      <c r="J402" t="b">
        <v>0</v>
      </c>
      <c r="K402" t="s">
        <v>10</v>
      </c>
      <c r="L402" s="3" t="s">
        <v>23</v>
      </c>
      <c r="M402" s="3">
        <f>IF(Query[[#This Row],[TimeMeasureUnit.1]]="Day",Lookups!$B$4,(Query[[#This Row],[T31]]+Query[[#This Row],[T41]])*VLOOKUP(Query[[#This Row],[Pricing]],Lookups!$A$2:$B$3,2,0))</f>
        <v>1.3498300000000001</v>
      </c>
      <c r="N402" s="3">
        <f>IF(Query[[#This Row],[TimeMeasureUnit.1]]="Day",Lookups!$F$4+Lookups!$F$5,(Query[[#This Row],[T31]]*Lookups!$F$2)+Query[[#This Row],[T41]]*Lookups!$F$3)</f>
        <v>1.44164</v>
      </c>
    </row>
    <row r="403" spans="1:14" x14ac:dyDescent="0.2">
      <c r="A403" s="4">
        <v>45655</v>
      </c>
      <c r="B403" s="4">
        <v>45656</v>
      </c>
      <c r="E403">
        <v>0.39400000000000002</v>
      </c>
      <c r="F403">
        <v>0.503</v>
      </c>
      <c r="G403" s="4">
        <v>45655</v>
      </c>
      <c r="H403" s="4">
        <v>45655.041666666664</v>
      </c>
      <c r="I403">
        <v>1</v>
      </c>
      <c r="J403" t="b">
        <v>0</v>
      </c>
      <c r="K403" t="s">
        <v>11</v>
      </c>
      <c r="L403" s="3" t="s">
        <v>23</v>
      </c>
      <c r="M403" s="3">
        <f>IF(Query[[#This Row],[TimeMeasureUnit.1]]="Day",Lookups!$B$4,(Query[[#This Row],[T31]]+Query[[#This Row],[T41]])*VLOOKUP(Query[[#This Row],[Pricing]],Lookups!$A$2:$B$3,2,0))</f>
        <v>0.14967342</v>
      </c>
      <c r="N403" s="3">
        <f>IF(Query[[#This Row],[TimeMeasureUnit.1]]="Day",Lookups!$F$4+Lookups!$F$5,(Query[[#This Row],[T31]]*Lookups!$F$2)+Query[[#This Row],[T41]]*Lookups!$F$3)</f>
        <v>0.21364674</v>
      </c>
    </row>
    <row r="404" spans="1:14" x14ac:dyDescent="0.2">
      <c r="A404" s="4">
        <v>45655</v>
      </c>
      <c r="B404" s="4">
        <v>45656</v>
      </c>
      <c r="E404">
        <v>0.35599999999999998</v>
      </c>
      <c r="F404">
        <v>0</v>
      </c>
      <c r="G404" s="4">
        <v>45655.041666666664</v>
      </c>
      <c r="H404" s="4">
        <v>45655.083333333336</v>
      </c>
      <c r="I404">
        <v>1</v>
      </c>
      <c r="J404" t="b">
        <v>0</v>
      </c>
      <c r="K404" t="s">
        <v>11</v>
      </c>
      <c r="L404" s="3" t="s">
        <v>23</v>
      </c>
      <c r="M404" s="3">
        <f>IF(Query[[#This Row],[TimeMeasureUnit.1]]="Day",Lookups!$B$4,(Query[[#This Row],[T31]]+Query[[#This Row],[T41]])*VLOOKUP(Query[[#This Row],[Pricing]],Lookups!$A$2:$B$3,2,0))</f>
        <v>5.9402160000000002E-2</v>
      </c>
      <c r="N404" s="3">
        <f>IF(Query[[#This Row],[TimeMeasureUnit.1]]="Day",Lookups!$F$4+Lookups!$F$5,(Query[[#This Row],[T31]]*Lookups!$F$2)+Query[[#This Row],[T41]]*Lookups!$F$3)</f>
        <v>0.10554332</v>
      </c>
    </row>
    <row r="405" spans="1:14" x14ac:dyDescent="0.2">
      <c r="A405" s="4">
        <v>45655</v>
      </c>
      <c r="B405" s="4">
        <v>45656</v>
      </c>
      <c r="E405">
        <v>0.434</v>
      </c>
      <c r="F405">
        <v>0</v>
      </c>
      <c r="G405" s="4">
        <v>45655.083333333336</v>
      </c>
      <c r="H405" s="4">
        <v>45655.125</v>
      </c>
      <c r="I405">
        <v>1</v>
      </c>
      <c r="J405" t="b">
        <v>0</v>
      </c>
      <c r="K405" t="s">
        <v>11</v>
      </c>
      <c r="L405" s="3" t="s">
        <v>23</v>
      </c>
      <c r="M405" s="3">
        <f>IF(Query[[#This Row],[TimeMeasureUnit.1]]="Day",Lookups!$B$4,(Query[[#This Row],[T31]]+Query[[#This Row],[T41]])*VLOOKUP(Query[[#This Row],[Pricing]],Lookups!$A$2:$B$3,2,0))</f>
        <v>7.2417240000000008E-2</v>
      </c>
      <c r="N405" s="3">
        <f>IF(Query[[#This Row],[TimeMeasureUnit.1]]="Day",Lookups!$F$4+Lookups!$F$5,(Query[[#This Row],[T31]]*Lookups!$F$2)+Query[[#This Row],[T41]]*Lookups!$F$3)</f>
        <v>0.12866798000000002</v>
      </c>
    </row>
    <row r="406" spans="1:14" x14ac:dyDescent="0.2">
      <c r="A406" s="4">
        <v>45655</v>
      </c>
      <c r="B406" s="4">
        <v>45656</v>
      </c>
      <c r="E406">
        <v>0.32600000000000001</v>
      </c>
      <c r="F406">
        <v>0</v>
      </c>
      <c r="G406" s="4">
        <v>45655.125</v>
      </c>
      <c r="H406" s="4">
        <v>45655.166666666664</v>
      </c>
      <c r="I406">
        <v>1</v>
      </c>
      <c r="J406" t="b">
        <v>0</v>
      </c>
      <c r="K406" t="s">
        <v>11</v>
      </c>
      <c r="L406" s="3" t="s">
        <v>23</v>
      </c>
      <c r="M406" s="3">
        <f>IF(Query[[#This Row],[TimeMeasureUnit.1]]="Day",Lookups!$B$4,(Query[[#This Row],[T31]]+Query[[#This Row],[T41]])*VLOOKUP(Query[[#This Row],[Pricing]],Lookups!$A$2:$B$3,2,0))</f>
        <v>5.4396360000000005E-2</v>
      </c>
      <c r="N406" s="3">
        <f>IF(Query[[#This Row],[TimeMeasureUnit.1]]="Day",Lookups!$F$4+Lookups!$F$5,(Query[[#This Row],[T31]]*Lookups!$F$2)+Query[[#This Row],[T41]]*Lookups!$F$3)</f>
        <v>9.6649220000000008E-2</v>
      </c>
    </row>
    <row r="407" spans="1:14" x14ac:dyDescent="0.2">
      <c r="A407" s="4">
        <v>45655</v>
      </c>
      <c r="B407" s="4">
        <v>45656</v>
      </c>
      <c r="E407">
        <v>0.28599999999999998</v>
      </c>
      <c r="F407">
        <v>0</v>
      </c>
      <c r="G407" s="4">
        <v>45655.166666666664</v>
      </c>
      <c r="H407" s="4">
        <v>45655.208333333336</v>
      </c>
      <c r="I407">
        <v>1</v>
      </c>
      <c r="J407" t="b">
        <v>0</v>
      </c>
      <c r="K407" t="s">
        <v>11</v>
      </c>
      <c r="L407" s="3" t="s">
        <v>23</v>
      </c>
      <c r="M407" s="3">
        <f>IF(Query[[#This Row],[TimeMeasureUnit.1]]="Day",Lookups!$B$4,(Query[[#This Row],[T31]]+Query[[#This Row],[T41]])*VLOOKUP(Query[[#This Row],[Pricing]],Lookups!$A$2:$B$3,2,0))</f>
        <v>4.7721960000000001E-2</v>
      </c>
      <c r="N407" s="3">
        <f>IF(Query[[#This Row],[TimeMeasureUnit.1]]="Day",Lookups!$F$4+Lookups!$F$5,(Query[[#This Row],[T31]]*Lookups!$F$2)+Query[[#This Row],[T41]]*Lookups!$F$3)</f>
        <v>8.4790419999999991E-2</v>
      </c>
    </row>
    <row r="408" spans="1:14" x14ac:dyDescent="0.2">
      <c r="A408" s="4">
        <v>45655</v>
      </c>
      <c r="B408" s="4">
        <v>45656</v>
      </c>
      <c r="E408">
        <v>0.27300000000000002</v>
      </c>
      <c r="F408">
        <v>0</v>
      </c>
      <c r="G408" s="4">
        <v>45655.208333333336</v>
      </c>
      <c r="H408" s="4">
        <v>45655.25</v>
      </c>
      <c r="I408">
        <v>1</v>
      </c>
      <c r="J408" t="b">
        <v>0</v>
      </c>
      <c r="K408" t="s">
        <v>11</v>
      </c>
      <c r="L408" s="3" t="s">
        <v>23</v>
      </c>
      <c r="M408" s="3">
        <f>IF(Query[[#This Row],[TimeMeasureUnit.1]]="Day",Lookups!$B$4,(Query[[#This Row],[T31]]+Query[[#This Row],[T41]])*VLOOKUP(Query[[#This Row],[Pricing]],Lookups!$A$2:$B$3,2,0))</f>
        <v>4.5552780000000008E-2</v>
      </c>
      <c r="N408" s="3">
        <f>IF(Query[[#This Row],[TimeMeasureUnit.1]]="Day",Lookups!$F$4+Lookups!$F$5,(Query[[#This Row],[T31]]*Lookups!$F$2)+Query[[#This Row],[T41]]*Lookups!$F$3)</f>
        <v>8.0936310000000011E-2</v>
      </c>
    </row>
    <row r="409" spans="1:14" x14ac:dyDescent="0.2">
      <c r="A409" s="4">
        <v>45655</v>
      </c>
      <c r="B409" s="4">
        <v>45656</v>
      </c>
      <c r="E409">
        <v>0.27200000000000002</v>
      </c>
      <c r="F409">
        <v>0.55900000000000005</v>
      </c>
      <c r="G409" s="4">
        <v>45655.25</v>
      </c>
      <c r="H409" s="4">
        <v>45655.291666666664</v>
      </c>
      <c r="I409">
        <v>1</v>
      </c>
      <c r="J409" t="b">
        <v>0</v>
      </c>
      <c r="K409" t="s">
        <v>11</v>
      </c>
      <c r="L409" s="3" t="s">
        <v>23</v>
      </c>
      <c r="M409" s="3">
        <f>IF(Query[[#This Row],[TimeMeasureUnit.1]]="Day",Lookups!$B$4,(Query[[#This Row],[T31]]+Query[[#This Row],[T41]])*VLOOKUP(Query[[#This Row],[Pricing]],Lookups!$A$2:$B$3,2,0))</f>
        <v>0.13866066000000002</v>
      </c>
      <c r="N409" s="3">
        <f>IF(Query[[#This Row],[TimeMeasureUnit.1]]="Day",Lookups!$F$4+Lookups!$F$5,(Query[[#This Row],[T31]]*Lookups!$F$2)+Query[[#This Row],[T41]]*Lookups!$F$3)</f>
        <v>0.18825852000000001</v>
      </c>
    </row>
    <row r="410" spans="1:14" x14ac:dyDescent="0.2">
      <c r="A410" s="4">
        <v>45655</v>
      </c>
      <c r="B410" s="4">
        <v>45656</v>
      </c>
      <c r="E410">
        <v>0.251</v>
      </c>
      <c r="F410">
        <v>0</v>
      </c>
      <c r="G410" s="4">
        <v>45655.291666666664</v>
      </c>
      <c r="H410" s="4">
        <v>45655.333333333336</v>
      </c>
      <c r="I410">
        <v>1</v>
      </c>
      <c r="J410" t="b">
        <v>0</v>
      </c>
      <c r="K410" t="s">
        <v>11</v>
      </c>
      <c r="L410" s="3" t="s">
        <v>23</v>
      </c>
      <c r="M410" s="3">
        <f>IF(Query[[#This Row],[TimeMeasureUnit.1]]="Day",Lookups!$B$4,(Query[[#This Row],[T31]]+Query[[#This Row],[T41]])*VLOOKUP(Query[[#This Row],[Pricing]],Lookups!$A$2:$B$3,2,0))</f>
        <v>4.188186E-2</v>
      </c>
      <c r="N410" s="3">
        <f>IF(Query[[#This Row],[TimeMeasureUnit.1]]="Day",Lookups!$F$4+Lookups!$F$5,(Query[[#This Row],[T31]]*Lookups!$F$2)+Query[[#This Row],[T41]]*Lookups!$F$3)</f>
        <v>7.441397000000001E-2</v>
      </c>
    </row>
    <row r="411" spans="1:14" x14ac:dyDescent="0.2">
      <c r="A411" s="4">
        <v>45655</v>
      </c>
      <c r="B411" s="4">
        <v>45656</v>
      </c>
      <c r="E411">
        <v>0.252</v>
      </c>
      <c r="F411">
        <v>0</v>
      </c>
      <c r="G411" s="4">
        <v>45655.333333333336</v>
      </c>
      <c r="H411" s="4">
        <v>45655.375</v>
      </c>
      <c r="I411">
        <v>1</v>
      </c>
      <c r="J411" t="b">
        <v>0</v>
      </c>
      <c r="K411" t="s">
        <v>11</v>
      </c>
      <c r="L411" s="3" t="s">
        <v>23</v>
      </c>
      <c r="M411" s="3">
        <f>IF(Query[[#This Row],[TimeMeasureUnit.1]]="Day",Lookups!$B$4,(Query[[#This Row],[T31]]+Query[[#This Row],[T41]])*VLOOKUP(Query[[#This Row],[Pricing]],Lookups!$A$2:$B$3,2,0))</f>
        <v>4.2048720000000005E-2</v>
      </c>
      <c r="N411" s="3">
        <f>IF(Query[[#This Row],[TimeMeasureUnit.1]]="Day",Lookups!$F$4+Lookups!$F$5,(Query[[#This Row],[T31]]*Lookups!$F$2)+Query[[#This Row],[T41]]*Lookups!$F$3)</f>
        <v>7.4710440000000003E-2</v>
      </c>
    </row>
    <row r="412" spans="1:14" x14ac:dyDescent="0.2">
      <c r="A412" s="4">
        <v>45655</v>
      </c>
      <c r="B412" s="4">
        <v>45656</v>
      </c>
      <c r="E412">
        <v>0.53700000000000003</v>
      </c>
      <c r="F412">
        <v>0</v>
      </c>
      <c r="G412" s="4">
        <v>45655.375</v>
      </c>
      <c r="H412" s="4">
        <v>45655.416666666664</v>
      </c>
      <c r="I412">
        <v>1</v>
      </c>
      <c r="J412" t="b">
        <v>0</v>
      </c>
      <c r="K412" t="s">
        <v>11</v>
      </c>
      <c r="L412" s="3" t="s">
        <v>23</v>
      </c>
      <c r="M412" s="3">
        <f>IF(Query[[#This Row],[TimeMeasureUnit.1]]="Day",Lookups!$B$4,(Query[[#This Row],[T31]]+Query[[#This Row],[T41]])*VLOOKUP(Query[[#This Row],[Pricing]],Lookups!$A$2:$B$3,2,0))</f>
        <v>8.9603820000000015E-2</v>
      </c>
      <c r="N412" s="3">
        <f>IF(Query[[#This Row],[TimeMeasureUnit.1]]="Day",Lookups!$F$4+Lookups!$F$5,(Query[[#This Row],[T31]]*Lookups!$F$2)+Query[[#This Row],[T41]]*Lookups!$F$3)</f>
        <v>0.15920439000000003</v>
      </c>
    </row>
    <row r="413" spans="1:14" x14ac:dyDescent="0.2">
      <c r="A413" s="4">
        <v>45655</v>
      </c>
      <c r="B413" s="4">
        <v>45656</v>
      </c>
      <c r="E413">
        <v>1.2110000000000001</v>
      </c>
      <c r="F413">
        <v>0</v>
      </c>
      <c r="G413" s="4">
        <v>45655.416666666664</v>
      </c>
      <c r="H413" s="4">
        <v>45655.458333333336</v>
      </c>
      <c r="I413">
        <v>1</v>
      </c>
      <c r="J413" t="b">
        <v>0</v>
      </c>
      <c r="K413" t="s">
        <v>11</v>
      </c>
      <c r="L413" s="3" t="s">
        <v>23</v>
      </c>
      <c r="M413" s="3">
        <f>IF(Query[[#This Row],[TimeMeasureUnit.1]]="Day",Lookups!$B$4,(Query[[#This Row],[T31]]+Query[[#This Row],[T41]])*VLOOKUP(Query[[#This Row],[Pricing]],Lookups!$A$2:$B$3,2,0))</f>
        <v>0.20206746000000003</v>
      </c>
      <c r="N413" s="3">
        <f>IF(Query[[#This Row],[TimeMeasureUnit.1]]="Day",Lookups!$F$4+Lookups!$F$5,(Query[[#This Row],[T31]]*Lookups!$F$2)+Query[[#This Row],[T41]]*Lookups!$F$3)</f>
        <v>0.35902517000000006</v>
      </c>
    </row>
    <row r="414" spans="1:14" x14ac:dyDescent="0.2">
      <c r="A414" s="4">
        <v>45655</v>
      </c>
      <c r="B414" s="4">
        <v>45656</v>
      </c>
      <c r="E414">
        <v>1.36</v>
      </c>
      <c r="F414">
        <v>2.1150000000000002</v>
      </c>
      <c r="G414" s="4">
        <v>45655.458333333336</v>
      </c>
      <c r="H414" s="4">
        <v>45655.5</v>
      </c>
      <c r="I414">
        <v>1</v>
      </c>
      <c r="J414" t="b">
        <v>0</v>
      </c>
      <c r="K414" t="s">
        <v>11</v>
      </c>
      <c r="L414" s="3" t="s">
        <v>23</v>
      </c>
      <c r="M414" s="3">
        <f>IF(Query[[#This Row],[TimeMeasureUnit.1]]="Day",Lookups!$B$4,(Query[[#This Row],[T31]]+Query[[#This Row],[T41]])*VLOOKUP(Query[[#This Row],[Pricing]],Lookups!$A$2:$B$3,2,0))</f>
        <v>0.57983850000000015</v>
      </c>
      <c r="N414" s="3">
        <f>IF(Query[[#This Row],[TimeMeasureUnit.1]]="Day",Lookups!$F$4+Lookups!$F$5,(Query[[#This Row],[T31]]*Lookups!$F$2)+Query[[#This Row],[T41]]*Lookups!$F$3)</f>
        <v>0.81037900000000007</v>
      </c>
    </row>
    <row r="415" spans="1:14" x14ac:dyDescent="0.2">
      <c r="A415" s="4">
        <v>45655</v>
      </c>
      <c r="B415" s="4">
        <v>45656</v>
      </c>
      <c r="E415">
        <v>1.845</v>
      </c>
      <c r="F415">
        <v>0.626</v>
      </c>
      <c r="G415" s="4">
        <v>45655.5</v>
      </c>
      <c r="H415" s="4">
        <v>45655.541666666664</v>
      </c>
      <c r="I415">
        <v>1</v>
      </c>
      <c r="J415" t="b">
        <v>0</v>
      </c>
      <c r="K415" t="s">
        <v>11</v>
      </c>
      <c r="L415" s="3" t="s">
        <v>23</v>
      </c>
      <c r="M415" s="3">
        <f>IF(Query[[#This Row],[TimeMeasureUnit.1]]="Day",Lookups!$B$4,(Query[[#This Row],[T31]]+Query[[#This Row],[T41]])*VLOOKUP(Query[[#This Row],[Pricing]],Lookups!$A$2:$B$3,2,0))</f>
        <v>0.41231106000000006</v>
      </c>
      <c r="N415" s="3">
        <f>IF(Query[[#This Row],[TimeMeasureUnit.1]]="Day",Lookups!$F$4+Lookups!$F$5,(Query[[#This Row],[T31]]*Lookups!$F$2)+Query[[#This Row],[T41]]*Lookups!$F$3)</f>
        <v>0.66750467000000002</v>
      </c>
    </row>
    <row r="416" spans="1:14" x14ac:dyDescent="0.2">
      <c r="A416" s="4">
        <v>45655</v>
      </c>
      <c r="B416" s="4">
        <v>45656</v>
      </c>
      <c r="E416">
        <v>0.72199999999999998</v>
      </c>
      <c r="F416">
        <v>0</v>
      </c>
      <c r="G416" s="4">
        <v>45655.541666666664</v>
      </c>
      <c r="H416" s="4">
        <v>45655.583333333336</v>
      </c>
      <c r="I416">
        <v>1</v>
      </c>
      <c r="J416" t="b">
        <v>0</v>
      </c>
      <c r="K416" t="s">
        <v>11</v>
      </c>
      <c r="L416" s="3" t="s">
        <v>23</v>
      </c>
      <c r="M416" s="3">
        <f>IF(Query[[#This Row],[TimeMeasureUnit.1]]="Day",Lookups!$B$4,(Query[[#This Row],[T31]]+Query[[#This Row],[T41]])*VLOOKUP(Query[[#This Row],[Pricing]],Lookups!$A$2:$B$3,2,0))</f>
        <v>0.12047292</v>
      </c>
      <c r="N416" s="3">
        <f>IF(Query[[#This Row],[TimeMeasureUnit.1]]="Day",Lookups!$F$4+Lookups!$F$5,(Query[[#This Row],[T31]]*Lookups!$F$2)+Query[[#This Row],[T41]]*Lookups!$F$3)</f>
        <v>0.21405134000000001</v>
      </c>
    </row>
    <row r="417" spans="1:14" x14ac:dyDescent="0.2">
      <c r="A417" s="4">
        <v>45655</v>
      </c>
      <c r="B417" s="4">
        <v>45656</v>
      </c>
      <c r="E417">
        <v>0.871</v>
      </c>
      <c r="F417">
        <v>0</v>
      </c>
      <c r="G417" s="4">
        <v>45655.583333333336</v>
      </c>
      <c r="H417" s="4">
        <v>45655.625</v>
      </c>
      <c r="I417">
        <v>1</v>
      </c>
      <c r="J417" t="b">
        <v>0</v>
      </c>
      <c r="K417" t="s">
        <v>11</v>
      </c>
      <c r="L417" s="3" t="s">
        <v>23</v>
      </c>
      <c r="M417" s="3">
        <f>IF(Query[[#This Row],[TimeMeasureUnit.1]]="Day",Lookups!$B$4,(Query[[#This Row],[T31]]+Query[[#This Row],[T41]])*VLOOKUP(Query[[#This Row],[Pricing]],Lookups!$A$2:$B$3,2,0))</f>
        <v>0.14533506000000002</v>
      </c>
      <c r="N417" s="3">
        <f>IF(Query[[#This Row],[TimeMeasureUnit.1]]="Day",Lookups!$F$4+Lookups!$F$5,(Query[[#This Row],[T31]]*Lookups!$F$2)+Query[[#This Row],[T41]]*Lookups!$F$3)</f>
        <v>0.25822537000000001</v>
      </c>
    </row>
    <row r="418" spans="1:14" x14ac:dyDescent="0.2">
      <c r="A418" s="4">
        <v>45655</v>
      </c>
      <c r="B418" s="4">
        <v>45656</v>
      </c>
      <c r="E418">
        <v>0.65</v>
      </c>
      <c r="F418">
        <v>0</v>
      </c>
      <c r="G418" s="4">
        <v>45655.625</v>
      </c>
      <c r="H418" s="4">
        <v>45655.666666666664</v>
      </c>
      <c r="I418">
        <v>1</v>
      </c>
      <c r="J418" t="b">
        <v>0</v>
      </c>
      <c r="K418" t="s">
        <v>11</v>
      </c>
      <c r="L418" s="3" t="s">
        <v>23</v>
      </c>
      <c r="M418" s="3">
        <f>IF(Query[[#This Row],[TimeMeasureUnit.1]]="Day",Lookups!$B$4,(Query[[#This Row],[T31]]+Query[[#This Row],[T41]])*VLOOKUP(Query[[#This Row],[Pricing]],Lookups!$A$2:$B$3,2,0))</f>
        <v>0.10845900000000001</v>
      </c>
      <c r="N418" s="3">
        <f>IF(Query[[#This Row],[TimeMeasureUnit.1]]="Day",Lookups!$F$4+Lookups!$F$5,(Query[[#This Row],[T31]]*Lookups!$F$2)+Query[[#This Row],[T41]]*Lookups!$F$3)</f>
        <v>0.1927055</v>
      </c>
    </row>
    <row r="419" spans="1:14" x14ac:dyDescent="0.2">
      <c r="A419" s="4">
        <v>45655</v>
      </c>
      <c r="B419" s="4">
        <v>45656</v>
      </c>
      <c r="E419">
        <v>1.2090000000000001</v>
      </c>
      <c r="F419">
        <v>2E-3</v>
      </c>
      <c r="G419" s="4">
        <v>45655.666666666664</v>
      </c>
      <c r="H419" s="4">
        <v>45655.708333333336</v>
      </c>
      <c r="I419">
        <v>1</v>
      </c>
      <c r="J419" t="b">
        <v>0</v>
      </c>
      <c r="K419" t="s">
        <v>11</v>
      </c>
      <c r="L419" s="3" t="s">
        <v>23</v>
      </c>
      <c r="M419" s="3">
        <f>IF(Query[[#This Row],[TimeMeasureUnit.1]]="Day",Lookups!$B$4,(Query[[#This Row],[T31]]+Query[[#This Row],[T41]])*VLOOKUP(Query[[#This Row],[Pricing]],Lookups!$A$2:$B$3,2,0))</f>
        <v>0.20206746000000003</v>
      </c>
      <c r="N419" s="3">
        <f>IF(Query[[#This Row],[TimeMeasureUnit.1]]="Day",Lookups!$F$4+Lookups!$F$5,(Query[[#This Row],[T31]]*Lookups!$F$2)+Query[[#This Row],[T41]]*Lookups!$F$3)</f>
        <v>0.35881727000000002</v>
      </c>
    </row>
    <row r="420" spans="1:14" x14ac:dyDescent="0.2">
      <c r="A420" s="4">
        <v>45655</v>
      </c>
      <c r="B420" s="4">
        <v>45656</v>
      </c>
      <c r="E420">
        <v>0.61699999999999999</v>
      </c>
      <c r="F420">
        <v>0</v>
      </c>
      <c r="G420" s="4">
        <v>45655.708333333336</v>
      </c>
      <c r="H420" s="4">
        <v>45655.75</v>
      </c>
      <c r="I420">
        <v>1</v>
      </c>
      <c r="J420" t="b">
        <v>0</v>
      </c>
      <c r="K420" t="s">
        <v>11</v>
      </c>
      <c r="L420" s="3" t="s">
        <v>23</v>
      </c>
      <c r="M420" s="3">
        <f>IF(Query[[#This Row],[TimeMeasureUnit.1]]="Day",Lookups!$B$4,(Query[[#This Row],[T31]]+Query[[#This Row],[T41]])*VLOOKUP(Query[[#This Row],[Pricing]],Lookups!$A$2:$B$3,2,0))</f>
        <v>0.10295262000000001</v>
      </c>
      <c r="N420" s="3">
        <f>IF(Query[[#This Row],[TimeMeasureUnit.1]]="Day",Lookups!$F$4+Lookups!$F$5,(Query[[#This Row],[T31]]*Lookups!$F$2)+Query[[#This Row],[T41]]*Lookups!$F$3)</f>
        <v>0.18292199000000001</v>
      </c>
    </row>
    <row r="421" spans="1:14" x14ac:dyDescent="0.2">
      <c r="A421" s="4">
        <v>45655</v>
      </c>
      <c r="B421" s="4">
        <v>45656</v>
      </c>
      <c r="E421">
        <v>0.52200000000000002</v>
      </c>
      <c r="F421">
        <v>0.54500000000000004</v>
      </c>
      <c r="G421" s="4">
        <v>45655.75</v>
      </c>
      <c r="H421" s="4">
        <v>45655.791666666664</v>
      </c>
      <c r="I421">
        <v>1</v>
      </c>
      <c r="J421" t="b">
        <v>0</v>
      </c>
      <c r="K421" t="s">
        <v>11</v>
      </c>
      <c r="L421" s="3" t="s">
        <v>23</v>
      </c>
      <c r="M421" s="3">
        <f>IF(Query[[#This Row],[TimeMeasureUnit.1]]="Day",Lookups!$B$4,(Query[[#This Row],[T31]]+Query[[#This Row],[T41]])*VLOOKUP(Query[[#This Row],[Pricing]],Lookups!$A$2:$B$3,2,0))</f>
        <v>0.17803962000000004</v>
      </c>
      <c r="N421" s="3">
        <f>IF(Query[[#This Row],[TimeMeasureUnit.1]]="Day",Lookups!$F$4+Lookups!$F$5,(Query[[#This Row],[T31]]*Lookups!$F$2)+Query[[#This Row],[T41]]*Lookups!$F$3)</f>
        <v>0.25968074000000002</v>
      </c>
    </row>
    <row r="422" spans="1:14" x14ac:dyDescent="0.2">
      <c r="A422" s="4">
        <v>45655</v>
      </c>
      <c r="B422" s="4">
        <v>45656</v>
      </c>
      <c r="E422">
        <v>0.38300000000000001</v>
      </c>
      <c r="F422">
        <v>0</v>
      </c>
      <c r="G422" s="4">
        <v>45655.791666666664</v>
      </c>
      <c r="H422" s="4">
        <v>45655.833333333336</v>
      </c>
      <c r="I422">
        <v>1</v>
      </c>
      <c r="J422" t="b">
        <v>0</v>
      </c>
      <c r="K422" t="s">
        <v>11</v>
      </c>
      <c r="L422" s="3" t="s">
        <v>23</v>
      </c>
      <c r="M422" s="3">
        <f>IF(Query[[#This Row],[TimeMeasureUnit.1]]="Day",Lookups!$B$4,(Query[[#This Row],[T31]]+Query[[#This Row],[T41]])*VLOOKUP(Query[[#This Row],[Pricing]],Lookups!$A$2:$B$3,2,0))</f>
        <v>6.390738E-2</v>
      </c>
      <c r="N422" s="3">
        <f>IF(Query[[#This Row],[TimeMeasureUnit.1]]="Day",Lookups!$F$4+Lookups!$F$5,(Query[[#This Row],[T31]]*Lookups!$F$2)+Query[[#This Row],[T41]]*Lookups!$F$3)</f>
        <v>0.11354801</v>
      </c>
    </row>
    <row r="423" spans="1:14" x14ac:dyDescent="0.2">
      <c r="A423" s="4">
        <v>45655</v>
      </c>
      <c r="B423" s="4">
        <v>45656</v>
      </c>
      <c r="E423">
        <v>0.70899999999999996</v>
      </c>
      <c r="F423">
        <v>0</v>
      </c>
      <c r="G423" s="4">
        <v>45655.833333333336</v>
      </c>
      <c r="H423" s="4">
        <v>45655.875</v>
      </c>
      <c r="I423">
        <v>1</v>
      </c>
      <c r="J423" t="b">
        <v>0</v>
      </c>
      <c r="K423" t="s">
        <v>11</v>
      </c>
      <c r="L423" s="3" t="s">
        <v>23</v>
      </c>
      <c r="M423" s="3">
        <f>IF(Query[[#This Row],[TimeMeasureUnit.1]]="Day",Lookups!$B$4,(Query[[#This Row],[T31]]+Query[[#This Row],[T41]])*VLOOKUP(Query[[#This Row],[Pricing]],Lookups!$A$2:$B$3,2,0))</f>
        <v>0.11830374</v>
      </c>
      <c r="N423" s="3">
        <f>IF(Query[[#This Row],[TimeMeasureUnit.1]]="Day",Lookups!$F$4+Lookups!$F$5,(Query[[#This Row],[T31]]*Lookups!$F$2)+Query[[#This Row],[T41]]*Lookups!$F$3)</f>
        <v>0.21019722999999998</v>
      </c>
    </row>
    <row r="424" spans="1:14" x14ac:dyDescent="0.2">
      <c r="A424" s="4">
        <v>45655</v>
      </c>
      <c r="B424" s="4">
        <v>45656</v>
      </c>
      <c r="E424">
        <v>1.0029999999999999</v>
      </c>
      <c r="F424">
        <v>0</v>
      </c>
      <c r="G424" s="4">
        <v>45655.875</v>
      </c>
      <c r="H424" s="4">
        <v>45655.916666666664</v>
      </c>
      <c r="I424">
        <v>1</v>
      </c>
      <c r="J424" t="b">
        <v>0</v>
      </c>
      <c r="K424" t="s">
        <v>11</v>
      </c>
      <c r="L424" s="3" t="s">
        <v>23</v>
      </c>
      <c r="M424" s="3">
        <f>IF(Query[[#This Row],[TimeMeasureUnit.1]]="Day",Lookups!$B$4,(Query[[#This Row],[T31]]+Query[[#This Row],[T41]])*VLOOKUP(Query[[#This Row],[Pricing]],Lookups!$A$2:$B$3,2,0))</f>
        <v>0.16736057999999998</v>
      </c>
      <c r="N424" s="3">
        <f>IF(Query[[#This Row],[TimeMeasureUnit.1]]="Day",Lookups!$F$4+Lookups!$F$5,(Query[[#This Row],[T31]]*Lookups!$F$2)+Query[[#This Row],[T41]]*Lookups!$F$3)</f>
        <v>0.29735940999999999</v>
      </c>
    </row>
    <row r="425" spans="1:14" x14ac:dyDescent="0.2">
      <c r="A425" s="4">
        <v>45655</v>
      </c>
      <c r="B425" s="4">
        <v>45656</v>
      </c>
      <c r="E425">
        <v>1.482</v>
      </c>
      <c r="F425">
        <v>2E-3</v>
      </c>
      <c r="G425" s="4">
        <v>45655.916666666664</v>
      </c>
      <c r="H425" s="4">
        <v>45655.958333333336</v>
      </c>
      <c r="I425">
        <v>1</v>
      </c>
      <c r="J425" t="b">
        <v>0</v>
      </c>
      <c r="K425" t="s">
        <v>11</v>
      </c>
      <c r="L425" s="3" t="s">
        <v>23</v>
      </c>
      <c r="M425" s="3">
        <f>IF(Query[[#This Row],[TimeMeasureUnit.1]]="Day",Lookups!$B$4,(Query[[#This Row],[T31]]+Query[[#This Row],[T41]])*VLOOKUP(Query[[#This Row],[Pricing]],Lookups!$A$2:$B$3,2,0))</f>
        <v>0.24762024000000002</v>
      </c>
      <c r="N425" s="3">
        <f>IF(Query[[#This Row],[TimeMeasureUnit.1]]="Day",Lookups!$F$4+Lookups!$F$5,(Query[[#This Row],[T31]]*Lookups!$F$2)+Query[[#This Row],[T41]]*Lookups!$F$3)</f>
        <v>0.43975358000000003</v>
      </c>
    </row>
    <row r="426" spans="1:14" x14ac:dyDescent="0.2">
      <c r="A426" s="4">
        <v>45655</v>
      </c>
      <c r="B426" s="4">
        <v>45656</v>
      </c>
      <c r="E426">
        <v>1.3080000000000001</v>
      </c>
      <c r="F426">
        <v>1.9790000000000001</v>
      </c>
      <c r="G426" s="4">
        <v>45655.958333333336</v>
      </c>
      <c r="H426" s="4">
        <v>45656</v>
      </c>
      <c r="I426">
        <v>1</v>
      </c>
      <c r="J426" t="b">
        <v>0</v>
      </c>
      <c r="K426" t="s">
        <v>11</v>
      </c>
      <c r="L426" s="3" t="s">
        <v>23</v>
      </c>
      <c r="M426" s="3">
        <f>IF(Query[[#This Row],[TimeMeasureUnit.1]]="Day",Lookups!$B$4,(Query[[#This Row],[T31]]+Query[[#This Row],[T41]])*VLOOKUP(Query[[#This Row],[Pricing]],Lookups!$A$2:$B$3,2,0))</f>
        <v>0.54846881999999997</v>
      </c>
      <c r="N426" s="3">
        <f>IF(Query[[#This Row],[TimeMeasureUnit.1]]="Day",Lookups!$F$4+Lookups!$F$5,(Query[[#This Row],[T31]]*Lookups!$F$2)+Query[[#This Row],[T41]]*Lookups!$F$3)</f>
        <v>0.76877983999999999</v>
      </c>
    </row>
    <row r="427" spans="1:14" x14ac:dyDescent="0.2">
      <c r="A427" s="4">
        <v>45656</v>
      </c>
      <c r="B427" s="4">
        <v>45657</v>
      </c>
      <c r="C427">
        <v>2.128974624</v>
      </c>
      <c r="D427">
        <v>4.375096332</v>
      </c>
      <c r="G427" s="4">
        <v>45656</v>
      </c>
      <c r="H427" s="4">
        <v>45657</v>
      </c>
      <c r="I427">
        <v>1</v>
      </c>
      <c r="J427" t="b">
        <v>0</v>
      </c>
      <c r="K427" t="s">
        <v>10</v>
      </c>
      <c r="L427" s="3" t="s">
        <v>23</v>
      </c>
      <c r="M427" s="3">
        <f>IF(Query[[#This Row],[TimeMeasureUnit.1]]="Day",Lookups!$B$4,(Query[[#This Row],[T31]]+Query[[#This Row],[T41]])*VLOOKUP(Query[[#This Row],[Pricing]],Lookups!$A$2:$B$3,2,0))</f>
        <v>1.3498300000000001</v>
      </c>
      <c r="N427" s="3">
        <f>IF(Query[[#This Row],[TimeMeasureUnit.1]]="Day",Lookups!$F$4+Lookups!$F$5,(Query[[#This Row],[T31]]*Lookups!$F$2)+Query[[#This Row],[T41]]*Lookups!$F$3)</f>
        <v>1.44164</v>
      </c>
    </row>
    <row r="428" spans="1:14" x14ac:dyDescent="0.2">
      <c r="A428" s="4">
        <v>45656</v>
      </c>
      <c r="B428" s="4">
        <v>45657</v>
      </c>
      <c r="E428">
        <v>0.42899999999999999</v>
      </c>
      <c r="F428">
        <v>2.4809999999999999</v>
      </c>
      <c r="G428" s="4">
        <v>45656</v>
      </c>
      <c r="H428" s="4">
        <v>45656.041666666664</v>
      </c>
      <c r="I428">
        <v>1</v>
      </c>
      <c r="J428" t="b">
        <v>0</v>
      </c>
      <c r="K428" t="s">
        <v>11</v>
      </c>
      <c r="L428" s="3" t="s">
        <v>23</v>
      </c>
      <c r="M428" s="3">
        <f>IF(Query[[#This Row],[TimeMeasureUnit.1]]="Day",Lookups!$B$4,(Query[[#This Row],[T31]]+Query[[#This Row],[T41]])*VLOOKUP(Query[[#This Row],[Pricing]],Lookups!$A$2:$B$3,2,0))</f>
        <v>0.48556259999999996</v>
      </c>
      <c r="N428" s="3">
        <f>IF(Query[[#This Row],[TimeMeasureUnit.1]]="Day",Lookups!$F$4+Lookups!$F$5,(Query[[#This Row],[T31]]*Lookups!$F$2)+Query[[#This Row],[T41]]*Lookups!$F$3)</f>
        <v>0.60482774999999989</v>
      </c>
    </row>
    <row r="429" spans="1:14" x14ac:dyDescent="0.2">
      <c r="A429" s="4">
        <v>45656</v>
      </c>
      <c r="B429" s="4">
        <v>45657</v>
      </c>
      <c r="E429">
        <v>0.40200000000000002</v>
      </c>
      <c r="F429">
        <v>0.41099999999999998</v>
      </c>
      <c r="G429" s="4">
        <v>45656.041666666664</v>
      </c>
      <c r="H429" s="4">
        <v>45656.083333333336</v>
      </c>
      <c r="I429">
        <v>1</v>
      </c>
      <c r="J429" t="b">
        <v>0</v>
      </c>
      <c r="K429" t="s">
        <v>11</v>
      </c>
      <c r="L429" s="3" t="s">
        <v>23</v>
      </c>
      <c r="M429" s="3">
        <f>IF(Query[[#This Row],[TimeMeasureUnit.1]]="Day",Lookups!$B$4,(Query[[#This Row],[T31]]+Query[[#This Row],[T41]])*VLOOKUP(Query[[#This Row],[Pricing]],Lookups!$A$2:$B$3,2,0))</f>
        <v>0.13565717999999999</v>
      </c>
      <c r="N429" s="3">
        <f>IF(Query[[#This Row],[TimeMeasureUnit.1]]="Day",Lookups!$F$4+Lookups!$F$5,(Query[[#This Row],[T31]]*Lookups!$F$2)+Query[[#This Row],[T41]]*Lookups!$F$3)</f>
        <v>0.19830666000000002</v>
      </c>
    </row>
    <row r="430" spans="1:14" x14ac:dyDescent="0.2">
      <c r="A430" s="4">
        <v>45656</v>
      </c>
      <c r="B430" s="4">
        <v>45657</v>
      </c>
      <c r="E430">
        <v>0.34699999999999998</v>
      </c>
      <c r="F430">
        <v>0</v>
      </c>
      <c r="G430" s="4">
        <v>45656.083333333336</v>
      </c>
      <c r="H430" s="4">
        <v>45656.125</v>
      </c>
      <c r="I430">
        <v>1</v>
      </c>
      <c r="J430" t="b">
        <v>0</v>
      </c>
      <c r="K430" t="s">
        <v>11</v>
      </c>
      <c r="L430" s="3" t="s">
        <v>23</v>
      </c>
      <c r="M430" s="3">
        <f>IF(Query[[#This Row],[TimeMeasureUnit.1]]="Day",Lookups!$B$4,(Query[[#This Row],[T31]]+Query[[#This Row],[T41]])*VLOOKUP(Query[[#This Row],[Pricing]],Lookups!$A$2:$B$3,2,0))</f>
        <v>5.7900420000000001E-2</v>
      </c>
      <c r="N430" s="3">
        <f>IF(Query[[#This Row],[TimeMeasureUnit.1]]="Day",Lookups!$F$4+Lookups!$F$5,(Query[[#This Row],[T31]]*Lookups!$F$2)+Query[[#This Row],[T41]]*Lookups!$F$3)</f>
        <v>0.10287509</v>
      </c>
    </row>
    <row r="431" spans="1:14" x14ac:dyDescent="0.2">
      <c r="A431" s="4">
        <v>45656</v>
      </c>
      <c r="B431" s="4">
        <v>45657</v>
      </c>
      <c r="E431">
        <v>0.29699999999999999</v>
      </c>
      <c r="F431">
        <v>0</v>
      </c>
      <c r="G431" s="4">
        <v>45656.125</v>
      </c>
      <c r="H431" s="4">
        <v>45656.166666666664</v>
      </c>
      <c r="I431">
        <v>1</v>
      </c>
      <c r="J431" t="b">
        <v>0</v>
      </c>
      <c r="K431" t="s">
        <v>11</v>
      </c>
      <c r="L431" s="3" t="s">
        <v>23</v>
      </c>
      <c r="M431" s="3">
        <f>IF(Query[[#This Row],[TimeMeasureUnit.1]]="Day",Lookups!$B$4,(Query[[#This Row],[T31]]+Query[[#This Row],[T41]])*VLOOKUP(Query[[#This Row],[Pricing]],Lookups!$A$2:$B$3,2,0))</f>
        <v>4.9557419999999998E-2</v>
      </c>
      <c r="N431" s="3">
        <f>IF(Query[[#This Row],[TimeMeasureUnit.1]]="Day",Lookups!$F$4+Lookups!$F$5,(Query[[#This Row],[T31]]*Lookups!$F$2)+Query[[#This Row],[T41]]*Lookups!$F$3)</f>
        <v>8.8051589999999999E-2</v>
      </c>
    </row>
    <row r="432" spans="1:14" x14ac:dyDescent="0.2">
      <c r="A432" s="4">
        <v>45656</v>
      </c>
      <c r="B432" s="4">
        <v>45657</v>
      </c>
      <c r="E432">
        <v>0.29299999999999998</v>
      </c>
      <c r="F432">
        <v>0</v>
      </c>
      <c r="G432" s="4">
        <v>45656.166666666664</v>
      </c>
      <c r="H432" s="4">
        <v>45656.208333333336</v>
      </c>
      <c r="I432">
        <v>1</v>
      </c>
      <c r="J432" t="b">
        <v>0</v>
      </c>
      <c r="K432" t="s">
        <v>11</v>
      </c>
      <c r="L432" s="3" t="s">
        <v>23</v>
      </c>
      <c r="M432" s="3">
        <f>IF(Query[[#This Row],[TimeMeasureUnit.1]]="Day",Lookups!$B$4,(Query[[#This Row],[T31]]+Query[[#This Row],[T41]])*VLOOKUP(Query[[#This Row],[Pricing]],Lookups!$A$2:$B$3,2,0))</f>
        <v>4.888998E-2</v>
      </c>
      <c r="N432" s="3">
        <f>IF(Query[[#This Row],[TimeMeasureUnit.1]]="Day",Lookups!$F$4+Lookups!$F$5,(Query[[#This Row],[T31]]*Lookups!$F$2)+Query[[#This Row],[T41]]*Lookups!$F$3)</f>
        <v>8.6865709999999999E-2</v>
      </c>
    </row>
    <row r="433" spans="1:14" x14ac:dyDescent="0.2">
      <c r="A433" s="4">
        <v>45656</v>
      </c>
      <c r="B433" s="4">
        <v>45657</v>
      </c>
      <c r="E433">
        <v>0.27900000000000003</v>
      </c>
      <c r="F433">
        <v>0</v>
      </c>
      <c r="G433" s="4">
        <v>45656.208333333336</v>
      </c>
      <c r="H433" s="4">
        <v>45656.25</v>
      </c>
      <c r="I433">
        <v>1</v>
      </c>
      <c r="J433" t="b">
        <v>0</v>
      </c>
      <c r="K433" t="s">
        <v>11</v>
      </c>
      <c r="L433" s="3" t="s">
        <v>23</v>
      </c>
      <c r="M433" s="3">
        <f>IF(Query[[#This Row],[TimeMeasureUnit.1]]="Day",Lookups!$B$4,(Query[[#This Row],[T31]]+Query[[#This Row],[T41]])*VLOOKUP(Query[[#This Row],[Pricing]],Lookups!$A$2:$B$3,2,0))</f>
        <v>4.6553940000000009E-2</v>
      </c>
      <c r="N433" s="3">
        <f>IF(Query[[#This Row],[TimeMeasureUnit.1]]="Day",Lookups!$F$4+Lookups!$F$5,(Query[[#This Row],[T31]]*Lookups!$F$2)+Query[[#This Row],[T41]]*Lookups!$F$3)</f>
        <v>8.2715130000000012E-2</v>
      </c>
    </row>
    <row r="434" spans="1:14" x14ac:dyDescent="0.2">
      <c r="A434" s="4">
        <v>45656</v>
      </c>
      <c r="B434" s="4">
        <v>45657</v>
      </c>
      <c r="E434">
        <v>0.28899999999999998</v>
      </c>
      <c r="F434">
        <v>0.63200000000000001</v>
      </c>
      <c r="G434" s="4">
        <v>45656.25</v>
      </c>
      <c r="H434" s="4">
        <v>45656.291666666664</v>
      </c>
      <c r="I434">
        <v>1</v>
      </c>
      <c r="J434" t="b">
        <v>0</v>
      </c>
      <c r="K434" t="s">
        <v>11</v>
      </c>
      <c r="L434" s="3" t="s">
        <v>23</v>
      </c>
      <c r="M434" s="3">
        <f>IF(Query[[#This Row],[TimeMeasureUnit.1]]="Day",Lookups!$B$4,(Query[[#This Row],[T31]]+Query[[#This Row],[T41]])*VLOOKUP(Query[[#This Row],[Pricing]],Lookups!$A$2:$B$3,2,0))</f>
        <v>0.15367806000000001</v>
      </c>
      <c r="N434" s="3">
        <f>IF(Query[[#This Row],[TimeMeasureUnit.1]]="Day",Lookups!$F$4+Lookups!$F$5,(Query[[#This Row],[T31]]*Lookups!$F$2)+Query[[#This Row],[T41]]*Lookups!$F$3)</f>
        <v>0.20735247000000001</v>
      </c>
    </row>
    <row r="435" spans="1:14" x14ac:dyDescent="0.2">
      <c r="A435" s="4">
        <v>45656</v>
      </c>
      <c r="B435" s="4">
        <v>45657</v>
      </c>
      <c r="E435">
        <v>0.39900000000000002</v>
      </c>
      <c r="F435">
        <v>0</v>
      </c>
      <c r="G435" s="4">
        <v>45656.291666666664</v>
      </c>
      <c r="H435" s="4">
        <v>45656.333333333336</v>
      </c>
      <c r="I435">
        <v>1</v>
      </c>
      <c r="J435" t="b">
        <v>0</v>
      </c>
      <c r="K435" t="s">
        <v>11</v>
      </c>
      <c r="L435" s="3" t="s">
        <v>24</v>
      </c>
      <c r="M435" s="3">
        <f>IF(Query[[#This Row],[TimeMeasureUnit.1]]="Day",Lookups!$B$4,(Query[[#This Row],[T31]]+Query[[#This Row],[T41]])*VLOOKUP(Query[[#This Row],[Pricing]],Lookups!$A$2:$B$3,2,0))</f>
        <v>0.14309337</v>
      </c>
      <c r="N435" s="3">
        <f>IF(Query[[#This Row],[TimeMeasureUnit.1]]="Day",Lookups!$F$4+Lookups!$F$5,(Query[[#This Row],[T31]]*Lookups!$F$2)+Query[[#This Row],[T41]]*Lookups!$F$3)</f>
        <v>0.11829153000000001</v>
      </c>
    </row>
    <row r="436" spans="1:14" x14ac:dyDescent="0.2">
      <c r="A436" s="4">
        <v>45656</v>
      </c>
      <c r="B436" s="4">
        <v>45657</v>
      </c>
      <c r="E436">
        <v>0.45800000000000002</v>
      </c>
      <c r="F436">
        <v>0</v>
      </c>
      <c r="G436" s="4">
        <v>45656.333333333336</v>
      </c>
      <c r="H436" s="4">
        <v>45656.375</v>
      </c>
      <c r="I436">
        <v>1</v>
      </c>
      <c r="J436" t="b">
        <v>0</v>
      </c>
      <c r="K436" t="s">
        <v>11</v>
      </c>
      <c r="L436" s="3" t="s">
        <v>24</v>
      </c>
      <c r="M436" s="3">
        <f>IF(Query[[#This Row],[TimeMeasureUnit.1]]="Day",Lookups!$B$4,(Query[[#This Row],[T31]]+Query[[#This Row],[T41]])*VLOOKUP(Query[[#This Row],[Pricing]],Lookups!$A$2:$B$3,2,0))</f>
        <v>0.16425254</v>
      </c>
      <c r="N436" s="3">
        <f>IF(Query[[#This Row],[TimeMeasureUnit.1]]="Day",Lookups!$F$4+Lookups!$F$5,(Query[[#This Row],[T31]]*Lookups!$F$2)+Query[[#This Row],[T41]]*Lookups!$F$3)</f>
        <v>0.13578326000000002</v>
      </c>
    </row>
    <row r="437" spans="1:14" x14ac:dyDescent="0.2">
      <c r="A437" s="4">
        <v>45656</v>
      </c>
      <c r="B437" s="4">
        <v>45657</v>
      </c>
      <c r="E437">
        <v>0.35799999999999998</v>
      </c>
      <c r="F437">
        <v>0</v>
      </c>
      <c r="G437" s="4">
        <v>45656.375</v>
      </c>
      <c r="H437" s="4">
        <v>45656.416666666664</v>
      </c>
      <c r="I437">
        <v>1</v>
      </c>
      <c r="J437" t="b">
        <v>0</v>
      </c>
      <c r="K437" t="s">
        <v>11</v>
      </c>
      <c r="L437" s="3" t="s">
        <v>24</v>
      </c>
      <c r="M437" s="3">
        <f>IF(Query[[#This Row],[TimeMeasureUnit.1]]="Day",Lookups!$B$4,(Query[[#This Row],[T31]]+Query[[#This Row],[T41]])*VLOOKUP(Query[[#This Row],[Pricing]],Lookups!$A$2:$B$3,2,0))</f>
        <v>0.12838954</v>
      </c>
      <c r="N437" s="3">
        <f>IF(Query[[#This Row],[TimeMeasureUnit.1]]="Day",Lookups!$F$4+Lookups!$F$5,(Query[[#This Row],[T31]]*Lookups!$F$2)+Query[[#This Row],[T41]]*Lookups!$F$3)</f>
        <v>0.10613626</v>
      </c>
    </row>
    <row r="438" spans="1:14" x14ac:dyDescent="0.2">
      <c r="A438" s="4">
        <v>45656</v>
      </c>
      <c r="B438" s="4">
        <v>45657</v>
      </c>
      <c r="E438">
        <v>0.53600000000000003</v>
      </c>
      <c r="F438">
        <v>0.77700000000000002</v>
      </c>
      <c r="G438" s="4">
        <v>45656.416666666664</v>
      </c>
      <c r="H438" s="4">
        <v>45656.458333333336</v>
      </c>
      <c r="I438">
        <v>1</v>
      </c>
      <c r="J438" t="b">
        <v>0</v>
      </c>
      <c r="K438" t="s">
        <v>11</v>
      </c>
      <c r="L438" s="3" t="s">
        <v>23</v>
      </c>
      <c r="M438" s="3">
        <f>IF(Query[[#This Row],[TimeMeasureUnit.1]]="Day",Lookups!$B$4,(Query[[#This Row],[T31]]+Query[[#This Row],[T41]])*VLOOKUP(Query[[#This Row],[Pricing]],Lookups!$A$2:$B$3,2,0))</f>
        <v>0.21908718000000005</v>
      </c>
      <c r="N438" s="3">
        <f>IF(Query[[#This Row],[TimeMeasureUnit.1]]="Day",Lookups!$F$4+Lookups!$F$5,(Query[[#This Row],[T31]]*Lookups!$F$2)+Query[[#This Row],[T41]]*Lookups!$F$3)</f>
        <v>0.30849596000000001</v>
      </c>
    </row>
    <row r="439" spans="1:14" x14ac:dyDescent="0.2">
      <c r="A439" s="4">
        <v>45656</v>
      </c>
      <c r="B439" s="4">
        <v>45657</v>
      </c>
      <c r="E439">
        <v>0.66800000000000004</v>
      </c>
      <c r="F439">
        <v>2.4</v>
      </c>
      <c r="G439" s="4">
        <v>45656.458333333336</v>
      </c>
      <c r="H439" s="4">
        <v>45656.5</v>
      </c>
      <c r="I439">
        <v>1</v>
      </c>
      <c r="J439" t="b">
        <v>0</v>
      </c>
      <c r="K439" t="s">
        <v>11</v>
      </c>
      <c r="L439" s="3" t="s">
        <v>23</v>
      </c>
      <c r="M439" s="3">
        <f>IF(Query[[#This Row],[TimeMeasureUnit.1]]="Day",Lookups!$B$4,(Query[[#This Row],[T31]]+Query[[#This Row],[T41]])*VLOOKUP(Query[[#This Row],[Pricing]],Lookups!$A$2:$B$3,2,0))</f>
        <v>0.51192648000000007</v>
      </c>
      <c r="N439" s="3">
        <f>IF(Query[[#This Row],[TimeMeasureUnit.1]]="Day",Lookups!$F$4+Lookups!$F$5,(Query[[#This Row],[T31]]*Lookups!$F$2)+Query[[#This Row],[T41]]*Lookups!$F$3)</f>
        <v>0.66008995999999998</v>
      </c>
    </row>
    <row r="440" spans="1:14" x14ac:dyDescent="0.2">
      <c r="A440" s="4">
        <v>45656</v>
      </c>
      <c r="B440" s="4">
        <v>45657</v>
      </c>
      <c r="E440">
        <v>0.71099999999999997</v>
      </c>
      <c r="F440">
        <v>1.7210000000000001</v>
      </c>
      <c r="G440" s="4">
        <v>45656.5</v>
      </c>
      <c r="H440" s="4">
        <v>45656.541666666664</v>
      </c>
      <c r="I440">
        <v>1</v>
      </c>
      <c r="J440" t="b">
        <v>0</v>
      </c>
      <c r="K440" t="s">
        <v>11</v>
      </c>
      <c r="L440" s="3" t="s">
        <v>23</v>
      </c>
      <c r="M440" s="3">
        <f>IF(Query[[#This Row],[TimeMeasureUnit.1]]="Day",Lookups!$B$4,(Query[[#This Row],[T31]]+Query[[#This Row],[T41]])*VLOOKUP(Query[[#This Row],[Pricing]],Lookups!$A$2:$B$3,2,0))</f>
        <v>0.40580352000000003</v>
      </c>
      <c r="N440" s="3">
        <f>IF(Query[[#This Row],[TimeMeasureUnit.1]]="Day",Lookups!$F$4+Lookups!$F$5,(Query[[#This Row],[T31]]*Lookups!$F$2)+Query[[#This Row],[T41]]*Lookups!$F$3)</f>
        <v>0.54211709000000008</v>
      </c>
    </row>
    <row r="441" spans="1:14" x14ac:dyDescent="0.2">
      <c r="A441" s="4">
        <v>45656</v>
      </c>
      <c r="B441" s="4">
        <v>45657</v>
      </c>
      <c r="E441">
        <v>0.498</v>
      </c>
      <c r="F441">
        <v>0</v>
      </c>
      <c r="G441" s="4">
        <v>45656.541666666664</v>
      </c>
      <c r="H441" s="4">
        <v>45656.583333333336</v>
      </c>
      <c r="I441">
        <v>1</v>
      </c>
      <c r="J441" t="b">
        <v>0</v>
      </c>
      <c r="K441" t="s">
        <v>11</v>
      </c>
      <c r="L441" s="3" t="s">
        <v>23</v>
      </c>
      <c r="M441" s="3">
        <f>IF(Query[[#This Row],[TimeMeasureUnit.1]]="Day",Lookups!$B$4,(Query[[#This Row],[T31]]+Query[[#This Row],[T41]])*VLOOKUP(Query[[#This Row],[Pricing]],Lookups!$A$2:$B$3,2,0))</f>
        <v>8.3096280000000008E-2</v>
      </c>
      <c r="N441" s="3">
        <f>IF(Query[[#This Row],[TimeMeasureUnit.1]]="Day",Lookups!$F$4+Lookups!$F$5,(Query[[#This Row],[T31]]*Lookups!$F$2)+Query[[#This Row],[T41]]*Lookups!$F$3)</f>
        <v>0.14764205999999999</v>
      </c>
    </row>
    <row r="442" spans="1:14" x14ac:dyDescent="0.2">
      <c r="A442" s="4">
        <v>45656</v>
      </c>
      <c r="B442" s="4">
        <v>45657</v>
      </c>
      <c r="E442">
        <v>0.41799999999999998</v>
      </c>
      <c r="F442">
        <v>0.111</v>
      </c>
      <c r="G442" s="4">
        <v>45656.583333333336</v>
      </c>
      <c r="H442" s="4">
        <v>45656.625</v>
      </c>
      <c r="I442">
        <v>1</v>
      </c>
      <c r="J442" t="b">
        <v>0</v>
      </c>
      <c r="K442" t="s">
        <v>11</v>
      </c>
      <c r="L442" s="3" t="s">
        <v>23</v>
      </c>
      <c r="M442" s="3">
        <f>IF(Query[[#This Row],[TimeMeasureUnit.1]]="Day",Lookups!$B$4,(Query[[#This Row],[T31]]+Query[[#This Row],[T41]])*VLOOKUP(Query[[#This Row],[Pricing]],Lookups!$A$2:$B$3,2,0))</f>
        <v>8.8268940000000004E-2</v>
      </c>
      <c r="N442" s="3">
        <f>IF(Query[[#This Row],[TimeMeasureUnit.1]]="Day",Lookups!$F$4+Lookups!$F$5,(Query[[#This Row],[T31]]*Lookups!$F$2)+Query[[#This Row],[T41]]*Lookups!$F$3)</f>
        <v>0.14529418</v>
      </c>
    </row>
    <row r="443" spans="1:14" x14ac:dyDescent="0.2">
      <c r="A443" s="4">
        <v>45656</v>
      </c>
      <c r="B443" s="4">
        <v>45657</v>
      </c>
      <c r="E443">
        <v>0.52200000000000002</v>
      </c>
      <c r="F443">
        <v>0.41699999999999998</v>
      </c>
      <c r="G443" s="4">
        <v>45656.625</v>
      </c>
      <c r="H443" s="4">
        <v>45656.666666666664</v>
      </c>
      <c r="I443">
        <v>1</v>
      </c>
      <c r="J443" t="b">
        <v>0</v>
      </c>
      <c r="K443" t="s">
        <v>11</v>
      </c>
      <c r="L443" s="3" t="s">
        <v>23</v>
      </c>
      <c r="M443" s="3">
        <f>IF(Query[[#This Row],[TimeMeasureUnit.1]]="Day",Lookups!$B$4,(Query[[#This Row],[T31]]+Query[[#This Row],[T41]])*VLOOKUP(Query[[#This Row],[Pricing]],Lookups!$A$2:$B$3,2,0))</f>
        <v>0.15668154000000001</v>
      </c>
      <c r="N443" s="3">
        <f>IF(Query[[#This Row],[TimeMeasureUnit.1]]="Day",Lookups!$F$4+Lookups!$F$5,(Query[[#This Row],[T31]]*Lookups!$F$2)+Query[[#This Row],[T41]]*Lookups!$F$3)</f>
        <v>0.23503818000000001</v>
      </c>
    </row>
    <row r="444" spans="1:14" x14ac:dyDescent="0.2">
      <c r="A444" s="4">
        <v>45656</v>
      </c>
      <c r="B444" s="4">
        <v>45657</v>
      </c>
      <c r="E444">
        <v>0.59599999999999997</v>
      </c>
      <c r="F444">
        <v>1E-3</v>
      </c>
      <c r="G444" s="4">
        <v>45656.666666666664</v>
      </c>
      <c r="H444" s="4">
        <v>45656.708333333336</v>
      </c>
      <c r="I444">
        <v>1</v>
      </c>
      <c r="J444" t="b">
        <v>0</v>
      </c>
      <c r="K444" t="s">
        <v>11</v>
      </c>
      <c r="L444" s="3" t="s">
        <v>24</v>
      </c>
      <c r="M444" s="3">
        <f>IF(Query[[#This Row],[TimeMeasureUnit.1]]="Day",Lookups!$B$4,(Query[[#This Row],[T31]]+Query[[#This Row],[T41]])*VLOOKUP(Query[[#This Row],[Pricing]],Lookups!$A$2:$B$3,2,0))</f>
        <v>0.21410210999999998</v>
      </c>
      <c r="N444" s="3">
        <f>IF(Query[[#This Row],[TimeMeasureUnit.1]]="Day",Lookups!$F$4+Lookups!$F$5,(Query[[#This Row],[T31]]*Lookups!$F$2)+Query[[#This Row],[T41]]*Lookups!$F$3)</f>
        <v>0.17688864000000001</v>
      </c>
    </row>
    <row r="445" spans="1:14" x14ac:dyDescent="0.2">
      <c r="A445" s="4">
        <v>45656</v>
      </c>
      <c r="B445" s="4">
        <v>45657</v>
      </c>
      <c r="E445">
        <v>0.76100000000000001</v>
      </c>
      <c r="F445">
        <v>2E-3</v>
      </c>
      <c r="G445" s="4">
        <v>45656.708333333336</v>
      </c>
      <c r="H445" s="4">
        <v>45656.75</v>
      </c>
      <c r="I445">
        <v>1</v>
      </c>
      <c r="J445" t="b">
        <v>0</v>
      </c>
      <c r="K445" t="s">
        <v>11</v>
      </c>
      <c r="L445" s="3" t="s">
        <v>24</v>
      </c>
      <c r="M445" s="3">
        <f>IF(Query[[#This Row],[TimeMeasureUnit.1]]="Day",Lookups!$B$4,(Query[[#This Row],[T31]]+Query[[#This Row],[T41]])*VLOOKUP(Query[[#This Row],[Pricing]],Lookups!$A$2:$B$3,2,0))</f>
        <v>0.27363469000000001</v>
      </c>
      <c r="N445" s="3">
        <f>IF(Query[[#This Row],[TimeMeasureUnit.1]]="Day",Lookups!$F$4+Lookups!$F$5,(Query[[#This Row],[T31]]*Lookups!$F$2)+Query[[#This Row],[T41]]*Lookups!$F$3)</f>
        <v>0.22599871000000002</v>
      </c>
    </row>
    <row r="446" spans="1:14" x14ac:dyDescent="0.2">
      <c r="A446" s="4">
        <v>45656</v>
      </c>
      <c r="B446" s="4">
        <v>45657</v>
      </c>
      <c r="E446">
        <v>1.004</v>
      </c>
      <c r="F446">
        <v>1E-3</v>
      </c>
      <c r="G446" s="4">
        <v>45656.75</v>
      </c>
      <c r="H446" s="4">
        <v>45656.791666666664</v>
      </c>
      <c r="I446">
        <v>1</v>
      </c>
      <c r="J446" t="b">
        <v>0</v>
      </c>
      <c r="K446" t="s">
        <v>11</v>
      </c>
      <c r="L446" s="3" t="s">
        <v>24</v>
      </c>
      <c r="M446" s="3">
        <f>IF(Query[[#This Row],[TimeMeasureUnit.1]]="Day",Lookups!$B$4,(Query[[#This Row],[T31]]+Query[[#This Row],[T41]])*VLOOKUP(Query[[#This Row],[Pricing]],Lookups!$A$2:$B$3,2,0))</f>
        <v>0.36042314999999997</v>
      </c>
      <c r="N446" s="3">
        <f>IF(Query[[#This Row],[TimeMeasureUnit.1]]="Day",Lookups!$F$4+Lookups!$F$5,(Query[[#This Row],[T31]]*Lookups!$F$2)+Query[[#This Row],[T41]]*Lookups!$F$3)</f>
        <v>0.29784840000000001</v>
      </c>
    </row>
    <row r="447" spans="1:14" x14ac:dyDescent="0.2">
      <c r="A447" s="4">
        <v>45656</v>
      </c>
      <c r="B447" s="4">
        <v>45657</v>
      </c>
      <c r="E447">
        <v>0.95799999999999996</v>
      </c>
      <c r="F447">
        <v>2E-3</v>
      </c>
      <c r="G447" s="4">
        <v>45656.791666666664</v>
      </c>
      <c r="H447" s="4">
        <v>45656.833333333336</v>
      </c>
      <c r="I447">
        <v>1</v>
      </c>
      <c r="J447" t="b">
        <v>0</v>
      </c>
      <c r="K447" t="s">
        <v>11</v>
      </c>
      <c r="L447" s="3" t="s">
        <v>24</v>
      </c>
      <c r="M447" s="3">
        <f>IF(Query[[#This Row],[TimeMeasureUnit.1]]="Day",Lookups!$B$4,(Query[[#This Row],[T31]]+Query[[#This Row],[T41]])*VLOOKUP(Query[[#This Row],[Pricing]],Lookups!$A$2:$B$3,2,0))</f>
        <v>0.3442848</v>
      </c>
      <c r="N447" s="3">
        <f>IF(Query[[#This Row],[TimeMeasureUnit.1]]="Day",Lookups!$F$4+Lookups!$F$5,(Query[[#This Row],[T31]]*Lookups!$F$2)+Query[[#This Row],[T41]]*Lookups!$F$3)</f>
        <v>0.28440330000000003</v>
      </c>
    </row>
    <row r="448" spans="1:14" x14ac:dyDescent="0.2">
      <c r="A448" s="4">
        <v>45656</v>
      </c>
      <c r="B448" s="4">
        <v>45657</v>
      </c>
      <c r="E448">
        <v>1.413</v>
      </c>
      <c r="F448">
        <v>4.0000000000000001E-3</v>
      </c>
      <c r="G448" s="4">
        <v>45656.833333333336</v>
      </c>
      <c r="H448" s="4">
        <v>45656.875</v>
      </c>
      <c r="I448">
        <v>1</v>
      </c>
      <c r="J448" t="b">
        <v>0</v>
      </c>
      <c r="K448" t="s">
        <v>11</v>
      </c>
      <c r="L448" s="3" t="s">
        <v>24</v>
      </c>
      <c r="M448" s="3">
        <f>IF(Query[[#This Row],[TimeMeasureUnit.1]]="Day",Lookups!$B$4,(Query[[#This Row],[T31]]+Query[[#This Row],[T41]])*VLOOKUP(Query[[#This Row],[Pricing]],Lookups!$A$2:$B$3,2,0))</f>
        <v>0.50817871000000003</v>
      </c>
      <c r="N448" s="3">
        <f>IF(Query[[#This Row],[TimeMeasureUnit.1]]="Day",Lookups!$F$4+Lookups!$F$5,(Query[[#This Row],[T31]]*Lookups!$F$2)+Query[[#This Row],[T41]]*Lookups!$F$3)</f>
        <v>0.41968219000000001</v>
      </c>
    </row>
    <row r="449" spans="1:14" x14ac:dyDescent="0.2">
      <c r="A449" s="4">
        <v>45656</v>
      </c>
      <c r="B449" s="4">
        <v>45657</v>
      </c>
      <c r="E449">
        <v>0.505</v>
      </c>
      <c r="F449">
        <v>1E-3</v>
      </c>
      <c r="G449" s="4">
        <v>45656.875</v>
      </c>
      <c r="H449" s="4">
        <v>45656.916666666664</v>
      </c>
      <c r="I449">
        <v>1</v>
      </c>
      <c r="J449" t="b">
        <v>0</v>
      </c>
      <c r="K449" t="s">
        <v>11</v>
      </c>
      <c r="L449" s="3" t="s">
        <v>23</v>
      </c>
      <c r="M449" s="3">
        <f>IF(Query[[#This Row],[TimeMeasureUnit.1]]="Day",Lookups!$B$4,(Query[[#This Row],[T31]]+Query[[#This Row],[T41]])*VLOOKUP(Query[[#This Row],[Pricing]],Lookups!$A$2:$B$3,2,0))</f>
        <v>8.4431160000000005E-2</v>
      </c>
      <c r="N449" s="3">
        <f>IF(Query[[#This Row],[TimeMeasureUnit.1]]="Day",Lookups!$F$4+Lookups!$F$5,(Query[[#This Row],[T31]]*Lookups!$F$2)+Query[[#This Row],[T41]]*Lookups!$F$3)</f>
        <v>0.14990987</v>
      </c>
    </row>
    <row r="450" spans="1:14" x14ac:dyDescent="0.2">
      <c r="A450" s="4">
        <v>45656</v>
      </c>
      <c r="B450" s="4">
        <v>45657</v>
      </c>
      <c r="E450">
        <v>0.88100000000000001</v>
      </c>
      <c r="F450">
        <v>0.70199999999999996</v>
      </c>
      <c r="G450" s="4">
        <v>45656.916666666664</v>
      </c>
      <c r="H450" s="4">
        <v>45656.958333333336</v>
      </c>
      <c r="I450">
        <v>1</v>
      </c>
      <c r="J450" t="b">
        <v>0</v>
      </c>
      <c r="K450" t="s">
        <v>11</v>
      </c>
      <c r="L450" s="3" t="s">
        <v>23</v>
      </c>
      <c r="M450" s="3">
        <f>IF(Query[[#This Row],[TimeMeasureUnit.1]]="Day",Lookups!$B$4,(Query[[#This Row],[T31]]+Query[[#This Row],[T41]])*VLOOKUP(Query[[#This Row],[Pricing]],Lookups!$A$2:$B$3,2,0))</f>
        <v>0.26413937999999998</v>
      </c>
      <c r="N450" s="3">
        <f>IF(Query[[#This Row],[TimeMeasureUnit.1]]="Day",Lookups!$F$4+Lookups!$F$5,(Query[[#This Row],[T31]]*Lookups!$F$2)+Query[[#This Row],[T41]]*Lookups!$F$3)</f>
        <v>0.39633910999999999</v>
      </c>
    </row>
    <row r="451" spans="1:14" x14ac:dyDescent="0.2">
      <c r="A451" s="4">
        <v>45656</v>
      </c>
      <c r="B451" s="4">
        <v>45657</v>
      </c>
      <c r="E451">
        <v>1.589</v>
      </c>
      <c r="F451">
        <v>2.4529999999999998</v>
      </c>
      <c r="G451" s="4">
        <v>45656.958333333336</v>
      </c>
      <c r="H451" s="4">
        <v>45657</v>
      </c>
      <c r="I451">
        <v>1</v>
      </c>
      <c r="J451" t="b">
        <v>0</v>
      </c>
      <c r="K451" t="s">
        <v>11</v>
      </c>
      <c r="L451" s="3" t="s">
        <v>23</v>
      </c>
      <c r="M451" s="3">
        <f>IF(Query[[#This Row],[TimeMeasureUnit.1]]="Day",Lookups!$B$4,(Query[[#This Row],[T31]]+Query[[#This Row],[T41]])*VLOOKUP(Query[[#This Row],[Pricing]],Lookups!$A$2:$B$3,2,0))</f>
        <v>0.67444811999999998</v>
      </c>
      <c r="N451" s="3">
        <f>IF(Query[[#This Row],[TimeMeasureUnit.1]]="Day",Lookups!$F$4+Lookups!$F$5,(Query[[#This Row],[T31]]*Lookups!$F$2)+Query[[#This Row],[T41]]*Lookups!$F$3)</f>
        <v>0.94334238999999998</v>
      </c>
    </row>
    <row r="452" spans="1:14" x14ac:dyDescent="0.2">
      <c r="A452" s="4">
        <v>45657</v>
      </c>
      <c r="B452" s="4">
        <v>45658</v>
      </c>
      <c r="C452">
        <v>1.513847664</v>
      </c>
      <c r="D452">
        <v>3.9932352440000001</v>
      </c>
      <c r="G452" s="4">
        <v>45657</v>
      </c>
      <c r="H452" s="4">
        <v>45658</v>
      </c>
      <c r="I452">
        <v>1</v>
      </c>
      <c r="J452" t="b">
        <v>0</v>
      </c>
      <c r="K452" t="s">
        <v>10</v>
      </c>
      <c r="L452" s="3" t="s">
        <v>23</v>
      </c>
      <c r="M452" s="3">
        <f>IF(Query[[#This Row],[TimeMeasureUnit.1]]="Day",Lookups!$B$4,(Query[[#This Row],[T31]]+Query[[#This Row],[T41]])*VLOOKUP(Query[[#This Row],[Pricing]],Lookups!$A$2:$B$3,2,0))</f>
        <v>1.3498300000000001</v>
      </c>
      <c r="N452" s="3">
        <f>IF(Query[[#This Row],[TimeMeasureUnit.1]]="Day",Lookups!$F$4+Lookups!$F$5,(Query[[#This Row],[T31]]*Lookups!$F$2)+Query[[#This Row],[T41]]*Lookups!$F$3)</f>
        <v>1.44164</v>
      </c>
    </row>
    <row r="453" spans="1:14" x14ac:dyDescent="0.2">
      <c r="A453" s="4">
        <v>45657</v>
      </c>
      <c r="B453" s="4">
        <v>45658</v>
      </c>
      <c r="E453">
        <v>0.57499999999999996</v>
      </c>
      <c r="F453">
        <v>1.423</v>
      </c>
      <c r="G453" s="4">
        <v>45657</v>
      </c>
      <c r="H453" s="4">
        <v>45657.041666666664</v>
      </c>
      <c r="I453">
        <v>1</v>
      </c>
      <c r="J453" t="b">
        <v>0</v>
      </c>
      <c r="K453" t="s">
        <v>11</v>
      </c>
      <c r="L453" s="3" t="s">
        <v>23</v>
      </c>
      <c r="M453" s="3">
        <f>IF(Query[[#This Row],[TimeMeasureUnit.1]]="Day",Lookups!$B$4,(Query[[#This Row],[T31]]+Query[[#This Row],[T41]])*VLOOKUP(Query[[#This Row],[Pricing]],Lookups!$A$2:$B$3,2,0))</f>
        <v>0.33338628000000003</v>
      </c>
      <c r="N453" s="3">
        <f>IF(Query[[#This Row],[TimeMeasureUnit.1]]="Day",Lookups!$F$4+Lookups!$F$5,(Query[[#This Row],[T31]]*Lookups!$F$2)+Query[[#This Row],[T41]]*Lookups!$F$3)</f>
        <v>0.44442620999999999</v>
      </c>
    </row>
    <row r="454" spans="1:14" x14ac:dyDescent="0.2">
      <c r="A454" s="4">
        <v>45657</v>
      </c>
      <c r="B454" s="4">
        <v>45658</v>
      </c>
      <c r="E454">
        <v>0.34599999999999997</v>
      </c>
      <c r="F454">
        <v>0</v>
      </c>
      <c r="G454" s="4">
        <v>45657.041666666664</v>
      </c>
      <c r="H454" s="4">
        <v>45657.083333333336</v>
      </c>
      <c r="I454">
        <v>1</v>
      </c>
      <c r="J454" t="b">
        <v>0</v>
      </c>
      <c r="K454" t="s">
        <v>11</v>
      </c>
      <c r="L454" s="3" t="s">
        <v>23</v>
      </c>
      <c r="M454" s="3">
        <f>IF(Query[[#This Row],[TimeMeasureUnit.1]]="Day",Lookups!$B$4,(Query[[#This Row],[T31]]+Query[[#This Row],[T41]])*VLOOKUP(Query[[#This Row],[Pricing]],Lookups!$A$2:$B$3,2,0))</f>
        <v>5.7733559999999996E-2</v>
      </c>
      <c r="N454" s="3">
        <f>IF(Query[[#This Row],[TimeMeasureUnit.1]]="Day",Lookups!$F$4+Lookups!$F$5,(Query[[#This Row],[T31]]*Lookups!$F$2)+Query[[#This Row],[T41]]*Lookups!$F$3)</f>
        <v>0.10257862</v>
      </c>
    </row>
    <row r="455" spans="1:14" x14ac:dyDescent="0.2">
      <c r="A455" s="4">
        <v>45657</v>
      </c>
      <c r="B455" s="4">
        <v>45658</v>
      </c>
      <c r="E455">
        <v>0.311</v>
      </c>
      <c r="F455">
        <v>0</v>
      </c>
      <c r="G455" s="4">
        <v>45657.083333333336</v>
      </c>
      <c r="H455" s="4">
        <v>45657.125</v>
      </c>
      <c r="I455">
        <v>1</v>
      </c>
      <c r="J455" t="b">
        <v>0</v>
      </c>
      <c r="K455" t="s">
        <v>11</v>
      </c>
      <c r="L455" s="3" t="s">
        <v>23</v>
      </c>
      <c r="M455" s="3">
        <f>IF(Query[[#This Row],[TimeMeasureUnit.1]]="Day",Lookups!$B$4,(Query[[#This Row],[T31]]+Query[[#This Row],[T41]])*VLOOKUP(Query[[#This Row],[Pricing]],Lookups!$A$2:$B$3,2,0))</f>
        <v>5.1893460000000002E-2</v>
      </c>
      <c r="N455" s="3">
        <f>IF(Query[[#This Row],[TimeMeasureUnit.1]]="Day",Lookups!$F$4+Lookups!$F$5,(Query[[#This Row],[T31]]*Lookups!$F$2)+Query[[#This Row],[T41]]*Lookups!$F$3)</f>
        <v>9.220217E-2</v>
      </c>
    </row>
    <row r="456" spans="1:14" x14ac:dyDescent="0.2">
      <c r="A456" s="4">
        <v>45657</v>
      </c>
      <c r="B456" s="4">
        <v>45658</v>
      </c>
      <c r="E456">
        <v>0.27400000000000002</v>
      </c>
      <c r="F456">
        <v>0</v>
      </c>
      <c r="G456" s="4">
        <v>45657.125</v>
      </c>
      <c r="H456" s="4">
        <v>45657.166666666664</v>
      </c>
      <c r="I456">
        <v>1</v>
      </c>
      <c r="J456" t="b">
        <v>0</v>
      </c>
      <c r="K456" t="s">
        <v>11</v>
      </c>
      <c r="L456" s="3" t="s">
        <v>23</v>
      </c>
      <c r="M456" s="3">
        <f>IF(Query[[#This Row],[TimeMeasureUnit.1]]="Day",Lookups!$B$4,(Query[[#This Row],[T31]]+Query[[#This Row],[T41]])*VLOOKUP(Query[[#This Row],[Pricing]],Lookups!$A$2:$B$3,2,0))</f>
        <v>4.5719640000000006E-2</v>
      </c>
      <c r="N456" s="3">
        <f>IF(Query[[#This Row],[TimeMeasureUnit.1]]="Day",Lookups!$F$4+Lookups!$F$5,(Query[[#This Row],[T31]]*Lookups!$F$2)+Query[[#This Row],[T41]]*Lookups!$F$3)</f>
        <v>8.1232780000000004E-2</v>
      </c>
    </row>
    <row r="457" spans="1:14" x14ac:dyDescent="0.2">
      <c r="A457" s="4">
        <v>45657</v>
      </c>
      <c r="B457" s="4">
        <v>45658</v>
      </c>
      <c r="E457">
        <v>0.27200000000000002</v>
      </c>
      <c r="F457">
        <v>0</v>
      </c>
      <c r="G457" s="4">
        <v>45657.166666666664</v>
      </c>
      <c r="H457" s="4">
        <v>45657.208333333336</v>
      </c>
      <c r="I457">
        <v>1</v>
      </c>
      <c r="J457" t="b">
        <v>0</v>
      </c>
      <c r="K457" t="s">
        <v>11</v>
      </c>
      <c r="L457" s="3" t="s">
        <v>23</v>
      </c>
      <c r="M457" s="3">
        <f>IF(Query[[#This Row],[TimeMeasureUnit.1]]="Day",Lookups!$B$4,(Query[[#This Row],[T31]]+Query[[#This Row],[T41]])*VLOOKUP(Query[[#This Row],[Pricing]],Lookups!$A$2:$B$3,2,0))</f>
        <v>4.5385920000000003E-2</v>
      </c>
      <c r="N457" s="3">
        <f>IF(Query[[#This Row],[TimeMeasureUnit.1]]="Day",Lookups!$F$4+Lookups!$F$5,(Query[[#This Row],[T31]]*Lookups!$F$2)+Query[[#This Row],[T41]]*Lookups!$F$3)</f>
        <v>8.0639840000000004E-2</v>
      </c>
    </row>
    <row r="458" spans="1:14" x14ac:dyDescent="0.2">
      <c r="A458" s="4">
        <v>45657</v>
      </c>
      <c r="B458" s="4">
        <v>45658</v>
      </c>
      <c r="E458">
        <v>0.245</v>
      </c>
      <c r="F458">
        <v>0</v>
      </c>
      <c r="G458" s="4">
        <v>45657.208333333336</v>
      </c>
      <c r="H458" s="4">
        <v>45657.25</v>
      </c>
      <c r="I458">
        <v>1</v>
      </c>
      <c r="J458" t="b">
        <v>0</v>
      </c>
      <c r="K458" t="s">
        <v>11</v>
      </c>
      <c r="L458" s="3" t="s">
        <v>23</v>
      </c>
      <c r="M458" s="3">
        <f>IF(Query[[#This Row],[TimeMeasureUnit.1]]="Day",Lookups!$B$4,(Query[[#This Row],[T31]]+Query[[#This Row],[T41]])*VLOOKUP(Query[[#This Row],[Pricing]],Lookups!$A$2:$B$3,2,0))</f>
        <v>4.0880699999999999E-2</v>
      </c>
      <c r="N458" s="3">
        <f>IF(Query[[#This Row],[TimeMeasureUnit.1]]="Day",Lookups!$F$4+Lookups!$F$5,(Query[[#This Row],[T31]]*Lookups!$F$2)+Query[[#This Row],[T41]]*Lookups!$F$3)</f>
        <v>7.2635149999999996E-2</v>
      </c>
    </row>
    <row r="459" spans="1:14" x14ac:dyDescent="0.2">
      <c r="A459" s="4">
        <v>45657</v>
      </c>
      <c r="B459" s="4">
        <v>45658</v>
      </c>
      <c r="E459">
        <v>0.216</v>
      </c>
      <c r="F459">
        <v>0</v>
      </c>
      <c r="G459" s="4">
        <v>45657.25</v>
      </c>
      <c r="H459" s="4">
        <v>45657.291666666664</v>
      </c>
      <c r="I459">
        <v>1</v>
      </c>
      <c r="J459" t="b">
        <v>0</v>
      </c>
      <c r="K459" t="s">
        <v>11</v>
      </c>
      <c r="L459" s="3" t="s">
        <v>23</v>
      </c>
      <c r="M459" s="3">
        <f>IF(Query[[#This Row],[TimeMeasureUnit.1]]="Day",Lookups!$B$4,(Query[[#This Row],[T31]]+Query[[#This Row],[T41]])*VLOOKUP(Query[[#This Row],[Pricing]],Lookups!$A$2:$B$3,2,0))</f>
        <v>3.6041759999999999E-2</v>
      </c>
      <c r="N459" s="3">
        <f>IF(Query[[#This Row],[TimeMeasureUnit.1]]="Day",Lookups!$F$4+Lookups!$F$5,(Query[[#This Row],[T31]]*Lookups!$F$2)+Query[[#This Row],[T41]]*Lookups!$F$3)</f>
        <v>6.4037520000000001E-2</v>
      </c>
    </row>
    <row r="460" spans="1:14" x14ac:dyDescent="0.2">
      <c r="A460" s="4">
        <v>45657</v>
      </c>
      <c r="B460" s="4">
        <v>45658</v>
      </c>
      <c r="E460">
        <v>0.25800000000000001</v>
      </c>
      <c r="F460">
        <v>0.60099999999999998</v>
      </c>
      <c r="G460" s="4">
        <v>45657.291666666664</v>
      </c>
      <c r="H460" s="4">
        <v>45657.333333333336</v>
      </c>
      <c r="I460">
        <v>1</v>
      </c>
      <c r="J460" t="b">
        <v>0</v>
      </c>
      <c r="K460" t="s">
        <v>11</v>
      </c>
      <c r="L460" s="3" t="s">
        <v>24</v>
      </c>
      <c r="M460" s="3">
        <f>IF(Query[[#This Row],[TimeMeasureUnit.1]]="Day",Lookups!$B$4,(Query[[#This Row],[T31]]+Query[[#This Row],[T41]])*VLOOKUP(Query[[#This Row],[Pricing]],Lookups!$A$2:$B$3,2,0))</f>
        <v>0.30806317</v>
      </c>
      <c r="N460" s="3">
        <f>IF(Query[[#This Row],[TimeMeasureUnit.1]]="Day",Lookups!$F$4+Lookups!$F$5,(Query[[#This Row],[T31]]*Lookups!$F$2)+Query[[#This Row],[T41]]*Lookups!$F$3)</f>
        <v>0.19219377999999998</v>
      </c>
    </row>
    <row r="461" spans="1:14" x14ac:dyDescent="0.2">
      <c r="A461" s="4">
        <v>45657</v>
      </c>
      <c r="B461" s="4">
        <v>45658</v>
      </c>
      <c r="E461">
        <v>0.38200000000000001</v>
      </c>
      <c r="F461">
        <v>0</v>
      </c>
      <c r="G461" s="4">
        <v>45657.333333333336</v>
      </c>
      <c r="H461" s="4">
        <v>45657.375</v>
      </c>
      <c r="I461">
        <v>1</v>
      </c>
      <c r="J461" t="b">
        <v>0</v>
      </c>
      <c r="K461" t="s">
        <v>11</v>
      </c>
      <c r="L461" s="3" t="s">
        <v>24</v>
      </c>
      <c r="M461" s="3">
        <f>IF(Query[[#This Row],[TimeMeasureUnit.1]]="Day",Lookups!$B$4,(Query[[#This Row],[T31]]+Query[[#This Row],[T41]])*VLOOKUP(Query[[#This Row],[Pricing]],Lookups!$A$2:$B$3,2,0))</f>
        <v>0.13699665999999999</v>
      </c>
      <c r="N461" s="3">
        <f>IF(Query[[#This Row],[TimeMeasureUnit.1]]="Day",Lookups!$F$4+Lookups!$F$5,(Query[[#This Row],[T31]]*Lookups!$F$2)+Query[[#This Row],[T41]]*Lookups!$F$3)</f>
        <v>0.11325154000000001</v>
      </c>
    </row>
    <row r="462" spans="1:14" x14ac:dyDescent="0.2">
      <c r="A462" s="4">
        <v>45657</v>
      </c>
      <c r="B462" s="4">
        <v>45658</v>
      </c>
      <c r="E462">
        <v>0.496</v>
      </c>
      <c r="F462">
        <v>0</v>
      </c>
      <c r="G462" s="4">
        <v>45657.375</v>
      </c>
      <c r="H462" s="4">
        <v>45657.416666666664</v>
      </c>
      <c r="I462">
        <v>1</v>
      </c>
      <c r="J462" t="b">
        <v>0</v>
      </c>
      <c r="K462" t="s">
        <v>11</v>
      </c>
      <c r="L462" s="3" t="s">
        <v>24</v>
      </c>
      <c r="M462" s="3">
        <f>IF(Query[[#This Row],[TimeMeasureUnit.1]]="Day",Lookups!$B$4,(Query[[#This Row],[T31]]+Query[[#This Row],[T41]])*VLOOKUP(Query[[#This Row],[Pricing]],Lookups!$A$2:$B$3,2,0))</f>
        <v>0.17788048000000001</v>
      </c>
      <c r="N462" s="3">
        <f>IF(Query[[#This Row],[TimeMeasureUnit.1]]="Day",Lookups!$F$4+Lookups!$F$5,(Query[[#This Row],[T31]]*Lookups!$F$2)+Query[[#This Row],[T41]]*Lookups!$F$3)</f>
        <v>0.14704912000000001</v>
      </c>
    </row>
    <row r="463" spans="1:14" x14ac:dyDescent="0.2">
      <c r="A463" s="4">
        <v>45657</v>
      </c>
      <c r="B463" s="4">
        <v>45658</v>
      </c>
      <c r="E463">
        <v>1.8029999999999999</v>
      </c>
      <c r="F463">
        <v>1.782</v>
      </c>
      <c r="G463" s="4">
        <v>45657.416666666664</v>
      </c>
      <c r="H463" s="4">
        <v>45657.458333333336</v>
      </c>
      <c r="I463">
        <v>1</v>
      </c>
      <c r="J463" t="b">
        <v>0</v>
      </c>
      <c r="K463" t="s">
        <v>11</v>
      </c>
      <c r="L463" s="3" t="s">
        <v>23</v>
      </c>
      <c r="M463" s="3">
        <f>IF(Query[[#This Row],[TimeMeasureUnit.1]]="Day",Lookups!$B$4,(Query[[#This Row],[T31]]+Query[[#This Row],[T41]])*VLOOKUP(Query[[#This Row],[Pricing]],Lookups!$A$2:$B$3,2,0))</f>
        <v>0.59819310000000003</v>
      </c>
      <c r="N463" s="3">
        <f>IF(Query[[#This Row],[TimeMeasureUnit.1]]="Day",Lookups!$F$4+Lookups!$F$5,(Query[[#This Row],[T31]]*Lookups!$F$2)+Query[[#This Row],[T41]]*Lookups!$F$3)</f>
        <v>0.87760605000000003</v>
      </c>
    </row>
    <row r="464" spans="1:14" x14ac:dyDescent="0.2">
      <c r="A464" s="4">
        <v>45657</v>
      </c>
      <c r="B464" s="4">
        <v>45658</v>
      </c>
      <c r="E464">
        <v>0.52800000000000002</v>
      </c>
      <c r="F464">
        <v>2.4</v>
      </c>
      <c r="G464" s="4">
        <v>45657.458333333336</v>
      </c>
      <c r="H464" s="4">
        <v>45657.5</v>
      </c>
      <c r="I464">
        <v>1</v>
      </c>
      <c r="J464" t="b">
        <v>0</v>
      </c>
      <c r="K464" t="s">
        <v>11</v>
      </c>
      <c r="L464" s="3" t="s">
        <v>23</v>
      </c>
      <c r="M464" s="3">
        <f>IF(Query[[#This Row],[TimeMeasureUnit.1]]="Day",Lookups!$B$4,(Query[[#This Row],[T31]]+Query[[#This Row],[T41]])*VLOOKUP(Query[[#This Row],[Pricing]],Lookups!$A$2:$B$3,2,0))</f>
        <v>0.48856608000000001</v>
      </c>
      <c r="N464" s="3">
        <f>IF(Query[[#This Row],[TimeMeasureUnit.1]]="Day",Lookups!$F$4+Lookups!$F$5,(Query[[#This Row],[T31]]*Lookups!$F$2)+Query[[#This Row],[T41]]*Lookups!$F$3)</f>
        <v>0.61858415999999994</v>
      </c>
    </row>
    <row r="465" spans="1:14" x14ac:dyDescent="0.2">
      <c r="A465" s="4">
        <v>45657</v>
      </c>
      <c r="B465" s="4">
        <v>45658</v>
      </c>
      <c r="E465">
        <v>0.94099999999999995</v>
      </c>
      <c r="F465">
        <v>2.391</v>
      </c>
      <c r="G465" s="4">
        <v>45657.5</v>
      </c>
      <c r="H465" s="4">
        <v>45657.541666666664</v>
      </c>
      <c r="I465">
        <v>1</v>
      </c>
      <c r="J465" t="b">
        <v>0</v>
      </c>
      <c r="K465" t="s">
        <v>11</v>
      </c>
      <c r="L465" s="3" t="s">
        <v>23</v>
      </c>
      <c r="M465" s="3">
        <f>IF(Query[[#This Row],[TimeMeasureUnit.1]]="Day",Lookups!$B$4,(Query[[#This Row],[T31]]+Query[[#This Row],[T41]])*VLOOKUP(Query[[#This Row],[Pricing]],Lookups!$A$2:$B$3,2,0))</f>
        <v>0.55597752</v>
      </c>
      <c r="N465" s="3">
        <f>IF(Query[[#This Row],[TimeMeasureUnit.1]]="Day",Lookups!$F$4+Lookups!$F$5,(Query[[#This Row],[T31]]*Lookups!$F$2)+Query[[#This Row],[T41]]*Lookups!$F$3)</f>
        <v>0.73929358999999994</v>
      </c>
    </row>
    <row r="466" spans="1:14" x14ac:dyDescent="0.2">
      <c r="A466" s="4">
        <v>45657</v>
      </c>
      <c r="B466" s="4">
        <v>45658</v>
      </c>
      <c r="E466">
        <v>0.51900000000000002</v>
      </c>
      <c r="F466">
        <v>0.11899999999999999</v>
      </c>
      <c r="G466" s="4">
        <v>45657.541666666664</v>
      </c>
      <c r="H466" s="4">
        <v>45657.583333333336</v>
      </c>
      <c r="I466">
        <v>1</v>
      </c>
      <c r="J466" t="b">
        <v>0</v>
      </c>
      <c r="K466" t="s">
        <v>11</v>
      </c>
      <c r="L466" s="3" t="s">
        <v>23</v>
      </c>
      <c r="M466" s="3">
        <f>IF(Query[[#This Row],[TimeMeasureUnit.1]]="Day",Lookups!$B$4,(Query[[#This Row],[T31]]+Query[[#This Row],[T41]])*VLOOKUP(Query[[#This Row],[Pricing]],Lookups!$A$2:$B$3,2,0))</f>
        <v>0.10645668000000001</v>
      </c>
      <c r="N466" s="3">
        <f>IF(Query[[#This Row],[TimeMeasureUnit.1]]="Day",Lookups!$F$4+Lookups!$F$5,(Query[[#This Row],[T31]]*Lookups!$F$2)+Query[[#This Row],[T41]]*Lookups!$F$3)</f>
        <v>0.17677781000000001</v>
      </c>
    </row>
    <row r="467" spans="1:14" x14ac:dyDescent="0.2">
      <c r="A467" s="4">
        <v>45657</v>
      </c>
      <c r="B467" s="4">
        <v>45658</v>
      </c>
      <c r="E467">
        <v>0.44400000000000001</v>
      </c>
      <c r="F467">
        <v>0</v>
      </c>
      <c r="G467" s="4">
        <v>45657.583333333336</v>
      </c>
      <c r="H467" s="4">
        <v>45657.625</v>
      </c>
      <c r="I467">
        <v>1</v>
      </c>
      <c r="J467" t="b">
        <v>0</v>
      </c>
      <c r="K467" t="s">
        <v>11</v>
      </c>
      <c r="L467" s="3" t="s">
        <v>23</v>
      </c>
      <c r="M467" s="3">
        <f>IF(Query[[#This Row],[TimeMeasureUnit.1]]="Day",Lookups!$B$4,(Query[[#This Row],[T31]]+Query[[#This Row],[T41]])*VLOOKUP(Query[[#This Row],[Pricing]],Lookups!$A$2:$B$3,2,0))</f>
        <v>7.408584E-2</v>
      </c>
      <c r="N467" s="3">
        <f>IF(Query[[#This Row],[TimeMeasureUnit.1]]="Day",Lookups!$F$4+Lookups!$F$5,(Query[[#This Row],[T31]]*Lookups!$F$2)+Query[[#This Row],[T41]]*Lookups!$F$3)</f>
        <v>0.13163268</v>
      </c>
    </row>
    <row r="468" spans="1:14" x14ac:dyDescent="0.2">
      <c r="A468" s="4">
        <v>45657</v>
      </c>
      <c r="B468" s="4">
        <v>45658</v>
      </c>
      <c r="E468">
        <v>0.40699999999999997</v>
      </c>
      <c r="F468">
        <v>1E-3</v>
      </c>
      <c r="G468" s="4">
        <v>45657.625</v>
      </c>
      <c r="H468" s="4">
        <v>45657.666666666664</v>
      </c>
      <c r="I468">
        <v>1</v>
      </c>
      <c r="J468" t="b">
        <v>0</v>
      </c>
      <c r="K468" t="s">
        <v>11</v>
      </c>
      <c r="L468" s="3" t="s">
        <v>23</v>
      </c>
      <c r="M468" s="3">
        <f>IF(Query[[#This Row],[TimeMeasureUnit.1]]="Day",Lookups!$B$4,(Query[[#This Row],[T31]]+Query[[#This Row],[T41]])*VLOOKUP(Query[[#This Row],[Pricing]],Lookups!$A$2:$B$3,2,0))</f>
        <v>6.8078879999999994E-2</v>
      </c>
      <c r="N468" s="3">
        <f>IF(Query[[#This Row],[TimeMeasureUnit.1]]="Day",Lookups!$F$4+Lookups!$F$5,(Query[[#This Row],[T31]]*Lookups!$F$2)+Query[[#This Row],[T41]]*Lookups!$F$3)</f>
        <v>0.12085580999999999</v>
      </c>
    </row>
    <row r="469" spans="1:14" x14ac:dyDescent="0.2">
      <c r="A469" s="4">
        <v>45657</v>
      </c>
      <c r="B469" s="4">
        <v>45658</v>
      </c>
      <c r="E469">
        <v>0.38800000000000001</v>
      </c>
      <c r="F469">
        <v>1E-3</v>
      </c>
      <c r="G469" s="4">
        <v>45657.666666666664</v>
      </c>
      <c r="H469" s="4">
        <v>45657.708333333336</v>
      </c>
      <c r="I469">
        <v>1</v>
      </c>
      <c r="J469" t="b">
        <v>0</v>
      </c>
      <c r="K469" t="s">
        <v>11</v>
      </c>
      <c r="L469" s="3" t="s">
        <v>24</v>
      </c>
      <c r="M469" s="3">
        <f>IF(Query[[#This Row],[TimeMeasureUnit.1]]="Day",Lookups!$B$4,(Query[[#This Row],[T31]]+Query[[#This Row],[T41]])*VLOOKUP(Query[[#This Row],[Pricing]],Lookups!$A$2:$B$3,2,0))</f>
        <v>0.13950707000000001</v>
      </c>
      <c r="N469" s="3">
        <f>IF(Query[[#This Row],[TimeMeasureUnit.1]]="Day",Lookups!$F$4+Lookups!$F$5,(Query[[#This Row],[T31]]*Lookups!$F$2)+Query[[#This Row],[T41]]*Lookups!$F$3)</f>
        <v>0.11522288000000001</v>
      </c>
    </row>
    <row r="470" spans="1:14" x14ac:dyDescent="0.2">
      <c r="A470" s="4">
        <v>45657</v>
      </c>
      <c r="B470" s="4">
        <v>45658</v>
      </c>
      <c r="E470">
        <v>0.44500000000000001</v>
      </c>
      <c r="F470">
        <v>0</v>
      </c>
      <c r="G470" s="4">
        <v>45657.708333333336</v>
      </c>
      <c r="H470" s="4">
        <v>45657.75</v>
      </c>
      <c r="I470">
        <v>1</v>
      </c>
      <c r="J470" t="b">
        <v>0</v>
      </c>
      <c r="K470" t="s">
        <v>11</v>
      </c>
      <c r="L470" s="3" t="s">
        <v>24</v>
      </c>
      <c r="M470" s="3">
        <f>IF(Query[[#This Row],[TimeMeasureUnit.1]]="Day",Lookups!$B$4,(Query[[#This Row],[T31]]+Query[[#This Row],[T41]])*VLOOKUP(Query[[#This Row],[Pricing]],Lookups!$A$2:$B$3,2,0))</f>
        <v>0.15959034999999999</v>
      </c>
      <c r="N470" s="3">
        <f>IF(Query[[#This Row],[TimeMeasureUnit.1]]="Day",Lookups!$F$4+Lookups!$F$5,(Query[[#This Row],[T31]]*Lookups!$F$2)+Query[[#This Row],[T41]]*Lookups!$F$3)</f>
        <v>0.13192915</v>
      </c>
    </row>
    <row r="471" spans="1:14" x14ac:dyDescent="0.2">
      <c r="A471" s="4">
        <v>45657</v>
      </c>
      <c r="B471" s="4">
        <v>45658</v>
      </c>
      <c r="E471">
        <v>0.89200000000000002</v>
      </c>
      <c r="F471">
        <v>0.56000000000000005</v>
      </c>
      <c r="G471" s="4">
        <v>45657.75</v>
      </c>
      <c r="H471" s="4">
        <v>45657.791666666664</v>
      </c>
      <c r="I471">
        <v>1</v>
      </c>
      <c r="J471" t="b">
        <v>0</v>
      </c>
      <c r="K471" t="s">
        <v>11</v>
      </c>
      <c r="L471" s="3" t="s">
        <v>24</v>
      </c>
      <c r="M471" s="3">
        <f>IF(Query[[#This Row],[TimeMeasureUnit.1]]="Day",Lookups!$B$4,(Query[[#This Row],[T31]]+Query[[#This Row],[T41]])*VLOOKUP(Query[[#This Row],[Pricing]],Lookups!$A$2:$B$3,2,0))</f>
        <v>0.52073075999999996</v>
      </c>
      <c r="N471" s="3">
        <f>IF(Query[[#This Row],[TimeMeasureUnit.1]]="Day",Lookups!$F$4+Lookups!$F$5,(Query[[#This Row],[T31]]*Lookups!$F$2)+Query[[#This Row],[T41]]*Lookups!$F$3)</f>
        <v>0.37226244000000003</v>
      </c>
    </row>
    <row r="472" spans="1:14" x14ac:dyDescent="0.2">
      <c r="A472" s="4">
        <v>45657</v>
      </c>
      <c r="B472" s="4">
        <v>45658</v>
      </c>
      <c r="E472">
        <v>0.68600000000000005</v>
      </c>
      <c r="F472">
        <v>2E-3</v>
      </c>
      <c r="G472" s="4">
        <v>45657.791666666664</v>
      </c>
      <c r="H472" s="4">
        <v>45657.833333333336</v>
      </c>
      <c r="I472">
        <v>1</v>
      </c>
      <c r="J472" t="b">
        <v>0</v>
      </c>
      <c r="K472" t="s">
        <v>11</v>
      </c>
      <c r="L472" s="3" t="s">
        <v>24</v>
      </c>
      <c r="M472" s="3">
        <f>IF(Query[[#This Row],[TimeMeasureUnit.1]]="Day",Lookups!$B$4,(Query[[#This Row],[T31]]+Query[[#This Row],[T41]])*VLOOKUP(Query[[#This Row],[Pricing]],Lookups!$A$2:$B$3,2,0))</f>
        <v>0.24673744000000003</v>
      </c>
      <c r="N472" s="3">
        <f>IF(Query[[#This Row],[TimeMeasureUnit.1]]="Day",Lookups!$F$4+Lookups!$F$5,(Query[[#This Row],[T31]]*Lookups!$F$2)+Query[[#This Row],[T41]]*Lookups!$F$3)</f>
        <v>0.20376346000000004</v>
      </c>
    </row>
    <row r="473" spans="1:14" x14ac:dyDescent="0.2">
      <c r="A473" s="4">
        <v>45657</v>
      </c>
      <c r="B473" s="4">
        <v>45658</v>
      </c>
      <c r="E473">
        <v>0.65900000000000003</v>
      </c>
      <c r="F473">
        <v>1E-3</v>
      </c>
      <c r="G473" s="4">
        <v>45657.833333333336</v>
      </c>
      <c r="H473" s="4">
        <v>45657.875</v>
      </c>
      <c r="I473">
        <v>1</v>
      </c>
      <c r="J473" t="b">
        <v>0</v>
      </c>
      <c r="K473" t="s">
        <v>11</v>
      </c>
      <c r="L473" s="3" t="s">
        <v>24</v>
      </c>
      <c r="M473" s="3">
        <f>IF(Query[[#This Row],[TimeMeasureUnit.1]]="Day",Lookups!$B$4,(Query[[#This Row],[T31]]+Query[[#This Row],[T41]])*VLOOKUP(Query[[#This Row],[Pricing]],Lookups!$A$2:$B$3,2,0))</f>
        <v>0.23669580000000001</v>
      </c>
      <c r="N473" s="3">
        <f>IF(Query[[#This Row],[TimeMeasureUnit.1]]="Day",Lookups!$F$4+Lookups!$F$5,(Query[[#This Row],[T31]]*Lookups!$F$2)+Query[[#This Row],[T41]]*Lookups!$F$3)</f>
        <v>0.19556625000000002</v>
      </c>
    </row>
    <row r="474" spans="1:14" x14ac:dyDescent="0.2">
      <c r="A474" s="4">
        <v>45657</v>
      </c>
      <c r="B474" s="4">
        <v>45658</v>
      </c>
      <c r="E474">
        <v>0.42199999999999999</v>
      </c>
      <c r="F474">
        <v>0</v>
      </c>
      <c r="G474" s="4">
        <v>45657.875</v>
      </c>
      <c r="H474" s="4">
        <v>45657.916666666664</v>
      </c>
      <c r="I474">
        <v>1</v>
      </c>
      <c r="J474" t="b">
        <v>0</v>
      </c>
      <c r="K474" t="s">
        <v>11</v>
      </c>
      <c r="L474" s="3" t="s">
        <v>23</v>
      </c>
      <c r="M474" s="3">
        <f>IF(Query[[#This Row],[TimeMeasureUnit.1]]="Day",Lookups!$B$4,(Query[[#This Row],[T31]]+Query[[#This Row],[T41]])*VLOOKUP(Query[[#This Row],[Pricing]],Lookups!$A$2:$B$3,2,0))</f>
        <v>7.0414920000000006E-2</v>
      </c>
      <c r="N474" s="3">
        <f>IF(Query[[#This Row],[TimeMeasureUnit.1]]="Day",Lookups!$F$4+Lookups!$F$5,(Query[[#This Row],[T31]]*Lookups!$F$2)+Query[[#This Row],[T41]]*Lookups!$F$3)</f>
        <v>0.12511034000000001</v>
      </c>
    </row>
    <row r="475" spans="1:14" x14ac:dyDescent="0.2">
      <c r="A475" s="4">
        <v>45657</v>
      </c>
      <c r="B475" s="4">
        <v>45658</v>
      </c>
      <c r="E475">
        <v>0.874</v>
      </c>
      <c r="F475">
        <v>1E-3</v>
      </c>
      <c r="G475" s="4">
        <v>45657.916666666664</v>
      </c>
      <c r="H475" s="4">
        <v>45657.958333333336</v>
      </c>
      <c r="I475">
        <v>1</v>
      </c>
      <c r="J475" t="b">
        <v>0</v>
      </c>
      <c r="K475" t="s">
        <v>11</v>
      </c>
      <c r="L475" s="3" t="s">
        <v>23</v>
      </c>
      <c r="M475" s="3">
        <f>IF(Query[[#This Row],[TimeMeasureUnit.1]]="Day",Lookups!$B$4,(Query[[#This Row],[T31]]+Query[[#This Row],[T41]])*VLOOKUP(Query[[#This Row],[Pricing]],Lookups!$A$2:$B$3,2,0))</f>
        <v>0.14600250000000001</v>
      </c>
      <c r="N475" s="3">
        <f>IF(Query[[#This Row],[TimeMeasureUnit.1]]="Day",Lookups!$F$4+Lookups!$F$5,(Query[[#This Row],[T31]]*Lookups!$F$2)+Query[[#This Row],[T41]]*Lookups!$F$3)</f>
        <v>0.25930729999999996</v>
      </c>
    </row>
    <row r="476" spans="1:14" x14ac:dyDescent="0.2">
      <c r="A476" s="4">
        <v>45657</v>
      </c>
      <c r="B476" s="4">
        <v>45658</v>
      </c>
      <c r="E476">
        <v>1.0680000000000001</v>
      </c>
      <c r="F476">
        <v>2E-3</v>
      </c>
      <c r="G476" s="4">
        <v>45657.958333333336</v>
      </c>
      <c r="H476" s="4">
        <v>45658</v>
      </c>
      <c r="I476">
        <v>1</v>
      </c>
      <c r="J476" t="b">
        <v>0</v>
      </c>
      <c r="K476" t="s">
        <v>11</v>
      </c>
      <c r="L476" s="3" t="s">
        <v>23</v>
      </c>
      <c r="M476" s="3">
        <f>IF(Query[[#This Row],[TimeMeasureUnit.1]]="Day",Lookups!$B$4,(Query[[#This Row],[T31]]+Query[[#This Row],[T41]])*VLOOKUP(Query[[#This Row],[Pricing]],Lookups!$A$2:$B$3,2,0))</f>
        <v>0.17854020000000001</v>
      </c>
      <c r="N476" s="3">
        <f>IF(Query[[#This Row],[TimeMeasureUnit.1]]="Day",Lookups!$F$4+Lookups!$F$5,(Query[[#This Row],[T31]]*Lookups!$F$2)+Query[[#This Row],[T41]]*Lookups!$F$3)</f>
        <v>0.31701500000000005</v>
      </c>
    </row>
    <row r="477" spans="1:14" x14ac:dyDescent="0.2">
      <c r="A477" s="4">
        <v>45658</v>
      </c>
      <c r="B477" s="4">
        <v>45659</v>
      </c>
      <c r="C477">
        <v>2.158816464</v>
      </c>
      <c r="D477">
        <v>3.5666062799999998</v>
      </c>
      <c r="G477" s="4">
        <v>45658</v>
      </c>
      <c r="H477" s="4">
        <v>45659</v>
      </c>
      <c r="I477">
        <v>1</v>
      </c>
      <c r="J477" t="b">
        <v>0</v>
      </c>
      <c r="K477" t="s">
        <v>10</v>
      </c>
      <c r="L477" s="3" t="s">
        <v>23</v>
      </c>
      <c r="M477" s="3">
        <f>IF(Query[[#This Row],[TimeMeasureUnit.1]]="Day",Lookups!$B$4,(Query[[#This Row],[T31]]+Query[[#This Row],[T41]])*VLOOKUP(Query[[#This Row],[Pricing]],Lookups!$A$2:$B$3,2,0))</f>
        <v>1.3498300000000001</v>
      </c>
      <c r="N477" s="3">
        <f>IF(Query[[#This Row],[TimeMeasureUnit.1]]="Day",Lookups!$F$4+Lookups!$F$5,(Query[[#This Row],[T31]]*Lookups!$F$2)+Query[[#This Row],[T41]]*Lookups!$F$3)</f>
        <v>1.44164</v>
      </c>
    </row>
    <row r="478" spans="1:14" x14ac:dyDescent="0.2">
      <c r="A478" s="4">
        <v>45658</v>
      </c>
      <c r="B478" s="4">
        <v>45659</v>
      </c>
      <c r="E478">
        <v>0.59299999999999997</v>
      </c>
      <c r="F478">
        <v>2E-3</v>
      </c>
      <c r="G478" s="4">
        <v>45658</v>
      </c>
      <c r="H478" s="4">
        <v>45658.041666666664</v>
      </c>
      <c r="I478">
        <v>1</v>
      </c>
      <c r="J478" t="b">
        <v>0</v>
      </c>
      <c r="K478" t="s">
        <v>11</v>
      </c>
      <c r="L478" s="3" t="s">
        <v>23</v>
      </c>
      <c r="M478" s="3">
        <f>IF(Query[[#This Row],[TimeMeasureUnit.1]]="Day",Lookups!$B$4,(Query[[#This Row],[T31]]+Query[[#This Row],[T41]])*VLOOKUP(Query[[#This Row],[Pricing]],Lookups!$A$2:$B$3,2,0))</f>
        <v>9.9281700000000001E-2</v>
      </c>
      <c r="N478" s="3">
        <f>IF(Query[[#This Row],[TimeMeasureUnit.1]]="Day",Lookups!$F$4+Lookups!$F$5,(Query[[#This Row],[T31]]*Lookups!$F$2)+Query[[#This Row],[T41]]*Lookups!$F$3)</f>
        <v>0.17619175000000001</v>
      </c>
    </row>
    <row r="479" spans="1:14" x14ac:dyDescent="0.2">
      <c r="A479" s="4">
        <v>45658</v>
      </c>
      <c r="B479" s="4">
        <v>45659</v>
      </c>
      <c r="E479">
        <v>0.28000000000000003</v>
      </c>
      <c r="F479">
        <v>0</v>
      </c>
      <c r="G479" s="4">
        <v>45658.041666666664</v>
      </c>
      <c r="H479" s="4">
        <v>45658.083333333336</v>
      </c>
      <c r="I479">
        <v>1</v>
      </c>
      <c r="J479" t="b">
        <v>0</v>
      </c>
      <c r="K479" t="s">
        <v>11</v>
      </c>
      <c r="L479" s="3" t="s">
        <v>23</v>
      </c>
      <c r="M479" s="3">
        <f>IF(Query[[#This Row],[TimeMeasureUnit.1]]="Day",Lookups!$B$4,(Query[[#This Row],[T31]]+Query[[#This Row],[T41]])*VLOOKUP(Query[[#This Row],[Pricing]],Lookups!$A$2:$B$3,2,0))</f>
        <v>4.6720800000000007E-2</v>
      </c>
      <c r="N479" s="3">
        <f>IF(Query[[#This Row],[TimeMeasureUnit.1]]="Day",Lookups!$F$4+Lookups!$F$5,(Query[[#This Row],[T31]]*Lookups!$F$2)+Query[[#This Row],[T41]]*Lookups!$F$3)</f>
        <v>8.3011600000000005E-2</v>
      </c>
    </row>
    <row r="480" spans="1:14" x14ac:dyDescent="0.2">
      <c r="A480" s="4">
        <v>45658</v>
      </c>
      <c r="B480" s="4">
        <v>45659</v>
      </c>
      <c r="E480">
        <v>0.24</v>
      </c>
      <c r="F480">
        <v>0</v>
      </c>
      <c r="G480" s="4">
        <v>45658.083333333336</v>
      </c>
      <c r="H480" s="4">
        <v>45658.125</v>
      </c>
      <c r="I480">
        <v>1</v>
      </c>
      <c r="J480" t="b">
        <v>0</v>
      </c>
      <c r="K480" t="s">
        <v>11</v>
      </c>
      <c r="L480" s="3" t="s">
        <v>23</v>
      </c>
      <c r="M480" s="3">
        <f>IF(Query[[#This Row],[TimeMeasureUnit.1]]="Day",Lookups!$B$4,(Query[[#This Row],[T31]]+Query[[#This Row],[T41]])*VLOOKUP(Query[[#This Row],[Pricing]],Lookups!$A$2:$B$3,2,0))</f>
        <v>4.0046400000000003E-2</v>
      </c>
      <c r="N480" s="3">
        <f>IF(Query[[#This Row],[TimeMeasureUnit.1]]="Day",Lookups!$F$4+Lookups!$F$5,(Query[[#This Row],[T31]]*Lookups!$F$2)+Query[[#This Row],[T41]]*Lookups!$F$3)</f>
        <v>7.1152800000000002E-2</v>
      </c>
    </row>
    <row r="481" spans="1:14" x14ac:dyDescent="0.2">
      <c r="A481" s="4">
        <v>45658</v>
      </c>
      <c r="B481" s="4">
        <v>45659</v>
      </c>
      <c r="E481">
        <v>0.23699999999999999</v>
      </c>
      <c r="F481">
        <v>0.55000000000000004</v>
      </c>
      <c r="G481" s="4">
        <v>45658.125</v>
      </c>
      <c r="H481" s="4">
        <v>45658.166666666664</v>
      </c>
      <c r="I481">
        <v>1</v>
      </c>
      <c r="J481" t="b">
        <v>0</v>
      </c>
      <c r="K481" t="s">
        <v>11</v>
      </c>
      <c r="L481" s="3" t="s">
        <v>23</v>
      </c>
      <c r="M481" s="3">
        <f>IF(Query[[#This Row],[TimeMeasureUnit.1]]="Day",Lookups!$B$4,(Query[[#This Row],[T31]]+Query[[#This Row],[T41]])*VLOOKUP(Query[[#This Row],[Pricing]],Lookups!$A$2:$B$3,2,0))</f>
        <v>0.13131882</v>
      </c>
      <c r="N481" s="3">
        <f>IF(Query[[#This Row],[TimeMeasureUnit.1]]="Day",Lookups!$F$4+Lookups!$F$5,(Query[[#This Row],[T31]]*Lookups!$F$2)+Query[[#This Row],[T41]]*Lookups!$F$3)</f>
        <v>0.17614939000000002</v>
      </c>
    </row>
    <row r="482" spans="1:14" x14ac:dyDescent="0.2">
      <c r="A482" s="4">
        <v>45658</v>
      </c>
      <c r="B482" s="4">
        <v>45659</v>
      </c>
      <c r="E482">
        <v>0.313</v>
      </c>
      <c r="F482">
        <v>0</v>
      </c>
      <c r="G482" s="4">
        <v>45658.166666666664</v>
      </c>
      <c r="H482" s="4">
        <v>45658.208333333336</v>
      </c>
      <c r="I482">
        <v>1</v>
      </c>
      <c r="J482" t="b">
        <v>0</v>
      </c>
      <c r="K482" t="s">
        <v>11</v>
      </c>
      <c r="L482" s="3" t="s">
        <v>23</v>
      </c>
      <c r="M482" s="3">
        <f>IF(Query[[#This Row],[TimeMeasureUnit.1]]="Day",Lookups!$B$4,(Query[[#This Row],[T31]]+Query[[#This Row],[T41]])*VLOOKUP(Query[[#This Row],[Pricing]],Lookups!$A$2:$B$3,2,0))</f>
        <v>5.2227180000000005E-2</v>
      </c>
      <c r="N482" s="3">
        <f>IF(Query[[#This Row],[TimeMeasureUnit.1]]="Day",Lookups!$F$4+Lookups!$F$5,(Query[[#This Row],[T31]]*Lookups!$F$2)+Query[[#This Row],[T41]]*Lookups!$F$3)</f>
        <v>9.279511E-2</v>
      </c>
    </row>
    <row r="483" spans="1:14" x14ac:dyDescent="0.2">
      <c r="A483" s="4">
        <v>45658</v>
      </c>
      <c r="B483" s="4">
        <v>45659</v>
      </c>
      <c r="E483">
        <v>0.19800000000000001</v>
      </c>
      <c r="F483">
        <v>0</v>
      </c>
      <c r="G483" s="4">
        <v>45658.208333333336</v>
      </c>
      <c r="H483" s="4">
        <v>45658.25</v>
      </c>
      <c r="I483">
        <v>1</v>
      </c>
      <c r="J483" t="b">
        <v>0</v>
      </c>
      <c r="K483" t="s">
        <v>11</v>
      </c>
      <c r="L483" s="3" t="s">
        <v>23</v>
      </c>
      <c r="M483" s="3">
        <f>IF(Query[[#This Row],[TimeMeasureUnit.1]]="Day",Lookups!$B$4,(Query[[#This Row],[T31]]+Query[[#This Row],[T41]])*VLOOKUP(Query[[#This Row],[Pricing]],Lookups!$A$2:$B$3,2,0))</f>
        <v>3.3038280000000003E-2</v>
      </c>
      <c r="N483" s="3">
        <f>IF(Query[[#This Row],[TimeMeasureUnit.1]]="Day",Lookups!$F$4+Lookups!$F$5,(Query[[#This Row],[T31]]*Lookups!$F$2)+Query[[#This Row],[T41]]*Lookups!$F$3)</f>
        <v>5.8701060000000006E-2</v>
      </c>
    </row>
    <row r="484" spans="1:14" x14ac:dyDescent="0.2">
      <c r="A484" s="4">
        <v>45658</v>
      </c>
      <c r="B484" s="4">
        <v>45659</v>
      </c>
      <c r="E484">
        <v>0.20799999999999999</v>
      </c>
      <c r="F484">
        <v>0</v>
      </c>
      <c r="G484" s="4">
        <v>45658.25</v>
      </c>
      <c r="H484" s="4">
        <v>45658.291666666664</v>
      </c>
      <c r="I484">
        <v>1</v>
      </c>
      <c r="J484" t="b">
        <v>0</v>
      </c>
      <c r="K484" t="s">
        <v>11</v>
      </c>
      <c r="L484" s="3" t="s">
        <v>23</v>
      </c>
      <c r="M484" s="3">
        <f>IF(Query[[#This Row],[TimeMeasureUnit.1]]="Day",Lookups!$B$4,(Query[[#This Row],[T31]]+Query[[#This Row],[T41]])*VLOOKUP(Query[[#This Row],[Pricing]],Lookups!$A$2:$B$3,2,0))</f>
        <v>3.4706880000000002E-2</v>
      </c>
      <c r="N484" s="3">
        <f>IF(Query[[#This Row],[TimeMeasureUnit.1]]="Day",Lookups!$F$4+Lookups!$F$5,(Query[[#This Row],[T31]]*Lookups!$F$2)+Query[[#This Row],[T41]]*Lookups!$F$3)</f>
        <v>6.166576E-2</v>
      </c>
    </row>
    <row r="485" spans="1:14" x14ac:dyDescent="0.2">
      <c r="A485" s="4">
        <v>45658</v>
      </c>
      <c r="B485" s="4">
        <v>45659</v>
      </c>
      <c r="E485">
        <v>0.34200000000000003</v>
      </c>
      <c r="F485">
        <v>0</v>
      </c>
      <c r="G485" s="4">
        <v>45658.291666666664</v>
      </c>
      <c r="H485" s="4">
        <v>45658.333333333336</v>
      </c>
      <c r="I485">
        <v>1</v>
      </c>
      <c r="J485" t="b">
        <v>0</v>
      </c>
      <c r="K485" t="s">
        <v>11</v>
      </c>
      <c r="L485" s="3" t="s">
        <v>24</v>
      </c>
      <c r="M485" s="3">
        <f>IF(Query[[#This Row],[TimeMeasureUnit.1]]="Day",Lookups!$B$4,(Query[[#This Row],[T31]]+Query[[#This Row],[T41]])*VLOOKUP(Query[[#This Row],[Pricing]],Lookups!$A$2:$B$3,2,0))</f>
        <v>0.12265146000000002</v>
      </c>
      <c r="N485" s="3">
        <f>IF(Query[[#This Row],[TimeMeasureUnit.1]]="Day",Lookups!$F$4+Lookups!$F$5,(Query[[#This Row],[T31]]*Lookups!$F$2)+Query[[#This Row],[T41]]*Lookups!$F$3)</f>
        <v>0.10139274000000001</v>
      </c>
    </row>
    <row r="486" spans="1:14" x14ac:dyDescent="0.2">
      <c r="A486" s="4">
        <v>45658</v>
      </c>
      <c r="B486" s="4">
        <v>45659</v>
      </c>
      <c r="E486">
        <v>0.52300000000000002</v>
      </c>
      <c r="F486">
        <v>0</v>
      </c>
      <c r="G486" s="4">
        <v>45658.333333333336</v>
      </c>
      <c r="H486" s="4">
        <v>45658.375</v>
      </c>
      <c r="I486">
        <v>1</v>
      </c>
      <c r="J486" t="b">
        <v>0</v>
      </c>
      <c r="K486" t="s">
        <v>11</v>
      </c>
      <c r="L486" s="3" t="s">
        <v>24</v>
      </c>
      <c r="M486" s="3">
        <f>IF(Query[[#This Row],[TimeMeasureUnit.1]]="Day",Lookups!$B$4,(Query[[#This Row],[T31]]+Query[[#This Row],[T41]])*VLOOKUP(Query[[#This Row],[Pricing]],Lookups!$A$2:$B$3,2,0))</f>
        <v>0.18756349</v>
      </c>
      <c r="N486" s="3">
        <f>IF(Query[[#This Row],[TimeMeasureUnit.1]]="Day",Lookups!$F$4+Lookups!$F$5,(Query[[#This Row],[T31]]*Lookups!$F$2)+Query[[#This Row],[T41]]*Lookups!$F$3)</f>
        <v>0.15505381000000001</v>
      </c>
    </row>
    <row r="487" spans="1:14" x14ac:dyDescent="0.2">
      <c r="A487" s="4">
        <v>45658</v>
      </c>
      <c r="B487" s="4">
        <v>45659</v>
      </c>
      <c r="E487">
        <v>1.0609999999999999</v>
      </c>
      <c r="F487">
        <v>1.6910000000000001</v>
      </c>
      <c r="G487" s="4">
        <v>45658.375</v>
      </c>
      <c r="H487" s="4">
        <v>45658.416666666664</v>
      </c>
      <c r="I487">
        <v>1</v>
      </c>
      <c r="J487" t="b">
        <v>0</v>
      </c>
      <c r="K487" t="s">
        <v>11</v>
      </c>
      <c r="L487" s="3" t="s">
        <v>24</v>
      </c>
      <c r="M487" s="3">
        <f>IF(Query[[#This Row],[TimeMeasureUnit.1]]="Day",Lookups!$B$4,(Query[[#This Row],[T31]]+Query[[#This Row],[T41]])*VLOOKUP(Query[[#This Row],[Pricing]],Lookups!$A$2:$B$3,2,0))</f>
        <v>0.9869497599999999</v>
      </c>
      <c r="N487" s="3">
        <f>IF(Query[[#This Row],[TimeMeasureUnit.1]]="Day",Lookups!$F$4+Lookups!$F$5,(Query[[#This Row],[T31]]*Lookups!$F$2)+Query[[#This Row],[T41]]*Lookups!$F$3)</f>
        <v>0.64010599000000001</v>
      </c>
    </row>
    <row r="488" spans="1:14" x14ac:dyDescent="0.2">
      <c r="A488" s="4">
        <v>45658</v>
      </c>
      <c r="B488" s="4">
        <v>45659</v>
      </c>
      <c r="E488">
        <v>0.81299999999999994</v>
      </c>
      <c r="F488">
        <v>2.39</v>
      </c>
      <c r="G488" s="4">
        <v>45658.416666666664</v>
      </c>
      <c r="H488" s="4">
        <v>45658.458333333336</v>
      </c>
      <c r="I488">
        <v>1</v>
      </c>
      <c r="J488" t="b">
        <v>0</v>
      </c>
      <c r="K488" t="s">
        <v>11</v>
      </c>
      <c r="L488" s="3" t="s">
        <v>23</v>
      </c>
      <c r="M488" s="3">
        <f>IF(Query[[#This Row],[TimeMeasureUnit.1]]="Day",Lookups!$B$4,(Query[[#This Row],[T31]]+Query[[#This Row],[T41]])*VLOOKUP(Query[[#This Row],[Pricing]],Lookups!$A$2:$B$3,2,0))</f>
        <v>0.53445258000000007</v>
      </c>
      <c r="N488" s="3">
        <f>IF(Query[[#This Row],[TimeMeasureUnit.1]]="Day",Lookups!$F$4+Lookups!$F$5,(Query[[#This Row],[T31]]*Lookups!$F$2)+Query[[#This Row],[T41]]*Lookups!$F$3)</f>
        <v>0.70115291000000002</v>
      </c>
    </row>
    <row r="489" spans="1:14" x14ac:dyDescent="0.2">
      <c r="A489" s="4">
        <v>45658</v>
      </c>
      <c r="B489" s="4">
        <v>45659</v>
      </c>
      <c r="E489">
        <v>0.45600000000000002</v>
      </c>
      <c r="F489">
        <v>7.3999999999999996E-2</v>
      </c>
      <c r="G489" s="4">
        <v>45658.458333333336</v>
      </c>
      <c r="H489" s="4">
        <v>45658.5</v>
      </c>
      <c r="I489">
        <v>1</v>
      </c>
      <c r="J489" t="b">
        <v>0</v>
      </c>
      <c r="K489" t="s">
        <v>11</v>
      </c>
      <c r="L489" s="3" t="s">
        <v>23</v>
      </c>
      <c r="M489" s="3">
        <f>IF(Query[[#This Row],[TimeMeasureUnit.1]]="Day",Lookups!$B$4,(Query[[#This Row],[T31]]+Query[[#This Row],[T41]])*VLOOKUP(Query[[#This Row],[Pricing]],Lookups!$A$2:$B$3,2,0))</f>
        <v>8.8435800000000009E-2</v>
      </c>
      <c r="N489" s="3">
        <f>IF(Query[[#This Row],[TimeMeasureUnit.1]]="Day",Lookups!$F$4+Lookups!$F$5,(Query[[#This Row],[T31]]*Lookups!$F$2)+Query[[#This Row],[T41]]*Lookups!$F$3)</f>
        <v>0.14943680000000001</v>
      </c>
    </row>
    <row r="490" spans="1:14" x14ac:dyDescent="0.2">
      <c r="A490" s="4">
        <v>45658</v>
      </c>
      <c r="B490" s="4">
        <v>45659</v>
      </c>
      <c r="E490">
        <v>0.40100000000000002</v>
      </c>
      <c r="F490">
        <v>1.2569999999999999</v>
      </c>
      <c r="G490" s="4">
        <v>45658.5</v>
      </c>
      <c r="H490" s="4">
        <v>45658.541666666664</v>
      </c>
      <c r="I490">
        <v>1</v>
      </c>
      <c r="J490" t="b">
        <v>0</v>
      </c>
      <c r="K490" t="s">
        <v>11</v>
      </c>
      <c r="L490" s="3" t="s">
        <v>23</v>
      </c>
      <c r="M490" s="3">
        <f>IF(Query[[#This Row],[TimeMeasureUnit.1]]="Day",Lookups!$B$4,(Query[[#This Row],[T31]]+Query[[#This Row],[T41]])*VLOOKUP(Query[[#This Row],[Pricing]],Lookups!$A$2:$B$3,2,0))</f>
        <v>0.27665388000000002</v>
      </c>
      <c r="N490" s="3">
        <f>IF(Query[[#This Row],[TimeMeasureUnit.1]]="Day",Lookups!$F$4+Lookups!$F$5,(Query[[#This Row],[T31]]*Lookups!$F$2)+Query[[#This Row],[T41]]*Lookups!$F$3)</f>
        <v>0.36088210999999998</v>
      </c>
    </row>
    <row r="491" spans="1:14" x14ac:dyDescent="0.2">
      <c r="A491" s="4">
        <v>45658</v>
      </c>
      <c r="B491" s="4">
        <v>45659</v>
      </c>
      <c r="E491">
        <v>0.22500000000000001</v>
      </c>
      <c r="F491">
        <v>0.21199999999999999</v>
      </c>
      <c r="G491" s="4">
        <v>45658.541666666664</v>
      </c>
      <c r="H491" s="4">
        <v>45658.583333333336</v>
      </c>
      <c r="I491">
        <v>1</v>
      </c>
      <c r="J491" t="b">
        <v>0</v>
      </c>
      <c r="K491" t="s">
        <v>11</v>
      </c>
      <c r="L491" s="3" t="s">
        <v>23</v>
      </c>
      <c r="M491" s="3">
        <f>IF(Query[[#This Row],[TimeMeasureUnit.1]]="Day",Lookups!$B$4,(Query[[#This Row],[T31]]+Query[[#This Row],[T41]])*VLOOKUP(Query[[#This Row],[Pricing]],Lookups!$A$2:$B$3,2,0))</f>
        <v>7.2917820000000008E-2</v>
      </c>
      <c r="N491" s="3">
        <f>IF(Query[[#This Row],[TimeMeasureUnit.1]]="Day",Lookups!$F$4+Lookups!$F$5,(Query[[#This Row],[T31]]*Lookups!$F$2)+Query[[#This Row],[T41]]*Lookups!$F$3)</f>
        <v>0.10751999000000001</v>
      </c>
    </row>
    <row r="492" spans="1:14" x14ac:dyDescent="0.2">
      <c r="A492" s="4">
        <v>45658</v>
      </c>
      <c r="B492" s="4">
        <v>45659</v>
      </c>
      <c r="E492">
        <v>0.22500000000000001</v>
      </c>
      <c r="F492">
        <v>0</v>
      </c>
      <c r="G492" s="4">
        <v>45658.583333333336</v>
      </c>
      <c r="H492" s="4">
        <v>45658.625</v>
      </c>
      <c r="I492">
        <v>1</v>
      </c>
      <c r="J492" t="b">
        <v>0</v>
      </c>
      <c r="K492" t="s">
        <v>11</v>
      </c>
      <c r="L492" s="3" t="s">
        <v>23</v>
      </c>
      <c r="M492" s="3">
        <f>IF(Query[[#This Row],[TimeMeasureUnit.1]]="Day",Lookups!$B$4,(Query[[#This Row],[T31]]+Query[[#This Row],[T41]])*VLOOKUP(Query[[#This Row],[Pricing]],Lookups!$A$2:$B$3,2,0))</f>
        <v>3.75435E-2</v>
      </c>
      <c r="N492" s="3">
        <f>IF(Query[[#This Row],[TimeMeasureUnit.1]]="Day",Lookups!$F$4+Lookups!$F$5,(Query[[#This Row],[T31]]*Lookups!$F$2)+Query[[#This Row],[T41]]*Lookups!$F$3)</f>
        <v>6.6705750000000008E-2</v>
      </c>
    </row>
    <row r="493" spans="1:14" x14ac:dyDescent="0.2">
      <c r="A493" s="4">
        <v>45658</v>
      </c>
      <c r="B493" s="4">
        <v>45659</v>
      </c>
      <c r="E493">
        <v>0.27</v>
      </c>
      <c r="F493">
        <v>1E-3</v>
      </c>
      <c r="G493" s="4">
        <v>45658.625</v>
      </c>
      <c r="H493" s="4">
        <v>45658.666666666664</v>
      </c>
      <c r="I493">
        <v>1</v>
      </c>
      <c r="J493" t="b">
        <v>0</v>
      </c>
      <c r="K493" t="s">
        <v>11</v>
      </c>
      <c r="L493" s="3" t="s">
        <v>23</v>
      </c>
      <c r="M493" s="3">
        <f>IF(Query[[#This Row],[TimeMeasureUnit.1]]="Day",Lookups!$B$4,(Query[[#This Row],[T31]]+Query[[#This Row],[T41]])*VLOOKUP(Query[[#This Row],[Pricing]],Lookups!$A$2:$B$3,2,0))</f>
        <v>4.5219060000000005E-2</v>
      </c>
      <c r="N493" s="3">
        <f>IF(Query[[#This Row],[TimeMeasureUnit.1]]="Day",Lookups!$F$4+Lookups!$F$5,(Query[[#This Row],[T31]]*Lookups!$F$2)+Query[[#This Row],[T41]]*Lookups!$F$3)</f>
        <v>8.0239420000000006E-2</v>
      </c>
    </row>
    <row r="494" spans="1:14" x14ac:dyDescent="0.2">
      <c r="A494" s="4">
        <v>45658</v>
      </c>
      <c r="B494" s="4">
        <v>45659</v>
      </c>
      <c r="E494">
        <v>0.42299999999999999</v>
      </c>
      <c r="F494">
        <v>1E-3</v>
      </c>
      <c r="G494" s="4">
        <v>45658.666666666664</v>
      </c>
      <c r="H494" s="4">
        <v>45658.708333333336</v>
      </c>
      <c r="I494">
        <v>1</v>
      </c>
      <c r="J494" t="b">
        <v>0</v>
      </c>
      <c r="K494" t="s">
        <v>11</v>
      </c>
      <c r="L494" s="3" t="s">
        <v>24</v>
      </c>
      <c r="M494" s="3">
        <f>IF(Query[[#This Row],[TimeMeasureUnit.1]]="Day",Lookups!$B$4,(Query[[#This Row],[T31]]+Query[[#This Row],[T41]])*VLOOKUP(Query[[#This Row],[Pricing]],Lookups!$A$2:$B$3,2,0))</f>
        <v>0.15205911999999999</v>
      </c>
      <c r="N494" s="3">
        <f>IF(Query[[#This Row],[TimeMeasureUnit.1]]="Day",Lookups!$F$4+Lookups!$F$5,(Query[[#This Row],[T31]]*Lookups!$F$2)+Query[[#This Row],[T41]]*Lookups!$F$3)</f>
        <v>0.12559933000000001</v>
      </c>
    </row>
    <row r="495" spans="1:14" x14ac:dyDescent="0.2">
      <c r="A495" s="4">
        <v>45658</v>
      </c>
      <c r="B495" s="4">
        <v>45659</v>
      </c>
      <c r="E495">
        <v>1.107</v>
      </c>
      <c r="F495">
        <v>2E-3</v>
      </c>
      <c r="G495" s="4">
        <v>45658.708333333336</v>
      </c>
      <c r="H495" s="4">
        <v>45658.75</v>
      </c>
      <c r="I495">
        <v>1</v>
      </c>
      <c r="J495" t="b">
        <v>0</v>
      </c>
      <c r="K495" t="s">
        <v>11</v>
      </c>
      <c r="L495" s="3" t="s">
        <v>24</v>
      </c>
      <c r="M495" s="3">
        <f>IF(Query[[#This Row],[TimeMeasureUnit.1]]="Day",Lookups!$B$4,(Query[[#This Row],[T31]]+Query[[#This Row],[T41]])*VLOOKUP(Query[[#This Row],[Pricing]],Lookups!$A$2:$B$3,2,0))</f>
        <v>0.39772067</v>
      </c>
      <c r="N495" s="3">
        <f>IF(Query[[#This Row],[TimeMeasureUnit.1]]="Day",Lookups!$F$4+Lookups!$F$5,(Query[[#This Row],[T31]]*Lookups!$F$2)+Query[[#This Row],[T41]]*Lookups!$F$3)</f>
        <v>0.32857733</v>
      </c>
    </row>
    <row r="496" spans="1:14" x14ac:dyDescent="0.2">
      <c r="A496" s="4">
        <v>45658</v>
      </c>
      <c r="B496" s="4">
        <v>45659</v>
      </c>
      <c r="E496">
        <v>0.88100000000000001</v>
      </c>
      <c r="F496">
        <v>1E-3</v>
      </c>
      <c r="G496" s="4">
        <v>45658.75</v>
      </c>
      <c r="H496" s="4">
        <v>45658.791666666664</v>
      </c>
      <c r="I496">
        <v>1</v>
      </c>
      <c r="J496" t="b">
        <v>0</v>
      </c>
      <c r="K496" t="s">
        <v>11</v>
      </c>
      <c r="L496" s="3" t="s">
        <v>24</v>
      </c>
      <c r="M496" s="3">
        <f>IF(Query[[#This Row],[TimeMeasureUnit.1]]="Day",Lookups!$B$4,(Query[[#This Row],[T31]]+Query[[#This Row],[T41]])*VLOOKUP(Query[[#This Row],[Pricing]],Lookups!$A$2:$B$3,2,0))</f>
        <v>0.31631165999999999</v>
      </c>
      <c r="N496" s="3">
        <f>IF(Query[[#This Row],[TimeMeasureUnit.1]]="Day",Lookups!$F$4+Lookups!$F$5,(Query[[#This Row],[T31]]*Lookups!$F$2)+Query[[#This Row],[T41]]*Lookups!$F$3)</f>
        <v>0.26138258999999997</v>
      </c>
    </row>
    <row r="497" spans="1:14" x14ac:dyDescent="0.2">
      <c r="A497" s="4">
        <v>45658</v>
      </c>
      <c r="B497" s="4">
        <v>45659</v>
      </c>
      <c r="E497">
        <v>0.54300000000000004</v>
      </c>
      <c r="F497">
        <v>0.48899999999999999</v>
      </c>
      <c r="G497" s="4">
        <v>45658.791666666664</v>
      </c>
      <c r="H497" s="4">
        <v>45658.833333333336</v>
      </c>
      <c r="I497">
        <v>1</v>
      </c>
      <c r="J497" t="b">
        <v>0</v>
      </c>
      <c r="K497" t="s">
        <v>11</v>
      </c>
      <c r="L497" s="3" t="s">
        <v>24</v>
      </c>
      <c r="M497" s="3">
        <f>IF(Query[[#This Row],[TimeMeasureUnit.1]]="Day",Lookups!$B$4,(Query[[#This Row],[T31]]+Query[[#This Row],[T41]])*VLOOKUP(Query[[#This Row],[Pricing]],Lookups!$A$2:$B$3,2,0))</f>
        <v>0.37010616000000002</v>
      </c>
      <c r="N497" s="3">
        <f>IF(Query[[#This Row],[TimeMeasureUnit.1]]="Day",Lookups!$F$4+Lookups!$F$5,(Query[[#This Row],[T31]]*Lookups!$F$2)+Query[[#This Row],[T41]]*Lookups!$F$3)</f>
        <v>0.25512549000000001</v>
      </c>
    </row>
    <row r="498" spans="1:14" x14ac:dyDescent="0.2">
      <c r="A498" s="4">
        <v>45658</v>
      </c>
      <c r="B498" s="4">
        <v>45659</v>
      </c>
      <c r="E498">
        <v>0.47299999999999998</v>
      </c>
      <c r="F498">
        <v>1E-3</v>
      </c>
      <c r="G498" s="4">
        <v>45658.833333333336</v>
      </c>
      <c r="H498" s="4">
        <v>45658.875</v>
      </c>
      <c r="I498">
        <v>1</v>
      </c>
      <c r="J498" t="b">
        <v>0</v>
      </c>
      <c r="K498" t="s">
        <v>11</v>
      </c>
      <c r="L498" s="3" t="s">
        <v>24</v>
      </c>
      <c r="M498" s="3">
        <f>IF(Query[[#This Row],[TimeMeasureUnit.1]]="Day",Lookups!$B$4,(Query[[#This Row],[T31]]+Query[[#This Row],[T41]])*VLOOKUP(Query[[#This Row],[Pricing]],Lookups!$A$2:$B$3,2,0))</f>
        <v>0.16999061999999998</v>
      </c>
      <c r="N498" s="3">
        <f>IF(Query[[#This Row],[TimeMeasureUnit.1]]="Day",Lookups!$F$4+Lookups!$F$5,(Query[[#This Row],[T31]]*Lookups!$F$2)+Query[[#This Row],[T41]]*Lookups!$F$3)</f>
        <v>0.14042283</v>
      </c>
    </row>
    <row r="499" spans="1:14" x14ac:dyDescent="0.2">
      <c r="A499" s="4">
        <v>45658</v>
      </c>
      <c r="B499" s="4">
        <v>45659</v>
      </c>
      <c r="E499">
        <v>0.78500000000000003</v>
      </c>
      <c r="F499">
        <v>0.624</v>
      </c>
      <c r="G499" s="4">
        <v>45658.875</v>
      </c>
      <c r="H499" s="4">
        <v>45658.916666666664</v>
      </c>
      <c r="I499">
        <v>1</v>
      </c>
      <c r="J499" t="b">
        <v>0</v>
      </c>
      <c r="K499" t="s">
        <v>11</v>
      </c>
      <c r="L499" s="3" t="s">
        <v>23</v>
      </c>
      <c r="M499" s="3">
        <f>IF(Query[[#This Row],[TimeMeasureUnit.1]]="Day",Lookups!$B$4,(Query[[#This Row],[T31]]+Query[[#This Row],[T41]])*VLOOKUP(Query[[#This Row],[Pricing]],Lookups!$A$2:$B$3,2,0))</f>
        <v>0.23510574000000001</v>
      </c>
      <c r="N499" s="3">
        <f>IF(Query[[#This Row],[TimeMeasureUnit.1]]="Day",Lookups!$F$4+Lookups!$F$5,(Query[[#This Row],[T31]]*Lookups!$F$2)+Query[[#This Row],[T41]]*Lookups!$F$3)</f>
        <v>0.35286143000000003</v>
      </c>
    </row>
    <row r="500" spans="1:14" x14ac:dyDescent="0.2">
      <c r="A500" s="4">
        <v>45658</v>
      </c>
      <c r="B500" s="4">
        <v>45659</v>
      </c>
      <c r="E500">
        <v>0.61399999999999999</v>
      </c>
      <c r="F500">
        <v>0.78700000000000003</v>
      </c>
      <c r="G500" s="4">
        <v>45658.916666666664</v>
      </c>
      <c r="H500" s="4">
        <v>45658.958333333336</v>
      </c>
      <c r="I500">
        <v>1</v>
      </c>
      <c r="J500" t="b">
        <v>0</v>
      </c>
      <c r="K500" t="s">
        <v>11</v>
      </c>
      <c r="L500" s="3" t="s">
        <v>23</v>
      </c>
      <c r="M500" s="3">
        <f>IF(Query[[#This Row],[TimeMeasureUnit.1]]="Day",Lookups!$B$4,(Query[[#This Row],[T31]]+Query[[#This Row],[T41]])*VLOOKUP(Query[[#This Row],[Pricing]],Lookups!$A$2:$B$3,2,0))</f>
        <v>0.23377086000000002</v>
      </c>
      <c r="N500" s="3">
        <f>IF(Query[[#This Row],[TimeMeasureUnit.1]]="Day",Lookups!$F$4+Lookups!$F$5,(Query[[#This Row],[T31]]*Lookups!$F$2)+Query[[#This Row],[T41]]*Lookups!$F$3)</f>
        <v>0.33354581999999999</v>
      </c>
    </row>
    <row r="501" spans="1:14" x14ac:dyDescent="0.2">
      <c r="A501" s="4">
        <v>45658</v>
      </c>
      <c r="B501" s="4">
        <v>45659</v>
      </c>
      <c r="E501">
        <v>0.998</v>
      </c>
      <c r="F501">
        <v>0.68400000000000005</v>
      </c>
      <c r="G501" s="4">
        <v>45658.958333333336</v>
      </c>
      <c r="H501" s="4">
        <v>45659</v>
      </c>
      <c r="I501">
        <v>1</v>
      </c>
      <c r="J501" t="b">
        <v>0</v>
      </c>
      <c r="K501" t="s">
        <v>11</v>
      </c>
      <c r="L501" s="3" t="s">
        <v>23</v>
      </c>
      <c r="M501" s="3">
        <f>IF(Query[[#This Row],[TimeMeasureUnit.1]]="Day",Lookups!$B$4,(Query[[#This Row],[T31]]+Query[[#This Row],[T41]])*VLOOKUP(Query[[#This Row],[Pricing]],Lookups!$A$2:$B$3,2,0))</f>
        <v>0.28065852000000002</v>
      </c>
      <c r="N501" s="3">
        <f>IF(Query[[#This Row],[TimeMeasureUnit.1]]="Day",Lookups!$F$4+Lookups!$F$5,(Query[[#This Row],[T31]]*Lookups!$F$2)+Query[[#This Row],[T41]]*Lookups!$F$3)</f>
        <v>0.42756073999999999</v>
      </c>
    </row>
    <row r="502" spans="1:14" x14ac:dyDescent="0.2">
      <c r="A502" s="4">
        <v>45659</v>
      </c>
      <c r="B502" s="4">
        <v>45660</v>
      </c>
      <c r="C502">
        <v>2.3265083519999998</v>
      </c>
      <c r="D502">
        <v>3.5482247679999999</v>
      </c>
      <c r="G502" s="4">
        <v>45659</v>
      </c>
      <c r="H502" s="4">
        <v>45660</v>
      </c>
      <c r="I502">
        <v>1</v>
      </c>
      <c r="J502" t="b">
        <v>0</v>
      </c>
      <c r="K502" t="s">
        <v>10</v>
      </c>
      <c r="L502" s="3" t="s">
        <v>23</v>
      </c>
      <c r="M502" s="3">
        <f>IF(Query[[#This Row],[TimeMeasureUnit.1]]="Day",Lookups!$B$4,(Query[[#This Row],[T31]]+Query[[#This Row],[T41]])*VLOOKUP(Query[[#This Row],[Pricing]],Lookups!$A$2:$B$3,2,0))</f>
        <v>1.3498300000000001</v>
      </c>
      <c r="N502" s="3">
        <f>IF(Query[[#This Row],[TimeMeasureUnit.1]]="Day",Lookups!$F$4+Lookups!$F$5,(Query[[#This Row],[T31]]*Lookups!$F$2)+Query[[#This Row],[T41]]*Lookups!$F$3)</f>
        <v>1.44164</v>
      </c>
    </row>
    <row r="503" spans="1:14" x14ac:dyDescent="0.2">
      <c r="A503" s="4">
        <v>45659</v>
      </c>
      <c r="B503" s="4">
        <v>45660</v>
      </c>
      <c r="E503">
        <v>0.41399999999999998</v>
      </c>
      <c r="F503">
        <v>2.4489999999999998</v>
      </c>
      <c r="G503" s="4">
        <v>45659</v>
      </c>
      <c r="H503" s="4">
        <v>45659.041666666664</v>
      </c>
      <c r="I503">
        <v>1</v>
      </c>
      <c r="J503" t="b">
        <v>0</v>
      </c>
      <c r="K503" t="s">
        <v>11</v>
      </c>
      <c r="L503" s="3" t="s">
        <v>23</v>
      </c>
      <c r="M503" s="3">
        <f>IF(Query[[#This Row],[TimeMeasureUnit.1]]="Day",Lookups!$B$4,(Query[[#This Row],[T31]]+Query[[#This Row],[T41]])*VLOOKUP(Query[[#This Row],[Pricing]],Lookups!$A$2:$B$3,2,0))</f>
        <v>0.47772017999999999</v>
      </c>
      <c r="N503" s="3">
        <f>IF(Query[[#This Row],[TimeMeasureUnit.1]]="Day",Lookups!$F$4+Lookups!$F$5,(Query[[#This Row],[T31]]*Lookups!$F$2)+Query[[#This Row],[T41]]*Lookups!$F$3)</f>
        <v>0.59422005999999994</v>
      </c>
    </row>
    <row r="504" spans="1:14" x14ac:dyDescent="0.2">
      <c r="A504" s="4">
        <v>45659</v>
      </c>
      <c r="B504" s="4">
        <v>45660</v>
      </c>
      <c r="E504">
        <v>0.32500000000000001</v>
      </c>
      <c r="F504">
        <v>1.663</v>
      </c>
      <c r="G504" s="4">
        <v>45659.041666666664</v>
      </c>
      <c r="H504" s="4">
        <v>45659.083333333336</v>
      </c>
      <c r="I504">
        <v>1</v>
      </c>
      <c r="J504" t="b">
        <v>0</v>
      </c>
      <c r="K504" t="s">
        <v>11</v>
      </c>
      <c r="L504" s="3" t="s">
        <v>23</v>
      </c>
      <c r="M504" s="3">
        <f>IF(Query[[#This Row],[TimeMeasureUnit.1]]="Day",Lookups!$B$4,(Query[[#This Row],[T31]]+Query[[#This Row],[T41]])*VLOOKUP(Query[[#This Row],[Pricing]],Lookups!$A$2:$B$3,2,0))</f>
        <v>0.33171768000000001</v>
      </c>
      <c r="N504" s="3">
        <f>IF(Query[[#This Row],[TimeMeasureUnit.1]]="Day",Lookups!$F$4+Lookups!$F$5,(Query[[#This Row],[T31]]*Lookups!$F$2)+Query[[#This Row],[T41]]*Lookups!$F$3)</f>
        <v>0.41651350999999998</v>
      </c>
    </row>
    <row r="505" spans="1:14" x14ac:dyDescent="0.2">
      <c r="A505" s="4">
        <v>45659</v>
      </c>
      <c r="B505" s="4">
        <v>45660</v>
      </c>
      <c r="E505">
        <v>0.31</v>
      </c>
      <c r="F505">
        <v>1E-3</v>
      </c>
      <c r="G505" s="4">
        <v>45659.083333333336</v>
      </c>
      <c r="H505" s="4">
        <v>45659.125</v>
      </c>
      <c r="I505">
        <v>1</v>
      </c>
      <c r="J505" t="b">
        <v>0</v>
      </c>
      <c r="K505" t="s">
        <v>11</v>
      </c>
      <c r="L505" s="3" t="s">
        <v>23</v>
      </c>
      <c r="M505" s="3">
        <f>IF(Query[[#This Row],[TimeMeasureUnit.1]]="Day",Lookups!$B$4,(Query[[#This Row],[T31]]+Query[[#This Row],[T41]])*VLOOKUP(Query[[#This Row],[Pricing]],Lookups!$A$2:$B$3,2,0))</f>
        <v>5.1893460000000002E-2</v>
      </c>
      <c r="N505" s="3">
        <f>IF(Query[[#This Row],[TimeMeasureUnit.1]]="Day",Lookups!$F$4+Lookups!$F$5,(Query[[#This Row],[T31]]*Lookups!$F$2)+Query[[#This Row],[T41]]*Lookups!$F$3)</f>
        <v>9.2098220000000008E-2</v>
      </c>
    </row>
    <row r="506" spans="1:14" x14ac:dyDescent="0.2">
      <c r="A506" s="4">
        <v>45659</v>
      </c>
      <c r="B506" s="4">
        <v>45660</v>
      </c>
      <c r="E506">
        <v>0.32300000000000001</v>
      </c>
      <c r="F506">
        <v>0</v>
      </c>
      <c r="G506" s="4">
        <v>45659.125</v>
      </c>
      <c r="H506" s="4">
        <v>45659.166666666664</v>
      </c>
      <c r="I506">
        <v>1</v>
      </c>
      <c r="J506" t="b">
        <v>0</v>
      </c>
      <c r="K506" t="s">
        <v>11</v>
      </c>
      <c r="L506" s="3" t="s">
        <v>23</v>
      </c>
      <c r="M506" s="3">
        <f>IF(Query[[#This Row],[TimeMeasureUnit.1]]="Day",Lookups!$B$4,(Query[[#This Row],[T31]]+Query[[#This Row],[T41]])*VLOOKUP(Query[[#This Row],[Pricing]],Lookups!$A$2:$B$3,2,0))</f>
        <v>5.3895780000000004E-2</v>
      </c>
      <c r="N506" s="3">
        <f>IF(Query[[#This Row],[TimeMeasureUnit.1]]="Day",Lookups!$F$4+Lookups!$F$5,(Query[[#This Row],[T31]]*Lookups!$F$2)+Query[[#This Row],[T41]]*Lookups!$F$3)</f>
        <v>9.5759810000000001E-2</v>
      </c>
    </row>
    <row r="507" spans="1:14" x14ac:dyDescent="0.2">
      <c r="A507" s="4">
        <v>45659</v>
      </c>
      <c r="B507" s="4">
        <v>45660</v>
      </c>
      <c r="E507">
        <v>0.31</v>
      </c>
      <c r="F507">
        <v>0</v>
      </c>
      <c r="G507" s="4">
        <v>45659.166666666664</v>
      </c>
      <c r="H507" s="4">
        <v>45659.208333333336</v>
      </c>
      <c r="I507">
        <v>1</v>
      </c>
      <c r="J507" t="b">
        <v>0</v>
      </c>
      <c r="K507" t="s">
        <v>11</v>
      </c>
      <c r="L507" s="3" t="s">
        <v>23</v>
      </c>
      <c r="M507" s="3">
        <f>IF(Query[[#This Row],[TimeMeasureUnit.1]]="Day",Lookups!$B$4,(Query[[#This Row],[T31]]+Query[[#This Row],[T41]])*VLOOKUP(Query[[#This Row],[Pricing]],Lookups!$A$2:$B$3,2,0))</f>
        <v>5.1726600000000005E-2</v>
      </c>
      <c r="N507" s="3">
        <f>IF(Query[[#This Row],[TimeMeasureUnit.1]]="Day",Lookups!$F$4+Lookups!$F$5,(Query[[#This Row],[T31]]*Lookups!$F$2)+Query[[#This Row],[T41]]*Lookups!$F$3)</f>
        <v>9.1905700000000007E-2</v>
      </c>
    </row>
    <row r="508" spans="1:14" x14ac:dyDescent="0.2">
      <c r="A508" s="4">
        <v>45659</v>
      </c>
      <c r="B508" s="4">
        <v>45660</v>
      </c>
      <c r="E508">
        <v>0.25600000000000001</v>
      </c>
      <c r="F508">
        <v>0</v>
      </c>
      <c r="G508" s="4">
        <v>45659.208333333336</v>
      </c>
      <c r="H508" s="4">
        <v>45659.25</v>
      </c>
      <c r="I508">
        <v>1</v>
      </c>
      <c r="J508" t="b">
        <v>0</v>
      </c>
      <c r="K508" t="s">
        <v>11</v>
      </c>
      <c r="L508" s="3" t="s">
        <v>23</v>
      </c>
      <c r="M508" s="3">
        <f>IF(Query[[#This Row],[TimeMeasureUnit.1]]="Day",Lookups!$B$4,(Query[[#This Row],[T31]]+Query[[#This Row],[T41]])*VLOOKUP(Query[[#This Row],[Pricing]],Lookups!$A$2:$B$3,2,0))</f>
        <v>4.2716160000000003E-2</v>
      </c>
      <c r="N508" s="3">
        <f>IF(Query[[#This Row],[TimeMeasureUnit.1]]="Day",Lookups!$F$4+Lookups!$F$5,(Query[[#This Row],[T31]]*Lookups!$F$2)+Query[[#This Row],[T41]]*Lookups!$F$3)</f>
        <v>7.5896320000000003E-2</v>
      </c>
    </row>
    <row r="509" spans="1:14" x14ac:dyDescent="0.2">
      <c r="A509" s="4">
        <v>45659</v>
      </c>
      <c r="B509" s="4">
        <v>45660</v>
      </c>
      <c r="E509">
        <v>0.20599999999999999</v>
      </c>
      <c r="F509">
        <v>0</v>
      </c>
      <c r="G509" s="4">
        <v>45659.25</v>
      </c>
      <c r="H509" s="4">
        <v>45659.291666666664</v>
      </c>
      <c r="I509">
        <v>1</v>
      </c>
      <c r="J509" t="b">
        <v>0</v>
      </c>
      <c r="K509" t="s">
        <v>11</v>
      </c>
      <c r="L509" s="3" t="s">
        <v>23</v>
      </c>
      <c r="M509" s="3">
        <f>IF(Query[[#This Row],[TimeMeasureUnit.1]]="Day",Lookups!$B$4,(Query[[#This Row],[T31]]+Query[[#This Row],[T41]])*VLOOKUP(Query[[#This Row],[Pricing]],Lookups!$A$2:$B$3,2,0))</f>
        <v>3.437316E-2</v>
      </c>
      <c r="N509" s="3">
        <f>IF(Query[[#This Row],[TimeMeasureUnit.1]]="Day",Lookups!$F$4+Lookups!$F$5,(Query[[#This Row],[T31]]*Lookups!$F$2)+Query[[#This Row],[T41]]*Lookups!$F$3)</f>
        <v>6.107282E-2</v>
      </c>
    </row>
    <row r="510" spans="1:14" x14ac:dyDescent="0.2">
      <c r="A510" s="4">
        <v>45659</v>
      </c>
      <c r="B510" s="4">
        <v>45660</v>
      </c>
      <c r="E510">
        <v>0.20399999999999999</v>
      </c>
      <c r="F510">
        <v>0</v>
      </c>
      <c r="G510" s="4">
        <v>45659.291666666664</v>
      </c>
      <c r="H510" s="4">
        <v>45659.333333333336</v>
      </c>
      <c r="I510">
        <v>1</v>
      </c>
      <c r="J510" t="b">
        <v>0</v>
      </c>
      <c r="K510" t="s">
        <v>11</v>
      </c>
      <c r="L510" s="3" t="s">
        <v>24</v>
      </c>
      <c r="M510" s="3">
        <f>IF(Query[[#This Row],[TimeMeasureUnit.1]]="Day",Lookups!$B$4,(Query[[#This Row],[T31]]+Query[[#This Row],[T41]])*VLOOKUP(Query[[#This Row],[Pricing]],Lookups!$A$2:$B$3,2,0))</f>
        <v>7.3160519999999993E-2</v>
      </c>
      <c r="N510" s="3">
        <f>IF(Query[[#This Row],[TimeMeasureUnit.1]]="Day",Lookups!$F$4+Lookups!$F$5,(Query[[#This Row],[T31]]*Lookups!$F$2)+Query[[#This Row],[T41]]*Lookups!$F$3)</f>
        <v>6.047988E-2</v>
      </c>
    </row>
    <row r="511" spans="1:14" x14ac:dyDescent="0.2">
      <c r="A511" s="4">
        <v>45659</v>
      </c>
      <c r="B511" s="4">
        <v>45660</v>
      </c>
      <c r="E511">
        <v>0.48599999999999999</v>
      </c>
      <c r="F511">
        <v>0.64100000000000001</v>
      </c>
      <c r="G511" s="4">
        <v>45659.333333333336</v>
      </c>
      <c r="H511" s="4">
        <v>45659.375</v>
      </c>
      <c r="I511">
        <v>1</v>
      </c>
      <c r="J511" t="b">
        <v>0</v>
      </c>
      <c r="K511" t="s">
        <v>11</v>
      </c>
      <c r="L511" s="3" t="s">
        <v>24</v>
      </c>
      <c r="M511" s="3">
        <f>IF(Query[[#This Row],[TimeMeasureUnit.1]]="Day",Lookups!$B$4,(Query[[#This Row],[T31]]+Query[[#This Row],[T41]])*VLOOKUP(Query[[#This Row],[Pricing]],Lookups!$A$2:$B$3,2,0))</f>
        <v>0.40417601000000003</v>
      </c>
      <c r="N511" s="3">
        <f>IF(Query[[#This Row],[TimeMeasureUnit.1]]="Day",Lookups!$F$4+Lookups!$F$5,(Query[[#This Row],[T31]]*Lookups!$F$2)+Query[[#This Row],[T41]]*Lookups!$F$3)</f>
        <v>0.26748973999999998</v>
      </c>
    </row>
    <row r="512" spans="1:14" x14ac:dyDescent="0.2">
      <c r="A512" s="4">
        <v>45659</v>
      </c>
      <c r="B512" s="4">
        <v>45660</v>
      </c>
      <c r="E512">
        <v>0.36399999999999999</v>
      </c>
      <c r="F512">
        <v>0</v>
      </c>
      <c r="G512" s="4">
        <v>45659.375</v>
      </c>
      <c r="H512" s="4">
        <v>45659.416666666664</v>
      </c>
      <c r="I512">
        <v>1</v>
      </c>
      <c r="J512" t="b">
        <v>0</v>
      </c>
      <c r="K512" t="s">
        <v>11</v>
      </c>
      <c r="L512" s="3" t="s">
        <v>24</v>
      </c>
      <c r="M512" s="3">
        <f>IF(Query[[#This Row],[TimeMeasureUnit.1]]="Day",Lookups!$B$4,(Query[[#This Row],[T31]]+Query[[#This Row],[T41]])*VLOOKUP(Query[[#This Row],[Pricing]],Lookups!$A$2:$B$3,2,0))</f>
        <v>0.13054131999999999</v>
      </c>
      <c r="N512" s="3">
        <f>IF(Query[[#This Row],[TimeMeasureUnit.1]]="Day",Lookups!$F$4+Lookups!$F$5,(Query[[#This Row],[T31]]*Lookups!$F$2)+Query[[#This Row],[T41]]*Lookups!$F$3)</f>
        <v>0.10791508</v>
      </c>
    </row>
    <row r="513" spans="1:14" x14ac:dyDescent="0.2">
      <c r="A513" s="4">
        <v>45659</v>
      </c>
      <c r="B513" s="4">
        <v>45660</v>
      </c>
      <c r="E513">
        <v>0.90100000000000002</v>
      </c>
      <c r="F513">
        <v>0.621</v>
      </c>
      <c r="G513" s="4">
        <v>45659.416666666664</v>
      </c>
      <c r="H513" s="4">
        <v>45659.458333333336</v>
      </c>
      <c r="I513">
        <v>1</v>
      </c>
      <c r="J513" t="b">
        <v>0</v>
      </c>
      <c r="K513" t="s">
        <v>11</v>
      </c>
      <c r="L513" s="3" t="s">
        <v>23</v>
      </c>
      <c r="M513" s="3">
        <f>IF(Query[[#This Row],[TimeMeasureUnit.1]]="Day",Lookups!$B$4,(Query[[#This Row],[T31]]+Query[[#This Row],[T41]])*VLOOKUP(Query[[#This Row],[Pricing]],Lookups!$A$2:$B$3,2,0))</f>
        <v>0.25396092000000003</v>
      </c>
      <c r="N513" s="3">
        <f>IF(Query[[#This Row],[TimeMeasureUnit.1]]="Day",Lookups!$F$4+Lookups!$F$5,(Query[[#This Row],[T31]]*Lookups!$F$2)+Query[[#This Row],[T41]]*Lookups!$F$3)</f>
        <v>0.38667439000000003</v>
      </c>
    </row>
    <row r="514" spans="1:14" x14ac:dyDescent="0.2">
      <c r="A514" s="4">
        <v>45659</v>
      </c>
      <c r="B514" s="4">
        <v>45660</v>
      </c>
      <c r="E514">
        <v>0.53300000000000003</v>
      </c>
      <c r="F514">
        <v>2.407</v>
      </c>
      <c r="G514" s="4">
        <v>45659.458333333336</v>
      </c>
      <c r="H514" s="4">
        <v>45659.5</v>
      </c>
      <c r="I514">
        <v>1</v>
      </c>
      <c r="J514" t="b">
        <v>0</v>
      </c>
      <c r="K514" t="s">
        <v>11</v>
      </c>
      <c r="L514" s="3" t="s">
        <v>23</v>
      </c>
      <c r="M514" s="3">
        <f>IF(Query[[#This Row],[TimeMeasureUnit.1]]="Day",Lookups!$B$4,(Query[[#This Row],[T31]]+Query[[#This Row],[T41]])*VLOOKUP(Query[[#This Row],[Pricing]],Lookups!$A$2:$B$3,2,0))</f>
        <v>0.49056840000000002</v>
      </c>
      <c r="N514" s="3">
        <f>IF(Query[[#This Row],[TimeMeasureUnit.1]]="Day",Lookups!$F$4+Lookups!$F$5,(Query[[#This Row],[T31]]*Lookups!$F$2)+Query[[#This Row],[T41]]*Lookups!$F$3)</f>
        <v>0.62141415</v>
      </c>
    </row>
    <row r="515" spans="1:14" x14ac:dyDescent="0.2">
      <c r="A515" s="4">
        <v>45659</v>
      </c>
      <c r="B515" s="4">
        <v>45660</v>
      </c>
      <c r="E515">
        <v>0.53200000000000003</v>
      </c>
      <c r="F515">
        <v>0.59399999999999997</v>
      </c>
      <c r="G515" s="4">
        <v>45659.5</v>
      </c>
      <c r="H515" s="4">
        <v>45659.541666666664</v>
      </c>
      <c r="I515">
        <v>1</v>
      </c>
      <c r="J515" t="b">
        <v>0</v>
      </c>
      <c r="K515" t="s">
        <v>11</v>
      </c>
      <c r="L515" s="3" t="s">
        <v>23</v>
      </c>
      <c r="M515" s="3">
        <f>IF(Query[[#This Row],[TimeMeasureUnit.1]]="Day",Lookups!$B$4,(Query[[#This Row],[T31]]+Query[[#This Row],[T41]])*VLOOKUP(Query[[#This Row],[Pricing]],Lookups!$A$2:$B$3,2,0))</f>
        <v>0.18788436</v>
      </c>
      <c r="N515" s="3">
        <f>IF(Query[[#This Row],[TimeMeasureUnit.1]]="Day",Lookups!$F$4+Lookups!$F$5,(Query[[#This Row],[T31]]*Lookups!$F$2)+Query[[#This Row],[T41]]*Lookups!$F$3)</f>
        <v>0.27207892</v>
      </c>
    </row>
    <row r="516" spans="1:14" x14ac:dyDescent="0.2">
      <c r="A516" s="4">
        <v>45659</v>
      </c>
      <c r="B516" s="4">
        <v>45660</v>
      </c>
      <c r="E516">
        <v>0.26700000000000002</v>
      </c>
      <c r="F516">
        <v>0</v>
      </c>
      <c r="G516" s="4">
        <v>45659.541666666664</v>
      </c>
      <c r="H516" s="4">
        <v>45659.583333333336</v>
      </c>
      <c r="I516">
        <v>1</v>
      </c>
      <c r="J516" t="b">
        <v>0</v>
      </c>
      <c r="K516" t="s">
        <v>11</v>
      </c>
      <c r="L516" s="3" t="s">
        <v>23</v>
      </c>
      <c r="M516" s="3">
        <f>IF(Query[[#This Row],[TimeMeasureUnit.1]]="Day",Lookups!$B$4,(Query[[#This Row],[T31]]+Query[[#This Row],[T41]])*VLOOKUP(Query[[#This Row],[Pricing]],Lookups!$A$2:$B$3,2,0))</f>
        <v>4.4551620000000007E-2</v>
      </c>
      <c r="N516" s="3">
        <f>IF(Query[[#This Row],[TimeMeasureUnit.1]]="Day",Lookups!$F$4+Lookups!$F$5,(Query[[#This Row],[T31]]*Lookups!$F$2)+Query[[#This Row],[T41]]*Lookups!$F$3)</f>
        <v>7.9157490000000011E-2</v>
      </c>
    </row>
    <row r="517" spans="1:14" x14ac:dyDescent="0.2">
      <c r="A517" s="4">
        <v>45659</v>
      </c>
      <c r="B517" s="4">
        <v>45660</v>
      </c>
      <c r="E517">
        <v>0.25</v>
      </c>
      <c r="F517">
        <v>0</v>
      </c>
      <c r="G517" s="4">
        <v>45659.583333333336</v>
      </c>
      <c r="H517" s="4">
        <v>45659.625</v>
      </c>
      <c r="I517">
        <v>1</v>
      </c>
      <c r="J517" t="b">
        <v>0</v>
      </c>
      <c r="K517" t="s">
        <v>11</v>
      </c>
      <c r="L517" s="3" t="s">
        <v>23</v>
      </c>
      <c r="M517" s="3">
        <f>IF(Query[[#This Row],[TimeMeasureUnit.1]]="Day",Lookups!$B$4,(Query[[#This Row],[T31]]+Query[[#This Row],[T41]])*VLOOKUP(Query[[#This Row],[Pricing]],Lookups!$A$2:$B$3,2,0))</f>
        <v>4.1715000000000002E-2</v>
      </c>
      <c r="N517" s="3">
        <f>IF(Query[[#This Row],[TimeMeasureUnit.1]]="Day",Lookups!$F$4+Lookups!$F$5,(Query[[#This Row],[T31]]*Lookups!$F$2)+Query[[#This Row],[T41]]*Lookups!$F$3)</f>
        <v>7.4117500000000003E-2</v>
      </c>
    </row>
    <row r="518" spans="1:14" x14ac:dyDescent="0.2">
      <c r="A518" s="4">
        <v>45659</v>
      </c>
      <c r="B518" s="4">
        <v>45660</v>
      </c>
      <c r="E518">
        <v>0.252</v>
      </c>
      <c r="F518">
        <v>0</v>
      </c>
      <c r="G518" s="4">
        <v>45659.625</v>
      </c>
      <c r="H518" s="4">
        <v>45659.666666666664</v>
      </c>
      <c r="I518">
        <v>1</v>
      </c>
      <c r="J518" t="b">
        <v>0</v>
      </c>
      <c r="K518" t="s">
        <v>11</v>
      </c>
      <c r="L518" s="3" t="s">
        <v>23</v>
      </c>
      <c r="M518" s="3">
        <f>IF(Query[[#This Row],[TimeMeasureUnit.1]]="Day",Lookups!$B$4,(Query[[#This Row],[T31]]+Query[[#This Row],[T41]])*VLOOKUP(Query[[#This Row],[Pricing]],Lookups!$A$2:$B$3,2,0))</f>
        <v>4.2048720000000005E-2</v>
      </c>
      <c r="N518" s="3">
        <f>IF(Query[[#This Row],[TimeMeasureUnit.1]]="Day",Lookups!$F$4+Lookups!$F$5,(Query[[#This Row],[T31]]*Lookups!$F$2)+Query[[#This Row],[T41]]*Lookups!$F$3)</f>
        <v>7.4710440000000003E-2</v>
      </c>
    </row>
    <row r="519" spans="1:14" x14ac:dyDescent="0.2">
      <c r="A519" s="4">
        <v>45659</v>
      </c>
      <c r="B519" s="4">
        <v>45660</v>
      </c>
      <c r="E519">
        <v>0.252</v>
      </c>
      <c r="F519">
        <v>1E-3</v>
      </c>
      <c r="G519" s="4">
        <v>45659.666666666664</v>
      </c>
      <c r="H519" s="4">
        <v>45659.708333333336</v>
      </c>
      <c r="I519">
        <v>1</v>
      </c>
      <c r="J519" t="b">
        <v>0</v>
      </c>
      <c r="K519" t="s">
        <v>11</v>
      </c>
      <c r="L519" s="3" t="s">
        <v>24</v>
      </c>
      <c r="M519" s="3">
        <f>IF(Query[[#This Row],[TimeMeasureUnit.1]]="Day",Lookups!$B$4,(Query[[#This Row],[T31]]+Query[[#This Row],[T41]])*VLOOKUP(Query[[#This Row],[Pricing]],Lookups!$A$2:$B$3,2,0))</f>
        <v>9.0733389999999997E-2</v>
      </c>
      <c r="N519" s="3">
        <f>IF(Query[[#This Row],[TimeMeasureUnit.1]]="Day",Lookups!$F$4+Lookups!$F$5,(Query[[#This Row],[T31]]*Lookups!$F$2)+Query[[#This Row],[T41]]*Lookups!$F$3)</f>
        <v>7.4902960000000005E-2</v>
      </c>
    </row>
    <row r="520" spans="1:14" x14ac:dyDescent="0.2">
      <c r="A520" s="4">
        <v>45659</v>
      </c>
      <c r="B520" s="4">
        <v>45660</v>
      </c>
      <c r="E520">
        <v>0.32600000000000001</v>
      </c>
      <c r="F520">
        <v>1E-3</v>
      </c>
      <c r="G520" s="4">
        <v>45659.708333333336</v>
      </c>
      <c r="H520" s="4">
        <v>45659.75</v>
      </c>
      <c r="I520">
        <v>1</v>
      </c>
      <c r="J520" t="b">
        <v>0</v>
      </c>
      <c r="K520" t="s">
        <v>11</v>
      </c>
      <c r="L520" s="3" t="s">
        <v>24</v>
      </c>
      <c r="M520" s="3">
        <f>IF(Query[[#This Row],[TimeMeasureUnit.1]]="Day",Lookups!$B$4,(Query[[#This Row],[T31]]+Query[[#This Row],[T41]])*VLOOKUP(Query[[#This Row],[Pricing]],Lookups!$A$2:$B$3,2,0))</f>
        <v>0.11727201000000001</v>
      </c>
      <c r="N520" s="3">
        <f>IF(Query[[#This Row],[TimeMeasureUnit.1]]="Day",Lookups!$F$4+Lookups!$F$5,(Query[[#This Row],[T31]]*Lookups!$F$2)+Query[[#This Row],[T41]]*Lookups!$F$3)</f>
        <v>9.6841740000000009E-2</v>
      </c>
    </row>
    <row r="521" spans="1:14" x14ac:dyDescent="0.2">
      <c r="A521" s="4">
        <v>45659</v>
      </c>
      <c r="B521" s="4">
        <v>45660</v>
      </c>
      <c r="E521">
        <v>1.905</v>
      </c>
      <c r="F521">
        <v>0.56000000000000005</v>
      </c>
      <c r="G521" s="4">
        <v>45659.75</v>
      </c>
      <c r="H521" s="4">
        <v>45659.791666666664</v>
      </c>
      <c r="I521">
        <v>1</v>
      </c>
      <c r="J521" t="b">
        <v>0</v>
      </c>
      <c r="K521" t="s">
        <v>11</v>
      </c>
      <c r="L521" s="3" t="s">
        <v>24</v>
      </c>
      <c r="M521" s="3">
        <f>IF(Query[[#This Row],[TimeMeasureUnit.1]]="Day",Lookups!$B$4,(Query[[#This Row],[T31]]+Query[[#This Row],[T41]])*VLOOKUP(Query[[#This Row],[Pricing]],Lookups!$A$2:$B$3,2,0))</f>
        <v>0.88402294999999997</v>
      </c>
      <c r="N521" s="3">
        <f>IF(Query[[#This Row],[TimeMeasureUnit.1]]="Day",Lookups!$F$4+Lookups!$F$5,(Query[[#This Row],[T31]]*Lookups!$F$2)+Query[[#This Row],[T41]]*Lookups!$F$3)</f>
        <v>0.67258655000000001</v>
      </c>
    </row>
    <row r="522" spans="1:14" x14ac:dyDescent="0.2">
      <c r="A522" s="4">
        <v>45659</v>
      </c>
      <c r="B522" s="4">
        <v>45660</v>
      </c>
      <c r="E522">
        <v>0.42599999999999999</v>
      </c>
      <c r="F522">
        <v>2E-3</v>
      </c>
      <c r="G522" s="4">
        <v>45659.791666666664</v>
      </c>
      <c r="H522" s="4">
        <v>45659.833333333336</v>
      </c>
      <c r="I522">
        <v>1</v>
      </c>
      <c r="J522" t="b">
        <v>0</v>
      </c>
      <c r="K522" t="s">
        <v>11</v>
      </c>
      <c r="L522" s="3" t="s">
        <v>24</v>
      </c>
      <c r="M522" s="3">
        <f>IF(Query[[#This Row],[TimeMeasureUnit.1]]="Day",Lookups!$B$4,(Query[[#This Row],[T31]]+Query[[#This Row],[T41]])*VLOOKUP(Query[[#This Row],[Pricing]],Lookups!$A$2:$B$3,2,0))</f>
        <v>0.15349363999999999</v>
      </c>
      <c r="N522" s="3">
        <f>IF(Query[[#This Row],[TimeMeasureUnit.1]]="Day",Lookups!$F$4+Lookups!$F$5,(Query[[#This Row],[T31]]*Lookups!$F$2)+Query[[#This Row],[T41]]*Lookups!$F$3)</f>
        <v>0.12668126000000002</v>
      </c>
    </row>
    <row r="523" spans="1:14" x14ac:dyDescent="0.2">
      <c r="A523" s="4">
        <v>45659</v>
      </c>
      <c r="B523" s="4">
        <v>45660</v>
      </c>
      <c r="E523">
        <v>0.40799999999999997</v>
      </c>
      <c r="F523">
        <v>1E-3</v>
      </c>
      <c r="G523" s="4">
        <v>45659.833333333336</v>
      </c>
      <c r="H523" s="4">
        <v>45659.875</v>
      </c>
      <c r="I523">
        <v>1</v>
      </c>
      <c r="J523" t="b">
        <v>0</v>
      </c>
      <c r="K523" t="s">
        <v>11</v>
      </c>
      <c r="L523" s="3" t="s">
        <v>24</v>
      </c>
      <c r="M523" s="3">
        <f>IF(Query[[#This Row],[TimeMeasureUnit.1]]="Day",Lookups!$B$4,(Query[[#This Row],[T31]]+Query[[#This Row],[T41]])*VLOOKUP(Query[[#This Row],[Pricing]],Lookups!$A$2:$B$3,2,0))</f>
        <v>0.14667966999999998</v>
      </c>
      <c r="N523" s="3">
        <f>IF(Query[[#This Row],[TimeMeasureUnit.1]]="Day",Lookups!$F$4+Lookups!$F$5,(Query[[#This Row],[T31]]*Lookups!$F$2)+Query[[#This Row],[T41]]*Lookups!$F$3)</f>
        <v>0.12115228</v>
      </c>
    </row>
    <row r="524" spans="1:14" x14ac:dyDescent="0.2">
      <c r="A524" s="4">
        <v>45659</v>
      </c>
      <c r="B524" s="4">
        <v>45660</v>
      </c>
      <c r="E524">
        <v>0.65100000000000002</v>
      </c>
      <c r="F524">
        <v>1.3180000000000001</v>
      </c>
      <c r="G524" s="4">
        <v>45659.875</v>
      </c>
      <c r="H524" s="4">
        <v>45659.916666666664</v>
      </c>
      <c r="I524">
        <v>1</v>
      </c>
      <c r="J524" t="b">
        <v>0</v>
      </c>
      <c r="K524" t="s">
        <v>11</v>
      </c>
      <c r="L524" s="3" t="s">
        <v>23</v>
      </c>
      <c r="M524" s="3">
        <f>IF(Query[[#This Row],[TimeMeasureUnit.1]]="Day",Lookups!$B$4,(Query[[#This Row],[T31]]+Query[[#This Row],[T41]])*VLOOKUP(Query[[#This Row],[Pricing]],Lookups!$A$2:$B$3,2,0))</f>
        <v>0.32854734000000002</v>
      </c>
      <c r="N524" s="3">
        <f>IF(Query[[#This Row],[TimeMeasureUnit.1]]="Day",Lookups!$F$4+Lookups!$F$5,(Query[[#This Row],[T31]]*Lookups!$F$2)+Query[[#This Row],[T41]]*Lookups!$F$3)</f>
        <v>0.44674333000000005</v>
      </c>
    </row>
    <row r="525" spans="1:14" x14ac:dyDescent="0.2">
      <c r="A525" s="4">
        <v>45659</v>
      </c>
      <c r="B525" s="4">
        <v>45660</v>
      </c>
      <c r="E525">
        <v>0.75</v>
      </c>
      <c r="F525">
        <v>0</v>
      </c>
      <c r="G525" s="4">
        <v>45659.916666666664</v>
      </c>
      <c r="H525" s="4">
        <v>45659.958333333336</v>
      </c>
      <c r="I525">
        <v>1</v>
      </c>
      <c r="J525" t="b">
        <v>0</v>
      </c>
      <c r="K525" t="s">
        <v>11</v>
      </c>
      <c r="L525" s="3" t="s">
        <v>23</v>
      </c>
      <c r="M525" s="3">
        <f>IF(Query[[#This Row],[TimeMeasureUnit.1]]="Day",Lookups!$B$4,(Query[[#This Row],[T31]]+Query[[#This Row],[T41]])*VLOOKUP(Query[[#This Row],[Pricing]],Lookups!$A$2:$B$3,2,0))</f>
        <v>0.12514500000000001</v>
      </c>
      <c r="N525" s="3">
        <f>IF(Query[[#This Row],[TimeMeasureUnit.1]]="Day",Lookups!$F$4+Lookups!$F$5,(Query[[#This Row],[T31]]*Lookups!$F$2)+Query[[#This Row],[T41]]*Lookups!$F$3)</f>
        <v>0.22235250000000001</v>
      </c>
    </row>
    <row r="526" spans="1:14" x14ac:dyDescent="0.2">
      <c r="A526" s="4">
        <v>45659</v>
      </c>
      <c r="B526" s="4">
        <v>45660</v>
      </c>
      <c r="E526">
        <v>1.2709999999999999</v>
      </c>
      <c r="F526">
        <v>1.871</v>
      </c>
      <c r="G526" s="4">
        <v>45659.958333333336</v>
      </c>
      <c r="H526" s="4">
        <v>45660</v>
      </c>
      <c r="I526">
        <v>1</v>
      </c>
      <c r="J526" t="b">
        <v>0</v>
      </c>
      <c r="K526" t="s">
        <v>11</v>
      </c>
      <c r="L526" s="3" t="s">
        <v>23</v>
      </c>
      <c r="M526" s="3">
        <f>IF(Query[[#This Row],[TimeMeasureUnit.1]]="Day",Lookups!$B$4,(Query[[#This Row],[T31]]+Query[[#This Row],[T41]])*VLOOKUP(Query[[#This Row],[Pricing]],Lookups!$A$2:$B$3,2,0))</f>
        <v>0.52427411999999995</v>
      </c>
      <c r="N526" s="3">
        <f>IF(Query[[#This Row],[TimeMeasureUnit.1]]="Day",Lookups!$F$4+Lookups!$F$5,(Query[[#This Row],[T31]]*Lookups!$F$2)+Query[[#This Row],[T41]]*Lookups!$F$3)</f>
        <v>0.73701828999999996</v>
      </c>
    </row>
    <row r="527" spans="1:14" x14ac:dyDescent="0.2">
      <c r="A527" s="4">
        <v>45660</v>
      </c>
      <c r="B527" s="4">
        <v>45661</v>
      </c>
      <c r="C527">
        <v>1.6439965919999999</v>
      </c>
      <c r="D527">
        <v>5.3119604919999999</v>
      </c>
      <c r="G527" s="4">
        <v>45660</v>
      </c>
      <c r="H527" s="4">
        <v>45661</v>
      </c>
      <c r="I527">
        <v>1</v>
      </c>
      <c r="J527" t="b">
        <v>0</v>
      </c>
      <c r="K527" t="s">
        <v>10</v>
      </c>
      <c r="L527" s="3" t="s">
        <v>23</v>
      </c>
      <c r="M527" s="3">
        <f>IF(Query[[#This Row],[TimeMeasureUnit.1]]="Day",Lookups!$B$4,(Query[[#This Row],[T31]]+Query[[#This Row],[T41]])*VLOOKUP(Query[[#This Row],[Pricing]],Lookups!$A$2:$B$3,2,0))</f>
        <v>1.3498300000000001</v>
      </c>
      <c r="N527" s="3">
        <f>IF(Query[[#This Row],[TimeMeasureUnit.1]]="Day",Lookups!$F$4+Lookups!$F$5,(Query[[#This Row],[T31]]*Lookups!$F$2)+Query[[#This Row],[T41]]*Lookups!$F$3)</f>
        <v>1.44164</v>
      </c>
    </row>
    <row r="528" spans="1:14" x14ac:dyDescent="0.2">
      <c r="A528" s="4">
        <v>45660</v>
      </c>
      <c r="B528" s="4">
        <v>45661</v>
      </c>
      <c r="E528">
        <v>0.46</v>
      </c>
      <c r="F528">
        <v>2.403</v>
      </c>
      <c r="G528" s="4">
        <v>45660</v>
      </c>
      <c r="H528" s="4">
        <v>45660.041666666664</v>
      </c>
      <c r="I528">
        <v>1</v>
      </c>
      <c r="J528" t="b">
        <v>0</v>
      </c>
      <c r="K528" t="s">
        <v>11</v>
      </c>
      <c r="L528" s="3" t="s">
        <v>23</v>
      </c>
      <c r="M528" s="3">
        <f>IF(Query[[#This Row],[TimeMeasureUnit.1]]="Day",Lookups!$B$4,(Query[[#This Row],[T31]]+Query[[#This Row],[T41]])*VLOOKUP(Query[[#This Row],[Pricing]],Lookups!$A$2:$B$3,2,0))</f>
        <v>0.47772017999999999</v>
      </c>
      <c r="N528" s="3">
        <f>IF(Query[[#This Row],[TimeMeasureUnit.1]]="Day",Lookups!$F$4+Lookups!$F$5,(Query[[#This Row],[T31]]*Lookups!$F$2)+Query[[#This Row],[T41]]*Lookups!$F$3)</f>
        <v>0.59900175999999994</v>
      </c>
    </row>
    <row r="529" spans="1:14" x14ac:dyDescent="0.2">
      <c r="A529" s="4">
        <v>45660</v>
      </c>
      <c r="B529" s="4">
        <v>45661</v>
      </c>
      <c r="E529">
        <v>0.42099999999999999</v>
      </c>
      <c r="F529">
        <v>0.28100000000000003</v>
      </c>
      <c r="G529" s="4">
        <v>45660.041666666664</v>
      </c>
      <c r="H529" s="4">
        <v>45660.083333333336</v>
      </c>
      <c r="I529">
        <v>1</v>
      </c>
      <c r="J529" t="b">
        <v>0</v>
      </c>
      <c r="K529" t="s">
        <v>11</v>
      </c>
      <c r="L529" s="3" t="s">
        <v>23</v>
      </c>
      <c r="M529" s="3">
        <f>IF(Query[[#This Row],[TimeMeasureUnit.1]]="Day",Lookups!$B$4,(Query[[#This Row],[T31]]+Query[[#This Row],[T41]])*VLOOKUP(Query[[#This Row],[Pricing]],Lookups!$A$2:$B$3,2,0))</f>
        <v>0.11713572</v>
      </c>
      <c r="N529" s="3">
        <f>IF(Query[[#This Row],[TimeMeasureUnit.1]]="Day",Lookups!$F$4+Lookups!$F$5,(Query[[#This Row],[T31]]*Lookups!$F$2)+Query[[#This Row],[T41]]*Lookups!$F$3)</f>
        <v>0.17891199000000002</v>
      </c>
    </row>
    <row r="530" spans="1:14" x14ac:dyDescent="0.2">
      <c r="A530" s="4">
        <v>45660</v>
      </c>
      <c r="B530" s="4">
        <v>45661</v>
      </c>
      <c r="E530">
        <v>0.36</v>
      </c>
      <c r="F530">
        <v>0</v>
      </c>
      <c r="G530" s="4">
        <v>45660.083333333336</v>
      </c>
      <c r="H530" s="4">
        <v>45660.125</v>
      </c>
      <c r="I530">
        <v>1</v>
      </c>
      <c r="J530" t="b">
        <v>0</v>
      </c>
      <c r="K530" t="s">
        <v>11</v>
      </c>
      <c r="L530" s="3" t="s">
        <v>23</v>
      </c>
      <c r="M530" s="3">
        <f>IF(Query[[#This Row],[TimeMeasureUnit.1]]="Day",Lookups!$B$4,(Query[[#This Row],[T31]]+Query[[#This Row],[T41]])*VLOOKUP(Query[[#This Row],[Pricing]],Lookups!$A$2:$B$3,2,0))</f>
        <v>6.0069600000000001E-2</v>
      </c>
      <c r="N530" s="3">
        <f>IF(Query[[#This Row],[TimeMeasureUnit.1]]="Day",Lookups!$F$4+Lookups!$F$5,(Query[[#This Row],[T31]]*Lookups!$F$2)+Query[[#This Row],[T41]]*Lookups!$F$3)</f>
        <v>0.1067292</v>
      </c>
    </row>
    <row r="531" spans="1:14" x14ac:dyDescent="0.2">
      <c r="A531" s="4">
        <v>45660</v>
      </c>
      <c r="B531" s="4">
        <v>45661</v>
      </c>
      <c r="E531">
        <v>0.27</v>
      </c>
      <c r="F531">
        <v>0</v>
      </c>
      <c r="G531" s="4">
        <v>45660.125</v>
      </c>
      <c r="H531" s="4">
        <v>45660.166666666664</v>
      </c>
      <c r="I531">
        <v>1</v>
      </c>
      <c r="J531" t="b">
        <v>0</v>
      </c>
      <c r="K531" t="s">
        <v>11</v>
      </c>
      <c r="L531" s="3" t="s">
        <v>23</v>
      </c>
      <c r="M531" s="3">
        <f>IF(Query[[#This Row],[TimeMeasureUnit.1]]="Day",Lookups!$B$4,(Query[[#This Row],[T31]]+Query[[#This Row],[T41]])*VLOOKUP(Query[[#This Row],[Pricing]],Lookups!$A$2:$B$3,2,0))</f>
        <v>4.5052200000000008E-2</v>
      </c>
      <c r="N531" s="3">
        <f>IF(Query[[#This Row],[TimeMeasureUnit.1]]="Day",Lookups!$F$4+Lookups!$F$5,(Query[[#This Row],[T31]]*Lookups!$F$2)+Query[[#This Row],[T41]]*Lookups!$F$3)</f>
        <v>8.0046900000000004E-2</v>
      </c>
    </row>
    <row r="532" spans="1:14" x14ac:dyDescent="0.2">
      <c r="A532" s="4">
        <v>45660</v>
      </c>
      <c r="B532" s="4">
        <v>45661</v>
      </c>
      <c r="E532">
        <v>0.253</v>
      </c>
      <c r="F532">
        <v>0</v>
      </c>
      <c r="G532" s="4">
        <v>45660.166666666664</v>
      </c>
      <c r="H532" s="4">
        <v>45660.208333333336</v>
      </c>
      <c r="I532">
        <v>1</v>
      </c>
      <c r="J532" t="b">
        <v>0</v>
      </c>
      <c r="K532" t="s">
        <v>11</v>
      </c>
      <c r="L532" s="3" t="s">
        <v>23</v>
      </c>
      <c r="M532" s="3">
        <f>IF(Query[[#This Row],[TimeMeasureUnit.1]]="Day",Lookups!$B$4,(Query[[#This Row],[T31]]+Query[[#This Row],[T41]])*VLOOKUP(Query[[#This Row],[Pricing]],Lookups!$A$2:$B$3,2,0))</f>
        <v>4.2215580000000003E-2</v>
      </c>
      <c r="N532" s="3">
        <f>IF(Query[[#This Row],[TimeMeasureUnit.1]]="Day",Lookups!$F$4+Lookups!$F$5,(Query[[#This Row],[T31]]*Lookups!$F$2)+Query[[#This Row],[T41]]*Lookups!$F$3)</f>
        <v>7.500691000000001E-2</v>
      </c>
    </row>
    <row r="533" spans="1:14" x14ac:dyDescent="0.2">
      <c r="A533" s="4">
        <v>45660</v>
      </c>
      <c r="B533" s="4">
        <v>45661</v>
      </c>
      <c r="E533">
        <v>0.27500000000000002</v>
      </c>
      <c r="F533">
        <v>0</v>
      </c>
      <c r="G533" s="4">
        <v>45660.208333333336</v>
      </c>
      <c r="H533" s="4">
        <v>45660.25</v>
      </c>
      <c r="I533">
        <v>1</v>
      </c>
      <c r="J533" t="b">
        <v>0</v>
      </c>
      <c r="K533" t="s">
        <v>11</v>
      </c>
      <c r="L533" s="3" t="s">
        <v>23</v>
      </c>
      <c r="M533" s="3">
        <f>IF(Query[[#This Row],[TimeMeasureUnit.1]]="Day",Lookups!$B$4,(Query[[#This Row],[T31]]+Query[[#This Row],[T41]])*VLOOKUP(Query[[#This Row],[Pricing]],Lookups!$A$2:$B$3,2,0))</f>
        <v>4.5886500000000004E-2</v>
      </c>
      <c r="N533" s="3">
        <f>IF(Query[[#This Row],[TimeMeasureUnit.1]]="Day",Lookups!$F$4+Lookups!$F$5,(Query[[#This Row],[T31]]*Lookups!$F$2)+Query[[#This Row],[T41]]*Lookups!$F$3)</f>
        <v>8.1529250000000011E-2</v>
      </c>
    </row>
    <row r="534" spans="1:14" x14ac:dyDescent="0.2">
      <c r="A534" s="4">
        <v>45660</v>
      </c>
      <c r="B534" s="4">
        <v>45661</v>
      </c>
      <c r="E534">
        <v>0.24099999999999999</v>
      </c>
      <c r="F534">
        <v>0.376</v>
      </c>
      <c r="G534" s="4">
        <v>45660.25</v>
      </c>
      <c r="H534" s="4">
        <v>45660.291666666664</v>
      </c>
      <c r="I534">
        <v>1</v>
      </c>
      <c r="J534" t="b">
        <v>0</v>
      </c>
      <c r="K534" t="s">
        <v>11</v>
      </c>
      <c r="L534" s="3" t="s">
        <v>23</v>
      </c>
      <c r="M534" s="3">
        <f>IF(Query[[#This Row],[TimeMeasureUnit.1]]="Day",Lookups!$B$4,(Query[[#This Row],[T31]]+Query[[#This Row],[T41]])*VLOOKUP(Query[[#This Row],[Pricing]],Lookups!$A$2:$B$3,2,0))</f>
        <v>0.10295262000000001</v>
      </c>
      <c r="N534" s="3">
        <f>IF(Query[[#This Row],[TimeMeasureUnit.1]]="Day",Lookups!$F$4+Lookups!$F$5,(Query[[#This Row],[T31]]*Lookups!$F$2)+Query[[#This Row],[T41]]*Lookups!$F$3)</f>
        <v>0.14383678999999999</v>
      </c>
    </row>
    <row r="535" spans="1:14" x14ac:dyDescent="0.2">
      <c r="A535" s="4">
        <v>45660</v>
      </c>
      <c r="B535" s="4">
        <v>45661</v>
      </c>
      <c r="E535">
        <v>0.22900000000000001</v>
      </c>
      <c r="F535">
        <v>0.23499999999999999</v>
      </c>
      <c r="G535" s="4">
        <v>45660.291666666664</v>
      </c>
      <c r="H535" s="4">
        <v>45660.333333333336</v>
      </c>
      <c r="I535">
        <v>1</v>
      </c>
      <c r="J535" t="b">
        <v>0</v>
      </c>
      <c r="K535" t="s">
        <v>11</v>
      </c>
      <c r="L535" s="3" t="s">
        <v>24</v>
      </c>
      <c r="M535" s="3">
        <f>IF(Query[[#This Row],[TimeMeasureUnit.1]]="Day",Lookups!$B$4,(Query[[#This Row],[T31]]+Query[[#This Row],[T41]])*VLOOKUP(Query[[#This Row],[Pricing]],Lookups!$A$2:$B$3,2,0))</f>
        <v>0.16640431999999999</v>
      </c>
      <c r="N535" s="3">
        <f>IF(Query[[#This Row],[TimeMeasureUnit.1]]="Day",Lookups!$F$4+Lookups!$F$5,(Query[[#This Row],[T31]]*Lookups!$F$2)+Query[[#This Row],[T41]]*Lookups!$F$3)</f>
        <v>0.11313383</v>
      </c>
    </row>
    <row r="536" spans="1:14" x14ac:dyDescent="0.2">
      <c r="A536" s="4">
        <v>45660</v>
      </c>
      <c r="B536" s="4">
        <v>45661</v>
      </c>
      <c r="E536">
        <v>0.36899999999999999</v>
      </c>
      <c r="F536">
        <v>0</v>
      </c>
      <c r="G536" s="4">
        <v>45660.333333333336</v>
      </c>
      <c r="H536" s="4">
        <v>45660.375</v>
      </c>
      <c r="I536">
        <v>1</v>
      </c>
      <c r="J536" t="b">
        <v>0</v>
      </c>
      <c r="K536" t="s">
        <v>11</v>
      </c>
      <c r="L536" s="3" t="s">
        <v>24</v>
      </c>
      <c r="M536" s="3">
        <f>IF(Query[[#This Row],[TimeMeasureUnit.1]]="Day",Lookups!$B$4,(Query[[#This Row],[T31]]+Query[[#This Row],[T41]])*VLOOKUP(Query[[#This Row],[Pricing]],Lookups!$A$2:$B$3,2,0))</f>
        <v>0.13233447000000001</v>
      </c>
      <c r="N536" s="3">
        <f>IF(Query[[#This Row],[TimeMeasureUnit.1]]="Day",Lookups!$F$4+Lookups!$F$5,(Query[[#This Row],[T31]]*Lookups!$F$2)+Query[[#This Row],[T41]]*Lookups!$F$3)</f>
        <v>0.10939743</v>
      </c>
    </row>
    <row r="537" spans="1:14" x14ac:dyDescent="0.2">
      <c r="A537" s="4">
        <v>45660</v>
      </c>
      <c r="B537" s="4">
        <v>45661</v>
      </c>
      <c r="E537">
        <v>0.51400000000000001</v>
      </c>
      <c r="F537">
        <v>0</v>
      </c>
      <c r="G537" s="4">
        <v>45660.375</v>
      </c>
      <c r="H537" s="4">
        <v>45660.416666666664</v>
      </c>
      <c r="I537">
        <v>1</v>
      </c>
      <c r="J537" t="b">
        <v>0</v>
      </c>
      <c r="K537" t="s">
        <v>11</v>
      </c>
      <c r="L537" s="3" t="s">
        <v>24</v>
      </c>
      <c r="M537" s="3">
        <f>IF(Query[[#This Row],[TimeMeasureUnit.1]]="Day",Lookups!$B$4,(Query[[#This Row],[T31]]+Query[[#This Row],[T41]])*VLOOKUP(Query[[#This Row],[Pricing]],Lookups!$A$2:$B$3,2,0))</f>
        <v>0.18433582000000001</v>
      </c>
      <c r="N537" s="3">
        <f>IF(Query[[#This Row],[TimeMeasureUnit.1]]="Day",Lookups!$F$4+Lookups!$F$5,(Query[[#This Row],[T31]]*Lookups!$F$2)+Query[[#This Row],[T41]]*Lookups!$F$3)</f>
        <v>0.15238558000000002</v>
      </c>
    </row>
    <row r="538" spans="1:14" x14ac:dyDescent="0.2">
      <c r="A538" s="4">
        <v>45660</v>
      </c>
      <c r="B538" s="4">
        <v>45661</v>
      </c>
      <c r="E538">
        <v>0.72799999999999998</v>
      </c>
      <c r="F538">
        <v>1.849</v>
      </c>
      <c r="G538" s="4">
        <v>45660.416666666664</v>
      </c>
      <c r="H538" s="4">
        <v>45660.458333333336</v>
      </c>
      <c r="I538">
        <v>1</v>
      </c>
      <c r="J538" t="b">
        <v>0</v>
      </c>
      <c r="K538" t="s">
        <v>11</v>
      </c>
      <c r="L538" s="3" t="s">
        <v>23</v>
      </c>
      <c r="M538" s="3">
        <f>IF(Query[[#This Row],[TimeMeasureUnit.1]]="Day",Lookups!$B$4,(Query[[#This Row],[T31]]+Query[[#This Row],[T41]])*VLOOKUP(Query[[#This Row],[Pricing]],Lookups!$A$2:$B$3,2,0))</f>
        <v>0.42999821999999999</v>
      </c>
      <c r="N538" s="3">
        <f>IF(Query[[#This Row],[TimeMeasureUnit.1]]="Day",Lookups!$F$4+Lookups!$F$5,(Query[[#This Row],[T31]]*Lookups!$F$2)+Query[[#This Row],[T41]]*Lookups!$F$3)</f>
        <v>0.57179964000000005</v>
      </c>
    </row>
    <row r="539" spans="1:14" x14ac:dyDescent="0.2">
      <c r="A539" s="4">
        <v>45660</v>
      </c>
      <c r="B539" s="4">
        <v>45661</v>
      </c>
      <c r="E539">
        <v>0.97299999999999998</v>
      </c>
      <c r="F539">
        <v>0</v>
      </c>
      <c r="G539" s="4">
        <v>45660.458333333336</v>
      </c>
      <c r="H539" s="4">
        <v>45660.5</v>
      </c>
      <c r="I539">
        <v>1</v>
      </c>
      <c r="J539" t="b">
        <v>0</v>
      </c>
      <c r="K539" t="s">
        <v>11</v>
      </c>
      <c r="L539" s="3" t="s">
        <v>23</v>
      </c>
      <c r="M539" s="3">
        <f>IF(Query[[#This Row],[TimeMeasureUnit.1]]="Day",Lookups!$B$4,(Query[[#This Row],[T31]]+Query[[#This Row],[T41]])*VLOOKUP(Query[[#This Row],[Pricing]],Lookups!$A$2:$B$3,2,0))</f>
        <v>0.16235478</v>
      </c>
      <c r="N539" s="3">
        <f>IF(Query[[#This Row],[TimeMeasureUnit.1]]="Day",Lookups!$F$4+Lookups!$F$5,(Query[[#This Row],[T31]]*Lookups!$F$2)+Query[[#This Row],[T41]]*Lookups!$F$3)</f>
        <v>0.28846531000000003</v>
      </c>
    </row>
    <row r="540" spans="1:14" x14ac:dyDescent="0.2">
      <c r="A540" s="4">
        <v>45660</v>
      </c>
      <c r="B540" s="4">
        <v>45661</v>
      </c>
      <c r="E540">
        <v>2.5099999999999998</v>
      </c>
      <c r="F540">
        <v>0.58699999999999997</v>
      </c>
      <c r="G540" s="4">
        <v>45660.5</v>
      </c>
      <c r="H540" s="4">
        <v>45660.541666666664</v>
      </c>
      <c r="I540">
        <v>1</v>
      </c>
      <c r="J540" t="b">
        <v>0</v>
      </c>
      <c r="K540" t="s">
        <v>11</v>
      </c>
      <c r="L540" s="3" t="s">
        <v>23</v>
      </c>
      <c r="M540" s="3">
        <f>IF(Query[[#This Row],[TimeMeasureUnit.1]]="Day",Lookups!$B$4,(Query[[#This Row],[T31]]+Query[[#This Row],[T41]])*VLOOKUP(Query[[#This Row],[Pricing]],Lookups!$A$2:$B$3,2,0))</f>
        <v>0.51676541999999992</v>
      </c>
      <c r="N540" s="3">
        <f>IF(Query[[#This Row],[TimeMeasureUnit.1]]="Day",Lookups!$F$4+Lookups!$F$5,(Query[[#This Row],[T31]]*Lookups!$F$2)+Query[[#This Row],[T41]]*Lookups!$F$3)</f>
        <v>0.85714893999999997</v>
      </c>
    </row>
    <row r="541" spans="1:14" x14ac:dyDescent="0.2">
      <c r="A541" s="4">
        <v>45660</v>
      </c>
      <c r="B541" s="4">
        <v>45661</v>
      </c>
      <c r="E541">
        <v>1.5620000000000001</v>
      </c>
      <c r="F541">
        <v>2E-3</v>
      </c>
      <c r="G541" s="4">
        <v>45660.541666666664</v>
      </c>
      <c r="H541" s="4">
        <v>45660.583333333336</v>
      </c>
      <c r="I541">
        <v>1</v>
      </c>
      <c r="J541" t="b">
        <v>0</v>
      </c>
      <c r="K541" t="s">
        <v>11</v>
      </c>
      <c r="L541" s="3" t="s">
        <v>23</v>
      </c>
      <c r="M541" s="3">
        <f>IF(Query[[#This Row],[TimeMeasureUnit.1]]="Day",Lookups!$B$4,(Query[[#This Row],[T31]]+Query[[#This Row],[T41]])*VLOOKUP(Query[[#This Row],[Pricing]],Lookups!$A$2:$B$3,2,0))</f>
        <v>0.26096904000000004</v>
      </c>
      <c r="N541" s="3">
        <f>IF(Query[[#This Row],[TimeMeasureUnit.1]]="Day",Lookups!$F$4+Lookups!$F$5,(Query[[#This Row],[T31]]*Lookups!$F$2)+Query[[#This Row],[T41]]*Lookups!$F$3)</f>
        <v>0.46347118000000004</v>
      </c>
    </row>
    <row r="542" spans="1:14" x14ac:dyDescent="0.2">
      <c r="A542" s="4">
        <v>45660</v>
      </c>
      <c r="B542" s="4">
        <v>45661</v>
      </c>
      <c r="E542">
        <v>1.7989999999999999</v>
      </c>
      <c r="F542">
        <v>1.819</v>
      </c>
      <c r="G542" s="4">
        <v>45660.583333333336</v>
      </c>
      <c r="H542" s="4">
        <v>45660.625</v>
      </c>
      <c r="I542">
        <v>1</v>
      </c>
      <c r="J542" t="b">
        <v>0</v>
      </c>
      <c r="K542" t="s">
        <v>11</v>
      </c>
      <c r="L542" s="3" t="s">
        <v>23</v>
      </c>
      <c r="M542" s="3">
        <f>IF(Query[[#This Row],[TimeMeasureUnit.1]]="Day",Lookups!$B$4,(Query[[#This Row],[T31]]+Query[[#This Row],[T41]])*VLOOKUP(Query[[#This Row],[Pricing]],Lookups!$A$2:$B$3,2,0))</f>
        <v>0.60369947999999996</v>
      </c>
      <c r="N542" s="3">
        <f>IF(Query[[#This Row],[TimeMeasureUnit.1]]="Day",Lookups!$F$4+Lookups!$F$5,(Query[[#This Row],[T31]]*Lookups!$F$2)+Query[[#This Row],[T41]]*Lookups!$F$3)</f>
        <v>0.88354340999999992</v>
      </c>
    </row>
    <row r="543" spans="1:14" x14ac:dyDescent="0.2">
      <c r="A543" s="4">
        <v>45660</v>
      </c>
      <c r="B543" s="4">
        <v>45661</v>
      </c>
      <c r="E543">
        <v>1.2829999999999999</v>
      </c>
      <c r="F543">
        <v>2.383</v>
      </c>
      <c r="G543" s="4">
        <v>45660.625</v>
      </c>
      <c r="H543" s="4">
        <v>45660.666666666664</v>
      </c>
      <c r="I543">
        <v>1</v>
      </c>
      <c r="J543" t="b">
        <v>0</v>
      </c>
      <c r="K543" t="s">
        <v>11</v>
      </c>
      <c r="L543" s="3" t="s">
        <v>23</v>
      </c>
      <c r="M543" s="3">
        <f>IF(Query[[#This Row],[TimeMeasureUnit.1]]="Day",Lookups!$B$4,(Query[[#This Row],[T31]]+Query[[#This Row],[T41]])*VLOOKUP(Query[[#This Row],[Pricing]],Lookups!$A$2:$B$3,2,0))</f>
        <v>0.61170875999999996</v>
      </c>
      <c r="N543" s="3">
        <f>IF(Query[[#This Row],[TimeMeasureUnit.1]]="Day",Lookups!$F$4+Lookups!$F$5,(Query[[#This Row],[T31]]*Lookups!$F$2)+Query[[#This Row],[T41]]*Lookups!$F$3)</f>
        <v>0.83914617000000002</v>
      </c>
    </row>
    <row r="544" spans="1:14" x14ac:dyDescent="0.2">
      <c r="A544" s="4">
        <v>45660</v>
      </c>
      <c r="B544" s="4">
        <v>45661</v>
      </c>
      <c r="E544">
        <v>0.95199999999999996</v>
      </c>
      <c r="F544">
        <v>0.39300000000000002</v>
      </c>
      <c r="G544" s="4">
        <v>45660.666666666664</v>
      </c>
      <c r="H544" s="4">
        <v>45660.708333333336</v>
      </c>
      <c r="I544">
        <v>1</v>
      </c>
      <c r="J544" t="b">
        <v>0</v>
      </c>
      <c r="K544" t="s">
        <v>11</v>
      </c>
      <c r="L544" s="3" t="s">
        <v>24</v>
      </c>
      <c r="M544" s="3">
        <f>IF(Query[[#This Row],[TimeMeasureUnit.1]]="Day",Lookups!$B$4,(Query[[#This Row],[T31]]+Query[[#This Row],[T41]])*VLOOKUP(Query[[#This Row],[Pricing]],Lookups!$A$2:$B$3,2,0))</f>
        <v>0.48235735000000002</v>
      </c>
      <c r="N544" s="3">
        <f>IF(Query[[#This Row],[TimeMeasureUnit.1]]="Day",Lookups!$F$4+Lookups!$F$5,(Query[[#This Row],[T31]]*Lookups!$F$2)+Query[[#This Row],[T41]]*Lookups!$F$3)</f>
        <v>0.35789979999999999</v>
      </c>
    </row>
    <row r="545" spans="1:14" x14ac:dyDescent="0.2">
      <c r="A545" s="4">
        <v>45660</v>
      </c>
      <c r="B545" s="4">
        <v>45661</v>
      </c>
      <c r="E545">
        <v>0.84499999999999997</v>
      </c>
      <c r="F545">
        <v>2E-3</v>
      </c>
      <c r="G545" s="4">
        <v>45660.708333333336</v>
      </c>
      <c r="H545" s="4">
        <v>45660.75</v>
      </c>
      <c r="I545">
        <v>1</v>
      </c>
      <c r="J545" t="b">
        <v>0</v>
      </c>
      <c r="K545" t="s">
        <v>11</v>
      </c>
      <c r="L545" s="3" t="s">
        <v>24</v>
      </c>
      <c r="M545" s="3">
        <f>IF(Query[[#This Row],[TimeMeasureUnit.1]]="Day",Lookups!$B$4,(Query[[#This Row],[T31]]+Query[[#This Row],[T41]])*VLOOKUP(Query[[#This Row],[Pricing]],Lookups!$A$2:$B$3,2,0))</f>
        <v>0.30375961000000001</v>
      </c>
      <c r="N545" s="3">
        <f>IF(Query[[#This Row],[TimeMeasureUnit.1]]="Day",Lookups!$F$4+Lookups!$F$5,(Query[[#This Row],[T31]]*Lookups!$F$2)+Query[[#This Row],[T41]]*Lookups!$F$3)</f>
        <v>0.25090219000000002</v>
      </c>
    </row>
    <row r="546" spans="1:14" x14ac:dyDescent="0.2">
      <c r="A546" s="4">
        <v>45660</v>
      </c>
      <c r="B546" s="4">
        <v>45661</v>
      </c>
      <c r="E546">
        <v>0.439</v>
      </c>
      <c r="F546">
        <v>3.0000000000000001E-3</v>
      </c>
      <c r="G546" s="4">
        <v>45660.75</v>
      </c>
      <c r="H546" s="4">
        <v>45660.791666666664</v>
      </c>
      <c r="I546">
        <v>1</v>
      </c>
      <c r="J546" t="b">
        <v>0</v>
      </c>
      <c r="K546" t="s">
        <v>11</v>
      </c>
      <c r="L546" s="3" t="s">
        <v>24</v>
      </c>
      <c r="M546" s="3">
        <f>IF(Query[[#This Row],[TimeMeasureUnit.1]]="Day",Lookups!$B$4,(Query[[#This Row],[T31]]+Query[[#This Row],[T41]])*VLOOKUP(Query[[#This Row],[Pricing]],Lookups!$A$2:$B$3,2,0))</f>
        <v>0.15851446</v>
      </c>
      <c r="N546" s="3">
        <f>IF(Query[[#This Row],[TimeMeasureUnit.1]]="Day",Lookups!$F$4+Lookups!$F$5,(Query[[#This Row],[T31]]*Lookups!$F$2)+Query[[#This Row],[T41]]*Lookups!$F$3)</f>
        <v>0.13072789000000001</v>
      </c>
    </row>
    <row r="547" spans="1:14" x14ac:dyDescent="0.2">
      <c r="A547" s="4">
        <v>45660</v>
      </c>
      <c r="B547" s="4">
        <v>45661</v>
      </c>
      <c r="E547">
        <v>0.36099999999999999</v>
      </c>
      <c r="F547">
        <v>1E-3</v>
      </c>
      <c r="G547" s="4">
        <v>45660.791666666664</v>
      </c>
      <c r="H547" s="4">
        <v>45660.833333333336</v>
      </c>
      <c r="I547">
        <v>1</v>
      </c>
      <c r="J547" t="b">
        <v>0</v>
      </c>
      <c r="K547" t="s">
        <v>11</v>
      </c>
      <c r="L547" s="3" t="s">
        <v>24</v>
      </c>
      <c r="M547" s="3">
        <f>IF(Query[[#This Row],[TimeMeasureUnit.1]]="Day",Lookups!$B$4,(Query[[#This Row],[T31]]+Query[[#This Row],[T41]])*VLOOKUP(Query[[#This Row],[Pricing]],Lookups!$A$2:$B$3,2,0))</f>
        <v>0.12982405999999999</v>
      </c>
      <c r="N547" s="3">
        <f>IF(Query[[#This Row],[TimeMeasureUnit.1]]="Day",Lookups!$F$4+Lookups!$F$5,(Query[[#This Row],[T31]]*Lookups!$F$2)+Query[[#This Row],[T41]]*Lookups!$F$3)</f>
        <v>0.10721819</v>
      </c>
    </row>
    <row r="548" spans="1:14" x14ac:dyDescent="0.2">
      <c r="A548" s="4">
        <v>45660</v>
      </c>
      <c r="B548" s="4">
        <v>45661</v>
      </c>
      <c r="E548">
        <v>0.89</v>
      </c>
      <c r="F548">
        <v>2E-3</v>
      </c>
      <c r="G548" s="4">
        <v>45660.833333333336</v>
      </c>
      <c r="H548" s="4">
        <v>45660.875</v>
      </c>
      <c r="I548">
        <v>1</v>
      </c>
      <c r="J548" t="b">
        <v>0</v>
      </c>
      <c r="K548" t="s">
        <v>11</v>
      </c>
      <c r="L548" s="3" t="s">
        <v>24</v>
      </c>
      <c r="M548" s="3">
        <f>IF(Query[[#This Row],[TimeMeasureUnit.1]]="Day",Lookups!$B$4,(Query[[#This Row],[T31]]+Query[[#This Row],[T41]])*VLOOKUP(Query[[#This Row],[Pricing]],Lookups!$A$2:$B$3,2,0))</f>
        <v>0.31989796000000004</v>
      </c>
      <c r="N548" s="3">
        <f>IF(Query[[#This Row],[TimeMeasureUnit.1]]="Day",Lookups!$F$4+Lookups!$F$5,(Query[[#This Row],[T31]]*Lookups!$F$2)+Query[[#This Row],[T41]]*Lookups!$F$3)</f>
        <v>0.26424333999999999</v>
      </c>
    </row>
    <row r="549" spans="1:14" x14ac:dyDescent="0.2">
      <c r="A549" s="4">
        <v>45660</v>
      </c>
      <c r="B549" s="4">
        <v>45661</v>
      </c>
      <c r="E549">
        <v>1.351</v>
      </c>
      <c r="F549">
        <v>0</v>
      </c>
      <c r="G549" s="4">
        <v>45660.875</v>
      </c>
      <c r="H549" s="4">
        <v>45660.916666666664</v>
      </c>
      <c r="I549">
        <v>1</v>
      </c>
      <c r="J549" t="b">
        <v>0</v>
      </c>
      <c r="K549" t="s">
        <v>11</v>
      </c>
      <c r="L549" s="3" t="s">
        <v>23</v>
      </c>
      <c r="M549" s="3">
        <f>IF(Query[[#This Row],[TimeMeasureUnit.1]]="Day",Lookups!$B$4,(Query[[#This Row],[T31]]+Query[[#This Row],[T41]])*VLOOKUP(Query[[#This Row],[Pricing]],Lookups!$A$2:$B$3,2,0))</f>
        <v>0.22542786000000001</v>
      </c>
      <c r="N549" s="3">
        <f>IF(Query[[#This Row],[TimeMeasureUnit.1]]="Day",Lookups!$F$4+Lookups!$F$5,(Query[[#This Row],[T31]]*Lookups!$F$2)+Query[[#This Row],[T41]]*Lookups!$F$3)</f>
        <v>0.40053096999999999</v>
      </c>
    </row>
    <row r="550" spans="1:14" x14ac:dyDescent="0.2">
      <c r="A550" s="4">
        <v>45660</v>
      </c>
      <c r="B550" s="4">
        <v>45661</v>
      </c>
      <c r="E550">
        <v>0.50600000000000001</v>
      </c>
      <c r="F550">
        <v>0.41899999999999998</v>
      </c>
      <c r="G550" s="4">
        <v>45660.916666666664</v>
      </c>
      <c r="H550" s="4">
        <v>45660.958333333336</v>
      </c>
      <c r="I550">
        <v>1</v>
      </c>
      <c r="J550" t="b">
        <v>0</v>
      </c>
      <c r="K550" t="s">
        <v>11</v>
      </c>
      <c r="L550" s="3" t="s">
        <v>23</v>
      </c>
      <c r="M550" s="3">
        <f>IF(Query[[#This Row],[TimeMeasureUnit.1]]="Day",Lookups!$B$4,(Query[[#This Row],[T31]]+Query[[#This Row],[T41]])*VLOOKUP(Query[[#This Row],[Pricing]],Lookups!$A$2:$B$3,2,0))</f>
        <v>0.15434550000000002</v>
      </c>
      <c r="N550" s="3">
        <f>IF(Query[[#This Row],[TimeMeasureUnit.1]]="Day",Lookups!$F$4+Lookups!$F$5,(Query[[#This Row],[T31]]*Lookups!$F$2)+Query[[#This Row],[T41]]*Lookups!$F$3)</f>
        <v>0.23067970000000002</v>
      </c>
    </row>
    <row r="551" spans="1:14" x14ac:dyDescent="0.2">
      <c r="A551" s="4">
        <v>45660</v>
      </c>
      <c r="B551" s="4">
        <v>45661</v>
      </c>
      <c r="E551">
        <v>0.36899999999999999</v>
      </c>
      <c r="F551">
        <v>0.187</v>
      </c>
      <c r="G551" s="4">
        <v>45660.958333333336</v>
      </c>
      <c r="H551" s="4">
        <v>45661</v>
      </c>
      <c r="I551">
        <v>1</v>
      </c>
      <c r="J551" t="b">
        <v>0</v>
      </c>
      <c r="K551" t="s">
        <v>11</v>
      </c>
      <c r="L551" s="3" t="s">
        <v>23</v>
      </c>
      <c r="M551" s="3">
        <f>IF(Query[[#This Row],[TimeMeasureUnit.1]]="Day",Lookups!$B$4,(Query[[#This Row],[T31]]+Query[[#This Row],[T41]])*VLOOKUP(Query[[#This Row],[Pricing]],Lookups!$A$2:$B$3,2,0))</f>
        <v>9.2774160000000008E-2</v>
      </c>
      <c r="N551" s="3">
        <f>IF(Query[[#This Row],[TimeMeasureUnit.1]]="Day",Lookups!$F$4+Lookups!$F$5,(Query[[#This Row],[T31]]*Lookups!$F$2)+Query[[#This Row],[T41]]*Lookups!$F$3)</f>
        <v>0.14539867000000001</v>
      </c>
    </row>
    <row r="552" spans="1:14" x14ac:dyDescent="0.2">
      <c r="A552" s="4">
        <v>45661</v>
      </c>
      <c r="B552" s="4">
        <v>45662</v>
      </c>
      <c r="C552">
        <v>5.6196997919999996</v>
      </c>
      <c r="D552">
        <v>5.6383805679999996</v>
      </c>
      <c r="G552" s="4">
        <v>45661</v>
      </c>
      <c r="H552" s="4">
        <v>45662</v>
      </c>
      <c r="I552">
        <v>1</v>
      </c>
      <c r="J552" t="b">
        <v>0</v>
      </c>
      <c r="K552" t="s">
        <v>10</v>
      </c>
      <c r="L552" s="3" t="s">
        <v>23</v>
      </c>
      <c r="M552" s="3">
        <f>IF(Query[[#This Row],[TimeMeasureUnit.1]]="Day",Lookups!$B$4,(Query[[#This Row],[T31]]+Query[[#This Row],[T41]])*VLOOKUP(Query[[#This Row],[Pricing]],Lookups!$A$2:$B$3,2,0))</f>
        <v>1.3498300000000001</v>
      </c>
      <c r="N552" s="3">
        <f>IF(Query[[#This Row],[TimeMeasureUnit.1]]="Day",Lookups!$F$4+Lookups!$F$5,(Query[[#This Row],[T31]]*Lookups!$F$2)+Query[[#This Row],[T41]]*Lookups!$F$3)</f>
        <v>1.44164</v>
      </c>
    </row>
    <row r="553" spans="1:14" x14ac:dyDescent="0.2">
      <c r="A553" s="4">
        <v>45661</v>
      </c>
      <c r="B553" s="4">
        <v>45662</v>
      </c>
      <c r="E553">
        <v>0.41699999999999998</v>
      </c>
      <c r="F553">
        <v>0</v>
      </c>
      <c r="G553" s="4">
        <v>45661</v>
      </c>
      <c r="H553" s="4">
        <v>45661.041666666664</v>
      </c>
      <c r="I553">
        <v>1</v>
      </c>
      <c r="J553" t="b">
        <v>0</v>
      </c>
      <c r="K553" t="s">
        <v>11</v>
      </c>
      <c r="L553" s="3" t="s">
        <v>23</v>
      </c>
      <c r="M553" s="3">
        <f>IF(Query[[#This Row],[TimeMeasureUnit.1]]="Day",Lookups!$B$4,(Query[[#This Row],[T31]]+Query[[#This Row],[T41]])*VLOOKUP(Query[[#This Row],[Pricing]],Lookups!$A$2:$B$3,2,0))</f>
        <v>6.9580619999999996E-2</v>
      </c>
      <c r="N553" s="3">
        <f>IF(Query[[#This Row],[TimeMeasureUnit.1]]="Day",Lookups!$F$4+Lookups!$F$5,(Query[[#This Row],[T31]]*Lookups!$F$2)+Query[[#This Row],[T41]]*Lookups!$F$3)</f>
        <v>0.12362798999999999</v>
      </c>
    </row>
    <row r="554" spans="1:14" x14ac:dyDescent="0.2">
      <c r="A554" s="4">
        <v>45661</v>
      </c>
      <c r="B554" s="4">
        <v>45662</v>
      </c>
      <c r="E554">
        <v>0.48299999999999998</v>
      </c>
      <c r="F554">
        <v>2.1560000000000001</v>
      </c>
      <c r="G554" s="4">
        <v>45661.041666666664</v>
      </c>
      <c r="H554" s="4">
        <v>45661.083333333336</v>
      </c>
      <c r="I554">
        <v>1</v>
      </c>
      <c r="J554" t="b">
        <v>0</v>
      </c>
      <c r="K554" t="s">
        <v>11</v>
      </c>
      <c r="L554" s="3" t="s">
        <v>23</v>
      </c>
      <c r="M554" s="3">
        <f>IF(Query[[#This Row],[TimeMeasureUnit.1]]="Day",Lookups!$B$4,(Query[[#This Row],[T31]]+Query[[#This Row],[T41]])*VLOOKUP(Query[[#This Row],[Pricing]],Lookups!$A$2:$B$3,2,0))</f>
        <v>0.44034354000000009</v>
      </c>
      <c r="N554" s="3">
        <f>IF(Query[[#This Row],[TimeMeasureUnit.1]]="Day",Lookups!$F$4+Lookups!$F$5,(Query[[#This Row],[T31]]*Lookups!$F$2)+Query[[#This Row],[T41]]*Lookups!$F$3)</f>
        <v>0.55826813000000008</v>
      </c>
    </row>
    <row r="555" spans="1:14" x14ac:dyDescent="0.2">
      <c r="A555" s="4">
        <v>45661</v>
      </c>
      <c r="B555" s="4">
        <v>45662</v>
      </c>
      <c r="E555">
        <v>0.378</v>
      </c>
      <c r="F555">
        <v>0</v>
      </c>
      <c r="G555" s="4">
        <v>45661.083333333336</v>
      </c>
      <c r="H555" s="4">
        <v>45661.125</v>
      </c>
      <c r="I555">
        <v>1</v>
      </c>
      <c r="J555" t="b">
        <v>0</v>
      </c>
      <c r="K555" t="s">
        <v>11</v>
      </c>
      <c r="L555" s="3" t="s">
        <v>23</v>
      </c>
      <c r="M555" s="3">
        <f>IF(Query[[#This Row],[TimeMeasureUnit.1]]="Day",Lookups!$B$4,(Query[[#This Row],[T31]]+Query[[#This Row],[T41]])*VLOOKUP(Query[[#This Row],[Pricing]],Lookups!$A$2:$B$3,2,0))</f>
        <v>6.3073080000000004E-2</v>
      </c>
      <c r="N555" s="3">
        <f>IF(Query[[#This Row],[TimeMeasureUnit.1]]="Day",Lookups!$F$4+Lookups!$F$5,(Query[[#This Row],[T31]]*Lookups!$F$2)+Query[[#This Row],[T41]]*Lookups!$F$3)</f>
        <v>0.11206566000000001</v>
      </c>
    </row>
    <row r="556" spans="1:14" x14ac:dyDescent="0.2">
      <c r="A556" s="4">
        <v>45661</v>
      </c>
      <c r="B556" s="4">
        <v>45662</v>
      </c>
      <c r="E556">
        <v>0.32100000000000001</v>
      </c>
      <c r="F556">
        <v>0</v>
      </c>
      <c r="G556" s="4">
        <v>45661.125</v>
      </c>
      <c r="H556" s="4">
        <v>45661.166666666664</v>
      </c>
      <c r="I556">
        <v>1</v>
      </c>
      <c r="J556" t="b">
        <v>0</v>
      </c>
      <c r="K556" t="s">
        <v>11</v>
      </c>
      <c r="L556" s="3" t="s">
        <v>23</v>
      </c>
      <c r="M556" s="3">
        <f>IF(Query[[#This Row],[TimeMeasureUnit.1]]="Day",Lookups!$B$4,(Query[[#This Row],[T31]]+Query[[#This Row],[T41]])*VLOOKUP(Query[[#This Row],[Pricing]],Lookups!$A$2:$B$3,2,0))</f>
        <v>5.3562060000000002E-2</v>
      </c>
      <c r="N556" s="3">
        <f>IF(Query[[#This Row],[TimeMeasureUnit.1]]="Day",Lookups!$F$4+Lookups!$F$5,(Query[[#This Row],[T31]]*Lookups!$F$2)+Query[[#This Row],[T41]]*Lookups!$F$3)</f>
        <v>9.5166870000000001E-2</v>
      </c>
    </row>
    <row r="557" spans="1:14" x14ac:dyDescent="0.2">
      <c r="A557" s="4">
        <v>45661</v>
      </c>
      <c r="B557" s="4">
        <v>45662</v>
      </c>
      <c r="E557">
        <v>0.29599999999999999</v>
      </c>
      <c r="F557">
        <v>0</v>
      </c>
      <c r="G557" s="4">
        <v>45661.166666666664</v>
      </c>
      <c r="H557" s="4">
        <v>45661.208333333336</v>
      </c>
      <c r="I557">
        <v>1</v>
      </c>
      <c r="J557" t="b">
        <v>0</v>
      </c>
      <c r="K557" t="s">
        <v>11</v>
      </c>
      <c r="L557" s="3" t="s">
        <v>23</v>
      </c>
      <c r="M557" s="3">
        <f>IF(Query[[#This Row],[TimeMeasureUnit.1]]="Day",Lookups!$B$4,(Query[[#This Row],[T31]]+Query[[#This Row],[T41]])*VLOOKUP(Query[[#This Row],[Pricing]],Lookups!$A$2:$B$3,2,0))</f>
        <v>4.939056E-2</v>
      </c>
      <c r="N557" s="3">
        <f>IF(Query[[#This Row],[TimeMeasureUnit.1]]="Day",Lookups!$F$4+Lookups!$F$5,(Query[[#This Row],[T31]]*Lookups!$F$2)+Query[[#This Row],[T41]]*Lookups!$F$3)</f>
        <v>8.7755120000000006E-2</v>
      </c>
    </row>
    <row r="558" spans="1:14" x14ac:dyDescent="0.2">
      <c r="A558" s="4">
        <v>45661</v>
      </c>
      <c r="B558" s="4">
        <v>45662</v>
      </c>
      <c r="E558">
        <v>0.248</v>
      </c>
      <c r="F558">
        <v>0</v>
      </c>
      <c r="G558" s="4">
        <v>45661.208333333336</v>
      </c>
      <c r="H558" s="4">
        <v>45661.25</v>
      </c>
      <c r="I558">
        <v>1</v>
      </c>
      <c r="J558" t="b">
        <v>0</v>
      </c>
      <c r="K558" t="s">
        <v>11</v>
      </c>
      <c r="L558" s="3" t="s">
        <v>23</v>
      </c>
      <c r="M558" s="3">
        <f>IF(Query[[#This Row],[TimeMeasureUnit.1]]="Day",Lookups!$B$4,(Query[[#This Row],[T31]]+Query[[#This Row],[T41]])*VLOOKUP(Query[[#This Row],[Pricing]],Lookups!$A$2:$B$3,2,0))</f>
        <v>4.1381279999999999E-2</v>
      </c>
      <c r="N558" s="3">
        <f>IF(Query[[#This Row],[TimeMeasureUnit.1]]="Day",Lookups!$F$4+Lookups!$F$5,(Query[[#This Row],[T31]]*Lookups!$F$2)+Query[[#This Row],[T41]]*Lookups!$F$3)</f>
        <v>7.3524560000000003E-2</v>
      </c>
    </row>
    <row r="559" spans="1:14" x14ac:dyDescent="0.2">
      <c r="A559" s="4">
        <v>45661</v>
      </c>
      <c r="B559" s="4">
        <v>45662</v>
      </c>
      <c r="E559">
        <v>0.24199999999999999</v>
      </c>
      <c r="F559">
        <v>0</v>
      </c>
      <c r="G559" s="4">
        <v>45661.25</v>
      </c>
      <c r="H559" s="4">
        <v>45661.291666666664</v>
      </c>
      <c r="I559">
        <v>1</v>
      </c>
      <c r="J559" t="b">
        <v>0</v>
      </c>
      <c r="K559" t="s">
        <v>11</v>
      </c>
      <c r="L559" s="3" t="s">
        <v>23</v>
      </c>
      <c r="M559" s="3">
        <f>IF(Query[[#This Row],[TimeMeasureUnit.1]]="Day",Lookups!$B$4,(Query[[#This Row],[T31]]+Query[[#This Row],[T41]])*VLOOKUP(Query[[#This Row],[Pricing]],Lookups!$A$2:$B$3,2,0))</f>
        <v>4.0380119999999999E-2</v>
      </c>
      <c r="N559" s="3">
        <f>IF(Query[[#This Row],[TimeMeasureUnit.1]]="Day",Lookups!$F$4+Lookups!$F$5,(Query[[#This Row],[T31]]*Lookups!$F$2)+Query[[#This Row],[T41]]*Lookups!$F$3)</f>
        <v>7.1745740000000002E-2</v>
      </c>
    </row>
    <row r="560" spans="1:14" x14ac:dyDescent="0.2">
      <c r="A560" s="4">
        <v>45661</v>
      </c>
      <c r="B560" s="4">
        <v>45662</v>
      </c>
      <c r="E560">
        <v>0.22800000000000001</v>
      </c>
      <c r="F560">
        <v>0</v>
      </c>
      <c r="G560" s="4">
        <v>45661.291666666664</v>
      </c>
      <c r="H560" s="4">
        <v>45661.333333333336</v>
      </c>
      <c r="I560">
        <v>1</v>
      </c>
      <c r="J560" t="b">
        <v>0</v>
      </c>
      <c r="K560" t="s">
        <v>11</v>
      </c>
      <c r="L560" s="3" t="s">
        <v>23</v>
      </c>
      <c r="M560" s="3">
        <f>IF(Query[[#This Row],[TimeMeasureUnit.1]]="Day",Lookups!$B$4,(Query[[#This Row],[T31]]+Query[[#This Row],[T41]])*VLOOKUP(Query[[#This Row],[Pricing]],Lookups!$A$2:$B$3,2,0))</f>
        <v>3.8044080000000001E-2</v>
      </c>
      <c r="N560" s="3">
        <f>IF(Query[[#This Row],[TimeMeasureUnit.1]]="Day",Lookups!$F$4+Lookups!$F$5,(Query[[#This Row],[T31]]*Lookups!$F$2)+Query[[#This Row],[T41]]*Lookups!$F$3)</f>
        <v>6.7595160000000001E-2</v>
      </c>
    </row>
    <row r="561" spans="1:14" x14ac:dyDescent="0.2">
      <c r="A561" s="4">
        <v>45661</v>
      </c>
      <c r="B561" s="4">
        <v>45662</v>
      </c>
      <c r="E561">
        <v>0.32600000000000001</v>
      </c>
      <c r="F561">
        <v>0</v>
      </c>
      <c r="G561" s="4">
        <v>45661.333333333336</v>
      </c>
      <c r="H561" s="4">
        <v>45661.375</v>
      </c>
      <c r="I561">
        <v>1</v>
      </c>
      <c r="J561" t="b">
        <v>0</v>
      </c>
      <c r="K561" t="s">
        <v>11</v>
      </c>
      <c r="L561" s="3" t="s">
        <v>23</v>
      </c>
      <c r="M561" s="3">
        <f>IF(Query[[#This Row],[TimeMeasureUnit.1]]="Day",Lookups!$B$4,(Query[[#This Row],[T31]]+Query[[#This Row],[T41]])*VLOOKUP(Query[[#This Row],[Pricing]],Lookups!$A$2:$B$3,2,0))</f>
        <v>5.4396360000000005E-2</v>
      </c>
      <c r="N561" s="3">
        <f>IF(Query[[#This Row],[TimeMeasureUnit.1]]="Day",Lookups!$F$4+Lookups!$F$5,(Query[[#This Row],[T31]]*Lookups!$F$2)+Query[[#This Row],[T41]]*Lookups!$F$3)</f>
        <v>9.6649220000000008E-2</v>
      </c>
    </row>
    <row r="562" spans="1:14" x14ac:dyDescent="0.2">
      <c r="A562" s="4">
        <v>45661</v>
      </c>
      <c r="B562" s="4">
        <v>45662</v>
      </c>
      <c r="E562">
        <v>0.28399999999999997</v>
      </c>
      <c r="F562">
        <v>0.46700000000000003</v>
      </c>
      <c r="G562" s="4">
        <v>45661.375</v>
      </c>
      <c r="H562" s="4">
        <v>45661.416666666664</v>
      </c>
      <c r="I562">
        <v>1</v>
      </c>
      <c r="J562" t="b">
        <v>0</v>
      </c>
      <c r="K562" t="s">
        <v>11</v>
      </c>
      <c r="L562" s="3" t="s">
        <v>23</v>
      </c>
      <c r="M562" s="3">
        <f>IF(Query[[#This Row],[TimeMeasureUnit.1]]="Day",Lookups!$B$4,(Query[[#This Row],[T31]]+Query[[#This Row],[T41]])*VLOOKUP(Query[[#This Row],[Pricing]],Lookups!$A$2:$B$3,2,0))</f>
        <v>0.12531186</v>
      </c>
      <c r="N562" s="3">
        <f>IF(Query[[#This Row],[TimeMeasureUnit.1]]="Day",Lookups!$F$4+Lookups!$F$5,(Query[[#This Row],[T31]]*Lookups!$F$2)+Query[[#This Row],[T41]]*Lookups!$F$3)</f>
        <v>0.17410431999999998</v>
      </c>
    </row>
    <row r="563" spans="1:14" x14ac:dyDescent="0.2">
      <c r="A563" s="4">
        <v>45661</v>
      </c>
      <c r="B563" s="4">
        <v>45662</v>
      </c>
      <c r="E563">
        <v>0.70499999999999996</v>
      </c>
      <c r="F563">
        <v>0.97899999999999998</v>
      </c>
      <c r="G563" s="4">
        <v>45661.416666666664</v>
      </c>
      <c r="H563" s="4">
        <v>45661.458333333336</v>
      </c>
      <c r="I563">
        <v>1</v>
      </c>
      <c r="J563" t="b">
        <v>0</v>
      </c>
      <c r="K563" t="s">
        <v>11</v>
      </c>
      <c r="L563" s="3" t="s">
        <v>23</v>
      </c>
      <c r="M563" s="3">
        <f>IF(Query[[#This Row],[TimeMeasureUnit.1]]="Day",Lookups!$B$4,(Query[[#This Row],[T31]]+Query[[#This Row],[T41]])*VLOOKUP(Query[[#This Row],[Pricing]],Lookups!$A$2:$B$3,2,0))</f>
        <v>0.28099224</v>
      </c>
      <c r="N563" s="3">
        <f>IF(Query[[#This Row],[TimeMeasureUnit.1]]="Day",Lookups!$F$4+Lookups!$F$5,(Query[[#This Row],[T31]]*Lookups!$F$2)+Query[[#This Row],[T41]]*Lookups!$F$3)</f>
        <v>0.39748843</v>
      </c>
    </row>
    <row r="564" spans="1:14" x14ac:dyDescent="0.2">
      <c r="A564" s="4">
        <v>45661</v>
      </c>
      <c r="B564" s="4">
        <v>45662</v>
      </c>
      <c r="E564">
        <v>1.02</v>
      </c>
      <c r="F564">
        <v>0.68400000000000005</v>
      </c>
      <c r="G564" s="4">
        <v>45661.458333333336</v>
      </c>
      <c r="H564" s="4">
        <v>45661.5</v>
      </c>
      <c r="I564">
        <v>1</v>
      </c>
      <c r="J564" t="b">
        <v>0</v>
      </c>
      <c r="K564" t="s">
        <v>11</v>
      </c>
      <c r="L564" s="3" t="s">
        <v>23</v>
      </c>
      <c r="M564" s="3">
        <f>IF(Query[[#This Row],[TimeMeasureUnit.1]]="Day",Lookups!$B$4,(Query[[#This Row],[T31]]+Query[[#This Row],[T41]])*VLOOKUP(Query[[#This Row],[Pricing]],Lookups!$A$2:$B$3,2,0))</f>
        <v>0.28432944000000004</v>
      </c>
      <c r="N564" s="3">
        <f>IF(Query[[#This Row],[TimeMeasureUnit.1]]="Day",Lookups!$F$4+Lookups!$F$5,(Query[[#This Row],[T31]]*Lookups!$F$2)+Query[[#This Row],[T41]]*Lookups!$F$3)</f>
        <v>0.43408308000000007</v>
      </c>
    </row>
    <row r="565" spans="1:14" x14ac:dyDescent="0.2">
      <c r="A565" s="4">
        <v>45661</v>
      </c>
      <c r="B565" s="4">
        <v>45662</v>
      </c>
      <c r="E565">
        <v>2.4700000000000002</v>
      </c>
      <c r="F565">
        <v>0.55500000000000005</v>
      </c>
      <c r="G565" s="4">
        <v>45661.5</v>
      </c>
      <c r="H565" s="4">
        <v>45661.541666666664</v>
      </c>
      <c r="I565">
        <v>1</v>
      </c>
      <c r="J565" t="b">
        <v>0</v>
      </c>
      <c r="K565" t="s">
        <v>11</v>
      </c>
      <c r="L565" s="3" t="s">
        <v>23</v>
      </c>
      <c r="M565" s="3">
        <f>IF(Query[[#This Row],[TimeMeasureUnit.1]]="Day",Lookups!$B$4,(Query[[#This Row],[T31]]+Query[[#This Row],[T41]])*VLOOKUP(Query[[#This Row],[Pricing]],Lookups!$A$2:$B$3,2,0))</f>
        <v>0.50475150000000013</v>
      </c>
      <c r="N565" s="3">
        <f>IF(Query[[#This Row],[TimeMeasureUnit.1]]="Day",Lookups!$F$4+Lookups!$F$5,(Query[[#This Row],[T31]]*Lookups!$F$2)+Query[[#This Row],[T41]]*Lookups!$F$3)</f>
        <v>0.83912950000000008</v>
      </c>
    </row>
    <row r="566" spans="1:14" x14ac:dyDescent="0.2">
      <c r="A566" s="4">
        <v>45661</v>
      </c>
      <c r="B566" s="4">
        <v>45662</v>
      </c>
      <c r="E566">
        <v>1.6040000000000001</v>
      </c>
      <c r="F566">
        <v>2E-3</v>
      </c>
      <c r="G566" s="4">
        <v>45661.541666666664</v>
      </c>
      <c r="H566" s="4">
        <v>45661.583333333336</v>
      </c>
      <c r="I566">
        <v>1</v>
      </c>
      <c r="J566" t="b">
        <v>0</v>
      </c>
      <c r="K566" t="s">
        <v>11</v>
      </c>
      <c r="L566" s="3" t="s">
        <v>23</v>
      </c>
      <c r="M566" s="3">
        <f>IF(Query[[#This Row],[TimeMeasureUnit.1]]="Day",Lookups!$B$4,(Query[[#This Row],[T31]]+Query[[#This Row],[T41]])*VLOOKUP(Query[[#This Row],[Pricing]],Lookups!$A$2:$B$3,2,0))</f>
        <v>0.26797716000000005</v>
      </c>
      <c r="N566" s="3">
        <f>IF(Query[[#This Row],[TimeMeasureUnit.1]]="Day",Lookups!$F$4+Lookups!$F$5,(Query[[#This Row],[T31]]*Lookups!$F$2)+Query[[#This Row],[T41]]*Lookups!$F$3)</f>
        <v>0.47592292000000003</v>
      </c>
    </row>
    <row r="567" spans="1:14" x14ac:dyDescent="0.2">
      <c r="A567" s="4">
        <v>45661</v>
      </c>
      <c r="B567" s="4">
        <v>45662</v>
      </c>
      <c r="E567">
        <v>0.82099999999999995</v>
      </c>
      <c r="F567">
        <v>4.0000000000000001E-3</v>
      </c>
      <c r="G567" s="4">
        <v>45661.583333333336</v>
      </c>
      <c r="H567" s="4">
        <v>45661.625</v>
      </c>
      <c r="I567">
        <v>1</v>
      </c>
      <c r="J567" t="b">
        <v>0</v>
      </c>
      <c r="K567" t="s">
        <v>11</v>
      </c>
      <c r="L567" s="3" t="s">
        <v>23</v>
      </c>
      <c r="M567" s="3">
        <f>IF(Query[[#This Row],[TimeMeasureUnit.1]]="Day",Lookups!$B$4,(Query[[#This Row],[T31]]+Query[[#This Row],[T41]])*VLOOKUP(Query[[#This Row],[Pricing]],Lookups!$A$2:$B$3,2,0))</f>
        <v>0.13765949999999999</v>
      </c>
      <c r="N567" s="3">
        <f>IF(Query[[#This Row],[TimeMeasureUnit.1]]="Day",Lookups!$F$4+Lookups!$F$5,(Query[[#This Row],[T31]]*Lookups!$F$2)+Query[[#This Row],[T41]]*Lookups!$F$3)</f>
        <v>0.24417195</v>
      </c>
    </row>
    <row r="568" spans="1:14" x14ac:dyDescent="0.2">
      <c r="A568" s="4">
        <v>45661</v>
      </c>
      <c r="B568" s="4">
        <v>45662</v>
      </c>
      <c r="E568">
        <v>0.94199999999999995</v>
      </c>
      <c r="F568">
        <v>4.0000000000000001E-3</v>
      </c>
      <c r="G568" s="4">
        <v>45661.625</v>
      </c>
      <c r="H568" s="4">
        <v>45661.666666666664</v>
      </c>
      <c r="I568">
        <v>1</v>
      </c>
      <c r="J568" t="b">
        <v>0</v>
      </c>
      <c r="K568" t="s">
        <v>11</v>
      </c>
      <c r="L568" s="3" t="s">
        <v>23</v>
      </c>
      <c r="M568" s="3">
        <f>IF(Query[[#This Row],[TimeMeasureUnit.1]]="Day",Lookups!$B$4,(Query[[#This Row],[T31]]+Query[[#This Row],[T41]])*VLOOKUP(Query[[#This Row],[Pricing]],Lookups!$A$2:$B$3,2,0))</f>
        <v>0.15784956</v>
      </c>
      <c r="N568" s="3">
        <f>IF(Query[[#This Row],[TimeMeasureUnit.1]]="Day",Lookups!$F$4+Lookups!$F$5,(Query[[#This Row],[T31]]*Lookups!$F$2)+Query[[#This Row],[T41]]*Lookups!$F$3)</f>
        <v>0.28004482000000003</v>
      </c>
    </row>
    <row r="569" spans="1:14" x14ac:dyDescent="0.2">
      <c r="A569" s="4">
        <v>45661</v>
      </c>
      <c r="B569" s="4">
        <v>45662</v>
      </c>
      <c r="E569">
        <v>0.57699999999999996</v>
      </c>
      <c r="F569">
        <v>2.3180000000000001</v>
      </c>
      <c r="G569" s="4">
        <v>45661.666666666664</v>
      </c>
      <c r="H569" s="4">
        <v>45661.708333333336</v>
      </c>
      <c r="I569">
        <v>1</v>
      </c>
      <c r="J569" t="b">
        <v>0</v>
      </c>
      <c r="K569" t="s">
        <v>11</v>
      </c>
      <c r="L569" s="3" t="s">
        <v>23</v>
      </c>
      <c r="M569" s="3">
        <f>IF(Query[[#This Row],[TimeMeasureUnit.1]]="Day",Lookups!$B$4,(Query[[#This Row],[T31]]+Query[[#This Row],[T41]])*VLOOKUP(Query[[#This Row],[Pricing]],Lookups!$A$2:$B$3,2,0))</f>
        <v>0.48305970000000004</v>
      </c>
      <c r="N569" s="3">
        <f>IF(Query[[#This Row],[TimeMeasureUnit.1]]="Day",Lookups!$F$4+Lookups!$F$5,(Query[[#This Row],[T31]]*Lookups!$F$2)+Query[[#This Row],[T41]]*Lookups!$F$3)</f>
        <v>0.61732454999999997</v>
      </c>
    </row>
    <row r="570" spans="1:14" x14ac:dyDescent="0.2">
      <c r="A570" s="4">
        <v>45661</v>
      </c>
      <c r="B570" s="4">
        <v>45662</v>
      </c>
      <c r="E570">
        <v>0.47399999999999998</v>
      </c>
      <c r="F570">
        <v>2.8220000000000001</v>
      </c>
      <c r="G570" s="4">
        <v>45661.708333333336</v>
      </c>
      <c r="H570" s="4">
        <v>45661.75</v>
      </c>
      <c r="I570">
        <v>1</v>
      </c>
      <c r="J570" t="b">
        <v>0</v>
      </c>
      <c r="K570" t="s">
        <v>11</v>
      </c>
      <c r="L570" s="3" t="s">
        <v>23</v>
      </c>
      <c r="M570" s="3">
        <f>IF(Query[[#This Row],[TimeMeasureUnit.1]]="Day",Lookups!$B$4,(Query[[#This Row],[T31]]+Query[[#This Row],[T41]])*VLOOKUP(Query[[#This Row],[Pricing]],Lookups!$A$2:$B$3,2,0))</f>
        <v>0.54997056000000011</v>
      </c>
      <c r="N570" s="3">
        <f>IF(Query[[#This Row],[TimeMeasureUnit.1]]="Day",Lookups!$F$4+Lookups!$F$5,(Query[[#This Row],[T31]]*Lookups!$F$2)+Query[[#This Row],[T41]]*Lookups!$F$3)</f>
        <v>0.68381821999999992</v>
      </c>
    </row>
    <row r="571" spans="1:14" x14ac:dyDescent="0.2">
      <c r="A571" s="4">
        <v>45661</v>
      </c>
      <c r="B571" s="4">
        <v>45662</v>
      </c>
      <c r="E571">
        <v>0.73399999999999999</v>
      </c>
      <c r="F571">
        <v>4.6130000000000004</v>
      </c>
      <c r="G571" s="4">
        <v>45661.75</v>
      </c>
      <c r="H571" s="4">
        <v>45661.791666666664</v>
      </c>
      <c r="I571">
        <v>1</v>
      </c>
      <c r="J571" t="b">
        <v>0</v>
      </c>
      <c r="K571" t="s">
        <v>11</v>
      </c>
      <c r="L571" s="3" t="s">
        <v>23</v>
      </c>
      <c r="M571" s="3">
        <f>IF(Query[[#This Row],[TimeMeasureUnit.1]]="Day",Lookups!$B$4,(Query[[#This Row],[T31]]+Query[[#This Row],[T41]])*VLOOKUP(Query[[#This Row],[Pricing]],Lookups!$A$2:$B$3,2,0))</f>
        <v>0.89220042000000011</v>
      </c>
      <c r="N571" s="3">
        <f>IF(Query[[#This Row],[TimeMeasureUnit.1]]="Day",Lookups!$F$4+Lookups!$F$5,(Query[[#This Row],[T31]]*Lookups!$F$2)+Query[[#This Row],[T41]]*Lookups!$F$3)</f>
        <v>1.10570374</v>
      </c>
    </row>
    <row r="572" spans="1:14" x14ac:dyDescent="0.2">
      <c r="A572" s="4">
        <v>45661</v>
      </c>
      <c r="B572" s="4">
        <v>45662</v>
      </c>
      <c r="E572">
        <v>1.1970000000000001</v>
      </c>
      <c r="F572">
        <v>4.1159999999999997</v>
      </c>
      <c r="G572" s="4">
        <v>45661.791666666664</v>
      </c>
      <c r="H572" s="4">
        <v>45661.833333333336</v>
      </c>
      <c r="I572">
        <v>1</v>
      </c>
      <c r="J572" t="b">
        <v>0</v>
      </c>
      <c r="K572" t="s">
        <v>11</v>
      </c>
      <c r="L572" s="3" t="s">
        <v>23</v>
      </c>
      <c r="M572" s="3">
        <f>IF(Query[[#This Row],[TimeMeasureUnit.1]]="Day",Lookups!$B$4,(Query[[#This Row],[T31]]+Query[[#This Row],[T41]])*VLOOKUP(Query[[#This Row],[Pricing]],Lookups!$A$2:$B$3,2,0))</f>
        <v>0.88652717999999997</v>
      </c>
      <c r="N572" s="3">
        <f>IF(Query[[#This Row],[TimeMeasureUnit.1]]="Day",Lookups!$F$4+Lookups!$F$5,(Query[[#This Row],[T31]]*Lookups!$F$2)+Query[[#This Row],[T41]]*Lookups!$F$3)</f>
        <v>1.14728691</v>
      </c>
    </row>
    <row r="573" spans="1:14" x14ac:dyDescent="0.2">
      <c r="A573" s="4">
        <v>45661</v>
      </c>
      <c r="B573" s="4">
        <v>45662</v>
      </c>
      <c r="E573">
        <v>0.55700000000000005</v>
      </c>
      <c r="F573">
        <v>2.7050000000000001</v>
      </c>
      <c r="G573" s="4">
        <v>45661.833333333336</v>
      </c>
      <c r="H573" s="4">
        <v>45661.875</v>
      </c>
      <c r="I573">
        <v>1</v>
      </c>
      <c r="J573" t="b">
        <v>0</v>
      </c>
      <c r="K573" t="s">
        <v>11</v>
      </c>
      <c r="L573" s="3" t="s">
        <v>23</v>
      </c>
      <c r="M573" s="3">
        <f>IF(Query[[#This Row],[TimeMeasureUnit.1]]="Day",Lookups!$B$4,(Query[[#This Row],[T31]]+Query[[#This Row],[T41]])*VLOOKUP(Query[[#This Row],[Pricing]],Lookups!$A$2:$B$3,2,0))</f>
        <v>0.54429732000000008</v>
      </c>
      <c r="N573" s="3">
        <f>IF(Query[[#This Row],[TimeMeasureUnit.1]]="Day",Lookups!$F$4+Lookups!$F$5,(Query[[#This Row],[T31]]*Lookups!$F$2)+Query[[#This Row],[T41]]*Lookups!$F$3)</f>
        <v>0.68590039000000003</v>
      </c>
    </row>
    <row r="574" spans="1:14" x14ac:dyDescent="0.2">
      <c r="A574" s="4">
        <v>45661</v>
      </c>
      <c r="B574" s="4">
        <v>45662</v>
      </c>
      <c r="E574">
        <v>2.4039999999999999</v>
      </c>
      <c r="F574">
        <v>4.226</v>
      </c>
      <c r="G574" s="4">
        <v>45661.875</v>
      </c>
      <c r="H574" s="4">
        <v>45661.916666666664</v>
      </c>
      <c r="I574">
        <v>1</v>
      </c>
      <c r="J574" t="b">
        <v>0</v>
      </c>
      <c r="K574" t="s">
        <v>11</v>
      </c>
      <c r="L574" s="3" t="s">
        <v>23</v>
      </c>
      <c r="M574" s="3">
        <f>IF(Query[[#This Row],[TimeMeasureUnit.1]]="Day",Lookups!$B$4,(Query[[#This Row],[T31]]+Query[[#This Row],[T41]])*VLOOKUP(Query[[#This Row],[Pricing]],Lookups!$A$2:$B$3,2,0))</f>
        <v>1.1062818000000001</v>
      </c>
      <c r="N574" s="3">
        <f>IF(Query[[#This Row],[TimeMeasureUnit.1]]="Day",Lookups!$F$4+Lookups!$F$5,(Query[[#This Row],[T31]]*Lookups!$F$2)+Query[[#This Row],[T41]]*Lookups!$F$3)</f>
        <v>1.5263034</v>
      </c>
    </row>
    <row r="575" spans="1:14" x14ac:dyDescent="0.2">
      <c r="A575" s="4">
        <v>45661</v>
      </c>
      <c r="B575" s="4">
        <v>45662</v>
      </c>
      <c r="E575">
        <v>1.7010000000000001</v>
      </c>
      <c r="F575">
        <v>3.016</v>
      </c>
      <c r="G575" s="4">
        <v>45661.916666666664</v>
      </c>
      <c r="H575" s="4">
        <v>45661.958333333336</v>
      </c>
      <c r="I575">
        <v>1</v>
      </c>
      <c r="J575" t="b">
        <v>0</v>
      </c>
      <c r="K575" t="s">
        <v>11</v>
      </c>
      <c r="L575" s="3" t="s">
        <v>23</v>
      </c>
      <c r="M575" s="3">
        <f>IF(Query[[#This Row],[TimeMeasureUnit.1]]="Day",Lookups!$B$4,(Query[[#This Row],[T31]]+Query[[#This Row],[T41]])*VLOOKUP(Query[[#This Row],[Pricing]],Lookups!$A$2:$B$3,2,0))</f>
        <v>0.78707862000000017</v>
      </c>
      <c r="N575" s="3">
        <f>IF(Query[[#This Row],[TimeMeasureUnit.1]]="Day",Lookups!$F$4+Lookups!$F$5,(Query[[#This Row],[T31]]*Lookups!$F$2)+Query[[#This Row],[T41]]*Lookups!$F$3)</f>
        <v>1.0849357900000001</v>
      </c>
    </row>
    <row r="576" spans="1:14" x14ac:dyDescent="0.2">
      <c r="A576" s="4">
        <v>45661</v>
      </c>
      <c r="B576" s="4">
        <v>45662</v>
      </c>
      <c r="E576">
        <v>0.56599999999999995</v>
      </c>
      <c r="F576">
        <v>0.51800000000000002</v>
      </c>
      <c r="G576" s="4">
        <v>45661.958333333336</v>
      </c>
      <c r="H576" s="4">
        <v>45662</v>
      </c>
      <c r="I576">
        <v>1</v>
      </c>
      <c r="J576" t="b">
        <v>0</v>
      </c>
      <c r="K576" t="s">
        <v>11</v>
      </c>
      <c r="L576" s="3" t="s">
        <v>23</v>
      </c>
      <c r="M576" s="3">
        <f>IF(Query[[#This Row],[TimeMeasureUnit.1]]="Day",Lookups!$B$4,(Query[[#This Row],[T31]]+Query[[#This Row],[T41]])*VLOOKUP(Query[[#This Row],[Pricing]],Lookups!$A$2:$B$3,2,0))</f>
        <v>0.18087624000000002</v>
      </c>
      <c r="N576" s="3">
        <f>IF(Query[[#This Row],[TimeMeasureUnit.1]]="Day",Lookups!$F$4+Lookups!$F$5,(Query[[#This Row],[T31]]*Lookups!$F$2)+Query[[#This Row],[T41]]*Lookups!$F$3)</f>
        <v>0.26752737999999998</v>
      </c>
    </row>
    <row r="577" spans="1:14" x14ac:dyDescent="0.2">
      <c r="A577" s="4">
        <v>45662</v>
      </c>
      <c r="B577" s="4">
        <v>45663</v>
      </c>
      <c r="C577">
        <v>7.605433584</v>
      </c>
      <c r="D577">
        <v>4.0433396879999997</v>
      </c>
      <c r="G577" s="4">
        <v>45662</v>
      </c>
      <c r="H577" s="4">
        <v>45663</v>
      </c>
      <c r="I577">
        <v>1</v>
      </c>
      <c r="J577" t="b">
        <v>0</v>
      </c>
      <c r="K577" t="s">
        <v>10</v>
      </c>
      <c r="L577" s="3" t="s">
        <v>23</v>
      </c>
      <c r="M577" s="3">
        <f>IF(Query[[#This Row],[TimeMeasureUnit.1]]="Day",Lookups!$B$4,(Query[[#This Row],[T31]]+Query[[#This Row],[T41]])*VLOOKUP(Query[[#This Row],[Pricing]],Lookups!$A$2:$B$3,2,0))</f>
        <v>1.3498300000000001</v>
      </c>
      <c r="N577" s="3">
        <f>IF(Query[[#This Row],[TimeMeasureUnit.1]]="Day",Lookups!$F$4+Lookups!$F$5,(Query[[#This Row],[T31]]*Lookups!$F$2)+Query[[#This Row],[T41]]*Lookups!$F$3)</f>
        <v>1.44164</v>
      </c>
    </row>
    <row r="578" spans="1:14" x14ac:dyDescent="0.2">
      <c r="A578" s="4">
        <v>45662</v>
      </c>
      <c r="B578" s="4">
        <v>45663</v>
      </c>
      <c r="E578">
        <v>0.44</v>
      </c>
      <c r="F578">
        <v>4.0000000000000001E-3</v>
      </c>
      <c r="G578" s="4">
        <v>45662</v>
      </c>
      <c r="H578" s="4">
        <v>45662.041666666664</v>
      </c>
      <c r="I578">
        <v>1</v>
      </c>
      <c r="J578" t="b">
        <v>0</v>
      </c>
      <c r="K578" t="s">
        <v>11</v>
      </c>
      <c r="L578" s="3" t="s">
        <v>23</v>
      </c>
      <c r="M578" s="3">
        <f>IF(Query[[#This Row],[TimeMeasureUnit.1]]="Day",Lookups!$B$4,(Query[[#This Row],[T31]]+Query[[#This Row],[T41]])*VLOOKUP(Query[[#This Row],[Pricing]],Lookups!$A$2:$B$3,2,0))</f>
        <v>7.408584E-2</v>
      </c>
      <c r="N578" s="3">
        <f>IF(Query[[#This Row],[TimeMeasureUnit.1]]="Day",Lookups!$F$4+Lookups!$F$5,(Query[[#This Row],[T31]]*Lookups!$F$2)+Query[[#This Row],[T41]]*Lookups!$F$3)</f>
        <v>0.13121688000000001</v>
      </c>
    </row>
    <row r="579" spans="1:14" x14ac:dyDescent="0.2">
      <c r="A579" s="4">
        <v>45662</v>
      </c>
      <c r="B579" s="4">
        <v>45663</v>
      </c>
      <c r="E579">
        <v>0.44900000000000001</v>
      </c>
      <c r="F579">
        <v>4.0000000000000001E-3</v>
      </c>
      <c r="G579" s="4">
        <v>45662.041666666664</v>
      </c>
      <c r="H579" s="4">
        <v>45662.083333333336</v>
      </c>
      <c r="I579">
        <v>1</v>
      </c>
      <c r="J579" t="b">
        <v>0</v>
      </c>
      <c r="K579" t="s">
        <v>11</v>
      </c>
      <c r="L579" s="3" t="s">
        <v>23</v>
      </c>
      <c r="M579" s="3">
        <f>IF(Query[[#This Row],[TimeMeasureUnit.1]]="Day",Lookups!$B$4,(Query[[#This Row],[T31]]+Query[[#This Row],[T41]])*VLOOKUP(Query[[#This Row],[Pricing]],Lookups!$A$2:$B$3,2,0))</f>
        <v>7.5587580000000001E-2</v>
      </c>
      <c r="N579" s="3">
        <f>IF(Query[[#This Row],[TimeMeasureUnit.1]]="Day",Lookups!$F$4+Lookups!$F$5,(Query[[#This Row],[T31]]*Lookups!$F$2)+Query[[#This Row],[T41]]*Lookups!$F$3)</f>
        <v>0.13388511</v>
      </c>
    </row>
    <row r="580" spans="1:14" x14ac:dyDescent="0.2">
      <c r="A580" s="4">
        <v>45662</v>
      </c>
      <c r="B580" s="4">
        <v>45663</v>
      </c>
      <c r="E580">
        <v>0.41399999999999998</v>
      </c>
      <c r="F580">
        <v>2E-3</v>
      </c>
      <c r="G580" s="4">
        <v>45662.083333333336</v>
      </c>
      <c r="H580" s="4">
        <v>45662.125</v>
      </c>
      <c r="I580">
        <v>1</v>
      </c>
      <c r="J580" t="b">
        <v>0</v>
      </c>
      <c r="K580" t="s">
        <v>11</v>
      </c>
      <c r="L580" s="3" t="s">
        <v>23</v>
      </c>
      <c r="M580" s="3">
        <f>IF(Query[[#This Row],[TimeMeasureUnit.1]]="Day",Lookups!$B$4,(Query[[#This Row],[T31]]+Query[[#This Row],[T41]])*VLOOKUP(Query[[#This Row],[Pricing]],Lookups!$A$2:$B$3,2,0))</f>
        <v>6.9413760000000005E-2</v>
      </c>
      <c r="N580" s="3">
        <f>IF(Query[[#This Row],[TimeMeasureUnit.1]]="Day",Lookups!$F$4+Lookups!$F$5,(Query[[#This Row],[T31]]*Lookups!$F$2)+Query[[#This Row],[T41]]*Lookups!$F$3)</f>
        <v>0.12312362</v>
      </c>
    </row>
    <row r="581" spans="1:14" x14ac:dyDescent="0.2">
      <c r="A581" s="4">
        <v>45662</v>
      </c>
      <c r="B581" s="4">
        <v>45663</v>
      </c>
      <c r="E581">
        <v>0.315</v>
      </c>
      <c r="F581">
        <v>1E-3</v>
      </c>
      <c r="G581" s="4">
        <v>45662.125</v>
      </c>
      <c r="H581" s="4">
        <v>45662.166666666664</v>
      </c>
      <c r="I581">
        <v>1</v>
      </c>
      <c r="J581" t="b">
        <v>0</v>
      </c>
      <c r="K581" t="s">
        <v>11</v>
      </c>
      <c r="L581" s="3" t="s">
        <v>23</v>
      </c>
      <c r="M581" s="3">
        <f>IF(Query[[#This Row],[TimeMeasureUnit.1]]="Day",Lookups!$B$4,(Query[[#This Row],[T31]]+Query[[#This Row],[T41]])*VLOOKUP(Query[[#This Row],[Pricing]],Lookups!$A$2:$B$3,2,0))</f>
        <v>5.2727760000000005E-2</v>
      </c>
      <c r="N581" s="3">
        <f>IF(Query[[#This Row],[TimeMeasureUnit.1]]="Day",Lookups!$F$4+Lookups!$F$5,(Query[[#This Row],[T31]]*Lookups!$F$2)+Query[[#This Row],[T41]]*Lookups!$F$3)</f>
        <v>9.3580570000000002E-2</v>
      </c>
    </row>
    <row r="582" spans="1:14" x14ac:dyDescent="0.2">
      <c r="A582" s="4">
        <v>45662</v>
      </c>
      <c r="B582" s="4">
        <v>45663</v>
      </c>
      <c r="E582">
        <v>0.27700000000000002</v>
      </c>
      <c r="F582">
        <v>0.59299999999999997</v>
      </c>
      <c r="G582" s="4">
        <v>45662.166666666664</v>
      </c>
      <c r="H582" s="4">
        <v>45662.208333333336</v>
      </c>
      <c r="I582">
        <v>1</v>
      </c>
      <c r="J582" t="b">
        <v>0</v>
      </c>
      <c r="K582" t="s">
        <v>11</v>
      </c>
      <c r="L582" s="3" t="s">
        <v>23</v>
      </c>
      <c r="M582" s="3">
        <f>IF(Query[[#This Row],[TimeMeasureUnit.1]]="Day",Lookups!$B$4,(Query[[#This Row],[T31]]+Query[[#This Row],[T41]])*VLOOKUP(Query[[#This Row],[Pricing]],Lookups!$A$2:$B$3,2,0))</f>
        <v>0.1451682</v>
      </c>
      <c r="N582" s="3">
        <f>IF(Query[[#This Row],[TimeMeasureUnit.1]]="Day",Lookups!$F$4+Lookups!$F$5,(Query[[#This Row],[T31]]*Lookups!$F$2)+Query[[#This Row],[T41]]*Lookups!$F$3)</f>
        <v>0.19628655</v>
      </c>
    </row>
    <row r="583" spans="1:14" x14ac:dyDescent="0.2">
      <c r="A583" s="4">
        <v>45662</v>
      </c>
      <c r="B583" s="4">
        <v>45663</v>
      </c>
      <c r="E583">
        <v>0.26500000000000001</v>
      </c>
      <c r="F583">
        <v>1E-3</v>
      </c>
      <c r="G583" s="4">
        <v>45662.208333333336</v>
      </c>
      <c r="H583" s="4">
        <v>45662.25</v>
      </c>
      <c r="I583">
        <v>1</v>
      </c>
      <c r="J583" t="b">
        <v>0</v>
      </c>
      <c r="K583" t="s">
        <v>11</v>
      </c>
      <c r="L583" s="3" t="s">
        <v>23</v>
      </c>
      <c r="M583" s="3">
        <f>IF(Query[[#This Row],[TimeMeasureUnit.1]]="Day",Lookups!$B$4,(Query[[#This Row],[T31]]+Query[[#This Row],[T41]])*VLOOKUP(Query[[#This Row],[Pricing]],Lookups!$A$2:$B$3,2,0))</f>
        <v>4.4384760000000002E-2</v>
      </c>
      <c r="N583" s="3">
        <f>IF(Query[[#This Row],[TimeMeasureUnit.1]]="Day",Lookups!$F$4+Lookups!$F$5,(Query[[#This Row],[T31]]*Lookups!$F$2)+Query[[#This Row],[T41]]*Lookups!$F$3)</f>
        <v>7.8757070000000012E-2</v>
      </c>
    </row>
    <row r="584" spans="1:14" x14ac:dyDescent="0.2">
      <c r="A584" s="4">
        <v>45662</v>
      </c>
      <c r="B584" s="4">
        <v>45663</v>
      </c>
      <c r="E584">
        <v>0.26500000000000001</v>
      </c>
      <c r="F584">
        <v>0</v>
      </c>
      <c r="G584" s="4">
        <v>45662.25</v>
      </c>
      <c r="H584" s="4">
        <v>45662.291666666664</v>
      </c>
      <c r="I584">
        <v>1</v>
      </c>
      <c r="J584" t="b">
        <v>0</v>
      </c>
      <c r="K584" t="s">
        <v>11</v>
      </c>
      <c r="L584" s="3" t="s">
        <v>23</v>
      </c>
      <c r="M584" s="3">
        <f>IF(Query[[#This Row],[TimeMeasureUnit.1]]="Day",Lookups!$B$4,(Query[[#This Row],[T31]]+Query[[#This Row],[T41]])*VLOOKUP(Query[[#This Row],[Pricing]],Lookups!$A$2:$B$3,2,0))</f>
        <v>4.4217900000000004E-2</v>
      </c>
      <c r="N584" s="3">
        <f>IF(Query[[#This Row],[TimeMeasureUnit.1]]="Day",Lookups!$F$4+Lookups!$F$5,(Query[[#This Row],[T31]]*Lookups!$F$2)+Query[[#This Row],[T41]]*Lookups!$F$3)</f>
        <v>7.8564550000000011E-2</v>
      </c>
    </row>
    <row r="585" spans="1:14" x14ac:dyDescent="0.2">
      <c r="A585" s="4">
        <v>45662</v>
      </c>
      <c r="B585" s="4">
        <v>45663</v>
      </c>
      <c r="E585">
        <v>0.26500000000000001</v>
      </c>
      <c r="F585">
        <v>0</v>
      </c>
      <c r="G585" s="4">
        <v>45662.291666666664</v>
      </c>
      <c r="H585" s="4">
        <v>45662.333333333336</v>
      </c>
      <c r="I585">
        <v>1</v>
      </c>
      <c r="J585" t="b">
        <v>0</v>
      </c>
      <c r="K585" t="s">
        <v>11</v>
      </c>
      <c r="L585" s="3" t="s">
        <v>23</v>
      </c>
      <c r="M585" s="3">
        <f>IF(Query[[#This Row],[TimeMeasureUnit.1]]="Day",Lookups!$B$4,(Query[[#This Row],[T31]]+Query[[#This Row],[T41]])*VLOOKUP(Query[[#This Row],[Pricing]],Lookups!$A$2:$B$3,2,0))</f>
        <v>4.4217900000000004E-2</v>
      </c>
      <c r="N585" s="3">
        <f>IF(Query[[#This Row],[TimeMeasureUnit.1]]="Day",Lookups!$F$4+Lookups!$F$5,(Query[[#This Row],[T31]]*Lookups!$F$2)+Query[[#This Row],[T41]]*Lookups!$F$3)</f>
        <v>7.8564550000000011E-2</v>
      </c>
    </row>
    <row r="586" spans="1:14" x14ac:dyDescent="0.2">
      <c r="A586" s="4">
        <v>45662</v>
      </c>
      <c r="B586" s="4">
        <v>45663</v>
      </c>
      <c r="E586">
        <v>0.25900000000000001</v>
      </c>
      <c r="F586">
        <v>0</v>
      </c>
      <c r="G586" s="4">
        <v>45662.333333333336</v>
      </c>
      <c r="H586" s="4">
        <v>45662.375</v>
      </c>
      <c r="I586">
        <v>1</v>
      </c>
      <c r="J586" t="b">
        <v>0</v>
      </c>
      <c r="K586" t="s">
        <v>11</v>
      </c>
      <c r="L586" s="3" t="s">
        <v>23</v>
      </c>
      <c r="M586" s="3">
        <f>IF(Query[[#This Row],[TimeMeasureUnit.1]]="Day",Lookups!$B$4,(Query[[#This Row],[T31]]+Query[[#This Row],[T41]])*VLOOKUP(Query[[#This Row],[Pricing]],Lookups!$A$2:$B$3,2,0))</f>
        <v>4.3216740000000003E-2</v>
      </c>
      <c r="N586" s="3">
        <f>IF(Query[[#This Row],[TimeMeasureUnit.1]]="Day",Lookups!$F$4+Lookups!$F$5,(Query[[#This Row],[T31]]*Lookups!$F$2)+Query[[#This Row],[T41]]*Lookups!$F$3)</f>
        <v>7.678573000000001E-2</v>
      </c>
    </row>
    <row r="587" spans="1:14" x14ac:dyDescent="0.2">
      <c r="A587" s="4">
        <v>45662</v>
      </c>
      <c r="B587" s="4">
        <v>45663</v>
      </c>
      <c r="E587">
        <v>0.45900000000000002</v>
      </c>
      <c r="F587">
        <v>1E-3</v>
      </c>
      <c r="G587" s="4">
        <v>45662.375</v>
      </c>
      <c r="H587" s="4">
        <v>45662.416666666664</v>
      </c>
      <c r="I587">
        <v>1</v>
      </c>
      <c r="J587" t="b">
        <v>0</v>
      </c>
      <c r="K587" t="s">
        <v>11</v>
      </c>
      <c r="L587" s="3" t="s">
        <v>23</v>
      </c>
      <c r="M587" s="3">
        <f>IF(Query[[#This Row],[TimeMeasureUnit.1]]="Day",Lookups!$B$4,(Query[[#This Row],[T31]]+Query[[#This Row],[T41]])*VLOOKUP(Query[[#This Row],[Pricing]],Lookups!$A$2:$B$3,2,0))</f>
        <v>7.6755600000000007E-2</v>
      </c>
      <c r="N587" s="3">
        <f>IF(Query[[#This Row],[TimeMeasureUnit.1]]="Day",Lookups!$F$4+Lookups!$F$5,(Query[[#This Row],[T31]]*Lookups!$F$2)+Query[[#This Row],[T41]]*Lookups!$F$3)</f>
        <v>0.13627225000000001</v>
      </c>
    </row>
    <row r="588" spans="1:14" x14ac:dyDescent="0.2">
      <c r="A588" s="4">
        <v>45662</v>
      </c>
      <c r="B588" s="4">
        <v>45663</v>
      </c>
      <c r="E588">
        <v>0.56499999999999995</v>
      </c>
      <c r="F588">
        <v>1.8109999999999999</v>
      </c>
      <c r="G588" s="4">
        <v>45662.416666666664</v>
      </c>
      <c r="H588" s="4">
        <v>45662.458333333336</v>
      </c>
      <c r="I588">
        <v>1</v>
      </c>
      <c r="J588" t="b">
        <v>0</v>
      </c>
      <c r="K588" t="s">
        <v>11</v>
      </c>
      <c r="L588" s="3" t="s">
        <v>23</v>
      </c>
      <c r="M588" s="3">
        <f>IF(Query[[#This Row],[TimeMeasureUnit.1]]="Day",Lookups!$B$4,(Query[[#This Row],[T31]]+Query[[#This Row],[T41]])*VLOOKUP(Query[[#This Row],[Pricing]],Lookups!$A$2:$B$3,2,0))</f>
        <v>0.39645935999999998</v>
      </c>
      <c r="N588" s="3">
        <f>IF(Query[[#This Row],[TimeMeasureUnit.1]]="Day",Lookups!$F$4+Lookups!$F$5,(Query[[#This Row],[T31]]*Lookups!$F$2)+Query[[#This Row],[T41]]*Lookups!$F$3)</f>
        <v>0.51615926999999995</v>
      </c>
    </row>
    <row r="589" spans="1:14" x14ac:dyDescent="0.2">
      <c r="A589" s="4">
        <v>45662</v>
      </c>
      <c r="B589" s="4">
        <v>45663</v>
      </c>
      <c r="E589">
        <v>0.58899999999999997</v>
      </c>
      <c r="F589">
        <v>1E-3</v>
      </c>
      <c r="G589" s="4">
        <v>45662.458333333336</v>
      </c>
      <c r="H589" s="4">
        <v>45662.5</v>
      </c>
      <c r="I589">
        <v>1</v>
      </c>
      <c r="J589" t="b">
        <v>0</v>
      </c>
      <c r="K589" t="s">
        <v>11</v>
      </c>
      <c r="L589" s="3" t="s">
        <v>23</v>
      </c>
      <c r="M589" s="3">
        <f>IF(Query[[#This Row],[TimeMeasureUnit.1]]="Day",Lookups!$B$4,(Query[[#This Row],[T31]]+Query[[#This Row],[T41]])*VLOOKUP(Query[[#This Row],[Pricing]],Lookups!$A$2:$B$3,2,0))</f>
        <v>9.8447400000000004E-2</v>
      </c>
      <c r="N589" s="3">
        <f>IF(Query[[#This Row],[TimeMeasureUnit.1]]="Day",Lookups!$F$4+Lookups!$F$5,(Query[[#This Row],[T31]]*Lookups!$F$2)+Query[[#This Row],[T41]]*Lookups!$F$3)</f>
        <v>0.17481335000000001</v>
      </c>
    </row>
    <row r="590" spans="1:14" x14ac:dyDescent="0.2">
      <c r="A590" s="4">
        <v>45662</v>
      </c>
      <c r="B590" s="4">
        <v>45663</v>
      </c>
      <c r="E590">
        <v>1.2569999999999999</v>
      </c>
      <c r="F590">
        <v>2.1629999999999998</v>
      </c>
      <c r="G590" s="4">
        <v>45662.5</v>
      </c>
      <c r="H590" s="4">
        <v>45662.541666666664</v>
      </c>
      <c r="I590">
        <v>1</v>
      </c>
      <c r="J590" t="b">
        <v>0</v>
      </c>
      <c r="K590" t="s">
        <v>11</v>
      </c>
      <c r="L590" s="3" t="s">
        <v>23</v>
      </c>
      <c r="M590" s="3">
        <f>IF(Query[[#This Row],[TimeMeasureUnit.1]]="Day",Lookups!$B$4,(Query[[#This Row],[T31]]+Query[[#This Row],[T41]])*VLOOKUP(Query[[#This Row],[Pricing]],Lookups!$A$2:$B$3,2,0))</f>
        <v>0.57066119999999998</v>
      </c>
      <c r="N590" s="3">
        <f>IF(Query[[#This Row],[TimeMeasureUnit.1]]="Day",Lookups!$F$4+Lookups!$F$5,(Query[[#This Row],[T31]]*Lookups!$F$2)+Query[[#This Row],[T41]]*Lookups!$F$3)</f>
        <v>0.78908354999999997</v>
      </c>
    </row>
    <row r="591" spans="1:14" x14ac:dyDescent="0.2">
      <c r="A591" s="4">
        <v>45662</v>
      </c>
      <c r="B591" s="4">
        <v>45663</v>
      </c>
      <c r="E591">
        <v>1.07</v>
      </c>
      <c r="F591">
        <v>3.8650000000000002</v>
      </c>
      <c r="G591" s="4">
        <v>45662.541666666664</v>
      </c>
      <c r="H591" s="4">
        <v>45662.583333333336</v>
      </c>
      <c r="I591">
        <v>1</v>
      </c>
      <c r="J591" t="b">
        <v>0</v>
      </c>
      <c r="K591" t="s">
        <v>11</v>
      </c>
      <c r="L591" s="3" t="s">
        <v>23</v>
      </c>
      <c r="M591" s="3">
        <f>IF(Query[[#This Row],[TimeMeasureUnit.1]]="Day",Lookups!$B$4,(Query[[#This Row],[T31]]+Query[[#This Row],[T41]])*VLOOKUP(Query[[#This Row],[Pricing]],Lookups!$A$2:$B$3,2,0))</f>
        <v>0.82345410000000008</v>
      </c>
      <c r="N591" s="3">
        <f>IF(Query[[#This Row],[TimeMeasureUnit.1]]="Day",Lookups!$F$4+Lookups!$F$5,(Query[[#This Row],[T31]]*Lookups!$F$2)+Query[[#This Row],[T41]]*Lookups!$F$3)</f>
        <v>1.0613127</v>
      </c>
    </row>
    <row r="592" spans="1:14" x14ac:dyDescent="0.2">
      <c r="A592" s="4">
        <v>45662</v>
      </c>
      <c r="B592" s="4">
        <v>45663</v>
      </c>
      <c r="E592">
        <v>0.91200000000000003</v>
      </c>
      <c r="F592">
        <v>3.9239999999999999</v>
      </c>
      <c r="G592" s="4">
        <v>45662.583333333336</v>
      </c>
      <c r="H592" s="4">
        <v>45662.625</v>
      </c>
      <c r="I592">
        <v>1</v>
      </c>
      <c r="J592" t="b">
        <v>0</v>
      </c>
      <c r="K592" t="s">
        <v>11</v>
      </c>
      <c r="L592" s="3" t="s">
        <v>23</v>
      </c>
      <c r="M592" s="3">
        <f>IF(Query[[#This Row],[TimeMeasureUnit.1]]="Day",Lookups!$B$4,(Query[[#This Row],[T31]]+Query[[#This Row],[T41]])*VLOOKUP(Query[[#This Row],[Pricing]],Lookups!$A$2:$B$3,2,0))</f>
        <v>0.80693496000000009</v>
      </c>
      <c r="N592" s="3">
        <f>IF(Query[[#This Row],[TimeMeasureUnit.1]]="Day",Lookups!$F$4+Lookups!$F$5,(Query[[#This Row],[T31]]*Lookups!$F$2)+Query[[#This Row],[T41]]*Lookups!$F$3)</f>
        <v>1.02582912</v>
      </c>
    </row>
    <row r="593" spans="1:14" x14ac:dyDescent="0.2">
      <c r="A593" s="4">
        <v>45662</v>
      </c>
      <c r="B593" s="4">
        <v>45663</v>
      </c>
      <c r="E593">
        <v>0.51100000000000001</v>
      </c>
      <c r="F593">
        <v>3.927</v>
      </c>
      <c r="G593" s="4">
        <v>45662.625</v>
      </c>
      <c r="H593" s="4">
        <v>45662.666666666664</v>
      </c>
      <c r="I593">
        <v>1</v>
      </c>
      <c r="J593" t="b">
        <v>0</v>
      </c>
      <c r="K593" t="s">
        <v>11</v>
      </c>
      <c r="L593" s="3" t="s">
        <v>23</v>
      </c>
      <c r="M593" s="3">
        <f>IF(Query[[#This Row],[TimeMeasureUnit.1]]="Day",Lookups!$B$4,(Query[[#This Row],[T31]]+Query[[#This Row],[T41]])*VLOOKUP(Query[[#This Row],[Pricing]],Lookups!$A$2:$B$3,2,0))</f>
        <v>0.74052467999999994</v>
      </c>
      <c r="N593" s="3">
        <f>IF(Query[[#This Row],[TimeMeasureUnit.1]]="Day",Lookups!$F$4+Lookups!$F$5,(Query[[#This Row],[T31]]*Lookups!$F$2)+Query[[#This Row],[T41]]*Lookups!$F$3)</f>
        <v>0.90752221</v>
      </c>
    </row>
    <row r="594" spans="1:14" x14ac:dyDescent="0.2">
      <c r="A594" s="4">
        <v>45662</v>
      </c>
      <c r="B594" s="4">
        <v>45663</v>
      </c>
      <c r="E594">
        <v>0.51300000000000001</v>
      </c>
      <c r="F594">
        <v>3.8410000000000002</v>
      </c>
      <c r="G594" s="4">
        <v>45662.666666666664</v>
      </c>
      <c r="H594" s="4">
        <v>45662.708333333336</v>
      </c>
      <c r="I594">
        <v>1</v>
      </c>
      <c r="J594" t="b">
        <v>0</v>
      </c>
      <c r="K594" t="s">
        <v>11</v>
      </c>
      <c r="L594" s="3" t="s">
        <v>23</v>
      </c>
      <c r="M594" s="3">
        <f>IF(Query[[#This Row],[TimeMeasureUnit.1]]="Day",Lookups!$B$4,(Query[[#This Row],[T31]]+Query[[#This Row],[T41]])*VLOOKUP(Query[[#This Row],[Pricing]],Lookups!$A$2:$B$3,2,0))</f>
        <v>0.72650844000000003</v>
      </c>
      <c r="N594" s="3">
        <f>IF(Query[[#This Row],[TimeMeasureUnit.1]]="Day",Lookups!$F$4+Lookups!$F$5,(Query[[#This Row],[T31]]*Lookups!$F$2)+Query[[#This Row],[T41]]*Lookups!$F$3)</f>
        <v>0.89155843000000001</v>
      </c>
    </row>
    <row r="595" spans="1:14" x14ac:dyDescent="0.2">
      <c r="A595" s="4">
        <v>45662</v>
      </c>
      <c r="B595" s="4">
        <v>45663</v>
      </c>
      <c r="E595">
        <v>0.54</v>
      </c>
      <c r="F595">
        <v>3.8029999999999999</v>
      </c>
      <c r="G595" s="4">
        <v>45662.708333333336</v>
      </c>
      <c r="H595" s="4">
        <v>45662.75</v>
      </c>
      <c r="I595">
        <v>1</v>
      </c>
      <c r="J595" t="b">
        <v>0</v>
      </c>
      <c r="K595" t="s">
        <v>11</v>
      </c>
      <c r="L595" s="3" t="s">
        <v>23</v>
      </c>
      <c r="M595" s="3">
        <f>IF(Query[[#This Row],[TimeMeasureUnit.1]]="Day",Lookups!$B$4,(Query[[#This Row],[T31]]+Query[[#This Row],[T41]])*VLOOKUP(Query[[#This Row],[Pricing]],Lookups!$A$2:$B$3,2,0))</f>
        <v>0.72467298000000002</v>
      </c>
      <c r="N595" s="3">
        <f>IF(Query[[#This Row],[TimeMeasureUnit.1]]="Day",Lookups!$F$4+Lookups!$F$5,(Query[[#This Row],[T31]]*Lookups!$F$2)+Query[[#This Row],[T41]]*Lookups!$F$3)</f>
        <v>0.89224736000000004</v>
      </c>
    </row>
    <row r="596" spans="1:14" x14ac:dyDescent="0.2">
      <c r="A596" s="4">
        <v>45662</v>
      </c>
      <c r="B596" s="4">
        <v>45663</v>
      </c>
      <c r="E596">
        <v>0.44400000000000001</v>
      </c>
      <c r="F596">
        <v>3.448</v>
      </c>
      <c r="G596" s="4">
        <v>45662.75</v>
      </c>
      <c r="H596" s="4">
        <v>45662.791666666664</v>
      </c>
      <c r="I596">
        <v>1</v>
      </c>
      <c r="J596" t="b">
        <v>0</v>
      </c>
      <c r="K596" t="s">
        <v>11</v>
      </c>
      <c r="L596" s="3" t="s">
        <v>23</v>
      </c>
      <c r="M596" s="3">
        <f>IF(Query[[#This Row],[TimeMeasureUnit.1]]="Day",Lookups!$B$4,(Query[[#This Row],[T31]]+Query[[#This Row],[T41]])*VLOOKUP(Query[[#This Row],[Pricing]],Lookups!$A$2:$B$3,2,0))</f>
        <v>0.64941912000000002</v>
      </c>
      <c r="N596" s="3">
        <f>IF(Query[[#This Row],[TimeMeasureUnit.1]]="Day",Lookups!$F$4+Lookups!$F$5,(Query[[#This Row],[T31]]*Lookups!$F$2)+Query[[#This Row],[T41]]*Lookups!$F$3)</f>
        <v>0.79544163999999995</v>
      </c>
    </row>
    <row r="597" spans="1:14" x14ac:dyDescent="0.2">
      <c r="A597" s="4">
        <v>45662</v>
      </c>
      <c r="B597" s="4">
        <v>45663</v>
      </c>
      <c r="E597">
        <v>0.50700000000000001</v>
      </c>
      <c r="F597">
        <v>2.843</v>
      </c>
      <c r="G597" s="4">
        <v>45662.791666666664</v>
      </c>
      <c r="H597" s="4">
        <v>45662.833333333336</v>
      </c>
      <c r="I597">
        <v>1</v>
      </c>
      <c r="J597" t="b">
        <v>0</v>
      </c>
      <c r="K597" t="s">
        <v>11</v>
      </c>
      <c r="L597" s="3" t="s">
        <v>23</v>
      </c>
      <c r="M597" s="3">
        <f>IF(Query[[#This Row],[TimeMeasureUnit.1]]="Day",Lookups!$B$4,(Query[[#This Row],[T31]]+Query[[#This Row],[T41]])*VLOOKUP(Query[[#This Row],[Pricing]],Lookups!$A$2:$B$3,2,0))</f>
        <v>0.55898100000000006</v>
      </c>
      <c r="N597" s="3">
        <f>IF(Query[[#This Row],[TimeMeasureUnit.1]]="Day",Lookups!$F$4+Lookups!$F$5,(Query[[#This Row],[T31]]*Lookups!$F$2)+Query[[#This Row],[T41]]*Lookups!$F$3)</f>
        <v>0.69764464999999998</v>
      </c>
    </row>
    <row r="598" spans="1:14" x14ac:dyDescent="0.2">
      <c r="A598" s="4">
        <v>45662</v>
      </c>
      <c r="B598" s="4">
        <v>45663</v>
      </c>
      <c r="E598">
        <v>0.48799999999999999</v>
      </c>
      <c r="F598">
        <v>3.3140000000000001</v>
      </c>
      <c r="G598" s="4">
        <v>45662.833333333336</v>
      </c>
      <c r="H598" s="4">
        <v>45662.875</v>
      </c>
      <c r="I598">
        <v>1</v>
      </c>
      <c r="J598" t="b">
        <v>0</v>
      </c>
      <c r="K598" t="s">
        <v>11</v>
      </c>
      <c r="L598" s="3" t="s">
        <v>23</v>
      </c>
      <c r="M598" s="3">
        <f>IF(Query[[#This Row],[TimeMeasureUnit.1]]="Day",Lookups!$B$4,(Query[[#This Row],[T31]]+Query[[#This Row],[T41]])*VLOOKUP(Query[[#This Row],[Pricing]],Lookups!$A$2:$B$3,2,0))</f>
        <v>0.63440172000000006</v>
      </c>
      <c r="N598" s="3">
        <f>IF(Query[[#This Row],[TimeMeasureUnit.1]]="Day",Lookups!$F$4+Lookups!$F$5,(Query[[#This Row],[T31]]*Lookups!$F$2)+Query[[#This Row],[T41]]*Lookups!$F$3)</f>
        <v>0.78268863999999994</v>
      </c>
    </row>
    <row r="599" spans="1:14" x14ac:dyDescent="0.2">
      <c r="A599" s="4">
        <v>45662</v>
      </c>
      <c r="B599" s="4">
        <v>45663</v>
      </c>
      <c r="E599">
        <v>0.61499999999999999</v>
      </c>
      <c r="F599">
        <v>2.7229999999999999</v>
      </c>
      <c r="G599" s="4">
        <v>45662.875</v>
      </c>
      <c r="H599" s="4">
        <v>45662.916666666664</v>
      </c>
      <c r="I599">
        <v>1</v>
      </c>
      <c r="J599" t="b">
        <v>0</v>
      </c>
      <c r="K599" t="s">
        <v>11</v>
      </c>
      <c r="L599" s="3" t="s">
        <v>23</v>
      </c>
      <c r="M599" s="3">
        <f>IF(Query[[#This Row],[TimeMeasureUnit.1]]="Day",Lookups!$B$4,(Query[[#This Row],[T31]]+Query[[#This Row],[T41]])*VLOOKUP(Query[[#This Row],[Pricing]],Lookups!$A$2:$B$3,2,0))</f>
        <v>0.55697868000000006</v>
      </c>
      <c r="N599" s="3">
        <f>IF(Query[[#This Row],[TimeMeasureUnit.1]]="Day",Lookups!$F$4+Lookups!$F$5,(Query[[#This Row],[T31]]*Lookups!$F$2)+Query[[#This Row],[T41]]*Lookups!$F$3)</f>
        <v>0.70656100999999993</v>
      </c>
    </row>
    <row r="600" spans="1:14" x14ac:dyDescent="0.2">
      <c r="A600" s="4">
        <v>45662</v>
      </c>
      <c r="B600" s="4">
        <v>45663</v>
      </c>
      <c r="E600">
        <v>1.3839999999999999</v>
      </c>
      <c r="F600">
        <v>2.8149999999999999</v>
      </c>
      <c r="G600" s="4">
        <v>45662.916666666664</v>
      </c>
      <c r="H600" s="4">
        <v>45662.958333333336</v>
      </c>
      <c r="I600">
        <v>1</v>
      </c>
      <c r="J600" t="b">
        <v>0</v>
      </c>
      <c r="K600" t="s">
        <v>11</v>
      </c>
      <c r="L600" s="3" t="s">
        <v>23</v>
      </c>
      <c r="M600" s="3">
        <f>IF(Query[[#This Row],[TimeMeasureUnit.1]]="Day",Lookups!$B$4,(Query[[#This Row],[T31]]+Query[[#This Row],[T41]])*VLOOKUP(Query[[#This Row],[Pricing]],Lookups!$A$2:$B$3,2,0))</f>
        <v>0.70064514</v>
      </c>
      <c r="N600" s="3">
        <f>IF(Query[[#This Row],[TimeMeasureUnit.1]]="Day",Lookups!$F$4+Lookups!$F$5,(Query[[#This Row],[T31]]*Lookups!$F$2)+Query[[#This Row],[T41]]*Lookups!$F$3)</f>
        <v>0.9522582799999999</v>
      </c>
    </row>
    <row r="601" spans="1:14" x14ac:dyDescent="0.2">
      <c r="A601" s="4">
        <v>45662</v>
      </c>
      <c r="B601" s="4">
        <v>45663</v>
      </c>
      <c r="E601">
        <v>0.86499999999999999</v>
      </c>
      <c r="F601">
        <v>0.41699999999999998</v>
      </c>
      <c r="G601" s="4">
        <v>45662.958333333336</v>
      </c>
      <c r="H601" s="4">
        <v>45663</v>
      </c>
      <c r="I601">
        <v>1</v>
      </c>
      <c r="J601" t="b">
        <v>0</v>
      </c>
      <c r="K601" t="s">
        <v>11</v>
      </c>
      <c r="L601" s="3" t="s">
        <v>23</v>
      </c>
      <c r="M601" s="3">
        <f>IF(Query[[#This Row],[TimeMeasureUnit.1]]="Day",Lookups!$B$4,(Query[[#This Row],[T31]]+Query[[#This Row],[T41]])*VLOOKUP(Query[[#This Row],[Pricing]],Lookups!$A$2:$B$3,2,0))</f>
        <v>0.21391452000000002</v>
      </c>
      <c r="N601" s="3">
        <f>IF(Query[[#This Row],[TimeMeasureUnit.1]]="Day",Lookups!$F$4+Lookups!$F$5,(Query[[#This Row],[T31]]*Lookups!$F$2)+Query[[#This Row],[T41]]*Lookups!$F$3)</f>
        <v>0.33672738999999996</v>
      </c>
    </row>
    <row r="602" spans="1:14" x14ac:dyDescent="0.2">
      <c r="A602" s="4">
        <v>45663</v>
      </c>
      <c r="B602" s="4">
        <v>45664</v>
      </c>
      <c r="C602">
        <v>5.6002544639999998</v>
      </c>
      <c r="D602">
        <v>3.9466885120000001</v>
      </c>
      <c r="G602" s="4">
        <v>45663</v>
      </c>
      <c r="H602" s="4">
        <v>45664</v>
      </c>
      <c r="I602">
        <v>1</v>
      </c>
      <c r="J602" t="b">
        <v>0</v>
      </c>
      <c r="K602" t="s">
        <v>10</v>
      </c>
      <c r="L602" s="3" t="s">
        <v>23</v>
      </c>
      <c r="M602" s="3">
        <f>IF(Query[[#This Row],[TimeMeasureUnit.1]]="Day",Lookups!$B$4,(Query[[#This Row],[T31]]+Query[[#This Row],[T41]])*VLOOKUP(Query[[#This Row],[Pricing]],Lookups!$A$2:$B$3,2,0))</f>
        <v>1.3498300000000001</v>
      </c>
      <c r="N602" s="3">
        <f>IF(Query[[#This Row],[TimeMeasureUnit.1]]="Day",Lookups!$F$4+Lookups!$F$5,(Query[[#This Row],[T31]]*Lookups!$F$2)+Query[[#This Row],[T41]]*Lookups!$F$3)</f>
        <v>1.44164</v>
      </c>
    </row>
    <row r="603" spans="1:14" x14ac:dyDescent="0.2">
      <c r="A603" s="4">
        <v>45663</v>
      </c>
      <c r="B603" s="4">
        <v>45664</v>
      </c>
      <c r="E603">
        <v>0.41</v>
      </c>
      <c r="F603">
        <v>6.0000000000000001E-3</v>
      </c>
      <c r="G603" s="4">
        <v>45663</v>
      </c>
      <c r="H603" s="4">
        <v>45663.041666666664</v>
      </c>
      <c r="I603">
        <v>1</v>
      </c>
      <c r="J603" t="b">
        <v>0</v>
      </c>
      <c r="K603" t="s">
        <v>11</v>
      </c>
      <c r="L603" s="3" t="s">
        <v>23</v>
      </c>
      <c r="M603" s="3">
        <f>IF(Query[[#This Row],[TimeMeasureUnit.1]]="Day",Lookups!$B$4,(Query[[#This Row],[T31]]+Query[[#This Row],[T41]])*VLOOKUP(Query[[#This Row],[Pricing]],Lookups!$A$2:$B$3,2,0))</f>
        <v>6.9413760000000005E-2</v>
      </c>
      <c r="N603" s="3">
        <f>IF(Query[[#This Row],[TimeMeasureUnit.1]]="Day",Lookups!$F$4+Lookups!$F$5,(Query[[#This Row],[T31]]*Lookups!$F$2)+Query[[#This Row],[T41]]*Lookups!$F$3)</f>
        <v>0.12270782</v>
      </c>
    </row>
    <row r="604" spans="1:14" x14ac:dyDescent="0.2">
      <c r="A604" s="4">
        <v>45663</v>
      </c>
      <c r="B604" s="4">
        <v>45664</v>
      </c>
      <c r="E604">
        <v>0.39400000000000002</v>
      </c>
      <c r="F604">
        <v>4.0000000000000001E-3</v>
      </c>
      <c r="G604" s="4">
        <v>45663.041666666664</v>
      </c>
      <c r="H604" s="4">
        <v>45663.083333333336</v>
      </c>
      <c r="I604">
        <v>1</v>
      </c>
      <c r="J604" t="b">
        <v>0</v>
      </c>
      <c r="K604" t="s">
        <v>11</v>
      </c>
      <c r="L604" s="3" t="s">
        <v>23</v>
      </c>
      <c r="M604" s="3">
        <f>IF(Query[[#This Row],[TimeMeasureUnit.1]]="Day",Lookups!$B$4,(Query[[#This Row],[T31]]+Query[[#This Row],[T41]])*VLOOKUP(Query[[#This Row],[Pricing]],Lookups!$A$2:$B$3,2,0))</f>
        <v>6.6410280000000002E-2</v>
      </c>
      <c r="N604" s="3">
        <f>IF(Query[[#This Row],[TimeMeasureUnit.1]]="Day",Lookups!$F$4+Lookups!$F$5,(Query[[#This Row],[T31]]*Lookups!$F$2)+Query[[#This Row],[T41]]*Lookups!$F$3)</f>
        <v>0.11757926000000002</v>
      </c>
    </row>
    <row r="605" spans="1:14" x14ac:dyDescent="0.2">
      <c r="A605" s="4">
        <v>45663</v>
      </c>
      <c r="B605" s="4">
        <v>45664</v>
      </c>
      <c r="E605">
        <v>0.37</v>
      </c>
      <c r="F605">
        <v>2E-3</v>
      </c>
      <c r="G605" s="4">
        <v>45663.083333333336</v>
      </c>
      <c r="H605" s="4">
        <v>45663.125</v>
      </c>
      <c r="I605">
        <v>1</v>
      </c>
      <c r="J605" t="b">
        <v>0</v>
      </c>
      <c r="K605" t="s">
        <v>11</v>
      </c>
      <c r="L605" s="3" t="s">
        <v>23</v>
      </c>
      <c r="M605" s="3">
        <f>IF(Query[[#This Row],[TimeMeasureUnit.1]]="Day",Lookups!$B$4,(Query[[#This Row],[T31]]+Query[[#This Row],[T41]])*VLOOKUP(Query[[#This Row],[Pricing]],Lookups!$A$2:$B$3,2,0))</f>
        <v>6.2071920000000003E-2</v>
      </c>
      <c r="N605" s="3">
        <f>IF(Query[[#This Row],[TimeMeasureUnit.1]]="Day",Lookups!$F$4+Lookups!$F$5,(Query[[#This Row],[T31]]*Lookups!$F$2)+Query[[#This Row],[T41]]*Lookups!$F$3)</f>
        <v>0.11007894</v>
      </c>
    </row>
    <row r="606" spans="1:14" x14ac:dyDescent="0.2">
      <c r="A606" s="4">
        <v>45663</v>
      </c>
      <c r="B606" s="4">
        <v>45664</v>
      </c>
      <c r="E606">
        <v>0.251</v>
      </c>
      <c r="F606">
        <v>0.25</v>
      </c>
      <c r="G606" s="4">
        <v>45663.125</v>
      </c>
      <c r="H606" s="4">
        <v>45663.166666666664</v>
      </c>
      <c r="I606">
        <v>1</v>
      </c>
      <c r="J606" t="b">
        <v>0</v>
      </c>
      <c r="K606" t="s">
        <v>11</v>
      </c>
      <c r="L606" s="3" t="s">
        <v>23</v>
      </c>
      <c r="M606" s="3">
        <f>IF(Query[[#This Row],[TimeMeasureUnit.1]]="Day",Lookups!$B$4,(Query[[#This Row],[T31]]+Query[[#This Row],[T41]])*VLOOKUP(Query[[#This Row],[Pricing]],Lookups!$A$2:$B$3,2,0))</f>
        <v>8.3596860000000009E-2</v>
      </c>
      <c r="N606" s="3">
        <f>IF(Query[[#This Row],[TimeMeasureUnit.1]]="Day",Lookups!$F$4+Lookups!$F$5,(Query[[#This Row],[T31]]*Lookups!$F$2)+Query[[#This Row],[T41]]*Lookups!$F$3)</f>
        <v>0.12254397</v>
      </c>
    </row>
    <row r="607" spans="1:14" x14ac:dyDescent="0.2">
      <c r="A607" s="4">
        <v>45663</v>
      </c>
      <c r="B607" s="4">
        <v>45664</v>
      </c>
      <c r="E607">
        <v>0.21099999999999999</v>
      </c>
      <c r="F607">
        <v>2.6589999999999998</v>
      </c>
      <c r="G607" s="4">
        <v>45663.166666666664</v>
      </c>
      <c r="H607" s="4">
        <v>45663.208333333336</v>
      </c>
      <c r="I607">
        <v>1</v>
      </c>
      <c r="J607" t="b">
        <v>0</v>
      </c>
      <c r="K607" t="s">
        <v>11</v>
      </c>
      <c r="L607" s="3" t="s">
        <v>23</v>
      </c>
      <c r="M607" s="3">
        <f>IF(Query[[#This Row],[TimeMeasureUnit.1]]="Day",Lookups!$B$4,(Query[[#This Row],[T31]]+Query[[#This Row],[T41]])*VLOOKUP(Query[[#This Row],[Pricing]],Lookups!$A$2:$B$3,2,0))</f>
        <v>0.47888819999999999</v>
      </c>
      <c r="N607" s="3">
        <f>IF(Query[[#This Row],[TimeMeasureUnit.1]]="Day",Lookups!$F$4+Lookups!$F$5,(Query[[#This Row],[T31]]*Lookups!$F$2)+Query[[#This Row],[T41]]*Lookups!$F$3)</f>
        <v>0.57446584999999994</v>
      </c>
    </row>
    <row r="608" spans="1:14" x14ac:dyDescent="0.2">
      <c r="A608" s="4">
        <v>45663</v>
      </c>
      <c r="B608" s="4">
        <v>45664</v>
      </c>
      <c r="E608">
        <v>0.24299999999999999</v>
      </c>
      <c r="F608">
        <v>2.8250000000000002</v>
      </c>
      <c r="G608" s="4">
        <v>45663.208333333336</v>
      </c>
      <c r="H608" s="4">
        <v>45663.25</v>
      </c>
      <c r="I608">
        <v>1</v>
      </c>
      <c r="J608" t="b">
        <v>0</v>
      </c>
      <c r="K608" t="s">
        <v>11</v>
      </c>
      <c r="L608" s="3" t="s">
        <v>23</v>
      </c>
      <c r="M608" s="3">
        <f>IF(Query[[#This Row],[TimeMeasureUnit.1]]="Day",Lookups!$B$4,(Query[[#This Row],[T31]]+Query[[#This Row],[T41]])*VLOOKUP(Query[[#This Row],[Pricing]],Lookups!$A$2:$B$3,2,0))</f>
        <v>0.51192648000000007</v>
      </c>
      <c r="N608" s="3">
        <f>IF(Query[[#This Row],[TimeMeasureUnit.1]]="Day",Lookups!$F$4+Lookups!$F$5,(Query[[#This Row],[T31]]*Lookups!$F$2)+Query[[#This Row],[T41]]*Lookups!$F$3)</f>
        <v>0.61591121000000004</v>
      </c>
    </row>
    <row r="609" spans="1:14" x14ac:dyDescent="0.2">
      <c r="A609" s="4">
        <v>45663</v>
      </c>
      <c r="B609" s="4">
        <v>45664</v>
      </c>
      <c r="E609">
        <v>0.24199999999999999</v>
      </c>
      <c r="F609">
        <v>2.8969999999999998</v>
      </c>
      <c r="G609" s="4">
        <v>45663.25</v>
      </c>
      <c r="H609" s="4">
        <v>45663.291666666664</v>
      </c>
      <c r="I609">
        <v>1</v>
      </c>
      <c r="J609" t="b">
        <v>0</v>
      </c>
      <c r="K609" t="s">
        <v>11</v>
      </c>
      <c r="L609" s="3" t="s">
        <v>23</v>
      </c>
      <c r="M609" s="3">
        <f>IF(Query[[#This Row],[TimeMeasureUnit.1]]="Day",Lookups!$B$4,(Query[[#This Row],[T31]]+Query[[#This Row],[T41]])*VLOOKUP(Query[[#This Row],[Pricing]],Lookups!$A$2:$B$3,2,0))</f>
        <v>0.52377353999999998</v>
      </c>
      <c r="N609" s="3">
        <f>IF(Query[[#This Row],[TimeMeasureUnit.1]]="Day",Lookups!$F$4+Lookups!$F$5,(Query[[#This Row],[T31]]*Lookups!$F$2)+Query[[#This Row],[T41]]*Lookups!$F$3)</f>
        <v>0.62947617999999994</v>
      </c>
    </row>
    <row r="610" spans="1:14" x14ac:dyDescent="0.2">
      <c r="A610" s="4">
        <v>45663</v>
      </c>
      <c r="B610" s="4">
        <v>45664</v>
      </c>
      <c r="E610">
        <v>0.22600000000000001</v>
      </c>
      <c r="F610">
        <v>2.5179999999999998</v>
      </c>
      <c r="G610" s="4">
        <v>45663.291666666664</v>
      </c>
      <c r="H610" s="4">
        <v>45663.333333333336</v>
      </c>
      <c r="I610">
        <v>1</v>
      </c>
      <c r="J610" t="b">
        <v>0</v>
      </c>
      <c r="K610" t="s">
        <v>11</v>
      </c>
      <c r="L610" s="3" t="s">
        <v>24</v>
      </c>
      <c r="M610" s="3">
        <f>IF(Query[[#This Row],[TimeMeasureUnit.1]]="Day",Lookups!$B$4,(Query[[#This Row],[T31]]+Query[[#This Row],[T41]])*VLOOKUP(Query[[#This Row],[Pricing]],Lookups!$A$2:$B$3,2,0))</f>
        <v>0.98408071999999991</v>
      </c>
      <c r="N610" s="3">
        <f>IF(Query[[#This Row],[TimeMeasureUnit.1]]="Day",Lookups!$F$4+Lookups!$F$5,(Query[[#This Row],[T31]]*Lookups!$F$2)+Query[[#This Row],[T41]]*Lookups!$F$3)</f>
        <v>0.55176757999999992</v>
      </c>
    </row>
    <row r="611" spans="1:14" x14ac:dyDescent="0.2">
      <c r="A611" s="4">
        <v>45663</v>
      </c>
      <c r="B611" s="4">
        <v>45664</v>
      </c>
      <c r="E611">
        <v>0.443</v>
      </c>
      <c r="F611">
        <v>4.1680000000000001</v>
      </c>
      <c r="G611" s="4">
        <v>45663.333333333336</v>
      </c>
      <c r="H611" s="4">
        <v>45663.375</v>
      </c>
      <c r="I611">
        <v>1</v>
      </c>
      <c r="J611" t="b">
        <v>0</v>
      </c>
      <c r="K611" t="s">
        <v>11</v>
      </c>
      <c r="L611" s="3" t="s">
        <v>24</v>
      </c>
      <c r="M611" s="3">
        <f>IF(Query[[#This Row],[TimeMeasureUnit.1]]="Day",Lookups!$B$4,(Query[[#This Row],[T31]]+Query[[#This Row],[T41]])*VLOOKUP(Query[[#This Row],[Pricing]],Lookups!$A$2:$B$3,2,0))</f>
        <v>1.65364293</v>
      </c>
      <c r="N611" s="3">
        <f>IF(Query[[#This Row],[TimeMeasureUnit.1]]="Day",Lookups!$F$4+Lookups!$F$5,(Query[[#This Row],[T31]]*Lookups!$F$2)+Query[[#This Row],[T41]]*Lookups!$F$3)</f>
        <v>0.93375957000000009</v>
      </c>
    </row>
    <row r="612" spans="1:14" x14ac:dyDescent="0.2">
      <c r="A612" s="4">
        <v>45663</v>
      </c>
      <c r="B612" s="4">
        <v>45664</v>
      </c>
      <c r="E612">
        <v>0.23899999999999999</v>
      </c>
      <c r="F612">
        <v>2.8610000000000002</v>
      </c>
      <c r="G612" s="4">
        <v>45663.375</v>
      </c>
      <c r="H612" s="4">
        <v>45663.416666666664</v>
      </c>
      <c r="I612">
        <v>1</v>
      </c>
      <c r="J612" t="b">
        <v>0</v>
      </c>
      <c r="K612" t="s">
        <v>11</v>
      </c>
      <c r="L612" s="3" t="s">
        <v>24</v>
      </c>
      <c r="M612" s="3">
        <f>IF(Query[[#This Row],[TimeMeasureUnit.1]]="Day",Lookups!$B$4,(Query[[#This Row],[T31]]+Query[[#This Row],[T41]])*VLOOKUP(Query[[#This Row],[Pricing]],Lookups!$A$2:$B$3,2,0))</f>
        <v>1.111753</v>
      </c>
      <c r="N612" s="3">
        <f>IF(Query[[#This Row],[TimeMeasureUnit.1]]="Day",Lookups!$F$4+Lookups!$F$5,(Query[[#This Row],[T31]]*Lookups!$F$2)+Query[[#This Row],[T41]]*Lookups!$F$3)</f>
        <v>0.62165605000000002</v>
      </c>
    </row>
    <row r="613" spans="1:14" x14ac:dyDescent="0.2">
      <c r="A613" s="4">
        <v>45663</v>
      </c>
      <c r="B613" s="4">
        <v>45664</v>
      </c>
      <c r="E613">
        <v>0.65500000000000003</v>
      </c>
      <c r="F613">
        <v>3.2490000000000001</v>
      </c>
      <c r="G613" s="4">
        <v>45663.416666666664</v>
      </c>
      <c r="H613" s="4">
        <v>45663.458333333336</v>
      </c>
      <c r="I613">
        <v>1</v>
      </c>
      <c r="J613" t="b">
        <v>0</v>
      </c>
      <c r="K613" t="s">
        <v>11</v>
      </c>
      <c r="L613" s="3" t="s">
        <v>23</v>
      </c>
      <c r="M613" s="3">
        <f>IF(Query[[#This Row],[TimeMeasureUnit.1]]="Day",Lookups!$B$4,(Query[[#This Row],[T31]]+Query[[#This Row],[T41]])*VLOOKUP(Query[[#This Row],[Pricing]],Lookups!$A$2:$B$3,2,0))</f>
        <v>0.65142144000000002</v>
      </c>
      <c r="N613" s="3">
        <f>IF(Query[[#This Row],[TimeMeasureUnit.1]]="Day",Lookups!$F$4+Lookups!$F$5,(Query[[#This Row],[T31]]*Lookups!$F$2)+Query[[#This Row],[T41]]*Lookups!$F$3)</f>
        <v>0.8196853300000001</v>
      </c>
    </row>
    <row r="614" spans="1:14" x14ac:dyDescent="0.2">
      <c r="A614" s="4">
        <v>45663</v>
      </c>
      <c r="B614" s="4">
        <v>45664</v>
      </c>
      <c r="E614">
        <v>0.73699999999999999</v>
      </c>
      <c r="F614">
        <v>1.1080000000000001</v>
      </c>
      <c r="G614" s="4">
        <v>45663.458333333336</v>
      </c>
      <c r="H614" s="4">
        <v>45663.5</v>
      </c>
      <c r="I614">
        <v>1</v>
      </c>
      <c r="J614" t="b">
        <v>0</v>
      </c>
      <c r="K614" t="s">
        <v>11</v>
      </c>
      <c r="L614" s="3" t="s">
        <v>23</v>
      </c>
      <c r="M614" s="3">
        <f>IF(Query[[#This Row],[TimeMeasureUnit.1]]="Day",Lookups!$B$4,(Query[[#This Row],[T31]]+Query[[#This Row],[T41]])*VLOOKUP(Query[[#This Row],[Pricing]],Lookups!$A$2:$B$3,2,0))</f>
        <v>0.30785670000000004</v>
      </c>
      <c r="N614" s="3">
        <f>IF(Query[[#This Row],[TimeMeasureUnit.1]]="Day",Lookups!$F$4+Lookups!$F$5,(Query[[#This Row],[T31]]*Lookups!$F$2)+Query[[#This Row],[T41]]*Lookups!$F$3)</f>
        <v>0.43181055000000002</v>
      </c>
    </row>
    <row r="615" spans="1:14" x14ac:dyDescent="0.2">
      <c r="A615" s="4">
        <v>45663</v>
      </c>
      <c r="B615" s="4">
        <v>45664</v>
      </c>
      <c r="E615">
        <v>0.97799999999999998</v>
      </c>
      <c r="F615">
        <v>3.0000000000000001E-3</v>
      </c>
      <c r="G615" s="4">
        <v>45663.5</v>
      </c>
      <c r="H615" s="4">
        <v>45663.541666666664</v>
      </c>
      <c r="I615">
        <v>1</v>
      </c>
      <c r="J615" t="b">
        <v>0</v>
      </c>
      <c r="K615" t="s">
        <v>11</v>
      </c>
      <c r="L615" s="3" t="s">
        <v>23</v>
      </c>
      <c r="M615" s="3">
        <f>IF(Query[[#This Row],[TimeMeasureUnit.1]]="Day",Lookups!$B$4,(Query[[#This Row],[T31]]+Query[[#This Row],[T41]])*VLOOKUP(Query[[#This Row],[Pricing]],Lookups!$A$2:$B$3,2,0))</f>
        <v>0.16368966000000001</v>
      </c>
      <c r="N615" s="3">
        <f>IF(Query[[#This Row],[TimeMeasureUnit.1]]="Day",Lookups!$F$4+Lookups!$F$5,(Query[[#This Row],[T31]]*Lookups!$F$2)+Query[[#This Row],[T41]]*Lookups!$F$3)</f>
        <v>0.29052521999999997</v>
      </c>
    </row>
    <row r="616" spans="1:14" x14ac:dyDescent="0.2">
      <c r="A616" s="4">
        <v>45663</v>
      </c>
      <c r="B616" s="4">
        <v>45664</v>
      </c>
      <c r="E616">
        <v>0.83799999999999997</v>
      </c>
      <c r="F616">
        <v>3.0000000000000001E-3</v>
      </c>
      <c r="G616" s="4">
        <v>45663.541666666664</v>
      </c>
      <c r="H616" s="4">
        <v>45663.583333333336</v>
      </c>
      <c r="I616">
        <v>1</v>
      </c>
      <c r="J616" t="b">
        <v>0</v>
      </c>
      <c r="K616" t="s">
        <v>11</v>
      </c>
      <c r="L616" s="3" t="s">
        <v>23</v>
      </c>
      <c r="M616" s="3">
        <f>IF(Query[[#This Row],[TimeMeasureUnit.1]]="Day",Lookups!$B$4,(Query[[#This Row],[T31]]+Query[[#This Row],[T41]])*VLOOKUP(Query[[#This Row],[Pricing]],Lookups!$A$2:$B$3,2,0))</f>
        <v>0.14032926000000001</v>
      </c>
      <c r="N616" s="3">
        <f>IF(Query[[#This Row],[TimeMeasureUnit.1]]="Day",Lookups!$F$4+Lookups!$F$5,(Query[[#This Row],[T31]]*Lookups!$F$2)+Query[[#This Row],[T41]]*Lookups!$F$3)</f>
        <v>0.24901941999999999</v>
      </c>
    </row>
    <row r="617" spans="1:14" x14ac:dyDescent="0.2">
      <c r="A617" s="4">
        <v>45663</v>
      </c>
      <c r="B617" s="4">
        <v>45664</v>
      </c>
      <c r="E617">
        <v>0.33600000000000002</v>
      </c>
      <c r="F617">
        <v>2E-3</v>
      </c>
      <c r="G617" s="4">
        <v>45663.583333333336</v>
      </c>
      <c r="H617" s="4">
        <v>45663.625</v>
      </c>
      <c r="I617">
        <v>1</v>
      </c>
      <c r="J617" t="b">
        <v>0</v>
      </c>
      <c r="K617" t="s">
        <v>11</v>
      </c>
      <c r="L617" s="3" t="s">
        <v>23</v>
      </c>
      <c r="M617" s="3">
        <f>IF(Query[[#This Row],[TimeMeasureUnit.1]]="Day",Lookups!$B$4,(Query[[#This Row],[T31]]+Query[[#This Row],[T41]])*VLOOKUP(Query[[#This Row],[Pricing]],Lookups!$A$2:$B$3,2,0))</f>
        <v>5.6398680000000007E-2</v>
      </c>
      <c r="N617" s="3">
        <f>IF(Query[[#This Row],[TimeMeasureUnit.1]]="Day",Lookups!$F$4+Lookups!$F$5,(Query[[#This Row],[T31]]*Lookups!$F$2)+Query[[#This Row],[T41]]*Lookups!$F$3)</f>
        <v>9.9998960000000012E-2</v>
      </c>
    </row>
    <row r="618" spans="1:14" x14ac:dyDescent="0.2">
      <c r="A618" s="4">
        <v>45663</v>
      </c>
      <c r="B618" s="4">
        <v>45664</v>
      </c>
      <c r="E618">
        <v>0.254</v>
      </c>
      <c r="F618">
        <v>2E-3</v>
      </c>
      <c r="G618" s="4">
        <v>45663.625</v>
      </c>
      <c r="H618" s="4">
        <v>45663.666666666664</v>
      </c>
      <c r="I618">
        <v>1</v>
      </c>
      <c r="J618" t="b">
        <v>0</v>
      </c>
      <c r="K618" t="s">
        <v>11</v>
      </c>
      <c r="L618" s="3" t="s">
        <v>23</v>
      </c>
      <c r="M618" s="3">
        <f>IF(Query[[#This Row],[TimeMeasureUnit.1]]="Day",Lookups!$B$4,(Query[[#This Row],[T31]]+Query[[#This Row],[T41]])*VLOOKUP(Query[[#This Row],[Pricing]],Lookups!$A$2:$B$3,2,0))</f>
        <v>4.2716160000000003E-2</v>
      </c>
      <c r="N618" s="3">
        <f>IF(Query[[#This Row],[TimeMeasureUnit.1]]="Day",Lookups!$F$4+Lookups!$F$5,(Query[[#This Row],[T31]]*Lookups!$F$2)+Query[[#This Row],[T41]]*Lookups!$F$3)</f>
        <v>7.5688420000000006E-2</v>
      </c>
    </row>
    <row r="619" spans="1:14" x14ac:dyDescent="0.2">
      <c r="A619" s="4">
        <v>45663</v>
      </c>
      <c r="B619" s="4">
        <v>45664</v>
      </c>
      <c r="E619">
        <v>0.23300000000000001</v>
      </c>
      <c r="F619">
        <v>0</v>
      </c>
      <c r="G619" s="4">
        <v>45663.666666666664</v>
      </c>
      <c r="H619" s="4">
        <v>45663.708333333336</v>
      </c>
      <c r="I619">
        <v>1</v>
      </c>
      <c r="J619" t="b">
        <v>0</v>
      </c>
      <c r="K619" t="s">
        <v>11</v>
      </c>
      <c r="L619" s="3" t="s">
        <v>24</v>
      </c>
      <c r="M619" s="3">
        <f>IF(Query[[#This Row],[TimeMeasureUnit.1]]="Day",Lookups!$B$4,(Query[[#This Row],[T31]]+Query[[#This Row],[T41]])*VLOOKUP(Query[[#This Row],[Pricing]],Lookups!$A$2:$B$3,2,0))</f>
        <v>8.356079000000001E-2</v>
      </c>
      <c r="N619" s="3">
        <f>IF(Query[[#This Row],[TimeMeasureUnit.1]]="Day",Lookups!$F$4+Lookups!$F$5,(Query[[#This Row],[T31]]*Lookups!$F$2)+Query[[#This Row],[T41]]*Lookups!$F$3)</f>
        <v>6.9077510000000009E-2</v>
      </c>
    </row>
    <row r="620" spans="1:14" x14ac:dyDescent="0.2">
      <c r="A620" s="4">
        <v>45663</v>
      </c>
      <c r="B620" s="4">
        <v>45664</v>
      </c>
      <c r="E620">
        <v>0.75800000000000001</v>
      </c>
      <c r="F620">
        <v>2.173</v>
      </c>
      <c r="G620" s="4">
        <v>45663.708333333336</v>
      </c>
      <c r="H620" s="4">
        <v>45663.75</v>
      </c>
      <c r="I620">
        <v>1</v>
      </c>
      <c r="J620" t="b">
        <v>0</v>
      </c>
      <c r="K620" t="s">
        <v>11</v>
      </c>
      <c r="L620" s="3" t="s">
        <v>24</v>
      </c>
      <c r="M620" s="3">
        <f>IF(Query[[#This Row],[TimeMeasureUnit.1]]="Day",Lookups!$B$4,(Query[[#This Row],[T31]]+Query[[#This Row],[T41]])*VLOOKUP(Query[[#This Row],[Pricing]],Lookups!$A$2:$B$3,2,0))</f>
        <v>1.05114453</v>
      </c>
      <c r="N620" s="3">
        <f>IF(Query[[#This Row],[TimeMeasureUnit.1]]="Day",Lookups!$F$4+Lookups!$F$5,(Query[[#This Row],[T31]]*Lookups!$F$2)+Query[[#This Row],[T41]]*Lookups!$F$3)</f>
        <v>0.64307022000000003</v>
      </c>
    </row>
    <row r="621" spans="1:14" x14ac:dyDescent="0.2">
      <c r="A621" s="4">
        <v>45663</v>
      </c>
      <c r="B621" s="4">
        <v>45664</v>
      </c>
      <c r="E621">
        <v>0.78200000000000003</v>
      </c>
      <c r="F621">
        <v>1.3360000000000001</v>
      </c>
      <c r="G621" s="4">
        <v>45663.75</v>
      </c>
      <c r="H621" s="4">
        <v>45663.791666666664</v>
      </c>
      <c r="I621">
        <v>1</v>
      </c>
      <c r="J621" t="b">
        <v>0</v>
      </c>
      <c r="K621" t="s">
        <v>11</v>
      </c>
      <c r="L621" s="3" t="s">
        <v>24</v>
      </c>
      <c r="M621" s="3">
        <f>IF(Query[[#This Row],[TimeMeasureUnit.1]]="Day",Lookups!$B$4,(Query[[#This Row],[T31]]+Query[[#This Row],[T41]])*VLOOKUP(Query[[#This Row],[Pricing]],Lookups!$A$2:$B$3,2,0))</f>
        <v>0.75957834000000013</v>
      </c>
      <c r="N621" s="3">
        <f>IF(Query[[#This Row],[TimeMeasureUnit.1]]="Day",Lookups!$F$4+Lookups!$F$5,(Query[[#This Row],[T31]]*Lookups!$F$2)+Query[[#This Row],[T41]]*Lookups!$F$3)</f>
        <v>0.48904626000000001</v>
      </c>
    </row>
    <row r="622" spans="1:14" x14ac:dyDescent="0.2">
      <c r="A622" s="4">
        <v>45663</v>
      </c>
      <c r="B622" s="4">
        <v>45664</v>
      </c>
      <c r="E622">
        <v>2.1120000000000001</v>
      </c>
      <c r="F622">
        <v>2E-3</v>
      </c>
      <c r="G622" s="4">
        <v>45663.791666666664</v>
      </c>
      <c r="H622" s="4">
        <v>45663.833333333336</v>
      </c>
      <c r="I622">
        <v>1</v>
      </c>
      <c r="J622" t="b">
        <v>0</v>
      </c>
      <c r="K622" t="s">
        <v>11</v>
      </c>
      <c r="L622" s="3" t="s">
        <v>24</v>
      </c>
      <c r="M622" s="3">
        <f>IF(Query[[#This Row],[TimeMeasureUnit.1]]="Day",Lookups!$B$4,(Query[[#This Row],[T31]]+Query[[#This Row],[T41]])*VLOOKUP(Query[[#This Row],[Pricing]],Lookups!$A$2:$B$3,2,0))</f>
        <v>0.75814381999999991</v>
      </c>
      <c r="N622" s="3">
        <f>IF(Query[[#This Row],[TimeMeasureUnit.1]]="Day",Lookups!$F$4+Lookups!$F$5,(Query[[#This Row],[T31]]*Lookups!$F$2)+Query[[#This Row],[T41]]*Lookups!$F$3)</f>
        <v>0.62652967999999998</v>
      </c>
    </row>
    <row r="623" spans="1:14" x14ac:dyDescent="0.2">
      <c r="A623" s="4">
        <v>45663</v>
      </c>
      <c r="B623" s="4">
        <v>45664</v>
      </c>
      <c r="E623">
        <v>0.68500000000000005</v>
      </c>
      <c r="F623">
        <v>0</v>
      </c>
      <c r="G623" s="4">
        <v>45663.833333333336</v>
      </c>
      <c r="H623" s="4">
        <v>45663.875</v>
      </c>
      <c r="I623">
        <v>1</v>
      </c>
      <c r="J623" t="b">
        <v>0</v>
      </c>
      <c r="K623" t="s">
        <v>11</v>
      </c>
      <c r="L623" s="3" t="s">
        <v>24</v>
      </c>
      <c r="M623" s="3">
        <f>IF(Query[[#This Row],[TimeMeasureUnit.1]]="Day",Lookups!$B$4,(Query[[#This Row],[T31]]+Query[[#This Row],[T41]])*VLOOKUP(Query[[#This Row],[Pricing]],Lookups!$A$2:$B$3,2,0))</f>
        <v>0.24566155000000003</v>
      </c>
      <c r="N623" s="3">
        <f>IF(Query[[#This Row],[TimeMeasureUnit.1]]="Day",Lookups!$F$4+Lookups!$F$5,(Query[[#This Row],[T31]]*Lookups!$F$2)+Query[[#This Row],[T41]]*Lookups!$F$3)</f>
        <v>0.20308195000000001</v>
      </c>
    </row>
    <row r="624" spans="1:14" x14ac:dyDescent="0.2">
      <c r="A624" s="4">
        <v>45663</v>
      </c>
      <c r="B624" s="4">
        <v>45664</v>
      </c>
      <c r="E624">
        <v>0.56699999999999995</v>
      </c>
      <c r="F624">
        <v>0.28599999999999998</v>
      </c>
      <c r="G624" s="4">
        <v>45663.875</v>
      </c>
      <c r="H624" s="4">
        <v>45663.916666666664</v>
      </c>
      <c r="I624">
        <v>1</v>
      </c>
      <c r="J624" t="b">
        <v>0</v>
      </c>
      <c r="K624" t="s">
        <v>11</v>
      </c>
      <c r="L624" s="3" t="s">
        <v>23</v>
      </c>
      <c r="M624" s="3">
        <f>IF(Query[[#This Row],[TimeMeasureUnit.1]]="Day",Lookups!$B$4,(Query[[#This Row],[T31]]+Query[[#This Row],[T41]])*VLOOKUP(Query[[#This Row],[Pricing]],Lookups!$A$2:$B$3,2,0))</f>
        <v>0.14233158000000001</v>
      </c>
      <c r="N624" s="3">
        <f>IF(Query[[#This Row],[TimeMeasureUnit.1]]="Day",Lookups!$F$4+Lookups!$F$5,(Query[[#This Row],[T31]]*Lookups!$F$2)+Query[[#This Row],[T41]]*Lookups!$F$3)</f>
        <v>0.22315921</v>
      </c>
    </row>
    <row r="625" spans="1:14" x14ac:dyDescent="0.2">
      <c r="A625" s="4">
        <v>45663</v>
      </c>
      <c r="B625" s="4">
        <v>45664</v>
      </c>
      <c r="E625">
        <v>0.99299999999999999</v>
      </c>
      <c r="F625">
        <v>2.4020000000000001</v>
      </c>
      <c r="G625" s="4">
        <v>45663.916666666664</v>
      </c>
      <c r="H625" s="4">
        <v>45663.958333333336</v>
      </c>
      <c r="I625">
        <v>1</v>
      </c>
      <c r="J625" t="b">
        <v>0</v>
      </c>
      <c r="K625" t="s">
        <v>11</v>
      </c>
      <c r="L625" s="3" t="s">
        <v>23</v>
      </c>
      <c r="M625" s="3">
        <f>IF(Query[[#This Row],[TimeMeasureUnit.1]]="Day",Lookups!$B$4,(Query[[#This Row],[T31]]+Query[[#This Row],[T41]])*VLOOKUP(Query[[#This Row],[Pricing]],Lookups!$A$2:$B$3,2,0))</f>
        <v>0.56648969999999998</v>
      </c>
      <c r="N625" s="3">
        <f>IF(Query[[#This Row],[TimeMeasureUnit.1]]="Day",Lookups!$F$4+Lookups!$F$5,(Query[[#This Row],[T31]]*Lookups!$F$2)+Query[[#This Row],[T41]]*Lookups!$F$3)</f>
        <v>0.75682775000000002</v>
      </c>
    </row>
    <row r="626" spans="1:14" x14ac:dyDescent="0.2">
      <c r="A626" s="4">
        <v>45663</v>
      </c>
      <c r="B626" s="4">
        <v>45664</v>
      </c>
      <c r="E626">
        <v>0.34</v>
      </c>
      <c r="F626">
        <v>0.33800000000000002</v>
      </c>
      <c r="G626" s="4">
        <v>45663.958333333336</v>
      </c>
      <c r="H626" s="4">
        <v>45664</v>
      </c>
      <c r="I626">
        <v>1</v>
      </c>
      <c r="J626" t="b">
        <v>0</v>
      </c>
      <c r="K626" t="s">
        <v>11</v>
      </c>
      <c r="L626" s="3" t="s">
        <v>23</v>
      </c>
      <c r="M626" s="3">
        <f>IF(Query[[#This Row],[TimeMeasureUnit.1]]="Day",Lookups!$B$4,(Query[[#This Row],[T31]]+Query[[#This Row],[T41]])*VLOOKUP(Query[[#This Row],[Pricing]],Lookups!$A$2:$B$3,2,0))</f>
        <v>0.11313108000000001</v>
      </c>
      <c r="N626" s="3">
        <f>IF(Query[[#This Row],[TimeMeasureUnit.1]]="Day",Lookups!$F$4+Lookups!$F$5,(Query[[#This Row],[T31]]*Lookups!$F$2)+Query[[#This Row],[T41]]*Lookups!$F$3)</f>
        <v>0.16587156000000003</v>
      </c>
    </row>
    <row r="627" spans="1:14" x14ac:dyDescent="0.2">
      <c r="A627" s="4">
        <v>45664</v>
      </c>
      <c r="B627" s="4">
        <v>45665</v>
      </c>
      <c r="C627">
        <v>2.5841108159999999</v>
      </c>
      <c r="D627">
        <v>4.5147365280000002</v>
      </c>
      <c r="G627" s="4">
        <v>45664</v>
      </c>
      <c r="H627" s="4">
        <v>45665</v>
      </c>
      <c r="I627">
        <v>1</v>
      </c>
      <c r="J627" t="b">
        <v>0</v>
      </c>
      <c r="K627" t="s">
        <v>10</v>
      </c>
      <c r="L627" s="3" t="s">
        <v>23</v>
      </c>
      <c r="M627" s="3">
        <f>IF(Query[[#This Row],[TimeMeasureUnit.1]]="Day",Lookups!$B$4,(Query[[#This Row],[T31]]+Query[[#This Row],[T41]])*VLOOKUP(Query[[#This Row],[Pricing]],Lookups!$A$2:$B$3,2,0))</f>
        <v>1.3498300000000001</v>
      </c>
      <c r="N627" s="3">
        <f>IF(Query[[#This Row],[TimeMeasureUnit.1]]="Day",Lookups!$F$4+Lookups!$F$5,(Query[[#This Row],[T31]]*Lookups!$F$2)+Query[[#This Row],[T41]]*Lookups!$F$3)</f>
        <v>1.44164</v>
      </c>
    </row>
    <row r="628" spans="1:14" x14ac:dyDescent="0.2">
      <c r="A628" s="4">
        <v>45664</v>
      </c>
      <c r="B628" s="4">
        <v>45665</v>
      </c>
      <c r="E628">
        <v>0.42499999999999999</v>
      </c>
      <c r="F628">
        <v>0</v>
      </c>
      <c r="G628" s="4">
        <v>45664</v>
      </c>
      <c r="H628" s="4">
        <v>45664.041666666664</v>
      </c>
      <c r="I628">
        <v>1</v>
      </c>
      <c r="J628" t="b">
        <v>0</v>
      </c>
      <c r="K628" t="s">
        <v>11</v>
      </c>
      <c r="L628" s="3" t="s">
        <v>23</v>
      </c>
      <c r="M628" s="3">
        <f>IF(Query[[#This Row],[TimeMeasureUnit.1]]="Day",Lookups!$B$4,(Query[[#This Row],[T31]]+Query[[#This Row],[T41]])*VLOOKUP(Query[[#This Row],[Pricing]],Lookups!$A$2:$B$3,2,0))</f>
        <v>7.0915500000000006E-2</v>
      </c>
      <c r="N628" s="3">
        <f>IF(Query[[#This Row],[TimeMeasureUnit.1]]="Day",Lookups!$F$4+Lookups!$F$5,(Query[[#This Row],[T31]]*Lookups!$F$2)+Query[[#This Row],[T41]]*Lookups!$F$3)</f>
        <v>0.12599974999999999</v>
      </c>
    </row>
    <row r="629" spans="1:14" x14ac:dyDescent="0.2">
      <c r="A629" s="4">
        <v>45664</v>
      </c>
      <c r="B629" s="4">
        <v>45665</v>
      </c>
      <c r="E629">
        <v>0.48599999999999999</v>
      </c>
      <c r="F629">
        <v>0</v>
      </c>
      <c r="G629" s="4">
        <v>45664.041666666664</v>
      </c>
      <c r="H629" s="4">
        <v>45664.083333333336</v>
      </c>
      <c r="I629">
        <v>1</v>
      </c>
      <c r="J629" t="b">
        <v>0</v>
      </c>
      <c r="K629" t="s">
        <v>11</v>
      </c>
      <c r="L629" s="3" t="s">
        <v>23</v>
      </c>
      <c r="M629" s="3">
        <f>IF(Query[[#This Row],[TimeMeasureUnit.1]]="Day",Lookups!$B$4,(Query[[#This Row],[T31]]+Query[[#This Row],[T41]])*VLOOKUP(Query[[#This Row],[Pricing]],Lookups!$A$2:$B$3,2,0))</f>
        <v>8.1093960000000007E-2</v>
      </c>
      <c r="N629" s="3">
        <f>IF(Query[[#This Row],[TimeMeasureUnit.1]]="Day",Lookups!$F$4+Lookups!$F$5,(Query[[#This Row],[T31]]*Lookups!$F$2)+Query[[#This Row],[T41]]*Lookups!$F$3)</f>
        <v>0.14408441999999999</v>
      </c>
    </row>
    <row r="630" spans="1:14" x14ac:dyDescent="0.2">
      <c r="A630" s="4">
        <v>45664</v>
      </c>
      <c r="B630" s="4">
        <v>45665</v>
      </c>
      <c r="E630">
        <v>0.39800000000000002</v>
      </c>
      <c r="F630">
        <v>1E-3</v>
      </c>
      <c r="G630" s="4">
        <v>45664.083333333336</v>
      </c>
      <c r="H630" s="4">
        <v>45664.125</v>
      </c>
      <c r="I630">
        <v>1</v>
      </c>
      <c r="J630" t="b">
        <v>0</v>
      </c>
      <c r="K630" t="s">
        <v>11</v>
      </c>
      <c r="L630" s="3" t="s">
        <v>23</v>
      </c>
      <c r="M630" s="3">
        <f>IF(Query[[#This Row],[TimeMeasureUnit.1]]="Day",Lookups!$B$4,(Query[[#This Row],[T31]]+Query[[#This Row],[T41]])*VLOOKUP(Query[[#This Row],[Pricing]],Lookups!$A$2:$B$3,2,0))</f>
        <v>6.6577140000000007E-2</v>
      </c>
      <c r="N630" s="3">
        <f>IF(Query[[#This Row],[TimeMeasureUnit.1]]="Day",Lookups!$F$4+Lookups!$F$5,(Query[[#This Row],[T31]]*Lookups!$F$2)+Query[[#This Row],[T41]]*Lookups!$F$3)</f>
        <v>0.11818758000000001</v>
      </c>
    </row>
    <row r="631" spans="1:14" x14ac:dyDescent="0.2">
      <c r="A631" s="4">
        <v>45664</v>
      </c>
      <c r="B631" s="4">
        <v>45665</v>
      </c>
      <c r="E631">
        <v>0.317</v>
      </c>
      <c r="F631">
        <v>0</v>
      </c>
      <c r="G631" s="4">
        <v>45664.125</v>
      </c>
      <c r="H631" s="4">
        <v>45664.166666666664</v>
      </c>
      <c r="I631">
        <v>1</v>
      </c>
      <c r="J631" t="b">
        <v>0</v>
      </c>
      <c r="K631" t="s">
        <v>11</v>
      </c>
      <c r="L631" s="3" t="s">
        <v>23</v>
      </c>
      <c r="M631" s="3">
        <f>IF(Query[[#This Row],[TimeMeasureUnit.1]]="Day",Lookups!$B$4,(Query[[#This Row],[T31]]+Query[[#This Row],[T41]])*VLOOKUP(Query[[#This Row],[Pricing]],Lookups!$A$2:$B$3,2,0))</f>
        <v>5.2894620000000003E-2</v>
      </c>
      <c r="N631" s="3">
        <f>IF(Query[[#This Row],[TimeMeasureUnit.1]]="Day",Lookups!$F$4+Lookups!$F$5,(Query[[#This Row],[T31]]*Lookups!$F$2)+Query[[#This Row],[T41]]*Lookups!$F$3)</f>
        <v>9.398099E-2</v>
      </c>
    </row>
    <row r="632" spans="1:14" x14ac:dyDescent="0.2">
      <c r="A632" s="4">
        <v>45664</v>
      </c>
      <c r="B632" s="4">
        <v>45665</v>
      </c>
      <c r="E632">
        <v>0.30199999999999999</v>
      </c>
      <c r="F632">
        <v>0</v>
      </c>
      <c r="G632" s="4">
        <v>45664.166666666664</v>
      </c>
      <c r="H632" s="4">
        <v>45664.208333333336</v>
      </c>
      <c r="I632">
        <v>1</v>
      </c>
      <c r="J632" t="b">
        <v>0</v>
      </c>
      <c r="K632" t="s">
        <v>11</v>
      </c>
      <c r="L632" s="3" t="s">
        <v>23</v>
      </c>
      <c r="M632" s="3">
        <f>IF(Query[[#This Row],[TimeMeasureUnit.1]]="Day",Lookups!$B$4,(Query[[#This Row],[T31]]+Query[[#This Row],[T41]])*VLOOKUP(Query[[#This Row],[Pricing]],Lookups!$A$2:$B$3,2,0))</f>
        <v>5.0391720000000001E-2</v>
      </c>
      <c r="N632" s="3">
        <f>IF(Query[[#This Row],[TimeMeasureUnit.1]]="Day",Lookups!$F$4+Lookups!$F$5,(Query[[#This Row],[T31]]*Lookups!$F$2)+Query[[#This Row],[T41]]*Lookups!$F$3)</f>
        <v>8.9533940000000006E-2</v>
      </c>
    </row>
    <row r="633" spans="1:14" x14ac:dyDescent="0.2">
      <c r="A633" s="4">
        <v>45664</v>
      </c>
      <c r="B633" s="4">
        <v>45665</v>
      </c>
      <c r="E633">
        <v>0.23599999999999999</v>
      </c>
      <c r="F633">
        <v>0.27</v>
      </c>
      <c r="G633" s="4">
        <v>45664.208333333336</v>
      </c>
      <c r="H633" s="4">
        <v>45664.25</v>
      </c>
      <c r="I633">
        <v>1</v>
      </c>
      <c r="J633" t="b">
        <v>0</v>
      </c>
      <c r="K633" t="s">
        <v>11</v>
      </c>
      <c r="L633" s="3" t="s">
        <v>23</v>
      </c>
      <c r="M633" s="3">
        <f>IF(Query[[#This Row],[TimeMeasureUnit.1]]="Day",Lookups!$B$4,(Query[[#This Row],[T31]]+Query[[#This Row],[T41]])*VLOOKUP(Query[[#This Row],[Pricing]],Lookups!$A$2:$B$3,2,0))</f>
        <v>8.4431160000000005E-2</v>
      </c>
      <c r="N633" s="3">
        <f>IF(Query[[#This Row],[TimeMeasureUnit.1]]="Day",Lookups!$F$4+Lookups!$F$5,(Query[[#This Row],[T31]]*Lookups!$F$2)+Query[[#This Row],[T41]]*Lookups!$F$3)</f>
        <v>0.12194732</v>
      </c>
    </row>
    <row r="634" spans="1:14" x14ac:dyDescent="0.2">
      <c r="A634" s="4">
        <v>45664</v>
      </c>
      <c r="B634" s="4">
        <v>45665</v>
      </c>
      <c r="E634">
        <v>0.223</v>
      </c>
      <c r="F634">
        <v>0.28599999999999998</v>
      </c>
      <c r="G634" s="4">
        <v>45664.25</v>
      </c>
      <c r="H634" s="4">
        <v>45664.291666666664</v>
      </c>
      <c r="I634">
        <v>1</v>
      </c>
      <c r="J634" t="b">
        <v>0</v>
      </c>
      <c r="K634" t="s">
        <v>11</v>
      </c>
      <c r="L634" s="3" t="s">
        <v>23</v>
      </c>
      <c r="M634" s="3">
        <f>IF(Query[[#This Row],[TimeMeasureUnit.1]]="Day",Lookups!$B$4,(Query[[#This Row],[T31]]+Query[[#This Row],[T41]])*VLOOKUP(Query[[#This Row],[Pricing]],Lookups!$A$2:$B$3,2,0))</f>
        <v>8.4931740000000006E-2</v>
      </c>
      <c r="N634" s="3">
        <f>IF(Query[[#This Row],[TimeMeasureUnit.1]]="Day",Lookups!$F$4+Lookups!$F$5,(Query[[#This Row],[T31]]*Lookups!$F$2)+Query[[#This Row],[T41]]*Lookups!$F$3)</f>
        <v>0.12117353</v>
      </c>
    </row>
    <row r="635" spans="1:14" x14ac:dyDescent="0.2">
      <c r="A635" s="4">
        <v>45664</v>
      </c>
      <c r="B635" s="4">
        <v>45665</v>
      </c>
      <c r="E635">
        <v>0.216</v>
      </c>
      <c r="F635">
        <v>0</v>
      </c>
      <c r="G635" s="4">
        <v>45664.291666666664</v>
      </c>
      <c r="H635" s="4">
        <v>45664.333333333336</v>
      </c>
      <c r="I635">
        <v>1</v>
      </c>
      <c r="J635" t="b">
        <v>0</v>
      </c>
      <c r="K635" t="s">
        <v>11</v>
      </c>
      <c r="L635" s="3" t="s">
        <v>24</v>
      </c>
      <c r="M635" s="3">
        <f>IF(Query[[#This Row],[TimeMeasureUnit.1]]="Day",Lookups!$B$4,(Query[[#This Row],[T31]]+Query[[#This Row],[T41]])*VLOOKUP(Query[[#This Row],[Pricing]],Lookups!$A$2:$B$3,2,0))</f>
        <v>7.7464080000000005E-2</v>
      </c>
      <c r="N635" s="3">
        <f>IF(Query[[#This Row],[TimeMeasureUnit.1]]="Day",Lookups!$F$4+Lookups!$F$5,(Query[[#This Row],[T31]]*Lookups!$F$2)+Query[[#This Row],[T41]]*Lookups!$F$3)</f>
        <v>6.4037520000000001E-2</v>
      </c>
    </row>
    <row r="636" spans="1:14" x14ac:dyDescent="0.2">
      <c r="A636" s="4">
        <v>45664</v>
      </c>
      <c r="B636" s="4">
        <v>45665</v>
      </c>
      <c r="E636">
        <v>0.255</v>
      </c>
      <c r="F636">
        <v>0</v>
      </c>
      <c r="G636" s="4">
        <v>45664.333333333336</v>
      </c>
      <c r="H636" s="4">
        <v>45664.375</v>
      </c>
      <c r="I636">
        <v>1</v>
      </c>
      <c r="J636" t="b">
        <v>0</v>
      </c>
      <c r="K636" t="s">
        <v>11</v>
      </c>
      <c r="L636" s="3" t="s">
        <v>24</v>
      </c>
      <c r="M636" s="3">
        <f>IF(Query[[#This Row],[TimeMeasureUnit.1]]="Day",Lookups!$B$4,(Query[[#This Row],[T31]]+Query[[#This Row],[T41]])*VLOOKUP(Query[[#This Row],[Pricing]],Lookups!$A$2:$B$3,2,0))</f>
        <v>9.1450650000000008E-2</v>
      </c>
      <c r="N636" s="3">
        <f>IF(Query[[#This Row],[TimeMeasureUnit.1]]="Day",Lookups!$F$4+Lookups!$F$5,(Query[[#This Row],[T31]]*Lookups!$F$2)+Query[[#This Row],[T41]]*Lookups!$F$3)</f>
        <v>7.559985000000001E-2</v>
      </c>
    </row>
    <row r="637" spans="1:14" x14ac:dyDescent="0.2">
      <c r="A637" s="4">
        <v>45664</v>
      </c>
      <c r="B637" s="4">
        <v>45665</v>
      </c>
      <c r="E637">
        <v>0.442</v>
      </c>
      <c r="F637">
        <v>0</v>
      </c>
      <c r="G637" s="4">
        <v>45664.375</v>
      </c>
      <c r="H637" s="4">
        <v>45664.416666666664</v>
      </c>
      <c r="I637">
        <v>1</v>
      </c>
      <c r="J637" t="b">
        <v>0</v>
      </c>
      <c r="K637" t="s">
        <v>11</v>
      </c>
      <c r="L637" s="3" t="s">
        <v>24</v>
      </c>
      <c r="M637" s="3">
        <f>IF(Query[[#This Row],[TimeMeasureUnit.1]]="Day",Lookups!$B$4,(Query[[#This Row],[T31]]+Query[[#This Row],[T41]])*VLOOKUP(Query[[#This Row],[Pricing]],Lookups!$A$2:$B$3,2,0))</f>
        <v>0.15851446</v>
      </c>
      <c r="N637" s="3">
        <f>IF(Query[[#This Row],[TimeMeasureUnit.1]]="Day",Lookups!$F$4+Lookups!$F$5,(Query[[#This Row],[T31]]*Lookups!$F$2)+Query[[#This Row],[T41]]*Lookups!$F$3)</f>
        <v>0.13103974000000002</v>
      </c>
    </row>
    <row r="638" spans="1:14" x14ac:dyDescent="0.2">
      <c r="A638" s="4">
        <v>45664</v>
      </c>
      <c r="B638" s="4">
        <v>45665</v>
      </c>
      <c r="E638">
        <v>0.60399999999999998</v>
      </c>
      <c r="F638">
        <v>1.2410000000000001</v>
      </c>
      <c r="G638" s="4">
        <v>45664.416666666664</v>
      </c>
      <c r="H638" s="4">
        <v>45664.458333333336</v>
      </c>
      <c r="I638">
        <v>1</v>
      </c>
      <c r="J638" t="b">
        <v>0</v>
      </c>
      <c r="K638" t="s">
        <v>11</v>
      </c>
      <c r="L638" s="3" t="s">
        <v>23</v>
      </c>
      <c r="M638" s="3">
        <f>IF(Query[[#This Row],[TimeMeasureUnit.1]]="Day",Lookups!$B$4,(Query[[#This Row],[T31]]+Query[[#This Row],[T41]])*VLOOKUP(Query[[#This Row],[Pricing]],Lookups!$A$2:$B$3,2,0))</f>
        <v>0.30785670000000004</v>
      </c>
      <c r="N638" s="3">
        <f>IF(Query[[#This Row],[TimeMeasureUnit.1]]="Day",Lookups!$F$4+Lookups!$F$5,(Query[[#This Row],[T31]]*Lookups!$F$2)+Query[[#This Row],[T41]]*Lookups!$F$3)</f>
        <v>0.41798520000000006</v>
      </c>
    </row>
    <row r="639" spans="1:14" x14ac:dyDescent="0.2">
      <c r="A639" s="4">
        <v>45664</v>
      </c>
      <c r="B639" s="4">
        <v>45665</v>
      </c>
      <c r="E639">
        <v>0.46500000000000002</v>
      </c>
      <c r="F639">
        <v>0.71499999999999997</v>
      </c>
      <c r="G639" s="4">
        <v>45664.458333333336</v>
      </c>
      <c r="H639" s="4">
        <v>45664.5</v>
      </c>
      <c r="I639">
        <v>1</v>
      </c>
      <c r="J639" t="b">
        <v>0</v>
      </c>
      <c r="K639" t="s">
        <v>11</v>
      </c>
      <c r="L639" s="3" t="s">
        <v>23</v>
      </c>
      <c r="M639" s="3">
        <f>IF(Query[[#This Row],[TimeMeasureUnit.1]]="Day",Lookups!$B$4,(Query[[#This Row],[T31]]+Query[[#This Row],[T41]])*VLOOKUP(Query[[#This Row],[Pricing]],Lookups!$A$2:$B$3,2,0))</f>
        <v>0.19689480000000001</v>
      </c>
      <c r="N639" s="3">
        <f>IF(Query[[#This Row],[TimeMeasureUnit.1]]="Day",Lookups!$F$4+Lookups!$F$5,(Query[[#This Row],[T31]]*Lookups!$F$2)+Query[[#This Row],[T41]]*Lookups!$F$3)</f>
        <v>0.27551035000000001</v>
      </c>
    </row>
    <row r="640" spans="1:14" x14ac:dyDescent="0.2">
      <c r="A640" s="4">
        <v>45664</v>
      </c>
      <c r="B640" s="4">
        <v>45665</v>
      </c>
      <c r="E640">
        <v>1.452</v>
      </c>
      <c r="F640">
        <v>1.5980000000000001</v>
      </c>
      <c r="G640" s="4">
        <v>45664.5</v>
      </c>
      <c r="H640" s="4">
        <v>45664.541666666664</v>
      </c>
      <c r="I640">
        <v>1</v>
      </c>
      <c r="J640" t="b">
        <v>0</v>
      </c>
      <c r="K640" t="s">
        <v>11</v>
      </c>
      <c r="L640" s="3" t="s">
        <v>23</v>
      </c>
      <c r="M640" s="3">
        <f>IF(Query[[#This Row],[TimeMeasureUnit.1]]="Day",Lookups!$B$4,(Query[[#This Row],[T31]]+Query[[#This Row],[T41]])*VLOOKUP(Query[[#This Row],[Pricing]],Lookups!$A$2:$B$3,2,0))</f>
        <v>0.50892300000000001</v>
      </c>
      <c r="N640" s="3">
        <f>IF(Query[[#This Row],[TimeMeasureUnit.1]]="Day",Lookups!$F$4+Lookups!$F$5,(Query[[#This Row],[T31]]*Lookups!$F$2)+Query[[#This Row],[T41]]*Lookups!$F$3)</f>
        <v>0.73812140000000004</v>
      </c>
    </row>
    <row r="641" spans="1:14" x14ac:dyDescent="0.2">
      <c r="A641" s="4">
        <v>45664</v>
      </c>
      <c r="B641" s="4">
        <v>45665</v>
      </c>
      <c r="E641">
        <v>1.115</v>
      </c>
      <c r="F641">
        <v>2.3929999999999998</v>
      </c>
      <c r="G641" s="4">
        <v>45664.541666666664</v>
      </c>
      <c r="H641" s="4">
        <v>45664.583333333336</v>
      </c>
      <c r="I641">
        <v>1</v>
      </c>
      <c r="J641" t="b">
        <v>0</v>
      </c>
      <c r="K641" t="s">
        <v>11</v>
      </c>
      <c r="L641" s="3" t="s">
        <v>23</v>
      </c>
      <c r="M641" s="3">
        <f>IF(Query[[#This Row],[TimeMeasureUnit.1]]="Day",Lookups!$B$4,(Query[[#This Row],[T31]]+Query[[#This Row],[T41]])*VLOOKUP(Query[[#This Row],[Pricing]],Lookups!$A$2:$B$3,2,0))</f>
        <v>0.58534488000000007</v>
      </c>
      <c r="N641" s="3">
        <f>IF(Query[[#This Row],[TimeMeasureUnit.1]]="Day",Lookups!$F$4+Lookups!$F$5,(Query[[#This Row],[T31]]*Lookups!$F$2)+Query[[#This Row],[T41]]*Lookups!$F$3)</f>
        <v>0.79126440999999992</v>
      </c>
    </row>
    <row r="642" spans="1:14" x14ac:dyDescent="0.2">
      <c r="A642" s="4">
        <v>45664</v>
      </c>
      <c r="B642" s="4">
        <v>45665</v>
      </c>
      <c r="E642">
        <v>1.117</v>
      </c>
      <c r="F642">
        <v>2.0249999999999999</v>
      </c>
      <c r="G642" s="4">
        <v>45664.583333333336</v>
      </c>
      <c r="H642" s="4">
        <v>45664.625</v>
      </c>
      <c r="I642">
        <v>1</v>
      </c>
      <c r="J642" t="b">
        <v>0</v>
      </c>
      <c r="K642" t="s">
        <v>11</v>
      </c>
      <c r="L642" s="3" t="s">
        <v>23</v>
      </c>
      <c r="M642" s="3">
        <f>IF(Query[[#This Row],[TimeMeasureUnit.1]]="Day",Lookups!$B$4,(Query[[#This Row],[T31]]+Query[[#This Row],[T41]])*VLOOKUP(Query[[#This Row],[Pricing]],Lookups!$A$2:$B$3,2,0))</f>
        <v>0.52427411999999995</v>
      </c>
      <c r="N642" s="3">
        <f>IF(Query[[#This Row],[TimeMeasureUnit.1]]="Day",Lookups!$F$4+Lookups!$F$5,(Query[[#This Row],[T31]]*Lookups!$F$2)+Query[[#This Row],[T41]]*Lookups!$F$3)</f>
        <v>0.72100998999999999</v>
      </c>
    </row>
    <row r="643" spans="1:14" x14ac:dyDescent="0.2">
      <c r="A643" s="4">
        <v>45664</v>
      </c>
      <c r="B643" s="4">
        <v>45665</v>
      </c>
      <c r="E643">
        <v>0.80800000000000005</v>
      </c>
      <c r="F643">
        <v>2E-3</v>
      </c>
      <c r="G643" s="4">
        <v>45664.625</v>
      </c>
      <c r="H643" s="4">
        <v>45664.666666666664</v>
      </c>
      <c r="I643">
        <v>1</v>
      </c>
      <c r="J643" t="b">
        <v>0</v>
      </c>
      <c r="K643" t="s">
        <v>11</v>
      </c>
      <c r="L643" s="3" t="s">
        <v>23</v>
      </c>
      <c r="M643" s="3">
        <f>IF(Query[[#This Row],[TimeMeasureUnit.1]]="Day",Lookups!$B$4,(Query[[#This Row],[T31]]+Query[[#This Row],[T41]])*VLOOKUP(Query[[#This Row],[Pricing]],Lookups!$A$2:$B$3,2,0))</f>
        <v>0.13515660000000002</v>
      </c>
      <c r="N643" s="3">
        <f>IF(Query[[#This Row],[TimeMeasureUnit.1]]="Day",Lookups!$F$4+Lookups!$F$5,(Query[[#This Row],[T31]]*Lookups!$F$2)+Query[[#This Row],[T41]]*Lookups!$F$3)</f>
        <v>0.23993280000000003</v>
      </c>
    </row>
    <row r="644" spans="1:14" x14ac:dyDescent="0.2">
      <c r="A644" s="4">
        <v>45664</v>
      </c>
      <c r="B644" s="4">
        <v>45665</v>
      </c>
      <c r="E644">
        <v>0.67100000000000004</v>
      </c>
      <c r="F644">
        <v>2E-3</v>
      </c>
      <c r="G644" s="4">
        <v>45664.666666666664</v>
      </c>
      <c r="H644" s="4">
        <v>45664.708333333336</v>
      </c>
      <c r="I644">
        <v>1</v>
      </c>
      <c r="J644" t="b">
        <v>0</v>
      </c>
      <c r="K644" t="s">
        <v>11</v>
      </c>
      <c r="L644" s="3" t="s">
        <v>24</v>
      </c>
      <c r="M644" s="3">
        <f>IF(Query[[#This Row],[TimeMeasureUnit.1]]="Day",Lookups!$B$4,(Query[[#This Row],[T31]]+Query[[#This Row],[T41]])*VLOOKUP(Query[[#This Row],[Pricing]],Lookups!$A$2:$B$3,2,0))</f>
        <v>0.24135799000000002</v>
      </c>
      <c r="N644" s="3">
        <f>IF(Query[[#This Row],[TimeMeasureUnit.1]]="Day",Lookups!$F$4+Lookups!$F$5,(Query[[#This Row],[T31]]*Lookups!$F$2)+Query[[#This Row],[T41]]*Lookups!$F$3)</f>
        <v>0.19931641000000003</v>
      </c>
    </row>
    <row r="645" spans="1:14" x14ac:dyDescent="0.2">
      <c r="A645" s="4">
        <v>45664</v>
      </c>
      <c r="B645" s="4">
        <v>45665</v>
      </c>
      <c r="E645">
        <v>0.65800000000000003</v>
      </c>
      <c r="F645">
        <v>3.0000000000000001E-3</v>
      </c>
      <c r="G645" s="4">
        <v>45664.708333333336</v>
      </c>
      <c r="H645" s="4">
        <v>45664.75</v>
      </c>
      <c r="I645">
        <v>1</v>
      </c>
      <c r="J645" t="b">
        <v>0</v>
      </c>
      <c r="K645" t="s">
        <v>11</v>
      </c>
      <c r="L645" s="3" t="s">
        <v>24</v>
      </c>
      <c r="M645" s="3">
        <f>IF(Query[[#This Row],[TimeMeasureUnit.1]]="Day",Lookups!$B$4,(Query[[#This Row],[T31]]+Query[[#This Row],[T41]])*VLOOKUP(Query[[#This Row],[Pricing]],Lookups!$A$2:$B$3,2,0))</f>
        <v>0.23705443000000001</v>
      </c>
      <c r="N645" s="3">
        <f>IF(Query[[#This Row],[TimeMeasureUnit.1]]="Day",Lookups!$F$4+Lookups!$F$5,(Query[[#This Row],[T31]]*Lookups!$F$2)+Query[[#This Row],[T41]]*Lookups!$F$3)</f>
        <v>0.19565482000000001</v>
      </c>
    </row>
    <row r="646" spans="1:14" x14ac:dyDescent="0.2">
      <c r="A646" s="4">
        <v>45664</v>
      </c>
      <c r="B646" s="4">
        <v>45665</v>
      </c>
      <c r="E646">
        <v>0.94099999999999995</v>
      </c>
      <c r="F646">
        <v>0.65200000000000002</v>
      </c>
      <c r="G646" s="4">
        <v>45664.75</v>
      </c>
      <c r="H646" s="4">
        <v>45664.791666666664</v>
      </c>
      <c r="I646">
        <v>1</v>
      </c>
      <c r="J646" t="b">
        <v>0</v>
      </c>
      <c r="K646" t="s">
        <v>11</v>
      </c>
      <c r="L646" s="3" t="s">
        <v>24</v>
      </c>
      <c r="M646" s="3">
        <f>IF(Query[[#This Row],[TimeMeasureUnit.1]]="Day",Lookups!$B$4,(Query[[#This Row],[T31]]+Query[[#This Row],[T41]])*VLOOKUP(Query[[#This Row],[Pricing]],Lookups!$A$2:$B$3,2,0))</f>
        <v>0.57129759000000002</v>
      </c>
      <c r="N646" s="3">
        <f>IF(Query[[#This Row],[TimeMeasureUnit.1]]="Day",Lookups!$F$4+Lookups!$F$5,(Query[[#This Row],[T31]]*Lookups!$F$2)+Query[[#This Row],[T41]]*Lookups!$F$3)</f>
        <v>0.40450131</v>
      </c>
    </row>
    <row r="647" spans="1:14" x14ac:dyDescent="0.2">
      <c r="A647" s="4">
        <v>45664</v>
      </c>
      <c r="B647" s="4">
        <v>45665</v>
      </c>
      <c r="E647">
        <v>0.498</v>
      </c>
      <c r="F647">
        <v>1E-3</v>
      </c>
      <c r="G647" s="4">
        <v>45664.791666666664</v>
      </c>
      <c r="H647" s="4">
        <v>45664.833333333336</v>
      </c>
      <c r="I647">
        <v>1</v>
      </c>
      <c r="J647" t="b">
        <v>0</v>
      </c>
      <c r="K647" t="s">
        <v>11</v>
      </c>
      <c r="L647" s="3" t="s">
        <v>24</v>
      </c>
      <c r="M647" s="3">
        <f>IF(Query[[#This Row],[TimeMeasureUnit.1]]="Day",Lookups!$B$4,(Query[[#This Row],[T31]]+Query[[#This Row],[T41]])*VLOOKUP(Query[[#This Row],[Pricing]],Lookups!$A$2:$B$3,2,0))</f>
        <v>0.17895637</v>
      </c>
      <c r="N647" s="3">
        <f>IF(Query[[#This Row],[TimeMeasureUnit.1]]="Day",Lookups!$F$4+Lookups!$F$5,(Query[[#This Row],[T31]]*Lookups!$F$2)+Query[[#This Row],[T41]]*Lookups!$F$3)</f>
        <v>0.14783457999999999</v>
      </c>
    </row>
    <row r="648" spans="1:14" x14ac:dyDescent="0.2">
      <c r="A648" s="4">
        <v>45664</v>
      </c>
      <c r="B648" s="4">
        <v>45665</v>
      </c>
      <c r="E648">
        <v>0.59799999999999998</v>
      </c>
      <c r="F648">
        <v>1E-3</v>
      </c>
      <c r="G648" s="4">
        <v>45664.833333333336</v>
      </c>
      <c r="H648" s="4">
        <v>45664.875</v>
      </c>
      <c r="I648">
        <v>1</v>
      </c>
      <c r="J648" t="b">
        <v>0</v>
      </c>
      <c r="K648" t="s">
        <v>11</v>
      </c>
      <c r="L648" s="3" t="s">
        <v>24</v>
      </c>
      <c r="M648" s="3">
        <f>IF(Query[[#This Row],[TimeMeasureUnit.1]]="Day",Lookups!$B$4,(Query[[#This Row],[T31]]+Query[[#This Row],[T41]])*VLOOKUP(Query[[#This Row],[Pricing]],Lookups!$A$2:$B$3,2,0))</f>
        <v>0.21481936999999998</v>
      </c>
      <c r="N648" s="3">
        <f>IF(Query[[#This Row],[TimeMeasureUnit.1]]="Day",Lookups!$F$4+Lookups!$F$5,(Query[[#This Row],[T31]]*Lookups!$F$2)+Query[[#This Row],[T41]]*Lookups!$F$3)</f>
        <v>0.17748158</v>
      </c>
    </row>
    <row r="649" spans="1:14" x14ac:dyDescent="0.2">
      <c r="A649" s="4">
        <v>45664</v>
      </c>
      <c r="B649" s="4">
        <v>45665</v>
      </c>
      <c r="E649">
        <v>0.58299999999999996</v>
      </c>
      <c r="F649">
        <v>0.26200000000000001</v>
      </c>
      <c r="G649" s="4">
        <v>45664.875</v>
      </c>
      <c r="H649" s="4">
        <v>45664.916666666664</v>
      </c>
      <c r="I649">
        <v>1</v>
      </c>
      <c r="J649" t="b">
        <v>0</v>
      </c>
      <c r="K649" t="s">
        <v>11</v>
      </c>
      <c r="L649" s="3" t="s">
        <v>23</v>
      </c>
      <c r="M649" s="3">
        <f>IF(Query[[#This Row],[TimeMeasureUnit.1]]="Day",Lookups!$B$4,(Query[[#This Row],[T31]]+Query[[#This Row],[T41]])*VLOOKUP(Query[[#This Row],[Pricing]],Lookups!$A$2:$B$3,2,0))</f>
        <v>0.1409967</v>
      </c>
      <c r="N649" s="3">
        <f>IF(Query[[#This Row],[TimeMeasureUnit.1]]="Day",Lookups!$F$4+Lookups!$F$5,(Query[[#This Row],[T31]]*Lookups!$F$2)+Query[[#This Row],[T41]]*Lookups!$F$3)</f>
        <v>0.22328224999999999</v>
      </c>
    </row>
    <row r="650" spans="1:14" x14ac:dyDescent="0.2">
      <c r="A650" s="4">
        <v>45664</v>
      </c>
      <c r="B650" s="4">
        <v>45665</v>
      </c>
      <c r="E650">
        <v>1.5149999999999999</v>
      </c>
      <c r="F650">
        <v>1.1160000000000001</v>
      </c>
      <c r="G650" s="4">
        <v>45664.916666666664</v>
      </c>
      <c r="H650" s="4">
        <v>45664.958333333336</v>
      </c>
      <c r="I650">
        <v>1</v>
      </c>
      <c r="J650" t="b">
        <v>0</v>
      </c>
      <c r="K650" t="s">
        <v>11</v>
      </c>
      <c r="L650" s="3" t="s">
        <v>23</v>
      </c>
      <c r="M650" s="3">
        <f>IF(Query[[#This Row],[TimeMeasureUnit.1]]="Day",Lookups!$B$4,(Query[[#This Row],[T31]]+Query[[#This Row],[T41]])*VLOOKUP(Query[[#This Row],[Pricing]],Lookups!$A$2:$B$3,2,0))</f>
        <v>0.43900866000000005</v>
      </c>
      <c r="N650" s="3">
        <f>IF(Query[[#This Row],[TimeMeasureUnit.1]]="Day",Lookups!$F$4+Lookups!$F$5,(Query[[#This Row],[T31]]*Lookups!$F$2)+Query[[#This Row],[T41]]*Lookups!$F$3)</f>
        <v>0.66400437000000001</v>
      </c>
    </row>
    <row r="651" spans="1:14" x14ac:dyDescent="0.2">
      <c r="A651" s="4">
        <v>45664</v>
      </c>
      <c r="B651" s="4">
        <v>45665</v>
      </c>
      <c r="E651">
        <v>0.94599999999999995</v>
      </c>
      <c r="F651">
        <v>2.4369999999999998</v>
      </c>
      <c r="G651" s="4">
        <v>45664.958333333336</v>
      </c>
      <c r="H651" s="4">
        <v>45665</v>
      </c>
      <c r="I651">
        <v>1</v>
      </c>
      <c r="J651" t="b">
        <v>0</v>
      </c>
      <c r="K651" t="s">
        <v>11</v>
      </c>
      <c r="L651" s="3" t="s">
        <v>23</v>
      </c>
      <c r="M651" s="3">
        <f>IF(Query[[#This Row],[TimeMeasureUnit.1]]="Day",Lookups!$B$4,(Query[[#This Row],[T31]]+Query[[#This Row],[T41]])*VLOOKUP(Query[[#This Row],[Pricing]],Lookups!$A$2:$B$3,2,0))</f>
        <v>0.56448737999999998</v>
      </c>
      <c r="N651" s="3">
        <f>IF(Query[[#This Row],[TimeMeasureUnit.1]]="Day",Lookups!$F$4+Lookups!$F$5,(Query[[#This Row],[T31]]*Lookups!$F$2)+Query[[#This Row],[T41]]*Lookups!$F$3)</f>
        <v>0.74963185999999993</v>
      </c>
    </row>
    <row r="652" spans="1:14" x14ac:dyDescent="0.2">
      <c r="A652" s="4">
        <v>45665</v>
      </c>
      <c r="B652" s="4">
        <v>45666</v>
      </c>
      <c r="C652">
        <v>2.2034829600000001</v>
      </c>
      <c r="D652">
        <v>4.7107071639999996</v>
      </c>
      <c r="G652" s="4">
        <v>45665</v>
      </c>
      <c r="H652" s="4">
        <v>45666</v>
      </c>
      <c r="I652">
        <v>1</v>
      </c>
      <c r="J652" t="b">
        <v>0</v>
      </c>
      <c r="K652" t="s">
        <v>10</v>
      </c>
      <c r="L652" s="3" t="s">
        <v>23</v>
      </c>
      <c r="M652" s="3">
        <f>IF(Query[[#This Row],[TimeMeasureUnit.1]]="Day",Lookups!$B$4,(Query[[#This Row],[T31]]+Query[[#This Row],[T41]])*VLOOKUP(Query[[#This Row],[Pricing]],Lookups!$A$2:$B$3,2,0))</f>
        <v>1.3498300000000001</v>
      </c>
      <c r="N652" s="3">
        <f>IF(Query[[#This Row],[TimeMeasureUnit.1]]="Day",Lookups!$F$4+Lookups!$F$5,(Query[[#This Row],[T31]]*Lookups!$F$2)+Query[[#This Row],[T41]]*Lookups!$F$3)</f>
        <v>1.44164</v>
      </c>
    </row>
    <row r="653" spans="1:14" x14ac:dyDescent="0.2">
      <c r="A653" s="4">
        <v>45665</v>
      </c>
      <c r="B653" s="4">
        <v>45666</v>
      </c>
      <c r="E653">
        <v>0.38200000000000001</v>
      </c>
      <c r="F653">
        <v>0.41699999999999998</v>
      </c>
      <c r="G653" s="4">
        <v>45665</v>
      </c>
      <c r="H653" s="4">
        <v>45665.041666666664</v>
      </c>
      <c r="I653">
        <v>1</v>
      </c>
      <c r="J653" t="b">
        <v>0</v>
      </c>
      <c r="K653" t="s">
        <v>11</v>
      </c>
      <c r="L653" s="3" t="s">
        <v>23</v>
      </c>
      <c r="M653" s="3">
        <f>IF(Query[[#This Row],[TimeMeasureUnit.1]]="Day",Lookups!$B$4,(Query[[#This Row],[T31]]+Query[[#This Row],[T41]])*VLOOKUP(Query[[#This Row],[Pricing]],Lookups!$A$2:$B$3,2,0))</f>
        <v>0.13332114</v>
      </c>
      <c r="N653" s="3">
        <f>IF(Query[[#This Row],[TimeMeasureUnit.1]]="Day",Lookups!$F$4+Lookups!$F$5,(Query[[#This Row],[T31]]*Lookups!$F$2)+Query[[#This Row],[T41]]*Lookups!$F$3)</f>
        <v>0.19353238</v>
      </c>
    </row>
    <row r="654" spans="1:14" x14ac:dyDescent="0.2">
      <c r="A654" s="4">
        <v>45665</v>
      </c>
      <c r="B654" s="4">
        <v>45666</v>
      </c>
      <c r="E654">
        <v>0.41899999999999998</v>
      </c>
      <c r="F654">
        <v>0</v>
      </c>
      <c r="G654" s="4">
        <v>45665.041666666664</v>
      </c>
      <c r="H654" s="4">
        <v>45665.083333333336</v>
      </c>
      <c r="I654">
        <v>1</v>
      </c>
      <c r="J654" t="b">
        <v>0</v>
      </c>
      <c r="K654" t="s">
        <v>11</v>
      </c>
      <c r="L654" s="3" t="s">
        <v>23</v>
      </c>
      <c r="M654" s="3">
        <f>IF(Query[[#This Row],[TimeMeasureUnit.1]]="Day",Lookups!$B$4,(Query[[#This Row],[T31]]+Query[[#This Row],[T41]])*VLOOKUP(Query[[#This Row],[Pricing]],Lookups!$A$2:$B$3,2,0))</f>
        <v>6.9914340000000005E-2</v>
      </c>
      <c r="N654" s="3">
        <f>IF(Query[[#This Row],[TimeMeasureUnit.1]]="Day",Lookups!$F$4+Lookups!$F$5,(Query[[#This Row],[T31]]*Lookups!$F$2)+Query[[#This Row],[T41]]*Lookups!$F$3)</f>
        <v>0.12422092999999999</v>
      </c>
    </row>
    <row r="655" spans="1:14" x14ac:dyDescent="0.2">
      <c r="A655" s="4">
        <v>45665</v>
      </c>
      <c r="B655" s="4">
        <v>45666</v>
      </c>
      <c r="E655">
        <v>0.378</v>
      </c>
      <c r="F655">
        <v>0</v>
      </c>
      <c r="G655" s="4">
        <v>45665.083333333336</v>
      </c>
      <c r="H655" s="4">
        <v>45665.125</v>
      </c>
      <c r="I655">
        <v>1</v>
      </c>
      <c r="J655" t="b">
        <v>0</v>
      </c>
      <c r="K655" t="s">
        <v>11</v>
      </c>
      <c r="L655" s="3" t="s">
        <v>23</v>
      </c>
      <c r="M655" s="3">
        <f>IF(Query[[#This Row],[TimeMeasureUnit.1]]="Day",Lookups!$B$4,(Query[[#This Row],[T31]]+Query[[#This Row],[T41]])*VLOOKUP(Query[[#This Row],[Pricing]],Lookups!$A$2:$B$3,2,0))</f>
        <v>6.3073080000000004E-2</v>
      </c>
      <c r="N655" s="3">
        <f>IF(Query[[#This Row],[TimeMeasureUnit.1]]="Day",Lookups!$F$4+Lookups!$F$5,(Query[[#This Row],[T31]]*Lookups!$F$2)+Query[[#This Row],[T41]]*Lookups!$F$3)</f>
        <v>0.11206566000000001</v>
      </c>
    </row>
    <row r="656" spans="1:14" x14ac:dyDescent="0.2">
      <c r="A656" s="4">
        <v>45665</v>
      </c>
      <c r="B656" s="4">
        <v>45666</v>
      </c>
      <c r="E656">
        <v>0.28299999999999997</v>
      </c>
      <c r="F656">
        <v>0</v>
      </c>
      <c r="G656" s="4">
        <v>45665.125</v>
      </c>
      <c r="H656" s="4">
        <v>45665.166666666664</v>
      </c>
      <c r="I656">
        <v>1</v>
      </c>
      <c r="J656" t="b">
        <v>0</v>
      </c>
      <c r="K656" t="s">
        <v>11</v>
      </c>
      <c r="L656" s="3" t="s">
        <v>23</v>
      </c>
      <c r="M656" s="3">
        <f>IF(Query[[#This Row],[TimeMeasureUnit.1]]="Day",Lookups!$B$4,(Query[[#This Row],[T31]]+Query[[#This Row],[T41]])*VLOOKUP(Query[[#This Row],[Pricing]],Lookups!$A$2:$B$3,2,0))</f>
        <v>4.722138E-2</v>
      </c>
      <c r="N656" s="3">
        <f>IF(Query[[#This Row],[TimeMeasureUnit.1]]="Day",Lookups!$F$4+Lookups!$F$5,(Query[[#This Row],[T31]]*Lookups!$F$2)+Query[[#This Row],[T41]]*Lookups!$F$3)</f>
        <v>8.3901009999999998E-2</v>
      </c>
    </row>
    <row r="657" spans="1:14" x14ac:dyDescent="0.2">
      <c r="A657" s="4">
        <v>45665</v>
      </c>
      <c r="B657" s="4">
        <v>45666</v>
      </c>
      <c r="E657">
        <v>0.22900000000000001</v>
      </c>
      <c r="F657">
        <v>0</v>
      </c>
      <c r="G657" s="4">
        <v>45665.166666666664</v>
      </c>
      <c r="H657" s="4">
        <v>45665.208333333336</v>
      </c>
      <c r="I657">
        <v>1</v>
      </c>
      <c r="J657" t="b">
        <v>0</v>
      </c>
      <c r="K657" t="s">
        <v>11</v>
      </c>
      <c r="L657" s="3" t="s">
        <v>23</v>
      </c>
      <c r="M657" s="3">
        <f>IF(Query[[#This Row],[TimeMeasureUnit.1]]="Day",Lookups!$B$4,(Query[[#This Row],[T31]]+Query[[#This Row],[T41]])*VLOOKUP(Query[[#This Row],[Pricing]],Lookups!$A$2:$B$3,2,0))</f>
        <v>3.8210940000000006E-2</v>
      </c>
      <c r="N657" s="3">
        <f>IF(Query[[#This Row],[TimeMeasureUnit.1]]="Day",Lookups!$F$4+Lookups!$F$5,(Query[[#This Row],[T31]]*Lookups!$F$2)+Query[[#This Row],[T41]]*Lookups!$F$3)</f>
        <v>6.7891630000000008E-2</v>
      </c>
    </row>
    <row r="658" spans="1:14" x14ac:dyDescent="0.2">
      <c r="A658" s="4">
        <v>45665</v>
      </c>
      <c r="B658" s="4">
        <v>45666</v>
      </c>
      <c r="E658">
        <v>0.22600000000000001</v>
      </c>
      <c r="F658">
        <v>0</v>
      </c>
      <c r="G658" s="4">
        <v>45665.208333333336</v>
      </c>
      <c r="H658" s="4">
        <v>45665.25</v>
      </c>
      <c r="I658">
        <v>1</v>
      </c>
      <c r="J658" t="b">
        <v>0</v>
      </c>
      <c r="K658" t="s">
        <v>11</v>
      </c>
      <c r="L658" s="3" t="s">
        <v>23</v>
      </c>
      <c r="M658" s="3">
        <f>IF(Query[[#This Row],[TimeMeasureUnit.1]]="Day",Lookups!$B$4,(Query[[#This Row],[T31]]+Query[[#This Row],[T41]])*VLOOKUP(Query[[#This Row],[Pricing]],Lookups!$A$2:$B$3,2,0))</f>
        <v>3.7710360000000005E-2</v>
      </c>
      <c r="N658" s="3">
        <f>IF(Query[[#This Row],[TimeMeasureUnit.1]]="Day",Lookups!$F$4+Lookups!$F$5,(Query[[#This Row],[T31]]*Lookups!$F$2)+Query[[#This Row],[T41]]*Lookups!$F$3)</f>
        <v>6.7002220000000001E-2</v>
      </c>
    </row>
    <row r="659" spans="1:14" x14ac:dyDescent="0.2">
      <c r="A659" s="4">
        <v>45665</v>
      </c>
      <c r="B659" s="4">
        <v>45666</v>
      </c>
      <c r="E659">
        <v>0.216</v>
      </c>
      <c r="F659">
        <v>0</v>
      </c>
      <c r="G659" s="4">
        <v>45665.25</v>
      </c>
      <c r="H659" s="4">
        <v>45665.291666666664</v>
      </c>
      <c r="I659">
        <v>1</v>
      </c>
      <c r="J659" t="b">
        <v>0</v>
      </c>
      <c r="K659" t="s">
        <v>11</v>
      </c>
      <c r="L659" s="3" t="s">
        <v>23</v>
      </c>
      <c r="M659" s="3">
        <f>IF(Query[[#This Row],[TimeMeasureUnit.1]]="Day",Lookups!$B$4,(Query[[#This Row],[T31]]+Query[[#This Row],[T41]])*VLOOKUP(Query[[#This Row],[Pricing]],Lookups!$A$2:$B$3,2,0))</f>
        <v>3.6041759999999999E-2</v>
      </c>
      <c r="N659" s="3">
        <f>IF(Query[[#This Row],[TimeMeasureUnit.1]]="Day",Lookups!$F$4+Lookups!$F$5,(Query[[#This Row],[T31]]*Lookups!$F$2)+Query[[#This Row],[T41]]*Lookups!$F$3)</f>
        <v>6.4037520000000001E-2</v>
      </c>
    </row>
    <row r="660" spans="1:14" x14ac:dyDescent="0.2">
      <c r="A660" s="4">
        <v>45665</v>
      </c>
      <c r="B660" s="4">
        <v>45666</v>
      </c>
      <c r="E660">
        <v>0.36</v>
      </c>
      <c r="F660">
        <v>1.2909999999999999</v>
      </c>
      <c r="G660" s="4">
        <v>45665.291666666664</v>
      </c>
      <c r="H660" s="4">
        <v>45665.333333333336</v>
      </c>
      <c r="I660">
        <v>1</v>
      </c>
      <c r="J660" t="b">
        <v>0</v>
      </c>
      <c r="K660" t="s">
        <v>11</v>
      </c>
      <c r="L660" s="3" t="s">
        <v>24</v>
      </c>
      <c r="M660" s="3">
        <f>IF(Query[[#This Row],[TimeMeasureUnit.1]]="Day",Lookups!$B$4,(Query[[#This Row],[T31]]+Query[[#This Row],[T41]])*VLOOKUP(Query[[#This Row],[Pricing]],Lookups!$A$2:$B$3,2,0))</f>
        <v>0.59209812999999989</v>
      </c>
      <c r="N660" s="3">
        <f>IF(Query[[#This Row],[TimeMeasureUnit.1]]="Day",Lookups!$F$4+Lookups!$F$5,(Query[[#This Row],[T31]]*Lookups!$F$2)+Query[[#This Row],[T41]]*Lookups!$F$3)</f>
        <v>0.35527251999999998</v>
      </c>
    </row>
    <row r="661" spans="1:14" x14ac:dyDescent="0.2">
      <c r="A661" s="4">
        <v>45665</v>
      </c>
      <c r="B661" s="4">
        <v>45666</v>
      </c>
      <c r="E661">
        <v>0.19900000000000001</v>
      </c>
      <c r="F661">
        <v>2.0289999999999999</v>
      </c>
      <c r="G661" s="4">
        <v>45665.333333333336</v>
      </c>
      <c r="H661" s="4">
        <v>45665.375</v>
      </c>
      <c r="I661">
        <v>1</v>
      </c>
      <c r="J661" t="b">
        <v>0</v>
      </c>
      <c r="K661" t="s">
        <v>11</v>
      </c>
      <c r="L661" s="3" t="s">
        <v>24</v>
      </c>
      <c r="M661" s="3">
        <f>IF(Query[[#This Row],[TimeMeasureUnit.1]]="Day",Lookups!$B$4,(Query[[#This Row],[T31]]+Query[[#This Row],[T41]])*VLOOKUP(Query[[#This Row],[Pricing]],Lookups!$A$2:$B$3,2,0))</f>
        <v>0.79902763999999993</v>
      </c>
      <c r="N661" s="3">
        <f>IF(Query[[#This Row],[TimeMeasureUnit.1]]="Day",Lookups!$F$4+Lookups!$F$5,(Query[[#This Row],[T31]]*Lookups!$F$2)+Query[[#This Row],[T41]]*Lookups!$F$3)</f>
        <v>0.44962060999999998</v>
      </c>
    </row>
    <row r="662" spans="1:14" x14ac:dyDescent="0.2">
      <c r="A662" s="4">
        <v>45665</v>
      </c>
      <c r="B662" s="4">
        <v>45666</v>
      </c>
      <c r="E662">
        <v>0.247</v>
      </c>
      <c r="F662">
        <v>9.5000000000000001E-2</v>
      </c>
      <c r="G662" s="4">
        <v>45665.375</v>
      </c>
      <c r="H662" s="4">
        <v>45665.416666666664</v>
      </c>
      <c r="I662">
        <v>1</v>
      </c>
      <c r="J662" t="b">
        <v>0</v>
      </c>
      <c r="K662" t="s">
        <v>11</v>
      </c>
      <c r="L662" s="3" t="s">
        <v>24</v>
      </c>
      <c r="M662" s="3">
        <f>IF(Query[[#This Row],[TimeMeasureUnit.1]]="Day",Lookups!$B$4,(Query[[#This Row],[T31]]+Query[[#This Row],[T41]])*VLOOKUP(Query[[#This Row],[Pricing]],Lookups!$A$2:$B$3,2,0))</f>
        <v>0.12265145999999999</v>
      </c>
      <c r="N662" s="3">
        <f>IF(Query[[#This Row],[TimeMeasureUnit.1]]="Day",Lookups!$F$4+Lookups!$F$5,(Query[[#This Row],[T31]]*Lookups!$F$2)+Query[[#This Row],[T41]]*Lookups!$F$3)</f>
        <v>9.1517489999999993E-2</v>
      </c>
    </row>
    <row r="663" spans="1:14" x14ac:dyDescent="0.2">
      <c r="A663" s="4">
        <v>45665</v>
      </c>
      <c r="B663" s="4">
        <v>45666</v>
      </c>
      <c r="E663">
        <v>0.57899999999999996</v>
      </c>
      <c r="F663">
        <v>0.71799999999999997</v>
      </c>
      <c r="G663" s="4">
        <v>45665.416666666664</v>
      </c>
      <c r="H663" s="4">
        <v>45665.458333333336</v>
      </c>
      <c r="I663">
        <v>1</v>
      </c>
      <c r="J663" t="b">
        <v>0</v>
      </c>
      <c r="K663" t="s">
        <v>11</v>
      </c>
      <c r="L663" s="3" t="s">
        <v>23</v>
      </c>
      <c r="M663" s="3">
        <f>IF(Query[[#This Row],[TimeMeasureUnit.1]]="Day",Lookups!$B$4,(Query[[#This Row],[T31]]+Query[[#This Row],[T41]])*VLOOKUP(Query[[#This Row],[Pricing]],Lookups!$A$2:$B$3,2,0))</f>
        <v>0.21641742</v>
      </c>
      <c r="N663" s="3">
        <f>IF(Query[[#This Row],[TimeMeasureUnit.1]]="Day",Lookups!$F$4+Lookups!$F$5,(Query[[#This Row],[T31]]*Lookups!$F$2)+Query[[#This Row],[T41]]*Lookups!$F$3)</f>
        <v>0.30988548999999999</v>
      </c>
    </row>
    <row r="664" spans="1:14" x14ac:dyDescent="0.2">
      <c r="A664" s="4">
        <v>45665</v>
      </c>
      <c r="B664" s="4">
        <v>45666</v>
      </c>
      <c r="E664">
        <v>1.1559999999999999</v>
      </c>
      <c r="F664">
        <v>1.7350000000000001</v>
      </c>
      <c r="G664" s="4">
        <v>45665.458333333336</v>
      </c>
      <c r="H664" s="4">
        <v>45665.5</v>
      </c>
      <c r="I664">
        <v>1</v>
      </c>
      <c r="J664" t="b">
        <v>0</v>
      </c>
      <c r="K664" t="s">
        <v>11</v>
      </c>
      <c r="L664" s="3" t="s">
        <v>23</v>
      </c>
      <c r="M664" s="3">
        <f>IF(Query[[#This Row],[TimeMeasureUnit.1]]="Day",Lookups!$B$4,(Query[[#This Row],[T31]]+Query[[#This Row],[T41]])*VLOOKUP(Query[[#This Row],[Pricing]],Lookups!$A$2:$B$3,2,0))</f>
        <v>0.48239226000000002</v>
      </c>
      <c r="N664" s="3">
        <f>IF(Query[[#This Row],[TimeMeasureUnit.1]]="Day",Lookups!$F$4+Lookups!$F$5,(Query[[#This Row],[T31]]*Lookups!$F$2)+Query[[#This Row],[T41]]*Lookups!$F$3)</f>
        <v>0.67674151999999999</v>
      </c>
    </row>
    <row r="665" spans="1:14" x14ac:dyDescent="0.2">
      <c r="A665" s="4">
        <v>45665</v>
      </c>
      <c r="B665" s="4">
        <v>45666</v>
      </c>
      <c r="E665">
        <v>1.7390000000000001</v>
      </c>
      <c r="F665">
        <v>2.11</v>
      </c>
      <c r="G665" s="4">
        <v>45665.5</v>
      </c>
      <c r="H665" s="4">
        <v>45665.541666666664</v>
      </c>
      <c r="I665">
        <v>1</v>
      </c>
      <c r="J665" t="b">
        <v>0</v>
      </c>
      <c r="K665" t="s">
        <v>11</v>
      </c>
      <c r="L665" s="3" t="s">
        <v>23</v>
      </c>
      <c r="M665" s="3">
        <f>IF(Query[[#This Row],[TimeMeasureUnit.1]]="Day",Lookups!$B$4,(Query[[#This Row],[T31]]+Query[[#This Row],[T41]])*VLOOKUP(Query[[#This Row],[Pricing]],Lookups!$A$2:$B$3,2,0))</f>
        <v>0.64224414000000007</v>
      </c>
      <c r="N665" s="3">
        <f>IF(Query[[#This Row],[TimeMeasureUnit.1]]="Day",Lookups!$F$4+Lookups!$F$5,(Query[[#This Row],[T31]]*Lookups!$F$2)+Query[[#This Row],[T41]]*Lookups!$F$3)</f>
        <v>0.92177852999999998</v>
      </c>
    </row>
    <row r="666" spans="1:14" x14ac:dyDescent="0.2">
      <c r="A666" s="4">
        <v>45665</v>
      </c>
      <c r="B666" s="4">
        <v>45666</v>
      </c>
      <c r="E666">
        <v>0.96399999999999997</v>
      </c>
      <c r="F666">
        <v>2.2429999999999999</v>
      </c>
      <c r="G666" s="4">
        <v>45665.541666666664</v>
      </c>
      <c r="H666" s="4">
        <v>45665.583333333336</v>
      </c>
      <c r="I666">
        <v>1</v>
      </c>
      <c r="J666" t="b">
        <v>0</v>
      </c>
      <c r="K666" t="s">
        <v>11</v>
      </c>
      <c r="L666" s="3" t="s">
        <v>23</v>
      </c>
      <c r="M666" s="3">
        <f>IF(Query[[#This Row],[TimeMeasureUnit.1]]="Day",Lookups!$B$4,(Query[[#This Row],[T31]]+Query[[#This Row],[T41]])*VLOOKUP(Query[[#This Row],[Pricing]],Lookups!$A$2:$B$3,2,0))</f>
        <v>0.53512002000000003</v>
      </c>
      <c r="N666" s="3">
        <f>IF(Query[[#This Row],[TimeMeasureUnit.1]]="Day",Lookups!$F$4+Lookups!$F$5,(Query[[#This Row],[T31]]*Lookups!$F$2)+Query[[#This Row],[T41]]*Lookups!$F$3)</f>
        <v>0.71761944</v>
      </c>
    </row>
    <row r="667" spans="1:14" x14ac:dyDescent="0.2">
      <c r="A667" s="4">
        <v>45665</v>
      </c>
      <c r="B667" s="4">
        <v>45666</v>
      </c>
      <c r="E667">
        <v>1.5720000000000001</v>
      </c>
      <c r="F667">
        <v>1E-3</v>
      </c>
      <c r="G667" s="4">
        <v>45665.583333333336</v>
      </c>
      <c r="H667" s="4">
        <v>45665.625</v>
      </c>
      <c r="I667">
        <v>1</v>
      </c>
      <c r="J667" t="b">
        <v>0</v>
      </c>
      <c r="K667" t="s">
        <v>11</v>
      </c>
      <c r="L667" s="3" t="s">
        <v>23</v>
      </c>
      <c r="M667" s="3">
        <f>IF(Query[[#This Row],[TimeMeasureUnit.1]]="Day",Lookups!$B$4,(Query[[#This Row],[T31]]+Query[[#This Row],[T41]])*VLOOKUP(Query[[#This Row],[Pricing]],Lookups!$A$2:$B$3,2,0))</f>
        <v>0.26247078000000001</v>
      </c>
      <c r="N667" s="3">
        <f>IF(Query[[#This Row],[TimeMeasureUnit.1]]="Day",Lookups!$F$4+Lookups!$F$5,(Query[[#This Row],[T31]]*Lookups!$F$2)+Query[[#This Row],[T41]]*Lookups!$F$3)</f>
        <v>0.46624336</v>
      </c>
    </row>
    <row r="668" spans="1:14" x14ac:dyDescent="0.2">
      <c r="A668" s="4">
        <v>45665</v>
      </c>
      <c r="B668" s="4">
        <v>45666</v>
      </c>
      <c r="E668">
        <v>0.45500000000000002</v>
      </c>
      <c r="F668">
        <v>0.61499999999999999</v>
      </c>
      <c r="G668" s="4">
        <v>45665.625</v>
      </c>
      <c r="H668" s="4">
        <v>45665.666666666664</v>
      </c>
      <c r="I668">
        <v>1</v>
      </c>
      <c r="J668" t="b">
        <v>0</v>
      </c>
      <c r="K668" t="s">
        <v>11</v>
      </c>
      <c r="L668" s="3" t="s">
        <v>23</v>
      </c>
      <c r="M668" s="3">
        <f>IF(Query[[#This Row],[TimeMeasureUnit.1]]="Day",Lookups!$B$4,(Query[[#This Row],[T31]]+Query[[#This Row],[T41]])*VLOOKUP(Query[[#This Row],[Pricing]],Lookups!$A$2:$B$3,2,0))</f>
        <v>0.17854020000000001</v>
      </c>
      <c r="N668" s="3">
        <f>IF(Query[[#This Row],[TimeMeasureUnit.1]]="Day",Lookups!$F$4+Lookups!$F$5,(Query[[#This Row],[T31]]*Lookups!$F$2)+Query[[#This Row],[T41]]*Lookups!$F$3)</f>
        <v>0.25329365000000004</v>
      </c>
    </row>
    <row r="669" spans="1:14" x14ac:dyDescent="0.2">
      <c r="A669" s="4">
        <v>45665</v>
      </c>
      <c r="B669" s="4">
        <v>45666</v>
      </c>
      <c r="E669">
        <v>0.61799999999999999</v>
      </c>
      <c r="F669">
        <v>2E-3</v>
      </c>
      <c r="G669" s="4">
        <v>45665.666666666664</v>
      </c>
      <c r="H669" s="4">
        <v>45665.708333333336</v>
      </c>
      <c r="I669">
        <v>1</v>
      </c>
      <c r="J669" t="b">
        <v>0</v>
      </c>
      <c r="K669" t="s">
        <v>11</v>
      </c>
      <c r="L669" s="3" t="s">
        <v>24</v>
      </c>
      <c r="M669" s="3">
        <f>IF(Query[[#This Row],[TimeMeasureUnit.1]]="Day",Lookups!$B$4,(Query[[#This Row],[T31]]+Query[[#This Row],[T41]])*VLOOKUP(Query[[#This Row],[Pricing]],Lookups!$A$2:$B$3,2,0))</f>
        <v>0.22235060000000001</v>
      </c>
      <c r="N669" s="3">
        <f>IF(Query[[#This Row],[TimeMeasureUnit.1]]="Day",Lookups!$F$4+Lookups!$F$5,(Query[[#This Row],[T31]]*Lookups!$F$2)+Query[[#This Row],[T41]]*Lookups!$F$3)</f>
        <v>0.1836035</v>
      </c>
    </row>
    <row r="670" spans="1:14" x14ac:dyDescent="0.2">
      <c r="A670" s="4">
        <v>45665</v>
      </c>
      <c r="B670" s="4">
        <v>45666</v>
      </c>
      <c r="E670">
        <v>1.1850000000000001</v>
      </c>
      <c r="F670">
        <v>1E-3</v>
      </c>
      <c r="G670" s="4">
        <v>45665.708333333336</v>
      </c>
      <c r="H670" s="4">
        <v>45665.75</v>
      </c>
      <c r="I670">
        <v>1</v>
      </c>
      <c r="J670" t="b">
        <v>0</v>
      </c>
      <c r="K670" t="s">
        <v>11</v>
      </c>
      <c r="L670" s="3" t="s">
        <v>24</v>
      </c>
      <c r="M670" s="3">
        <f>IF(Query[[#This Row],[TimeMeasureUnit.1]]="Day",Lookups!$B$4,(Query[[#This Row],[T31]]+Query[[#This Row],[T41]])*VLOOKUP(Query[[#This Row],[Pricing]],Lookups!$A$2:$B$3,2,0))</f>
        <v>0.42533517999999998</v>
      </c>
      <c r="N670" s="3">
        <f>IF(Query[[#This Row],[TimeMeasureUnit.1]]="Day",Lookups!$F$4+Lookups!$F$5,(Query[[#This Row],[T31]]*Lookups!$F$2)+Query[[#This Row],[T41]]*Lookups!$F$3)</f>
        <v>0.35150946999999999</v>
      </c>
    </row>
    <row r="671" spans="1:14" x14ac:dyDescent="0.2">
      <c r="A671" s="4">
        <v>45665</v>
      </c>
      <c r="B671" s="4">
        <v>45666</v>
      </c>
      <c r="E671">
        <v>1.7989999999999999</v>
      </c>
      <c r="F671">
        <v>0.439</v>
      </c>
      <c r="G671" s="4">
        <v>45665.75</v>
      </c>
      <c r="H671" s="4">
        <v>45665.791666666664</v>
      </c>
      <c r="I671">
        <v>1</v>
      </c>
      <c r="J671" t="b">
        <v>0</v>
      </c>
      <c r="K671" t="s">
        <v>11</v>
      </c>
      <c r="L671" s="3" t="s">
        <v>24</v>
      </c>
      <c r="M671" s="3">
        <f>IF(Query[[#This Row],[TimeMeasureUnit.1]]="Day",Lookups!$B$4,(Query[[#This Row],[T31]]+Query[[#This Row],[T41]])*VLOOKUP(Query[[#This Row],[Pricing]],Lookups!$A$2:$B$3,2,0))</f>
        <v>0.80261393999999997</v>
      </c>
      <c r="N671" s="3">
        <f>IF(Query[[#This Row],[TimeMeasureUnit.1]]="Day",Lookups!$F$4+Lookups!$F$5,(Query[[#This Row],[T31]]*Lookups!$F$2)+Query[[#This Row],[T41]]*Lookups!$F$3)</f>
        <v>0.61786580999999996</v>
      </c>
    </row>
    <row r="672" spans="1:14" x14ac:dyDescent="0.2">
      <c r="A672" s="4">
        <v>45665</v>
      </c>
      <c r="B672" s="4">
        <v>45666</v>
      </c>
      <c r="E672">
        <v>0.58799999999999997</v>
      </c>
      <c r="F672">
        <v>0.16200000000000001</v>
      </c>
      <c r="G672" s="4">
        <v>45665.791666666664</v>
      </c>
      <c r="H672" s="4">
        <v>45665.833333333336</v>
      </c>
      <c r="I672">
        <v>1</v>
      </c>
      <c r="J672" t="b">
        <v>0</v>
      </c>
      <c r="K672" t="s">
        <v>11</v>
      </c>
      <c r="L672" s="3" t="s">
        <v>24</v>
      </c>
      <c r="M672" s="3">
        <f>IF(Query[[#This Row],[TimeMeasureUnit.1]]="Day",Lookups!$B$4,(Query[[#This Row],[T31]]+Query[[#This Row],[T41]])*VLOOKUP(Query[[#This Row],[Pricing]],Lookups!$A$2:$B$3,2,0))</f>
        <v>0.2689725</v>
      </c>
      <c r="N672" s="3">
        <f>IF(Query[[#This Row],[TimeMeasureUnit.1]]="Day",Lookups!$F$4+Lookups!$F$5,(Query[[#This Row],[T31]]*Lookups!$F$2)+Query[[#This Row],[T41]]*Lookups!$F$3)</f>
        <v>0.20551259999999999</v>
      </c>
    </row>
    <row r="673" spans="1:14" x14ac:dyDescent="0.2">
      <c r="A673" s="4">
        <v>45665</v>
      </c>
      <c r="B673" s="4">
        <v>45666</v>
      </c>
      <c r="E673">
        <v>0.63</v>
      </c>
      <c r="F673">
        <v>1E-3</v>
      </c>
      <c r="G673" s="4">
        <v>45665.833333333336</v>
      </c>
      <c r="H673" s="4">
        <v>45665.875</v>
      </c>
      <c r="I673">
        <v>1</v>
      </c>
      <c r="J673" t="b">
        <v>0</v>
      </c>
      <c r="K673" t="s">
        <v>11</v>
      </c>
      <c r="L673" s="3" t="s">
        <v>24</v>
      </c>
      <c r="M673" s="3">
        <f>IF(Query[[#This Row],[TimeMeasureUnit.1]]="Day",Lookups!$B$4,(Query[[#This Row],[T31]]+Query[[#This Row],[T41]])*VLOOKUP(Query[[#This Row],[Pricing]],Lookups!$A$2:$B$3,2,0))</f>
        <v>0.22629552999999999</v>
      </c>
      <c r="N673" s="3">
        <f>IF(Query[[#This Row],[TimeMeasureUnit.1]]="Day",Lookups!$F$4+Lookups!$F$5,(Query[[#This Row],[T31]]*Lookups!$F$2)+Query[[#This Row],[T41]]*Lookups!$F$3)</f>
        <v>0.18696862</v>
      </c>
    </row>
    <row r="674" spans="1:14" x14ac:dyDescent="0.2">
      <c r="A674" s="4">
        <v>45665</v>
      </c>
      <c r="B674" s="4">
        <v>45666</v>
      </c>
      <c r="E674">
        <v>0.39600000000000002</v>
      </c>
      <c r="F674">
        <v>1E-3</v>
      </c>
      <c r="G674" s="4">
        <v>45665.875</v>
      </c>
      <c r="H674" s="4">
        <v>45665.916666666664</v>
      </c>
      <c r="I674">
        <v>1</v>
      </c>
      <c r="J674" t="b">
        <v>0</v>
      </c>
      <c r="K674" t="s">
        <v>11</v>
      </c>
      <c r="L674" s="3" t="s">
        <v>23</v>
      </c>
      <c r="M674" s="3">
        <f>IF(Query[[#This Row],[TimeMeasureUnit.1]]="Day",Lookups!$B$4,(Query[[#This Row],[T31]]+Query[[#This Row],[T41]])*VLOOKUP(Query[[#This Row],[Pricing]],Lookups!$A$2:$B$3,2,0))</f>
        <v>6.6243420000000011E-2</v>
      </c>
      <c r="N674" s="3">
        <f>IF(Query[[#This Row],[TimeMeasureUnit.1]]="Day",Lookups!$F$4+Lookups!$F$5,(Query[[#This Row],[T31]]*Lookups!$F$2)+Query[[#This Row],[T41]]*Lookups!$F$3)</f>
        <v>0.11759464000000001</v>
      </c>
    </row>
    <row r="675" spans="1:14" x14ac:dyDescent="0.2">
      <c r="A675" s="4">
        <v>45665</v>
      </c>
      <c r="B675" s="4">
        <v>45666</v>
      </c>
      <c r="E675">
        <v>0.46500000000000002</v>
      </c>
      <c r="F675">
        <v>1E-3</v>
      </c>
      <c r="G675" s="4">
        <v>45665.916666666664</v>
      </c>
      <c r="H675" s="4">
        <v>45665.958333333336</v>
      </c>
      <c r="I675">
        <v>1</v>
      </c>
      <c r="J675" t="b">
        <v>0</v>
      </c>
      <c r="K675" t="s">
        <v>11</v>
      </c>
      <c r="L675" s="3" t="s">
        <v>23</v>
      </c>
      <c r="M675" s="3">
        <f>IF(Query[[#This Row],[TimeMeasureUnit.1]]="Day",Lookups!$B$4,(Query[[#This Row],[T31]]+Query[[#This Row],[T41]])*VLOOKUP(Query[[#This Row],[Pricing]],Lookups!$A$2:$B$3,2,0))</f>
        <v>7.7756760000000008E-2</v>
      </c>
      <c r="N675" s="3">
        <f>IF(Query[[#This Row],[TimeMeasureUnit.1]]="Day",Lookups!$F$4+Lookups!$F$5,(Query[[#This Row],[T31]]*Lookups!$F$2)+Query[[#This Row],[T41]]*Lookups!$F$3)</f>
        <v>0.13805107000000003</v>
      </c>
    </row>
    <row r="676" spans="1:14" x14ac:dyDescent="0.2">
      <c r="A676" s="4">
        <v>45665</v>
      </c>
      <c r="B676" s="4">
        <v>45666</v>
      </c>
      <c r="E676">
        <v>0.627</v>
      </c>
      <c r="F676">
        <v>0</v>
      </c>
      <c r="G676" s="4">
        <v>45665.958333333336</v>
      </c>
      <c r="H676" s="4">
        <v>45666</v>
      </c>
      <c r="I676">
        <v>1</v>
      </c>
      <c r="J676" t="b">
        <v>0</v>
      </c>
      <c r="K676" t="s">
        <v>11</v>
      </c>
      <c r="L676" s="3" t="s">
        <v>23</v>
      </c>
      <c r="M676" s="3">
        <f>IF(Query[[#This Row],[TimeMeasureUnit.1]]="Day",Lookups!$B$4,(Query[[#This Row],[T31]]+Query[[#This Row],[T41]])*VLOOKUP(Query[[#This Row],[Pricing]],Lookups!$A$2:$B$3,2,0))</f>
        <v>0.10462122</v>
      </c>
      <c r="N676" s="3">
        <f>IF(Query[[#This Row],[TimeMeasureUnit.1]]="Day",Lookups!$F$4+Lookups!$F$5,(Query[[#This Row],[T31]]*Lookups!$F$2)+Query[[#This Row],[T41]]*Lookups!$F$3)</f>
        <v>0.18588669000000002</v>
      </c>
    </row>
    <row r="677" spans="1:14" x14ac:dyDescent="0.2">
      <c r="A677" s="4">
        <v>45666</v>
      </c>
      <c r="B677" s="4">
        <v>45667</v>
      </c>
      <c r="C677">
        <v>3.4321966559999999</v>
      </c>
      <c r="D677">
        <v>4.455737804</v>
      </c>
      <c r="G677" s="4">
        <v>45666</v>
      </c>
      <c r="H677" s="4">
        <v>45667</v>
      </c>
      <c r="I677">
        <v>1</v>
      </c>
      <c r="J677" t="b">
        <v>0</v>
      </c>
      <c r="K677" t="s">
        <v>10</v>
      </c>
      <c r="L677" s="3" t="s">
        <v>23</v>
      </c>
      <c r="M677" s="3">
        <f>IF(Query[[#This Row],[TimeMeasureUnit.1]]="Day",Lookups!$B$4,(Query[[#This Row],[T31]]+Query[[#This Row],[T41]])*VLOOKUP(Query[[#This Row],[Pricing]],Lookups!$A$2:$B$3,2,0))</f>
        <v>1.3498300000000001</v>
      </c>
      <c r="N677" s="3">
        <f>IF(Query[[#This Row],[TimeMeasureUnit.1]]="Day",Lookups!$F$4+Lookups!$F$5,(Query[[#This Row],[T31]]*Lookups!$F$2)+Query[[#This Row],[T41]]*Lookups!$F$3)</f>
        <v>1.44164</v>
      </c>
    </row>
    <row r="678" spans="1:14" x14ac:dyDescent="0.2">
      <c r="A678" s="4">
        <v>45666</v>
      </c>
      <c r="B678" s="4">
        <v>45667</v>
      </c>
      <c r="E678">
        <v>0.55900000000000005</v>
      </c>
      <c r="F678">
        <v>1E-3</v>
      </c>
      <c r="G678" s="4">
        <v>45666</v>
      </c>
      <c r="H678" s="4">
        <v>45666.041666666664</v>
      </c>
      <c r="I678">
        <v>1</v>
      </c>
      <c r="J678" t="b">
        <v>0</v>
      </c>
      <c r="K678" t="s">
        <v>11</v>
      </c>
      <c r="L678" s="3" t="s">
        <v>23</v>
      </c>
      <c r="M678" s="3">
        <f>IF(Query[[#This Row],[TimeMeasureUnit.1]]="Day",Lookups!$B$4,(Query[[#This Row],[T31]]+Query[[#This Row],[T41]])*VLOOKUP(Query[[#This Row],[Pricing]],Lookups!$A$2:$B$3,2,0))</f>
        <v>9.3441600000000014E-2</v>
      </c>
      <c r="N678" s="3">
        <f>IF(Query[[#This Row],[TimeMeasureUnit.1]]="Day",Lookups!$F$4+Lookups!$F$5,(Query[[#This Row],[T31]]*Lookups!$F$2)+Query[[#This Row],[T41]]*Lookups!$F$3)</f>
        <v>0.16591925000000002</v>
      </c>
    </row>
    <row r="679" spans="1:14" x14ac:dyDescent="0.2">
      <c r="A679" s="4">
        <v>45666</v>
      </c>
      <c r="B679" s="4">
        <v>45667</v>
      </c>
      <c r="E679">
        <v>0.40500000000000003</v>
      </c>
      <c r="F679">
        <v>0</v>
      </c>
      <c r="G679" s="4">
        <v>45666.041666666664</v>
      </c>
      <c r="H679" s="4">
        <v>45666.083333333336</v>
      </c>
      <c r="I679">
        <v>1</v>
      </c>
      <c r="J679" t="b">
        <v>0</v>
      </c>
      <c r="K679" t="s">
        <v>11</v>
      </c>
      <c r="L679" s="3" t="s">
        <v>23</v>
      </c>
      <c r="M679" s="3">
        <f>IF(Query[[#This Row],[TimeMeasureUnit.1]]="Day",Lookups!$B$4,(Query[[#This Row],[T31]]+Query[[#This Row],[T41]])*VLOOKUP(Query[[#This Row],[Pricing]],Lookups!$A$2:$B$3,2,0))</f>
        <v>6.7578300000000008E-2</v>
      </c>
      <c r="N679" s="3">
        <f>IF(Query[[#This Row],[TimeMeasureUnit.1]]="Day",Lookups!$F$4+Lookups!$F$5,(Query[[#This Row],[T31]]*Lookups!$F$2)+Query[[#This Row],[T41]]*Lookups!$F$3)</f>
        <v>0.12007035000000001</v>
      </c>
    </row>
    <row r="680" spans="1:14" x14ac:dyDescent="0.2">
      <c r="A680" s="4">
        <v>45666</v>
      </c>
      <c r="B680" s="4">
        <v>45667</v>
      </c>
      <c r="E680">
        <v>0.35799999999999998</v>
      </c>
      <c r="F680">
        <v>0.45200000000000001</v>
      </c>
      <c r="G680" s="4">
        <v>45666.083333333336</v>
      </c>
      <c r="H680" s="4">
        <v>45666.125</v>
      </c>
      <c r="I680">
        <v>1</v>
      </c>
      <c r="J680" t="b">
        <v>0</v>
      </c>
      <c r="K680" t="s">
        <v>11</v>
      </c>
      <c r="L680" s="3" t="s">
        <v>23</v>
      </c>
      <c r="M680" s="3">
        <f>IF(Query[[#This Row],[TimeMeasureUnit.1]]="Day",Lookups!$B$4,(Query[[#This Row],[T31]]+Query[[#This Row],[T41]])*VLOOKUP(Query[[#This Row],[Pricing]],Lookups!$A$2:$B$3,2,0))</f>
        <v>0.13515660000000002</v>
      </c>
      <c r="N680" s="3">
        <f>IF(Query[[#This Row],[TimeMeasureUnit.1]]="Day",Lookups!$F$4+Lookups!$F$5,(Query[[#This Row],[T31]]*Lookups!$F$2)+Query[[#This Row],[T41]]*Lookups!$F$3)</f>
        <v>0.1931553</v>
      </c>
    </row>
    <row r="681" spans="1:14" x14ac:dyDescent="0.2">
      <c r="A681" s="4">
        <v>45666</v>
      </c>
      <c r="B681" s="4">
        <v>45667</v>
      </c>
      <c r="E681">
        <v>0.32100000000000001</v>
      </c>
      <c r="F681">
        <v>0</v>
      </c>
      <c r="G681" s="4">
        <v>45666.125</v>
      </c>
      <c r="H681" s="4">
        <v>45666.166666666664</v>
      </c>
      <c r="I681">
        <v>1</v>
      </c>
      <c r="J681" t="b">
        <v>0</v>
      </c>
      <c r="K681" t="s">
        <v>11</v>
      </c>
      <c r="L681" s="3" t="s">
        <v>23</v>
      </c>
      <c r="M681" s="3">
        <f>IF(Query[[#This Row],[TimeMeasureUnit.1]]="Day",Lookups!$B$4,(Query[[#This Row],[T31]]+Query[[#This Row],[T41]])*VLOOKUP(Query[[#This Row],[Pricing]],Lookups!$A$2:$B$3,2,0))</f>
        <v>5.3562060000000002E-2</v>
      </c>
      <c r="N681" s="3">
        <f>IF(Query[[#This Row],[TimeMeasureUnit.1]]="Day",Lookups!$F$4+Lookups!$F$5,(Query[[#This Row],[T31]]*Lookups!$F$2)+Query[[#This Row],[T41]]*Lookups!$F$3)</f>
        <v>9.5166870000000001E-2</v>
      </c>
    </row>
    <row r="682" spans="1:14" x14ac:dyDescent="0.2">
      <c r="A682" s="4">
        <v>45666</v>
      </c>
      <c r="B682" s="4">
        <v>45667</v>
      </c>
      <c r="E682">
        <v>0.26600000000000001</v>
      </c>
      <c r="F682">
        <v>0</v>
      </c>
      <c r="G682" s="4">
        <v>45666.166666666664</v>
      </c>
      <c r="H682" s="4">
        <v>45666.208333333336</v>
      </c>
      <c r="I682">
        <v>1</v>
      </c>
      <c r="J682" t="b">
        <v>0</v>
      </c>
      <c r="K682" t="s">
        <v>11</v>
      </c>
      <c r="L682" s="3" t="s">
        <v>23</v>
      </c>
      <c r="M682" s="3">
        <f>IF(Query[[#This Row],[TimeMeasureUnit.1]]="Day",Lookups!$B$4,(Query[[#This Row],[T31]]+Query[[#This Row],[T41]])*VLOOKUP(Query[[#This Row],[Pricing]],Lookups!$A$2:$B$3,2,0))</f>
        <v>4.4384760000000002E-2</v>
      </c>
      <c r="N682" s="3">
        <f>IF(Query[[#This Row],[TimeMeasureUnit.1]]="Day",Lookups!$F$4+Lookups!$F$5,(Query[[#This Row],[T31]]*Lookups!$F$2)+Query[[#This Row],[T41]]*Lookups!$F$3)</f>
        <v>7.8861020000000004E-2</v>
      </c>
    </row>
    <row r="683" spans="1:14" x14ac:dyDescent="0.2">
      <c r="A683" s="4">
        <v>45666</v>
      </c>
      <c r="B683" s="4">
        <v>45667</v>
      </c>
      <c r="E683">
        <v>0.23400000000000001</v>
      </c>
      <c r="F683">
        <v>0</v>
      </c>
      <c r="G683" s="4">
        <v>45666.208333333336</v>
      </c>
      <c r="H683" s="4">
        <v>45666.25</v>
      </c>
      <c r="I683">
        <v>1</v>
      </c>
      <c r="J683" t="b">
        <v>0</v>
      </c>
      <c r="K683" t="s">
        <v>11</v>
      </c>
      <c r="L683" s="3" t="s">
        <v>23</v>
      </c>
      <c r="M683" s="3">
        <f>IF(Query[[#This Row],[TimeMeasureUnit.1]]="Day",Lookups!$B$4,(Query[[#This Row],[T31]]+Query[[#This Row],[T41]])*VLOOKUP(Query[[#This Row],[Pricing]],Lookups!$A$2:$B$3,2,0))</f>
        <v>3.9045240000000002E-2</v>
      </c>
      <c r="N683" s="3">
        <f>IF(Query[[#This Row],[TimeMeasureUnit.1]]="Day",Lookups!$F$4+Lookups!$F$5,(Query[[#This Row],[T31]]*Lookups!$F$2)+Query[[#This Row],[T41]]*Lookups!$F$3)</f>
        <v>6.9373980000000002E-2</v>
      </c>
    </row>
    <row r="684" spans="1:14" x14ac:dyDescent="0.2">
      <c r="A684" s="4">
        <v>45666</v>
      </c>
      <c r="B684" s="4">
        <v>45667</v>
      </c>
      <c r="E684">
        <v>0.21299999999999999</v>
      </c>
      <c r="F684">
        <v>0</v>
      </c>
      <c r="G684" s="4">
        <v>45666.25</v>
      </c>
      <c r="H684" s="4">
        <v>45666.291666666664</v>
      </c>
      <c r="I684">
        <v>1</v>
      </c>
      <c r="J684" t="b">
        <v>0</v>
      </c>
      <c r="K684" t="s">
        <v>11</v>
      </c>
      <c r="L684" s="3" t="s">
        <v>23</v>
      </c>
      <c r="M684" s="3">
        <f>IF(Query[[#This Row],[TimeMeasureUnit.1]]="Day",Lookups!$B$4,(Query[[#This Row],[T31]]+Query[[#This Row],[T41]])*VLOOKUP(Query[[#This Row],[Pricing]],Lookups!$A$2:$B$3,2,0))</f>
        <v>3.5541179999999999E-2</v>
      </c>
      <c r="N684" s="3">
        <f>IF(Query[[#This Row],[TimeMeasureUnit.1]]="Day",Lookups!$F$4+Lookups!$F$5,(Query[[#This Row],[T31]]*Lookups!$F$2)+Query[[#This Row],[T41]]*Lookups!$F$3)</f>
        <v>6.3148110000000007E-2</v>
      </c>
    </row>
    <row r="685" spans="1:14" x14ac:dyDescent="0.2">
      <c r="A685" s="4">
        <v>45666</v>
      </c>
      <c r="B685" s="4">
        <v>45667</v>
      </c>
      <c r="E685">
        <v>0.19800000000000001</v>
      </c>
      <c r="F685">
        <v>0</v>
      </c>
      <c r="G685" s="4">
        <v>45666.291666666664</v>
      </c>
      <c r="H685" s="4">
        <v>45666.333333333336</v>
      </c>
      <c r="I685">
        <v>1</v>
      </c>
      <c r="J685" t="b">
        <v>0</v>
      </c>
      <c r="K685" t="s">
        <v>11</v>
      </c>
      <c r="L685" s="3" t="s">
        <v>24</v>
      </c>
      <c r="M685" s="3">
        <f>IF(Query[[#This Row],[TimeMeasureUnit.1]]="Day",Lookups!$B$4,(Query[[#This Row],[T31]]+Query[[#This Row],[T41]])*VLOOKUP(Query[[#This Row],[Pricing]],Lookups!$A$2:$B$3,2,0))</f>
        <v>7.1008740000000001E-2</v>
      </c>
      <c r="N685" s="3">
        <f>IF(Query[[#This Row],[TimeMeasureUnit.1]]="Day",Lookups!$F$4+Lookups!$F$5,(Query[[#This Row],[T31]]*Lookups!$F$2)+Query[[#This Row],[T41]]*Lookups!$F$3)</f>
        <v>5.8701060000000006E-2</v>
      </c>
    </row>
    <row r="686" spans="1:14" x14ac:dyDescent="0.2">
      <c r="A686" s="4">
        <v>45666</v>
      </c>
      <c r="B686" s="4">
        <v>45667</v>
      </c>
      <c r="E686">
        <v>0.20499999999999999</v>
      </c>
      <c r="F686">
        <v>0</v>
      </c>
      <c r="G686" s="4">
        <v>45666.333333333336</v>
      </c>
      <c r="H686" s="4">
        <v>45666.375</v>
      </c>
      <c r="I686">
        <v>1</v>
      </c>
      <c r="J686" t="b">
        <v>0</v>
      </c>
      <c r="K686" t="s">
        <v>11</v>
      </c>
      <c r="L686" s="3" t="s">
        <v>24</v>
      </c>
      <c r="M686" s="3">
        <f>IF(Query[[#This Row],[TimeMeasureUnit.1]]="Day",Lookups!$B$4,(Query[[#This Row],[T31]]+Query[[#This Row],[T41]])*VLOOKUP(Query[[#This Row],[Pricing]],Lookups!$A$2:$B$3,2,0))</f>
        <v>7.3519149999999991E-2</v>
      </c>
      <c r="N686" s="3">
        <f>IF(Query[[#This Row],[TimeMeasureUnit.1]]="Day",Lookups!$F$4+Lookups!$F$5,(Query[[#This Row],[T31]]*Lookups!$F$2)+Query[[#This Row],[T41]]*Lookups!$F$3)</f>
        <v>6.077635E-2</v>
      </c>
    </row>
    <row r="687" spans="1:14" x14ac:dyDescent="0.2">
      <c r="A687" s="4">
        <v>45666</v>
      </c>
      <c r="B687" s="4">
        <v>45667</v>
      </c>
      <c r="E687">
        <v>0.22</v>
      </c>
      <c r="F687">
        <v>0.442</v>
      </c>
      <c r="G687" s="4">
        <v>45666.375</v>
      </c>
      <c r="H687" s="4">
        <v>45666.416666666664</v>
      </c>
      <c r="I687">
        <v>1</v>
      </c>
      <c r="J687" t="b">
        <v>0</v>
      </c>
      <c r="K687" t="s">
        <v>11</v>
      </c>
      <c r="L687" s="3" t="s">
        <v>24</v>
      </c>
      <c r="M687" s="3">
        <f>IF(Query[[#This Row],[TimeMeasureUnit.1]]="Day",Lookups!$B$4,(Query[[#This Row],[T31]]+Query[[#This Row],[T41]])*VLOOKUP(Query[[#This Row],[Pricing]],Lookups!$A$2:$B$3,2,0))</f>
        <v>0.23741306000000001</v>
      </c>
      <c r="N687" s="3">
        <f>IF(Query[[#This Row],[TimeMeasureUnit.1]]="Day",Lookups!$F$4+Lookups!$F$5,(Query[[#This Row],[T31]]*Lookups!$F$2)+Query[[#This Row],[T41]]*Lookups!$F$3)</f>
        <v>0.15031724000000002</v>
      </c>
    </row>
    <row r="688" spans="1:14" x14ac:dyDescent="0.2">
      <c r="A688" s="4">
        <v>45666</v>
      </c>
      <c r="B688" s="4">
        <v>45667</v>
      </c>
      <c r="E688">
        <v>0.73799999999999999</v>
      </c>
      <c r="F688">
        <v>1.3120000000000001</v>
      </c>
      <c r="G688" s="4">
        <v>45666.416666666664</v>
      </c>
      <c r="H688" s="4">
        <v>45666.458333333336</v>
      </c>
      <c r="I688">
        <v>1</v>
      </c>
      <c r="J688" t="b">
        <v>0</v>
      </c>
      <c r="K688" t="s">
        <v>11</v>
      </c>
      <c r="L688" s="3" t="s">
        <v>23</v>
      </c>
      <c r="M688" s="3">
        <f>IF(Query[[#This Row],[TimeMeasureUnit.1]]="Day",Lookups!$B$4,(Query[[#This Row],[T31]]+Query[[#This Row],[T41]])*VLOOKUP(Query[[#This Row],[Pricing]],Lookups!$A$2:$B$3,2,0))</f>
        <v>0.34206300000000001</v>
      </c>
      <c r="N688" s="3">
        <f>IF(Query[[#This Row],[TimeMeasureUnit.1]]="Day",Lookups!$F$4+Lookups!$F$5,(Query[[#This Row],[T31]]*Lookups!$F$2)+Query[[#This Row],[T41]]*Lookups!$F$3)</f>
        <v>0.4713811</v>
      </c>
    </row>
    <row r="689" spans="1:14" x14ac:dyDescent="0.2">
      <c r="A689" s="4">
        <v>45666</v>
      </c>
      <c r="B689" s="4">
        <v>45667</v>
      </c>
      <c r="E689">
        <v>1.8720000000000001</v>
      </c>
      <c r="F689">
        <v>2.4220000000000002</v>
      </c>
      <c r="G689" s="4">
        <v>45666.458333333336</v>
      </c>
      <c r="H689" s="4">
        <v>45666.5</v>
      </c>
      <c r="I689">
        <v>1</v>
      </c>
      <c r="J689" t="b">
        <v>0</v>
      </c>
      <c r="K689" t="s">
        <v>11</v>
      </c>
      <c r="L689" s="3" t="s">
        <v>23</v>
      </c>
      <c r="M689" s="3">
        <f>IF(Query[[#This Row],[TimeMeasureUnit.1]]="Day",Lookups!$B$4,(Query[[#This Row],[T31]]+Query[[#This Row],[T41]])*VLOOKUP(Query[[#This Row],[Pricing]],Lookups!$A$2:$B$3,2,0))</f>
        <v>0.71649684000000013</v>
      </c>
      <c r="N689" s="3">
        <f>IF(Query[[#This Row],[TimeMeasureUnit.1]]="Day",Lookups!$F$4+Lookups!$F$5,(Query[[#This Row],[T31]]*Lookups!$F$2)+Query[[#This Row],[T41]]*Lookups!$F$3)</f>
        <v>1.02127528</v>
      </c>
    </row>
    <row r="690" spans="1:14" x14ac:dyDescent="0.2">
      <c r="A690" s="4">
        <v>45666</v>
      </c>
      <c r="B690" s="4">
        <v>45667</v>
      </c>
      <c r="E690">
        <v>1.5680000000000001</v>
      </c>
      <c r="F690">
        <v>2.41</v>
      </c>
      <c r="G690" s="4">
        <v>45666.5</v>
      </c>
      <c r="H690" s="4">
        <v>45666.541666666664</v>
      </c>
      <c r="I690">
        <v>1</v>
      </c>
      <c r="J690" t="b">
        <v>0</v>
      </c>
      <c r="K690" t="s">
        <v>11</v>
      </c>
      <c r="L690" s="3" t="s">
        <v>23</v>
      </c>
      <c r="M690" s="3">
        <f>IF(Query[[#This Row],[TimeMeasureUnit.1]]="Day",Lookups!$B$4,(Query[[#This Row],[T31]]+Query[[#This Row],[T41]])*VLOOKUP(Query[[#This Row],[Pricing]],Lookups!$A$2:$B$3,2,0))</f>
        <v>0.66376908000000012</v>
      </c>
      <c r="N690" s="3">
        <f>IF(Query[[#This Row],[TimeMeasureUnit.1]]="Day",Lookups!$F$4+Lookups!$F$5,(Query[[#This Row],[T31]]*Lookups!$F$2)+Query[[#This Row],[T41]]*Lookups!$F$3)</f>
        <v>0.92883816000000008</v>
      </c>
    </row>
    <row r="691" spans="1:14" x14ac:dyDescent="0.2">
      <c r="A691" s="4">
        <v>45666</v>
      </c>
      <c r="B691" s="4">
        <v>45667</v>
      </c>
      <c r="E691">
        <v>0.76900000000000002</v>
      </c>
      <c r="F691">
        <v>0.88300000000000001</v>
      </c>
      <c r="G691" s="4">
        <v>45666.541666666664</v>
      </c>
      <c r="H691" s="4">
        <v>45666.583333333336</v>
      </c>
      <c r="I691">
        <v>1</v>
      </c>
      <c r="J691" t="b">
        <v>0</v>
      </c>
      <c r="K691" t="s">
        <v>11</v>
      </c>
      <c r="L691" s="3" t="s">
        <v>23</v>
      </c>
      <c r="M691" s="3">
        <f>IF(Query[[#This Row],[TimeMeasureUnit.1]]="Day",Lookups!$B$4,(Query[[#This Row],[T31]]+Query[[#This Row],[T41]])*VLOOKUP(Query[[#This Row],[Pricing]],Lookups!$A$2:$B$3,2,0))</f>
        <v>0.27565272000000002</v>
      </c>
      <c r="N691" s="3">
        <f>IF(Query[[#This Row],[TimeMeasureUnit.1]]="Day",Lookups!$F$4+Lookups!$F$5,(Query[[#This Row],[T31]]*Lookups!$F$2)+Query[[#This Row],[T41]]*Lookups!$F$3)</f>
        <v>0.39798059000000002</v>
      </c>
    </row>
    <row r="692" spans="1:14" x14ac:dyDescent="0.2">
      <c r="A692" s="4">
        <v>45666</v>
      </c>
      <c r="B692" s="4">
        <v>45667</v>
      </c>
      <c r="E692">
        <v>1.371</v>
      </c>
      <c r="F692">
        <v>5.0000000000000001E-3</v>
      </c>
      <c r="G692" s="4">
        <v>45666.583333333336</v>
      </c>
      <c r="H692" s="4">
        <v>45666.625</v>
      </c>
      <c r="I692">
        <v>1</v>
      </c>
      <c r="J692" t="b">
        <v>0</v>
      </c>
      <c r="K692" t="s">
        <v>11</v>
      </c>
      <c r="L692" s="3" t="s">
        <v>23</v>
      </c>
      <c r="M692" s="3">
        <f>IF(Query[[#This Row],[TimeMeasureUnit.1]]="Day",Lookups!$B$4,(Query[[#This Row],[T31]]+Query[[#This Row],[T41]])*VLOOKUP(Query[[#This Row],[Pricing]],Lookups!$A$2:$B$3,2,0))</f>
        <v>0.22959936</v>
      </c>
      <c r="N692" s="3">
        <f>IF(Query[[#This Row],[TimeMeasureUnit.1]]="Day",Lookups!$F$4+Lookups!$F$5,(Query[[#This Row],[T31]]*Lookups!$F$2)+Query[[#This Row],[T41]]*Lookups!$F$3)</f>
        <v>0.40742297</v>
      </c>
    </row>
    <row r="693" spans="1:14" x14ac:dyDescent="0.2">
      <c r="A693" s="4">
        <v>45666</v>
      </c>
      <c r="B693" s="4">
        <v>45667</v>
      </c>
      <c r="E693">
        <v>0.91100000000000003</v>
      </c>
      <c r="F693">
        <v>0.68200000000000005</v>
      </c>
      <c r="G693" s="4">
        <v>45666.625</v>
      </c>
      <c r="H693" s="4">
        <v>45666.666666666664</v>
      </c>
      <c r="I693">
        <v>1</v>
      </c>
      <c r="J693" t="b">
        <v>0</v>
      </c>
      <c r="K693" t="s">
        <v>11</v>
      </c>
      <c r="L693" s="3" t="s">
        <v>23</v>
      </c>
      <c r="M693" s="3">
        <f>IF(Query[[#This Row],[TimeMeasureUnit.1]]="Day",Lookups!$B$4,(Query[[#This Row],[T31]]+Query[[#This Row],[T41]])*VLOOKUP(Query[[#This Row],[Pricing]],Lookups!$A$2:$B$3,2,0))</f>
        <v>0.26580798</v>
      </c>
      <c r="N693" s="3">
        <f>IF(Query[[#This Row],[TimeMeasureUnit.1]]="Day",Lookups!$F$4+Lookups!$F$5,(Query[[#This Row],[T31]]*Lookups!$F$2)+Query[[#This Row],[T41]]*Lookups!$F$3)</f>
        <v>0.40138280999999998</v>
      </c>
    </row>
    <row r="694" spans="1:14" x14ac:dyDescent="0.2">
      <c r="A694" s="4">
        <v>45666</v>
      </c>
      <c r="B694" s="4">
        <v>45667</v>
      </c>
      <c r="E694">
        <v>0.98699999999999999</v>
      </c>
      <c r="F694">
        <v>2.169</v>
      </c>
      <c r="G694" s="4">
        <v>45666.666666666664</v>
      </c>
      <c r="H694" s="4">
        <v>45666.708333333336</v>
      </c>
      <c r="I694">
        <v>1</v>
      </c>
      <c r="J694" t="b">
        <v>0</v>
      </c>
      <c r="K694" t="s">
        <v>11</v>
      </c>
      <c r="L694" s="3" t="s">
        <v>24</v>
      </c>
      <c r="M694" s="3">
        <f>IF(Query[[#This Row],[TimeMeasureUnit.1]]="Day",Lookups!$B$4,(Query[[#This Row],[T31]]+Query[[#This Row],[T41]])*VLOOKUP(Query[[#This Row],[Pricing]],Lookups!$A$2:$B$3,2,0))</f>
        <v>1.1318362800000001</v>
      </c>
      <c r="N694" s="3">
        <f>IF(Query[[#This Row],[TimeMeasureUnit.1]]="Day",Lookups!$F$4+Lookups!$F$5,(Query[[#This Row],[T31]]*Lookups!$F$2)+Query[[#This Row],[T41]]*Lookups!$F$3)</f>
        <v>0.71019177</v>
      </c>
    </row>
    <row r="695" spans="1:14" x14ac:dyDescent="0.2">
      <c r="A695" s="4">
        <v>45666</v>
      </c>
      <c r="B695" s="4">
        <v>45667</v>
      </c>
      <c r="E695">
        <v>0.55500000000000005</v>
      </c>
      <c r="F695">
        <v>3.0000000000000001E-3</v>
      </c>
      <c r="G695" s="4">
        <v>45666.708333333336</v>
      </c>
      <c r="H695" s="4">
        <v>45666.75</v>
      </c>
      <c r="I695">
        <v>1</v>
      </c>
      <c r="J695" t="b">
        <v>0</v>
      </c>
      <c r="K695" t="s">
        <v>11</v>
      </c>
      <c r="L695" s="3" t="s">
        <v>24</v>
      </c>
      <c r="M695" s="3">
        <f>IF(Query[[#This Row],[TimeMeasureUnit.1]]="Day",Lookups!$B$4,(Query[[#This Row],[T31]]+Query[[#This Row],[T41]])*VLOOKUP(Query[[#This Row],[Pricing]],Lookups!$A$2:$B$3,2,0))</f>
        <v>0.20011554000000001</v>
      </c>
      <c r="N695" s="3">
        <f>IF(Query[[#This Row],[TimeMeasureUnit.1]]="Day",Lookups!$F$4+Lookups!$F$5,(Query[[#This Row],[T31]]*Lookups!$F$2)+Query[[#This Row],[T41]]*Lookups!$F$3)</f>
        <v>0.16511841000000002</v>
      </c>
    </row>
    <row r="696" spans="1:14" x14ac:dyDescent="0.2">
      <c r="A696" s="4">
        <v>45666</v>
      </c>
      <c r="B696" s="4">
        <v>45667</v>
      </c>
      <c r="E696">
        <v>0.61399999999999999</v>
      </c>
      <c r="F696">
        <v>4.0000000000000001E-3</v>
      </c>
      <c r="G696" s="4">
        <v>45666.75</v>
      </c>
      <c r="H696" s="4">
        <v>45666.791666666664</v>
      </c>
      <c r="I696">
        <v>1</v>
      </c>
      <c r="J696" t="b">
        <v>0</v>
      </c>
      <c r="K696" t="s">
        <v>11</v>
      </c>
      <c r="L696" s="3" t="s">
        <v>24</v>
      </c>
      <c r="M696" s="3">
        <f>IF(Query[[#This Row],[TimeMeasureUnit.1]]="Day",Lookups!$B$4,(Query[[#This Row],[T31]]+Query[[#This Row],[T41]])*VLOOKUP(Query[[#This Row],[Pricing]],Lookups!$A$2:$B$3,2,0))</f>
        <v>0.22163334000000001</v>
      </c>
      <c r="N696" s="3">
        <f>IF(Query[[#This Row],[TimeMeasureUnit.1]]="Day",Lookups!$F$4+Lookups!$F$5,(Query[[#This Row],[T31]]*Lookups!$F$2)+Query[[#This Row],[T41]]*Lookups!$F$3)</f>
        <v>0.18280266000000001</v>
      </c>
    </row>
    <row r="697" spans="1:14" x14ac:dyDescent="0.2">
      <c r="A697" s="4">
        <v>45666</v>
      </c>
      <c r="B697" s="4">
        <v>45667</v>
      </c>
      <c r="E697">
        <v>0.45900000000000002</v>
      </c>
      <c r="F697">
        <v>3.0000000000000001E-3</v>
      </c>
      <c r="G697" s="4">
        <v>45666.791666666664</v>
      </c>
      <c r="H697" s="4">
        <v>45666.833333333336</v>
      </c>
      <c r="I697">
        <v>1</v>
      </c>
      <c r="J697" t="b">
        <v>0</v>
      </c>
      <c r="K697" t="s">
        <v>11</v>
      </c>
      <c r="L697" s="3" t="s">
        <v>24</v>
      </c>
      <c r="M697" s="3">
        <f>IF(Query[[#This Row],[TimeMeasureUnit.1]]="Day",Lookups!$B$4,(Query[[#This Row],[T31]]+Query[[#This Row],[T41]])*VLOOKUP(Query[[#This Row],[Pricing]],Lookups!$A$2:$B$3,2,0))</f>
        <v>0.16568706</v>
      </c>
      <c r="N697" s="3">
        <f>IF(Query[[#This Row],[TimeMeasureUnit.1]]="Day",Lookups!$F$4+Lookups!$F$5,(Query[[#This Row],[T31]]*Lookups!$F$2)+Query[[#This Row],[T41]]*Lookups!$F$3)</f>
        <v>0.13665729000000001</v>
      </c>
    </row>
    <row r="698" spans="1:14" x14ac:dyDescent="0.2">
      <c r="A698" s="4">
        <v>45666</v>
      </c>
      <c r="B698" s="4">
        <v>45667</v>
      </c>
      <c r="E698">
        <v>0.503</v>
      </c>
      <c r="F698">
        <v>1.4E-2</v>
      </c>
      <c r="G698" s="4">
        <v>45666.833333333336</v>
      </c>
      <c r="H698" s="4">
        <v>45666.875</v>
      </c>
      <c r="I698">
        <v>1</v>
      </c>
      <c r="J698" t="b">
        <v>0</v>
      </c>
      <c r="K698" t="s">
        <v>11</v>
      </c>
      <c r="L698" s="3" t="s">
        <v>24</v>
      </c>
      <c r="M698" s="3">
        <f>IF(Query[[#This Row],[TimeMeasureUnit.1]]="Day",Lookups!$B$4,(Query[[#This Row],[T31]]+Query[[#This Row],[T41]])*VLOOKUP(Query[[#This Row],[Pricing]],Lookups!$A$2:$B$3,2,0))</f>
        <v>0.18541171000000001</v>
      </c>
      <c r="N698" s="3">
        <f>IF(Query[[#This Row],[TimeMeasureUnit.1]]="Day",Lookups!$F$4+Lookups!$F$5,(Query[[#This Row],[T31]]*Lookups!$F$2)+Query[[#This Row],[T41]]*Lookups!$F$3)</f>
        <v>0.15181969000000001</v>
      </c>
    </row>
    <row r="699" spans="1:14" x14ac:dyDescent="0.2">
      <c r="A699" s="4">
        <v>45666</v>
      </c>
      <c r="B699" s="4">
        <v>45667</v>
      </c>
      <c r="E699">
        <v>0.46300000000000002</v>
      </c>
      <c r="F699">
        <v>3.2210000000000001</v>
      </c>
      <c r="G699" s="4">
        <v>45666.875</v>
      </c>
      <c r="H699" s="4">
        <v>45666.916666666664</v>
      </c>
      <c r="I699">
        <v>1</v>
      </c>
      <c r="J699" t="b">
        <v>0</v>
      </c>
      <c r="K699" t="s">
        <v>11</v>
      </c>
      <c r="L699" s="3" t="s">
        <v>23</v>
      </c>
      <c r="M699" s="3">
        <f>IF(Query[[#This Row],[TimeMeasureUnit.1]]="Day",Lookups!$B$4,(Query[[#This Row],[T31]]+Query[[#This Row],[T41]])*VLOOKUP(Query[[#This Row],[Pricing]],Lookups!$A$2:$B$3,2,0))</f>
        <v>0.61471224000000002</v>
      </c>
      <c r="N699" s="3">
        <f>IF(Query[[#This Row],[TimeMeasureUnit.1]]="Day",Lookups!$F$4+Lookups!$F$5,(Query[[#This Row],[T31]]*Lookups!$F$2)+Query[[#This Row],[T41]]*Lookups!$F$3)</f>
        <v>0.75737253000000004</v>
      </c>
    </row>
    <row r="700" spans="1:14" x14ac:dyDescent="0.2">
      <c r="A700" s="4">
        <v>45666</v>
      </c>
      <c r="B700" s="4">
        <v>45667</v>
      </c>
      <c r="E700">
        <v>0.70899999999999996</v>
      </c>
      <c r="F700">
        <v>3.52</v>
      </c>
      <c r="G700" s="4">
        <v>45666.916666666664</v>
      </c>
      <c r="H700" s="4">
        <v>45666.958333333336</v>
      </c>
      <c r="I700">
        <v>1</v>
      </c>
      <c r="J700" t="b">
        <v>0</v>
      </c>
      <c r="K700" t="s">
        <v>11</v>
      </c>
      <c r="L700" s="3" t="s">
        <v>23</v>
      </c>
      <c r="M700" s="3">
        <f>IF(Query[[#This Row],[TimeMeasureUnit.1]]="Day",Lookups!$B$4,(Query[[#This Row],[T31]]+Query[[#This Row],[T41]])*VLOOKUP(Query[[#This Row],[Pricing]],Lookups!$A$2:$B$3,2,0))</f>
        <v>0.70565094000000006</v>
      </c>
      <c r="N700" s="3">
        <f>IF(Query[[#This Row],[TimeMeasureUnit.1]]="Day",Lookups!$F$4+Lookups!$F$5,(Query[[#This Row],[T31]]*Lookups!$F$2)+Query[[#This Row],[T41]]*Lookups!$F$3)</f>
        <v>0.88786763000000002</v>
      </c>
    </row>
    <row r="701" spans="1:14" x14ac:dyDescent="0.2">
      <c r="A701" s="4">
        <v>45666</v>
      </c>
      <c r="B701" s="4">
        <v>45667</v>
      </c>
      <c r="E701">
        <v>0.60099999999999998</v>
      </c>
      <c r="F701">
        <v>0.28299999999999997</v>
      </c>
      <c r="G701" s="4">
        <v>45666.958333333336</v>
      </c>
      <c r="H701" s="4">
        <v>45667</v>
      </c>
      <c r="I701">
        <v>1</v>
      </c>
      <c r="J701" t="b">
        <v>0</v>
      </c>
      <c r="K701" t="s">
        <v>11</v>
      </c>
      <c r="L701" s="3" t="s">
        <v>23</v>
      </c>
      <c r="M701" s="3">
        <f>IF(Query[[#This Row],[TimeMeasureUnit.1]]="Day",Lookups!$B$4,(Query[[#This Row],[T31]]+Query[[#This Row],[T41]])*VLOOKUP(Query[[#This Row],[Pricing]],Lookups!$A$2:$B$3,2,0))</f>
        <v>0.14750423999999998</v>
      </c>
      <c r="N701" s="3">
        <f>IF(Query[[#This Row],[TimeMeasureUnit.1]]="Day",Lookups!$F$4+Lookups!$F$5,(Query[[#This Row],[T31]]*Lookups!$F$2)+Query[[#This Row],[T41]]*Lookups!$F$3)</f>
        <v>0.23266163000000001</v>
      </c>
    </row>
    <row r="702" spans="1:14" x14ac:dyDescent="0.2">
      <c r="A702" s="4"/>
      <c r="B702" s="4"/>
      <c r="G702" s="4"/>
      <c r="H702" s="4"/>
      <c r="L702" s="3"/>
      <c r="M702" s="3">
        <f>SUM(Query[Tarrif 93])</f>
        <v>227.88321699999977</v>
      </c>
      <c r="N702" s="3">
        <f>SUM(Query[Tarrif 31/41])</f>
        <v>258.88215234999996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F3FC-6726-254F-B931-91CDB127188E}">
  <dimension ref="A2:F5"/>
  <sheetViews>
    <sheetView workbookViewId="0">
      <selection activeCell="F6" sqref="F6"/>
    </sheetView>
  </sheetViews>
  <sheetFormatPr baseColWidth="10" defaultRowHeight="16" x14ac:dyDescent="0.2"/>
  <sheetData>
    <row r="2" spans="1:6" x14ac:dyDescent="0.2">
      <c r="A2" t="s">
        <v>24</v>
      </c>
      <c r="B2">
        <v>0.35863</v>
      </c>
      <c r="E2" t="s">
        <v>3</v>
      </c>
      <c r="F2">
        <v>0.29647000000000001</v>
      </c>
    </row>
    <row r="3" spans="1:6" x14ac:dyDescent="0.2">
      <c r="A3" t="s">
        <v>23</v>
      </c>
      <c r="B3">
        <v>0.16686000000000001</v>
      </c>
      <c r="E3" t="s">
        <v>4</v>
      </c>
      <c r="F3">
        <v>0.19252</v>
      </c>
    </row>
    <row r="4" spans="1:6" x14ac:dyDescent="0.2">
      <c r="A4" t="s">
        <v>25</v>
      </c>
      <c r="B4">
        <v>1.3498300000000001</v>
      </c>
      <c r="E4" t="s">
        <v>27</v>
      </c>
      <c r="F4">
        <v>1.2150799999999999</v>
      </c>
    </row>
    <row r="5" spans="1:6" x14ac:dyDescent="0.2">
      <c r="E5" t="s">
        <v>28</v>
      </c>
      <c r="F5">
        <v>0.22656000000000001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8 b a 9 a e - 9 8 1 1 - 4 1 b b - 9 5 1 8 - 4 a d c 3 d b c e e e 1 "   x m l n s = " h t t p : / / s c h e m a s . m i c r o s o f t . c o m / D a t a M a s h u p " > A A A A A C I G A A B Q S w M E F A A A C A g A L U 4 q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A t T i p a 0 u g b 4 X A D A A B 9 C w A A E w A A A E Z v c m 1 1 b G F z L 1 N l Y 3 R p b 2 4 x L m 2 1 V t t u 3 D Y Q f T e Q f x i o L x K w k C L b a F o k D t D 6 g q C J G z c r t 0 C L o q C l 2 R V t i V y Q V G z V C J B / y B / 2 S z q k V r K 0 0 m 7 t o t X D 7 n C u h 2 e G l D S m h k s B 8 + Y / f v l s 7 9 m e z p n C D H 6 q U N V w B A W a P Y C 5 r F S K t P x B S x G e y L Q q U R j / j B c Y H k t h a K F 9 L 7 r U q H R U M p P j 7 V X B 0 p s r V K q O e I b s Q s l r K q O j G x Q y S q V Y 8 G W U Y L m K V v I W V X h N i b 0 g m F G x r z x K + R G V I R h G g m F X B X p U O 7 F C e K Z k + Y 5 r 4 z e Y Z j B f F d w Y S u G E 7 + s f p c m 5 W P r B D E R V F O 3 v 6 Z 1 R 7 G d W V K j D U 6 W k W t c 6 v V s x k V G p Y 1 l U p Y g f K j W W D 5 h K l T V G f x L a D L w 2 d g b 3 3 t w w Z U 6 Y c Y Z T k b X i O R J I z C 4 1 W 2 K T V H u f n h y w i X r K a W M H l q 0 O / 2 i 7 W w o 9 o g 7 8 E 1 c 7 Q W 6 p a w k 5 k U X B l O u V s 1 n f t 7 y Q t 8 y Y N 9 T 1 T u m Y S 3 j Z M t e K 9 v 8 c m a 4 U H s t K G K t 7 w / S 8 u t K G m 4 q 6 R x y z D c 9 L w U 3 T k P + 8 f h g / G g G 5 j n o 8 r v 3 v e Y d 4 2 2 7 u v e T A G Z P D u O G h v 9 7 E N O L o k Z A m e Z w g / N 6 V t d U P 4 u m u h G u H s f 6 g x R t F s D 6 v 0 L U K C A e s e 2 X P s D 1 t V v 5 V C m w u n 5 y J J S F N H X Y w 9 a q 3 u U Q x o R d S l c 3 O E j J q f x c t h H x 4 w m 0 + y E g 2 V P R P K u o 2 9 3 D s p + 3 9 S d u a Y a t 9 x M a C L l G 4 T I 4 t A Y V M W Q G 0 p 2 m O m k D / A 5 b y I w J 5 s e y 6 0 g b 4 A m p Z g R R F D b d M m C 4 V 1 + Q m s O W P I h p X B R a P B n q 9 A C s U s q w G L t b l r S l w 9 C c S 3 n W q r c R r n 5 y b Z 7 p j s 8 5 + 3 0 l u N W g G s j Q f T E C Y S F f d / y M g V j c i H 5 r 0 t L h + 8 3 Z H j g s + J q y L a q T 2 J T p m Z f 9 / G + R d Q 7 x 7 g H c N 7 6 f 2 2 v k u o 6 u k f Y s 9 b M K p 3 Q 2 z e x r 2 v V 5 P v A v F U / p A 6 O s c v Q P y a W Y H a / v Y A 5 R j e m O N G a P p 1 X A u h Z X 8 5 w G Y X M l q m c O Z 4 k 5 1 G I w S W H b C E 1 a / X / y C e O P / 1 p H y + 4 x s d d h k C + D V E R y O g u 2 Z H C n 9 k W Y N 9 M V f n 7 9 8 C y w s Q z h 6 D T k d P w 0 v b G I r w i u I n 0 9 G + h Z N a C / n P r o A X h 9 R t E W w x W 4 T j v e 7 x n J I W L 6 B 1 Q B L / H U P z H 4 8 G S r V U z F S 1 p 0 g 9 + M x y K G G P l 3 F y M W 7 8 A Y 6 L D S O n d 7 3 L h 0 3 x g b v T H M i 9 z g l H Q z x y 7 8 B U E s D B B Q A A A g I A C 1 O K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U 4 q W u m L v g a k A A A A 9 w A A A B I A A A A A A A A A A A A A A K S B A A A A A E N v b m Z p Z y 9 Q Y W N r Y W d l L n h t b F B L A Q I U A x Q A A A g I A C 1 O K l r S 6 B v h c A M A A H 0 L A A A T A A A A A A A A A A A A A A C k g d Q A A A B G b 3 J t d W x h c y 9 T Z W N 0 a W 9 u M S 5 t U E s B A h Q D F A A A C A g A L U 4 q W g / K 6 a u k A A A A 6 Q A A A B M A A A A A A A A A A A A A A K S B d Q Q A A F t D b 2 5 0 Z W 5 0 X 1 R 5 c G V z X S 5 4 b W x Q S w U G A A A A A A M A A w D C A A A A S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Q A A A A A A A B E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2 E x N 2 V k L T J i M 2 M t N D k 3 N S 0 4 Y W J j L W F h O T h j M 2 Q w N j l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j I 6 N D k 6 M j c u O D Q 0 N z k 3 M F o i I C 8 + P E V u d H J 5 I F R 5 c G U 9 I k Z p b G x D b 2 x 1 b W 5 U e X B l c y I g V m F s d W U 9 I n N C d 2 N B Q U F B Q U J 3 Y 0 F B Q U F H I i A v P j x F b n R y e S B U e X B l P S J G a W x s Q 2 9 s d W 1 u T m F t Z X M i I F Z h b H V l P S J z W y Z x d W 9 0 O 1 N 0 Y X J 0 R G F 0 Z S Z x d W 9 0 O y w m c X V v d D t F b m R E Y X R l J n F 1 b 3 Q 7 L C Z x d W 9 0 O 0 R v b G x h c l Z h b H V l V X N h Z 2 U u V D Q x J n F 1 b 3 Q 7 L C Z x d W 9 0 O 0 R v b G x h c l Z h b H V l V X N h Z 2 U u V D M x J n F 1 b 3 Q 7 L C Z x d W 9 0 O 1 Q z M S Z x d W 9 0 O y w m c X V v d D t U N D E m c X V v d D s s J n F 1 b 3 Q 7 U 3 R h c n R U a W 1 l J n F 1 b 3 Q 7 L C Z x d W 9 0 O 0 V u Z F R p b W U m c X V v d D s s J n F 1 b 3 Q 7 V G l t Z U 1 l Y X N 1 c m V D b 3 V u d C 4 x J n F 1 b 3 Q 7 L C Z x d W 9 0 O 0 h h c 1 N 1 Y n N 0 a X R 1 d G V k R G F 0 Y S Z x d W 9 0 O y w m c X V v d D t U a W 1 l T W V h c 3 V y Z V V u a X Q u M S Z x d W 9 0 O y w m c X V v d D t Q c m l j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1 N 0 Y X J 0 R G F 0 Z S w w f S Z x d W 9 0 O y w m c X V v d D t T Z W N 0 a W 9 u M S 9 R d W V y e S 9 B d X R v U m V t b 3 Z l Z E N v b H V t b n M x L n t F b m R E Y X R l L D F 9 J n F 1 b 3 Q 7 L C Z x d W 9 0 O 1 N l Y 3 R p b 2 4 x L 1 F 1 Z X J 5 L 0 F 1 d G 9 S Z W 1 v d m V k Q 2 9 s d W 1 u c z E u e 0 R v b G x h c l Z h b H V l V X N h Z 2 U u V D Q x L D J 9 J n F 1 b 3 Q 7 L C Z x d W 9 0 O 1 N l Y 3 R p b 2 4 x L 1 F 1 Z X J 5 L 0 F 1 d G 9 S Z W 1 v d m V k Q 2 9 s d W 1 u c z E u e 0 R v b G x h c l Z h b H V l V X N h Z 2 U u V D M x L D N 9 J n F 1 b 3 Q 7 L C Z x d W 9 0 O 1 N l Y 3 R p b 2 4 x L 1 F 1 Z X J 5 L 0 F 1 d G 9 S Z W 1 v d m V k Q 2 9 s d W 1 u c z E u e 1 Q z M S w 0 f S Z x d W 9 0 O y w m c X V v d D t T Z W N 0 a W 9 u M S 9 R d W V y e S 9 B d X R v U m V t b 3 Z l Z E N v b H V t b n M x L n t U N D E s N X 0 m c X V v d D s s J n F 1 b 3 Q 7 U 2 V j d G l v b j E v U X V l c n k v Q X V 0 b 1 J l b W 9 2 Z W R D b 2 x 1 b W 5 z M S 5 7 U 3 R h c n R U a W 1 l L D Z 9 J n F 1 b 3 Q 7 L C Z x d W 9 0 O 1 N l Y 3 R p b 2 4 x L 1 F 1 Z X J 5 L 0 F 1 d G 9 S Z W 1 v d m V k Q 2 9 s d W 1 u c z E u e 0 V u Z F R p b W U s N 3 0 m c X V v d D s s J n F 1 b 3 Q 7 U 2 V j d G l v b j E v U X V l c n k v Q X V 0 b 1 J l b W 9 2 Z W R D b 2 x 1 b W 5 z M S 5 7 V G l t Z U 1 l Y X N 1 c m V D b 3 V u d C 4 x L D h 9 J n F 1 b 3 Q 7 L C Z x d W 9 0 O 1 N l Y 3 R p b 2 4 x L 1 F 1 Z X J 5 L 0 F 1 d G 9 S Z W 1 v d m V k Q 2 9 s d W 1 u c z E u e 0 h h c 1 N 1 Y n N 0 a X R 1 d G V k R G F 0 Y S w 5 f S Z x d W 9 0 O y w m c X V v d D t T Z W N 0 a W 9 u M S 9 R d W V y e S 9 B d X R v U m V t b 3 Z l Z E N v b H V t b n M x L n t U a W 1 l T W V h c 3 V y Z V V u a X Q u M S w x M H 0 m c X V v d D s s J n F 1 b 3 Q 7 U 2 V j d G l v b j E v U X V l c n k v Q X V 0 b 1 J l b W 9 2 Z W R D b 2 x 1 b W 5 z M S 5 7 U H J p Y 2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L 0 F 1 d G 9 S Z W 1 v d m V k Q 2 9 s d W 1 u c z E u e 1 N 0 Y X J 0 R G F 0 Z S w w f S Z x d W 9 0 O y w m c X V v d D t T Z W N 0 a W 9 u M S 9 R d W V y e S 9 B d X R v U m V t b 3 Z l Z E N v b H V t b n M x L n t F b m R E Y X R l L D F 9 J n F 1 b 3 Q 7 L C Z x d W 9 0 O 1 N l Y 3 R p b 2 4 x L 1 F 1 Z X J 5 L 0 F 1 d G 9 S Z W 1 v d m V k Q 2 9 s d W 1 u c z E u e 0 R v b G x h c l Z h b H V l V X N h Z 2 U u V D Q x L D J 9 J n F 1 b 3 Q 7 L C Z x d W 9 0 O 1 N l Y 3 R p b 2 4 x L 1 F 1 Z X J 5 L 0 F 1 d G 9 S Z W 1 v d m V k Q 2 9 s d W 1 u c z E u e 0 R v b G x h c l Z h b H V l V X N h Z 2 U u V D M x L D N 9 J n F 1 b 3 Q 7 L C Z x d W 9 0 O 1 N l Y 3 R p b 2 4 x L 1 F 1 Z X J 5 L 0 F 1 d G 9 S Z W 1 v d m V k Q 2 9 s d W 1 u c z E u e 1 Q z M S w 0 f S Z x d W 9 0 O y w m c X V v d D t T Z W N 0 a W 9 u M S 9 R d W V y e S 9 B d X R v U m V t b 3 Z l Z E N v b H V t b n M x L n t U N D E s N X 0 m c X V v d D s s J n F 1 b 3 Q 7 U 2 V j d G l v b j E v U X V l c n k v Q X V 0 b 1 J l b W 9 2 Z W R D b 2 x 1 b W 5 z M S 5 7 U 3 R h c n R U a W 1 l L D Z 9 J n F 1 b 3 Q 7 L C Z x d W 9 0 O 1 N l Y 3 R p b 2 4 x L 1 F 1 Z X J 5 L 0 F 1 d G 9 S Z W 1 v d m V k Q 2 9 s d W 1 u c z E u e 0 V u Z F R p b W U s N 3 0 m c X V v d D s s J n F 1 b 3 Q 7 U 2 V j d G l v b j E v U X V l c n k v Q X V 0 b 1 J l b W 9 2 Z W R D b 2 x 1 b W 5 z M S 5 7 V G l t Z U 1 l Y X N 1 c m V D b 3 V u d C 4 x L D h 9 J n F 1 b 3 Q 7 L C Z x d W 9 0 O 1 N l Y 3 R p b 2 4 x L 1 F 1 Z X J 5 L 0 F 1 d G 9 S Z W 1 v d m V k Q 2 9 s d W 1 u c z E u e 0 h h c 1 N 1 Y n N 0 a X R 1 d G V k R G F 0 Y S w 5 f S Z x d W 9 0 O y w m c X V v d D t T Z W N 0 a W 9 u M S 9 R d W V y e S 9 B d X R v U m V t b 3 Z l Z E N v b H V t b n M x L n t U a W 1 l T W V h c 3 V y Z V V u a X Q u M S w x M H 0 m c X V v d D s s J n F 1 b 3 Q 7 U 2 V j d G l v b j E v U X V l c n k v Q X V 0 b 1 J l b W 9 2 Z W R D b 2 x 1 b W 5 z M S 5 7 U H J p Y 2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1 l d G V y Z W R V c 2 F n Z V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1 l d G V y Z W R V c 2 F n Z V J l Y 2 9 y Z H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L a W x v d 2 F 0 d E h v d X J V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V 4 c G F u Z G V k J T I w R G 9 s b G F y V m F s d W V V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V G 8 l M j B M b 2 N h b C U y M H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a G F u Z 2 V k J T I w Y 2 9 s d W 1 u J T I w d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B Z G R D b 3 N 0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3 r B S 4 o g s e 4 g F + g a C H Y 6 a z 3 F a i B W c G K C S u E A 7 a P n h 4 1 V l r i N K Z 2 e V h u U m q P K k H s z K g 2 S H T t T v Z V g 9 y x 8 h S 7 B x 6 X A H c B y K K M E O s T 0 o / C b x 2 w W v T A s Z q z 6 Q y w l q c k A c c 4 h v p u X q c = < / D a t a M a s h u p > 
</file>

<file path=customXml/itemProps1.xml><?xml version="1.0" encoding="utf-8"?>
<ds:datastoreItem xmlns:ds="http://schemas.openxmlformats.org/officeDocument/2006/customXml" ds:itemID="{F93AA2C3-28E3-E54E-BCAD-71BF60060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Chart</vt:lpstr>
      <vt:lpstr>Data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Blackberry</dc:creator>
  <cp:lastModifiedBy>Mathew Blackberry</cp:lastModifiedBy>
  <dcterms:created xsi:type="dcterms:W3CDTF">2025-01-09T03:06:48Z</dcterms:created>
  <dcterms:modified xsi:type="dcterms:W3CDTF">2025-01-09T23:24:46Z</dcterms:modified>
</cp:coreProperties>
</file>