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cqu\PycharmProjects\projet cassiopée\assets\"/>
    </mc:Choice>
  </mc:AlternateContent>
  <xr:revisionPtr revIDLastSave="0" documentId="13_ncr:1_{7B52AF28-00C0-4483-AB2A-09FCC6362D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lobal" sheetId="1" r:id="rId1"/>
    <sheet name="artemis" sheetId="2" r:id="rId2"/>
    <sheet name="CITI" sheetId="3" r:id="rId3"/>
    <sheet name="EPH" sheetId="4" r:id="rId4"/>
    <sheet name="INF" sheetId="5" r:id="rId5"/>
    <sheet name="RS2M" sheetId="7" r:id="rId6"/>
    <sheet name="R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6" l="1"/>
  <c r="H27" i="6"/>
  <c r="H26" i="6"/>
  <c r="H25" i="6"/>
  <c r="H24" i="6"/>
  <c r="H10" i="6"/>
  <c r="H7" i="6"/>
  <c r="H6" i="6"/>
  <c r="H5" i="6"/>
  <c r="H4" i="6"/>
  <c r="H3" i="6"/>
  <c r="H18" i="6"/>
  <c r="H17" i="6"/>
  <c r="H16" i="6"/>
  <c r="H15" i="6"/>
  <c r="H14" i="6"/>
  <c r="H13" i="6"/>
  <c r="H12" i="6"/>
  <c r="L28" i="6"/>
  <c r="L27" i="6"/>
  <c r="L26" i="6"/>
  <c r="L25" i="6"/>
  <c r="L24" i="6"/>
  <c r="L23" i="6"/>
  <c r="L22" i="6"/>
  <c r="L20" i="6"/>
  <c r="L19" i="6"/>
  <c r="L18" i="6"/>
  <c r="L17" i="6"/>
  <c r="L16" i="6"/>
  <c r="L15" i="6"/>
  <c r="L14" i="6"/>
  <c r="L13" i="6"/>
  <c r="L12" i="6"/>
  <c r="L10" i="6"/>
  <c r="L7" i="6"/>
  <c r="L6" i="6"/>
  <c r="L5" i="6"/>
  <c r="L4" i="6"/>
  <c r="L3" i="6"/>
  <c r="H28" i="7"/>
  <c r="H27" i="7"/>
  <c r="H26" i="7"/>
  <c r="H25" i="7"/>
  <c r="H24" i="7"/>
  <c r="H22" i="7"/>
  <c r="H10" i="7"/>
  <c r="H7" i="7"/>
  <c r="H6" i="7"/>
  <c r="H5" i="7"/>
  <c r="H4" i="7"/>
  <c r="H3" i="7"/>
  <c r="H18" i="7"/>
  <c r="H17" i="7"/>
  <c r="H16" i="7"/>
  <c r="H15" i="7"/>
  <c r="H14" i="7"/>
  <c r="H13" i="7"/>
  <c r="H12" i="7"/>
  <c r="L28" i="7"/>
  <c r="L27" i="7"/>
  <c r="L26" i="7"/>
  <c r="L25" i="7"/>
  <c r="L24" i="7"/>
  <c r="L23" i="7"/>
  <c r="L22" i="7"/>
  <c r="L20" i="7"/>
  <c r="L19" i="7"/>
  <c r="L18" i="7"/>
  <c r="L17" i="7"/>
  <c r="L16" i="7"/>
  <c r="L15" i="7"/>
  <c r="L14" i="7"/>
  <c r="L13" i="7"/>
  <c r="L12" i="7"/>
  <c r="L10" i="7"/>
  <c r="L7" i="7"/>
  <c r="L6" i="7"/>
  <c r="L5" i="7"/>
  <c r="L4" i="7"/>
  <c r="L3" i="7"/>
  <c r="H28" i="5"/>
  <c r="H27" i="5"/>
  <c r="H26" i="5"/>
  <c r="H25" i="5"/>
  <c r="H24" i="5"/>
  <c r="H23" i="5"/>
  <c r="H20" i="5"/>
  <c r="H19" i="5"/>
  <c r="H10" i="5"/>
  <c r="H7" i="5"/>
  <c r="H6" i="5"/>
  <c r="H5" i="5"/>
  <c r="H4" i="5"/>
  <c r="H3" i="5"/>
  <c r="H18" i="5"/>
  <c r="H17" i="5"/>
  <c r="H16" i="5"/>
  <c r="H15" i="5"/>
  <c r="H14" i="5"/>
  <c r="H13" i="5"/>
  <c r="H12" i="5"/>
  <c r="L28" i="5"/>
  <c r="L27" i="5"/>
  <c r="L26" i="5"/>
  <c r="L25" i="5"/>
  <c r="L24" i="5"/>
  <c r="L23" i="5"/>
  <c r="L20" i="5"/>
  <c r="L19" i="5"/>
  <c r="L18" i="5"/>
  <c r="L17" i="5"/>
  <c r="L16" i="5"/>
  <c r="L15" i="5"/>
  <c r="L14" i="5"/>
  <c r="L13" i="5"/>
  <c r="L12" i="5"/>
  <c r="L10" i="5"/>
  <c r="L7" i="5"/>
  <c r="L6" i="5"/>
  <c r="L5" i="5"/>
  <c r="L4" i="5"/>
  <c r="L3" i="5"/>
  <c r="H28" i="4"/>
  <c r="H27" i="4"/>
  <c r="H26" i="4"/>
  <c r="H25" i="4"/>
  <c r="H24" i="4"/>
  <c r="H20" i="4"/>
  <c r="H19" i="4"/>
  <c r="H10" i="4"/>
  <c r="H7" i="4"/>
  <c r="H6" i="4"/>
  <c r="H5" i="4"/>
  <c r="H4" i="4"/>
  <c r="H3" i="4"/>
  <c r="H18" i="4"/>
  <c r="H17" i="4"/>
  <c r="H16" i="4"/>
  <c r="H15" i="4"/>
  <c r="H14" i="4"/>
  <c r="H13" i="4"/>
  <c r="H12" i="4"/>
  <c r="L28" i="4"/>
  <c r="L27" i="4"/>
  <c r="L26" i="4"/>
  <c r="L25" i="4"/>
  <c r="L24" i="4"/>
  <c r="L23" i="4"/>
  <c r="L22" i="4"/>
  <c r="L20" i="4"/>
  <c r="L19" i="4"/>
  <c r="L18" i="4"/>
  <c r="L17" i="4"/>
  <c r="L16" i="4"/>
  <c r="L15" i="4"/>
  <c r="L14" i="4"/>
  <c r="L13" i="4"/>
  <c r="L12" i="4"/>
  <c r="L10" i="4"/>
  <c r="L7" i="4"/>
  <c r="L6" i="4"/>
  <c r="L5" i="4"/>
  <c r="L4" i="4"/>
  <c r="L3" i="4"/>
  <c r="M27" i="3"/>
  <c r="I19" i="3"/>
  <c r="H19" i="3" s="1"/>
  <c r="H18" i="3"/>
  <c r="H17" i="3"/>
  <c r="H16" i="3"/>
  <c r="H15" i="3"/>
  <c r="H14" i="3"/>
  <c r="H13" i="3"/>
  <c r="H12" i="3"/>
  <c r="H28" i="3"/>
  <c r="H27" i="3"/>
  <c r="H26" i="3"/>
  <c r="H25" i="3"/>
  <c r="H24" i="3"/>
  <c r="H23" i="3"/>
  <c r="H22" i="3"/>
  <c r="H20" i="3"/>
  <c r="H10" i="3"/>
  <c r="H7" i="3"/>
  <c r="H6" i="3"/>
  <c r="H5" i="3"/>
  <c r="H4" i="3"/>
  <c r="H3" i="3"/>
  <c r="L28" i="3"/>
  <c r="L27" i="3"/>
  <c r="L26" i="3"/>
  <c r="L25" i="3"/>
  <c r="L24" i="3"/>
  <c r="L23" i="3"/>
  <c r="L22" i="3"/>
  <c r="L20" i="3"/>
  <c r="L19" i="3"/>
  <c r="L18" i="3"/>
  <c r="L17" i="3"/>
  <c r="L16" i="3"/>
  <c r="L15" i="3"/>
  <c r="L14" i="3"/>
  <c r="L13" i="3"/>
  <c r="L12" i="3"/>
  <c r="L10" i="3"/>
  <c r="L9" i="3"/>
  <c r="L8" i="3"/>
  <c r="L7" i="3"/>
  <c r="L6" i="3"/>
  <c r="L5" i="3"/>
  <c r="L4" i="3"/>
  <c r="L3" i="3"/>
  <c r="H20" i="2"/>
  <c r="H19" i="2"/>
  <c r="H18" i="2"/>
  <c r="K18" i="2" s="1"/>
  <c r="J17" i="2"/>
  <c r="I17" i="2"/>
  <c r="H17" i="2" s="1"/>
  <c r="H16" i="2"/>
  <c r="K16" i="2" s="1"/>
  <c r="H15" i="2"/>
  <c r="K15" i="2" s="1"/>
  <c r="H14" i="2"/>
  <c r="K14" i="2" s="1"/>
  <c r="H13" i="2"/>
  <c r="K13" i="2" s="1"/>
  <c r="H12" i="2"/>
  <c r="K12" i="2" s="1"/>
  <c r="H28" i="2"/>
  <c r="H27" i="2"/>
  <c r="H26" i="2"/>
  <c r="H25" i="2"/>
  <c r="H24" i="2"/>
  <c r="H22" i="2"/>
  <c r="H10" i="2"/>
  <c r="H7" i="2"/>
  <c r="H6" i="2"/>
  <c r="H5" i="2"/>
  <c r="H4" i="2"/>
  <c r="H3" i="2"/>
  <c r="L28" i="2"/>
  <c r="L27" i="2"/>
  <c r="O27" i="2" s="1"/>
  <c r="L26" i="2"/>
  <c r="L25" i="2"/>
  <c r="O25" i="2" s="1"/>
  <c r="L24" i="2"/>
  <c r="O24" i="2" s="1"/>
  <c r="L23" i="2"/>
  <c r="O23" i="2" s="1"/>
  <c r="L22" i="2"/>
  <c r="O22" i="2" s="1"/>
  <c r="L20" i="2"/>
  <c r="O20" i="2" s="1"/>
  <c r="L19" i="2"/>
  <c r="O19" i="2" s="1"/>
  <c r="L18" i="2"/>
  <c r="O18" i="2" s="1"/>
  <c r="L16" i="2"/>
  <c r="O16" i="2" s="1"/>
  <c r="L15" i="2"/>
  <c r="O15" i="2" s="1"/>
  <c r="L14" i="2"/>
  <c r="O14" i="2" s="1"/>
  <c r="L13" i="2"/>
  <c r="O13" i="2" s="1"/>
  <c r="L12" i="2"/>
  <c r="O12" i="2" s="1"/>
  <c r="L9" i="2"/>
  <c r="O9" i="2" s="1"/>
  <c r="L8" i="2"/>
  <c r="L6" i="2"/>
  <c r="O6" i="2" s="1"/>
  <c r="L5" i="2"/>
  <c r="O5" i="2" s="1"/>
  <c r="L4" i="2"/>
  <c r="O4" i="2" s="1"/>
  <c r="L3" i="2"/>
  <c r="H18" i="1"/>
  <c r="H17" i="1"/>
  <c r="H16" i="1"/>
  <c r="H15" i="1"/>
  <c r="H14" i="1"/>
  <c r="H13" i="1"/>
  <c r="H12" i="1"/>
  <c r="H20" i="1"/>
  <c r="H19" i="1"/>
  <c r="H28" i="1"/>
  <c r="H27" i="1"/>
  <c r="H26" i="1"/>
  <c r="H25" i="1"/>
  <c r="H24" i="1"/>
  <c r="H22" i="1"/>
  <c r="H10" i="1"/>
  <c r="H9" i="1"/>
  <c r="H8" i="1"/>
  <c r="H7" i="1"/>
  <c r="H6" i="1"/>
  <c r="H5" i="1"/>
  <c r="H4" i="1"/>
  <c r="H3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O26" i="2"/>
  <c r="N17" i="2"/>
  <c r="M17" i="2"/>
  <c r="L17" i="2" s="1"/>
  <c r="O8" i="2"/>
  <c r="N7" i="2"/>
  <c r="N10" i="2" s="1"/>
  <c r="M7" i="2"/>
  <c r="M10" i="2" s="1"/>
  <c r="L10" i="2" s="1"/>
  <c r="L7" i="2" l="1"/>
  <c r="K17" i="2"/>
  <c r="O17" i="2"/>
  <c r="O3" i="2"/>
  <c r="O7" i="2" s="1"/>
  <c r="O10" i="2" s="1"/>
</calcChain>
</file>

<file path=xl/sharedStrings.xml><?xml version="1.0" encoding="utf-8"?>
<sst xmlns="http://schemas.openxmlformats.org/spreadsheetml/2006/main" count="567" uniqueCount="40">
  <si>
    <t>Année</t>
  </si>
  <si>
    <t>Q3</t>
  </si>
  <si>
    <t>Q2</t>
  </si>
  <si>
    <t>Q1</t>
  </si>
  <si>
    <t>T</t>
  </si>
  <si>
    <t>Formation TSP en présentiel (en heures équivalentes)</t>
  </si>
  <si>
    <t>DF/DISI</t>
  </si>
  <si>
    <t>Formation TSP en ligne, projets, … (en heures équiv.)</t>
  </si>
  <si>
    <t>Coordination et ingénierie pédagogique (en heures équiv.)</t>
  </si>
  <si>
    <t>Contrôle, jury et vie de l'école (en heures équiv.)</t>
  </si>
  <si>
    <t>Total des indicateurs 1 à 4</t>
  </si>
  <si>
    <t>calcul</t>
  </si>
  <si>
    <t>F. en présentiel pour partenaires (en heures équiv.)</t>
  </si>
  <si>
    <t>F. en ligne, projets, … pour partenaires (en heures équiv.)</t>
  </si>
  <si>
    <t>Total général des indicateurs</t>
  </si>
  <si>
    <t>Article de revue avec comité de lecture</t>
  </si>
  <si>
    <t>DRFD</t>
  </si>
  <si>
    <t>Communication dans une conférence avec acte</t>
  </si>
  <si>
    <t>Chapitre dans un livre</t>
  </si>
  <si>
    <t>Livre</t>
  </si>
  <si>
    <t>Thèse</t>
  </si>
  <si>
    <t>Total des publications</t>
  </si>
  <si>
    <t>Doctorants</t>
  </si>
  <si>
    <t>CA sur contrats de recherche</t>
  </si>
  <si>
    <t>DIRE</t>
  </si>
  <si>
    <t>Brevets et  logiciels déposés</t>
  </si>
  <si>
    <t>Permanents en ETPT (base annuelle)</t>
  </si>
  <si>
    <t>DRH</t>
  </si>
  <si>
    <t>Non-permanents en ETPT (base annuelle)</t>
  </si>
  <si>
    <t>Vacataires (en  €)</t>
  </si>
  <si>
    <t>DAF</t>
  </si>
  <si>
    <t>Ressources propres totales (en €)</t>
  </si>
  <si>
    <t>Contrib. au financement de l'école (en €)</t>
  </si>
  <si>
    <t>Total des dépenses hors permanents et vacataires (en €)</t>
  </si>
  <si>
    <t>Dotation de l'institut, hors permanents et vacataires (en €)</t>
  </si>
  <si>
    <t>Articles de revue avec comité de lecture</t>
  </si>
  <si>
    <t>Communications dans une conférence avec acte</t>
  </si>
  <si>
    <t>Chapitres dans un livre</t>
  </si>
  <si>
    <t>Livres</t>
  </si>
  <si>
    <t>Thèses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</si>
</sst>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4" tint="0.39991454817346722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1454817346722"/>
      </left>
      <right/>
      <top/>
      <bottom/>
      <diagonal/>
    </border>
    <border>
      <left style="thin">
        <color theme="4" tint="0.39991454817346722"/>
      </left>
      <right/>
      <top/>
      <bottom style="thin">
        <color theme="4" tint="0.39997558519241921"/>
      </bottom>
      <diagonal/>
    </border>
    <border>
      <left/>
      <right style="thin">
        <color theme="4" tint="0.39988402966399123"/>
      </right>
      <top/>
      <bottom/>
      <diagonal/>
    </border>
    <border>
      <left/>
      <right style="thin">
        <color theme="4" tint="0.39988402966399123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1" fillId="0" borderId="3" xfId="0" applyNumberFormat="1" applyFont="1" applyBorder="1" applyAlignment="1">
      <alignment horizontal="right" vertical="center" indent="1"/>
    </xf>
    <xf numFmtId="3" fontId="1" fillId="0" borderId="0" xfId="0" applyNumberFormat="1" applyFont="1" applyAlignment="1">
      <alignment horizontal="right" vertical="center" indent="1"/>
    </xf>
    <xf numFmtId="3" fontId="0" fillId="0" borderId="5" xfId="0" applyNumberFormat="1" applyBorder="1" applyAlignment="1">
      <alignment horizontal="right" vertical="center" indent="1"/>
    </xf>
    <xf numFmtId="3" fontId="0" fillId="0" borderId="3" xfId="0" applyNumberFormat="1" applyBorder="1" applyAlignment="1">
      <alignment horizontal="right" vertical="center" indent="1"/>
    </xf>
    <xf numFmtId="3" fontId="0" fillId="0" borderId="0" xfId="0" applyNumberFormat="1" applyAlignment="1">
      <alignment horizontal="right" vertical="center" indent="1"/>
    </xf>
    <xf numFmtId="3" fontId="0" fillId="0" borderId="1" xfId="0" applyNumberFormat="1" applyBorder="1" applyAlignment="1">
      <alignment horizontal="right" vertical="center" indent="1"/>
    </xf>
    <xf numFmtId="3" fontId="0" fillId="0" borderId="4" xfId="0" applyNumberFormat="1" applyBorder="1" applyAlignment="1">
      <alignment horizontal="right" vertical="center" indent="1"/>
    </xf>
    <xf numFmtId="3" fontId="0" fillId="0" borderId="2" xfId="0" applyNumberFormat="1" applyBorder="1" applyAlignment="1">
      <alignment horizontal="right" vertical="center" indent="1"/>
    </xf>
    <xf numFmtId="3" fontId="0" fillId="0" borderId="6" xfId="0" applyNumberForma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165" fontId="0" fillId="0" borderId="0" xfId="0" applyNumberFormat="1" applyAlignment="1">
      <alignment horizontal="right" vertical="center" indent="1"/>
    </xf>
    <xf numFmtId="165" fontId="0" fillId="0" borderId="5" xfId="0" applyNumberFormat="1" applyBorder="1" applyAlignment="1">
      <alignment horizontal="right" vertical="center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abSelected="1" workbookViewId="0">
      <selection activeCell="E7" sqref="E7"/>
    </sheetView>
  </sheetViews>
  <sheetFormatPr baseColWidth="10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1635.5</v>
      </c>
      <c r="I3" s="2">
        <v>1635.5</v>
      </c>
      <c r="J3" s="2">
        <v>3704</v>
      </c>
      <c r="K3" s="2">
        <v>5339.5</v>
      </c>
      <c r="L3">
        <f>M3</f>
        <v>1483</v>
      </c>
      <c r="M3">
        <v>1483</v>
      </c>
      <c r="N3">
        <v>4158</v>
      </c>
      <c r="O3">
        <v>5641</v>
      </c>
      <c r="P3">
        <v>3396</v>
      </c>
      <c r="Q3">
        <v>1285</v>
      </c>
      <c r="R3">
        <v>3803</v>
      </c>
      <c r="S3">
        <v>8484</v>
      </c>
      <c r="T3">
        <v>4818</v>
      </c>
      <c r="U3">
        <v>1357</v>
      </c>
      <c r="V3">
        <v>3614</v>
      </c>
      <c r="W3">
        <v>9789</v>
      </c>
      <c r="X3">
        <v>4437</v>
      </c>
      <c r="Y3">
        <v>1499</v>
      </c>
      <c r="Z3">
        <v>3817</v>
      </c>
      <c r="AA3">
        <v>9753</v>
      </c>
      <c r="AB3">
        <v>3048</v>
      </c>
      <c r="AC3">
        <v>1526</v>
      </c>
      <c r="AD3">
        <v>4002</v>
      </c>
      <c r="AE3">
        <v>8576</v>
      </c>
      <c r="AF3">
        <v>5083</v>
      </c>
      <c r="AG3">
        <v>1752.5</v>
      </c>
      <c r="AH3">
        <v>3858</v>
      </c>
      <c r="AI3">
        <v>10693.5</v>
      </c>
    </row>
    <row r="4" spans="1:35" x14ac:dyDescent="0.35">
      <c r="A4" t="s">
        <v>7</v>
      </c>
      <c r="B4" t="s">
        <v>6</v>
      </c>
      <c r="H4" s="2">
        <f t="shared" ref="H4:H10" si="0">I4</f>
        <v>4701.5</v>
      </c>
      <c r="I4" s="2">
        <v>4701.5</v>
      </c>
      <c r="J4" s="2">
        <v>1925.5</v>
      </c>
      <c r="K4" s="2">
        <v>6627</v>
      </c>
      <c r="L4">
        <f t="shared" ref="L4:L28" si="1">M4</f>
        <v>4542</v>
      </c>
      <c r="M4">
        <v>4542</v>
      </c>
      <c r="N4">
        <v>1643</v>
      </c>
      <c r="O4">
        <v>6185</v>
      </c>
      <c r="P4">
        <v>2067</v>
      </c>
      <c r="Q4">
        <v>3235</v>
      </c>
      <c r="R4">
        <v>1327</v>
      </c>
      <c r="S4">
        <v>6629</v>
      </c>
      <c r="T4">
        <v>2460</v>
      </c>
      <c r="U4">
        <v>3794</v>
      </c>
      <c r="V4">
        <v>1057</v>
      </c>
      <c r="W4">
        <v>7311</v>
      </c>
      <c r="X4">
        <v>2226</v>
      </c>
      <c r="Y4">
        <v>5326</v>
      </c>
      <c r="Z4">
        <v>1364</v>
      </c>
      <c r="AA4">
        <v>8916</v>
      </c>
      <c r="AB4">
        <v>1193</v>
      </c>
      <c r="AC4">
        <v>3455</v>
      </c>
      <c r="AD4">
        <v>1863</v>
      </c>
      <c r="AE4">
        <v>6511</v>
      </c>
      <c r="AF4">
        <v>1487.5</v>
      </c>
      <c r="AG4">
        <v>4243</v>
      </c>
      <c r="AH4">
        <v>1706.5</v>
      </c>
      <c r="AI4">
        <v>7437</v>
      </c>
    </row>
    <row r="5" spans="1:35" x14ac:dyDescent="0.35">
      <c r="A5" t="s">
        <v>8</v>
      </c>
      <c r="B5" t="s">
        <v>6</v>
      </c>
      <c r="H5" s="2">
        <f t="shared" si="0"/>
        <v>10104</v>
      </c>
      <c r="I5" s="2">
        <v>10104</v>
      </c>
      <c r="J5" s="2">
        <v>2037.5</v>
      </c>
      <c r="K5" s="2">
        <v>12141.5</v>
      </c>
      <c r="L5">
        <f t="shared" si="1"/>
        <v>9069</v>
      </c>
      <c r="M5">
        <v>9069</v>
      </c>
      <c r="N5">
        <v>4135</v>
      </c>
      <c r="O5">
        <v>13204</v>
      </c>
      <c r="P5">
        <v>353</v>
      </c>
      <c r="Q5">
        <v>8846</v>
      </c>
      <c r="R5">
        <v>2396</v>
      </c>
      <c r="S5">
        <v>11595</v>
      </c>
      <c r="T5">
        <v>851</v>
      </c>
      <c r="U5">
        <v>11279</v>
      </c>
      <c r="V5">
        <v>1914</v>
      </c>
      <c r="W5">
        <v>14044</v>
      </c>
      <c r="X5">
        <v>976</v>
      </c>
      <c r="Y5">
        <v>9034</v>
      </c>
      <c r="Z5">
        <v>2253</v>
      </c>
      <c r="AA5">
        <v>12263</v>
      </c>
      <c r="AB5">
        <v>465</v>
      </c>
      <c r="AC5">
        <v>7062</v>
      </c>
      <c r="AD5">
        <v>5451</v>
      </c>
      <c r="AE5">
        <v>12978</v>
      </c>
      <c r="AF5">
        <v>652</v>
      </c>
      <c r="AG5">
        <v>8987.5</v>
      </c>
      <c r="AH5">
        <v>2220</v>
      </c>
      <c r="AI5">
        <v>11859.5</v>
      </c>
    </row>
    <row r="6" spans="1:35" x14ac:dyDescent="0.35">
      <c r="A6" t="s">
        <v>9</v>
      </c>
      <c r="B6" t="s">
        <v>6</v>
      </c>
      <c r="H6" s="2">
        <f t="shared" si="0"/>
        <v>596</v>
      </c>
      <c r="I6" s="2">
        <v>596</v>
      </c>
      <c r="J6" s="2">
        <v>583.5</v>
      </c>
      <c r="K6" s="2">
        <v>1179.5</v>
      </c>
      <c r="L6">
        <f t="shared" si="1"/>
        <v>376</v>
      </c>
      <c r="M6">
        <v>376</v>
      </c>
      <c r="N6">
        <v>624</v>
      </c>
      <c r="O6">
        <v>1000</v>
      </c>
      <c r="P6">
        <v>279</v>
      </c>
      <c r="Q6">
        <v>458</v>
      </c>
      <c r="R6">
        <v>639</v>
      </c>
      <c r="S6">
        <v>1376</v>
      </c>
      <c r="T6">
        <v>374</v>
      </c>
      <c r="U6">
        <v>679</v>
      </c>
      <c r="V6">
        <v>416</v>
      </c>
      <c r="W6">
        <v>1469</v>
      </c>
      <c r="X6">
        <v>757</v>
      </c>
      <c r="Y6">
        <v>432</v>
      </c>
      <c r="Z6">
        <v>468</v>
      </c>
      <c r="AA6">
        <v>1657</v>
      </c>
      <c r="AB6">
        <v>260</v>
      </c>
      <c r="AC6">
        <v>594</v>
      </c>
      <c r="AD6">
        <v>536</v>
      </c>
      <c r="AE6">
        <v>1390</v>
      </c>
      <c r="AF6">
        <v>279.5</v>
      </c>
      <c r="AG6">
        <v>1176.5</v>
      </c>
      <c r="AH6">
        <v>490.5</v>
      </c>
      <c r="AI6">
        <v>1946.5</v>
      </c>
    </row>
    <row r="7" spans="1:35" x14ac:dyDescent="0.35">
      <c r="A7" t="s">
        <v>10</v>
      </c>
      <c r="B7" t="s">
        <v>11</v>
      </c>
      <c r="H7" s="2">
        <f t="shared" si="0"/>
        <v>17037</v>
      </c>
      <c r="I7" s="2">
        <v>17037</v>
      </c>
      <c r="J7" s="2">
        <v>8250.5</v>
      </c>
      <c r="K7" s="2">
        <v>25287.5</v>
      </c>
      <c r="L7">
        <f t="shared" si="1"/>
        <v>15470</v>
      </c>
      <c r="M7">
        <v>15470</v>
      </c>
      <c r="N7">
        <v>10560</v>
      </c>
      <c r="O7">
        <v>26030</v>
      </c>
      <c r="P7">
        <v>6095</v>
      </c>
      <c r="Q7">
        <v>13824</v>
      </c>
      <c r="R7">
        <v>8165</v>
      </c>
      <c r="S7">
        <v>28084</v>
      </c>
      <c r="T7">
        <v>8503</v>
      </c>
      <c r="U7">
        <v>17109</v>
      </c>
      <c r="V7">
        <v>7001</v>
      </c>
      <c r="W7">
        <v>32613</v>
      </c>
      <c r="X7">
        <v>8396</v>
      </c>
      <c r="Y7">
        <v>16291</v>
      </c>
      <c r="Z7">
        <v>7902</v>
      </c>
      <c r="AA7">
        <v>32589</v>
      </c>
      <c r="AB7">
        <v>4966</v>
      </c>
      <c r="AC7">
        <v>12637</v>
      </c>
      <c r="AD7">
        <v>11852</v>
      </c>
      <c r="AE7">
        <v>29455</v>
      </c>
      <c r="AF7">
        <v>7502</v>
      </c>
      <c r="AG7">
        <v>16159.5</v>
      </c>
      <c r="AH7">
        <v>8275</v>
      </c>
      <c r="AI7">
        <v>31936.5</v>
      </c>
    </row>
    <row r="8" spans="1:35" x14ac:dyDescent="0.35">
      <c r="A8" t="s">
        <v>12</v>
      </c>
      <c r="B8" t="s">
        <v>6</v>
      </c>
      <c r="H8" s="2">
        <f t="shared" si="0"/>
        <v>0</v>
      </c>
      <c r="I8" s="2">
        <v>0</v>
      </c>
      <c r="J8" s="2">
        <v>0</v>
      </c>
      <c r="K8" s="2">
        <v>0</v>
      </c>
      <c r="L8">
        <f t="shared" si="1"/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13</v>
      </c>
      <c r="B9" t="s">
        <v>6</v>
      </c>
      <c r="H9" s="2">
        <f t="shared" si="0"/>
        <v>0</v>
      </c>
      <c r="I9" s="2">
        <v>0</v>
      </c>
      <c r="J9" s="2">
        <v>0</v>
      </c>
      <c r="K9" s="2">
        <v>0</v>
      </c>
      <c r="L9">
        <f t="shared" si="1"/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 t="shared" si="0"/>
        <v>17037</v>
      </c>
      <c r="I10" s="2">
        <v>17037</v>
      </c>
      <c r="J10" s="2">
        <v>8250.5</v>
      </c>
      <c r="K10" s="2">
        <v>25287.5</v>
      </c>
      <c r="L10">
        <f t="shared" si="1"/>
        <v>15470</v>
      </c>
      <c r="M10">
        <v>15470</v>
      </c>
      <c r="N10">
        <v>10560</v>
      </c>
      <c r="O10">
        <v>26030</v>
      </c>
      <c r="P10">
        <v>6095</v>
      </c>
      <c r="Q10">
        <v>13824</v>
      </c>
      <c r="R10">
        <v>8165</v>
      </c>
      <c r="S10">
        <v>28084</v>
      </c>
      <c r="T10">
        <v>8503</v>
      </c>
      <c r="U10">
        <v>17109</v>
      </c>
      <c r="V10">
        <v>7001</v>
      </c>
      <c r="W10">
        <v>32613</v>
      </c>
      <c r="X10">
        <v>8396</v>
      </c>
      <c r="Y10">
        <v>16291</v>
      </c>
      <c r="Z10">
        <v>7902</v>
      </c>
      <c r="AA10">
        <v>32589</v>
      </c>
      <c r="AB10">
        <v>4966</v>
      </c>
      <c r="AC10">
        <v>12637</v>
      </c>
      <c r="AD10">
        <v>11852</v>
      </c>
      <c r="AE10">
        <v>29455</v>
      </c>
      <c r="AF10">
        <v>7502</v>
      </c>
      <c r="AG10">
        <v>16159.5</v>
      </c>
      <c r="AH10">
        <v>8275</v>
      </c>
      <c r="AI10">
        <v>31936.5</v>
      </c>
    </row>
    <row r="11" spans="1:35" x14ac:dyDescent="0.35">
      <c r="L11">
        <f t="shared" si="1"/>
        <v>0</v>
      </c>
    </row>
    <row r="12" spans="1:35" x14ac:dyDescent="0.35">
      <c r="A12" t="s">
        <v>15</v>
      </c>
      <c r="B12" t="s">
        <v>16</v>
      </c>
      <c r="H12">
        <f t="shared" ref="H12:H18" si="2">I12</f>
        <v>18</v>
      </c>
      <c r="I12" s="4">
        <v>18</v>
      </c>
      <c r="J12" s="4">
        <v>26</v>
      </c>
      <c r="K12" s="4">
        <v>44</v>
      </c>
      <c r="L12">
        <f t="shared" si="1"/>
        <v>18</v>
      </c>
      <c r="M12" s="4">
        <v>18</v>
      </c>
      <c r="N12" s="4">
        <v>26</v>
      </c>
      <c r="O12" s="4">
        <v>44</v>
      </c>
      <c r="P12">
        <v>27</v>
      </c>
      <c r="Q12">
        <v>21</v>
      </c>
      <c r="R12">
        <v>34</v>
      </c>
      <c r="S12">
        <v>82</v>
      </c>
      <c r="T12">
        <v>25</v>
      </c>
      <c r="U12">
        <v>29</v>
      </c>
      <c r="V12">
        <v>29</v>
      </c>
      <c r="W12">
        <v>83</v>
      </c>
      <c r="X12">
        <v>70</v>
      </c>
      <c r="Y12">
        <v>13</v>
      </c>
      <c r="Z12">
        <v>7</v>
      </c>
      <c r="AA12">
        <v>90</v>
      </c>
      <c r="AB12">
        <v>12</v>
      </c>
      <c r="AC12">
        <v>49</v>
      </c>
      <c r="AD12">
        <v>32</v>
      </c>
      <c r="AE12">
        <v>93</v>
      </c>
      <c r="AF12">
        <v>68</v>
      </c>
      <c r="AG12">
        <v>17</v>
      </c>
      <c r="AH12">
        <v>19</v>
      </c>
      <c r="AI12">
        <v>104</v>
      </c>
    </row>
    <row r="13" spans="1:35" x14ac:dyDescent="0.35">
      <c r="A13" t="s">
        <v>17</v>
      </c>
      <c r="B13" t="s">
        <v>16</v>
      </c>
      <c r="H13">
        <f t="shared" si="2"/>
        <v>28</v>
      </c>
      <c r="I13" s="4">
        <v>28</v>
      </c>
      <c r="J13" s="4">
        <v>8</v>
      </c>
      <c r="K13" s="4">
        <v>36</v>
      </c>
      <c r="L13">
        <f t="shared" si="1"/>
        <v>28</v>
      </c>
      <c r="M13" s="4">
        <v>28</v>
      </c>
      <c r="N13" s="4">
        <v>8</v>
      </c>
      <c r="O13" s="4">
        <v>36</v>
      </c>
      <c r="P13">
        <v>79</v>
      </c>
      <c r="Q13">
        <v>29</v>
      </c>
      <c r="R13">
        <v>3</v>
      </c>
      <c r="S13">
        <v>111</v>
      </c>
      <c r="T13">
        <v>109</v>
      </c>
      <c r="U13">
        <v>51</v>
      </c>
      <c r="V13">
        <v>11</v>
      </c>
      <c r="W13">
        <v>171</v>
      </c>
      <c r="X13">
        <v>180</v>
      </c>
      <c r="Y13">
        <v>16</v>
      </c>
      <c r="Z13">
        <v>12</v>
      </c>
      <c r="AA13">
        <v>208</v>
      </c>
      <c r="AB13">
        <v>15</v>
      </c>
      <c r="AC13">
        <v>62</v>
      </c>
      <c r="AD13">
        <v>16</v>
      </c>
      <c r="AE13">
        <v>93</v>
      </c>
      <c r="AF13">
        <v>172</v>
      </c>
      <c r="AG13">
        <v>11</v>
      </c>
      <c r="AH13">
        <v>12</v>
      </c>
      <c r="AI13">
        <v>195</v>
      </c>
    </row>
    <row r="14" spans="1:35" x14ac:dyDescent="0.35">
      <c r="A14" t="s">
        <v>18</v>
      </c>
      <c r="B14" t="s">
        <v>16</v>
      </c>
      <c r="H14">
        <f t="shared" si="2"/>
        <v>3</v>
      </c>
      <c r="I14" s="4">
        <v>3</v>
      </c>
      <c r="J14" s="4">
        <v>0</v>
      </c>
      <c r="K14" s="4">
        <v>3</v>
      </c>
      <c r="L14">
        <f t="shared" si="1"/>
        <v>3</v>
      </c>
      <c r="M14" s="4">
        <v>3</v>
      </c>
      <c r="N14" s="4">
        <v>0</v>
      </c>
      <c r="O14" s="4">
        <v>3</v>
      </c>
      <c r="P14">
        <v>6</v>
      </c>
      <c r="Q14">
        <v>3</v>
      </c>
      <c r="R14">
        <v>0</v>
      </c>
      <c r="S14">
        <v>9</v>
      </c>
      <c r="T14">
        <v>13</v>
      </c>
      <c r="U14">
        <v>0</v>
      </c>
      <c r="V14">
        <v>3</v>
      </c>
      <c r="W14">
        <v>16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5</v>
      </c>
      <c r="AG14">
        <v>2</v>
      </c>
      <c r="AH14">
        <v>1</v>
      </c>
      <c r="AI14">
        <v>8</v>
      </c>
    </row>
    <row r="15" spans="1:35" x14ac:dyDescent="0.35">
      <c r="A15" t="s">
        <v>19</v>
      </c>
      <c r="B15" t="s">
        <v>16</v>
      </c>
      <c r="H15">
        <f t="shared" si="2"/>
        <v>0</v>
      </c>
      <c r="I15" s="4">
        <v>0</v>
      </c>
      <c r="J15" s="4">
        <v>2</v>
      </c>
      <c r="K15" s="4">
        <v>2</v>
      </c>
      <c r="L15">
        <f t="shared" si="1"/>
        <v>0</v>
      </c>
      <c r="M15" s="4">
        <v>0</v>
      </c>
      <c r="N15" s="4">
        <v>2</v>
      </c>
      <c r="O15" s="4">
        <v>2</v>
      </c>
      <c r="P15">
        <v>3</v>
      </c>
      <c r="Q15">
        <v>1</v>
      </c>
      <c r="R15">
        <v>0</v>
      </c>
      <c r="S15">
        <v>4</v>
      </c>
      <c r="T15">
        <v>1</v>
      </c>
      <c r="U15">
        <v>0</v>
      </c>
      <c r="V15">
        <v>0</v>
      </c>
      <c r="W15">
        <v>1</v>
      </c>
      <c r="X15">
        <v>11</v>
      </c>
      <c r="Y15">
        <v>0</v>
      </c>
      <c r="Z15">
        <v>0</v>
      </c>
      <c r="AA15">
        <v>11</v>
      </c>
      <c r="AB15">
        <v>0</v>
      </c>
      <c r="AC15">
        <v>0</v>
      </c>
      <c r="AD15">
        <v>2</v>
      </c>
      <c r="AE15">
        <v>2</v>
      </c>
      <c r="AF15">
        <v>9</v>
      </c>
      <c r="AG15">
        <v>0</v>
      </c>
      <c r="AH15">
        <v>0</v>
      </c>
      <c r="AI15">
        <v>9</v>
      </c>
    </row>
    <row r="16" spans="1:35" x14ac:dyDescent="0.35">
      <c r="A16" t="s">
        <v>20</v>
      </c>
      <c r="B16" t="s">
        <v>16</v>
      </c>
      <c r="H16">
        <f t="shared" si="2"/>
        <v>4</v>
      </c>
      <c r="I16" s="4">
        <v>4</v>
      </c>
      <c r="J16" s="4">
        <v>3</v>
      </c>
      <c r="K16" s="4">
        <v>7</v>
      </c>
      <c r="L16">
        <f t="shared" si="1"/>
        <v>4</v>
      </c>
      <c r="M16" s="4">
        <v>4</v>
      </c>
      <c r="N16" s="4">
        <v>3</v>
      </c>
      <c r="O16" s="4">
        <v>7</v>
      </c>
      <c r="P16">
        <v>10</v>
      </c>
      <c r="Q16">
        <v>7</v>
      </c>
      <c r="R16">
        <v>7</v>
      </c>
      <c r="S16">
        <v>24</v>
      </c>
      <c r="T16">
        <v>13</v>
      </c>
      <c r="U16">
        <v>10</v>
      </c>
      <c r="V16">
        <v>5</v>
      </c>
      <c r="W16">
        <v>28</v>
      </c>
      <c r="X16">
        <v>13</v>
      </c>
      <c r="Y16">
        <v>10</v>
      </c>
      <c r="Z16">
        <v>10</v>
      </c>
      <c r="AA16">
        <v>33</v>
      </c>
      <c r="AB16">
        <v>14</v>
      </c>
      <c r="AC16">
        <v>5</v>
      </c>
      <c r="AD16">
        <v>20</v>
      </c>
      <c r="AE16">
        <v>39</v>
      </c>
      <c r="AF16">
        <v>11</v>
      </c>
      <c r="AG16">
        <v>12</v>
      </c>
      <c r="AH16">
        <v>8</v>
      </c>
      <c r="AI16">
        <v>31</v>
      </c>
    </row>
    <row r="17" spans="1:35" x14ac:dyDescent="0.35">
      <c r="A17" t="s">
        <v>21</v>
      </c>
      <c r="B17" t="s">
        <v>11</v>
      </c>
      <c r="H17">
        <f t="shared" si="2"/>
        <v>53</v>
      </c>
      <c r="I17" s="4">
        <v>53</v>
      </c>
      <c r="J17" s="4">
        <v>39</v>
      </c>
      <c r="K17" s="4">
        <v>92</v>
      </c>
      <c r="L17">
        <f t="shared" si="1"/>
        <v>53</v>
      </c>
      <c r="M17" s="4">
        <v>53</v>
      </c>
      <c r="N17" s="4">
        <v>39</v>
      </c>
      <c r="O17" s="4">
        <v>92</v>
      </c>
      <c r="P17">
        <v>125</v>
      </c>
      <c r="Q17">
        <v>61</v>
      </c>
      <c r="R17">
        <v>44</v>
      </c>
      <c r="S17">
        <v>230</v>
      </c>
      <c r="T17">
        <v>161</v>
      </c>
      <c r="U17">
        <v>90</v>
      </c>
      <c r="V17">
        <v>48</v>
      </c>
      <c r="W17">
        <v>299</v>
      </c>
      <c r="X17">
        <v>274</v>
      </c>
      <c r="Y17">
        <v>39</v>
      </c>
      <c r="Z17">
        <v>29</v>
      </c>
      <c r="AA17">
        <v>342</v>
      </c>
      <c r="AB17">
        <v>42</v>
      </c>
      <c r="AC17">
        <v>116</v>
      </c>
      <c r="AD17">
        <v>70</v>
      </c>
      <c r="AE17">
        <v>228</v>
      </c>
      <c r="AF17">
        <v>265</v>
      </c>
      <c r="AG17">
        <v>42</v>
      </c>
      <c r="AH17">
        <v>40</v>
      </c>
      <c r="AI17">
        <v>347</v>
      </c>
    </row>
    <row r="18" spans="1:35" x14ac:dyDescent="0.35">
      <c r="A18" t="s">
        <v>22</v>
      </c>
      <c r="B18" t="s">
        <v>16</v>
      </c>
      <c r="H18">
        <f t="shared" si="2"/>
        <v>99</v>
      </c>
      <c r="I18" s="4">
        <v>99</v>
      </c>
      <c r="J18" s="4">
        <v>88</v>
      </c>
      <c r="K18" s="4">
        <v>62.333333333333336</v>
      </c>
      <c r="L18">
        <f t="shared" si="1"/>
        <v>99</v>
      </c>
      <c r="M18" s="4">
        <v>99</v>
      </c>
      <c r="N18" s="4">
        <v>88</v>
      </c>
      <c r="O18" s="4">
        <v>62.333333333333336</v>
      </c>
      <c r="P18">
        <v>103</v>
      </c>
      <c r="Q18">
        <v>101</v>
      </c>
      <c r="R18">
        <v>70</v>
      </c>
      <c r="S18">
        <v>91.333333333333329</v>
      </c>
      <c r="T18">
        <v>112</v>
      </c>
      <c r="U18">
        <v>82</v>
      </c>
      <c r="V18">
        <v>105</v>
      </c>
      <c r="W18">
        <v>99.666666666666671</v>
      </c>
      <c r="X18">
        <v>80</v>
      </c>
      <c r="Y18">
        <v>95</v>
      </c>
      <c r="Z18">
        <v>96</v>
      </c>
      <c r="AA18">
        <v>90.333333333333329</v>
      </c>
      <c r="AB18">
        <v>117</v>
      </c>
      <c r="AC18">
        <v>112</v>
      </c>
      <c r="AD18">
        <v>114</v>
      </c>
      <c r="AE18">
        <v>114.33333333333333</v>
      </c>
      <c r="AF18">
        <v>111</v>
      </c>
      <c r="AG18">
        <v>115</v>
      </c>
      <c r="AH18">
        <v>121</v>
      </c>
      <c r="AI18">
        <v>115.66666666666667</v>
      </c>
    </row>
    <row r="19" spans="1:35" x14ac:dyDescent="0.35">
      <c r="A19" t="s">
        <v>23</v>
      </c>
      <c r="B19" t="s">
        <v>24</v>
      </c>
      <c r="H19" s="4">
        <f>I19</f>
        <v>1053535.0400000005</v>
      </c>
      <c r="I19" s="4">
        <v>1053535.0400000005</v>
      </c>
      <c r="J19" s="4">
        <v>1326801.8199999996</v>
      </c>
      <c r="K19" s="4">
        <v>2380336.8600000003</v>
      </c>
      <c r="L19">
        <f t="shared" si="1"/>
        <v>1161399</v>
      </c>
      <c r="M19" s="4">
        <v>1161399</v>
      </c>
      <c r="N19" s="4">
        <v>512578</v>
      </c>
      <c r="O19" s="4">
        <v>1673977</v>
      </c>
      <c r="P19">
        <v>2938934</v>
      </c>
      <c r="Q19">
        <v>1138151</v>
      </c>
      <c r="R19">
        <v>1009500</v>
      </c>
      <c r="S19">
        <v>5086585</v>
      </c>
      <c r="T19">
        <v>2437160.17</v>
      </c>
      <c r="U19">
        <v>986567.48999999941</v>
      </c>
      <c r="V19">
        <v>848687.00000000023</v>
      </c>
      <c r="W19">
        <v>4272414.6599999992</v>
      </c>
      <c r="X19">
        <v>3173574.1199999992</v>
      </c>
      <c r="Y19">
        <v>726194.55000000075</v>
      </c>
      <c r="Z19">
        <v>1958945.3199999998</v>
      </c>
      <c r="AA19">
        <v>5858713.9900000002</v>
      </c>
      <c r="AB19">
        <v>2113783</v>
      </c>
      <c r="AC19">
        <v>381832.4</v>
      </c>
      <c r="AD19">
        <v>1539163.54</v>
      </c>
      <c r="AE19">
        <v>4034778.94</v>
      </c>
      <c r="AF19">
        <v>3315046.9</v>
      </c>
      <c r="AG19">
        <v>882096.13</v>
      </c>
      <c r="AH19">
        <v>1188360.58</v>
      </c>
      <c r="AI19">
        <v>5385503.6100000003</v>
      </c>
    </row>
    <row r="20" spans="1:35" x14ac:dyDescent="0.35">
      <c r="A20" t="s">
        <v>25</v>
      </c>
      <c r="B20" t="s">
        <v>24</v>
      </c>
      <c r="H20" s="4">
        <f>I20</f>
        <v>1</v>
      </c>
      <c r="I20" s="4">
        <v>1</v>
      </c>
      <c r="J20" s="4">
        <v>2</v>
      </c>
      <c r="K20" s="4">
        <v>3</v>
      </c>
      <c r="L20">
        <f t="shared" si="1"/>
        <v>0</v>
      </c>
      <c r="M20" s="4">
        <v>0</v>
      </c>
      <c r="N20" s="4">
        <v>3</v>
      </c>
      <c r="O20" s="4">
        <v>3</v>
      </c>
      <c r="P20">
        <v>1</v>
      </c>
      <c r="Q20">
        <v>1</v>
      </c>
      <c r="R20">
        <v>2</v>
      </c>
      <c r="S20">
        <v>4</v>
      </c>
      <c r="T20">
        <v>1</v>
      </c>
      <c r="U20">
        <v>0</v>
      </c>
      <c r="V20">
        <v>0</v>
      </c>
      <c r="W20">
        <v>1</v>
      </c>
      <c r="X20">
        <v>0</v>
      </c>
      <c r="Y20">
        <v>1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4</v>
      </c>
      <c r="AH20">
        <v>0</v>
      </c>
      <c r="AI20">
        <v>7</v>
      </c>
    </row>
    <row r="21" spans="1:35" x14ac:dyDescent="0.35">
      <c r="L21">
        <f t="shared" si="1"/>
        <v>0</v>
      </c>
    </row>
    <row r="22" spans="1:35" x14ac:dyDescent="0.35">
      <c r="A22" t="s">
        <v>26</v>
      </c>
      <c r="B22" t="s">
        <v>27</v>
      </c>
      <c r="H22" s="2">
        <f t="shared" ref="H22:H28" si="3">I22</f>
        <v>98</v>
      </c>
      <c r="I22" s="5">
        <v>98</v>
      </c>
      <c r="J22" s="5">
        <v>98</v>
      </c>
      <c r="K22" s="5">
        <v>65.333333333333329</v>
      </c>
      <c r="L22">
        <f t="shared" si="1"/>
        <v>100.9</v>
      </c>
      <c r="M22" s="5">
        <v>100.9</v>
      </c>
      <c r="N22" s="5">
        <v>101.9</v>
      </c>
      <c r="O22" s="5">
        <v>67.600000000000009</v>
      </c>
      <c r="P22">
        <v>100.19999999999999</v>
      </c>
      <c r="Q22">
        <v>100.19999999999999</v>
      </c>
      <c r="R22">
        <v>100.4</v>
      </c>
      <c r="S22">
        <v>100.26666666666665</v>
      </c>
      <c r="T22">
        <v>103.4</v>
      </c>
      <c r="U22">
        <v>98.200000000000017</v>
      </c>
      <c r="V22">
        <v>100.20000000000002</v>
      </c>
      <c r="W22">
        <v>100.60000000000002</v>
      </c>
      <c r="X22">
        <v>96.899999999999991</v>
      </c>
      <c r="Y22">
        <v>96</v>
      </c>
      <c r="Z22">
        <v>95.9</v>
      </c>
      <c r="AA22">
        <v>96.266666666666652</v>
      </c>
      <c r="AB22">
        <v>103.5</v>
      </c>
      <c r="AC22">
        <v>103.2</v>
      </c>
      <c r="AD22">
        <v>104.2</v>
      </c>
      <c r="AE22">
        <v>103.63333333333333</v>
      </c>
      <c r="AF22">
        <v>105.45</v>
      </c>
      <c r="AG22">
        <v>102.8</v>
      </c>
      <c r="AH22">
        <v>104.5</v>
      </c>
      <c r="AI22">
        <v>104.25</v>
      </c>
    </row>
    <row r="23" spans="1:35" x14ac:dyDescent="0.35">
      <c r="A23" t="s">
        <v>28</v>
      </c>
      <c r="B23" t="s">
        <v>27</v>
      </c>
      <c r="H23" s="5">
        <v>171.7</v>
      </c>
      <c r="I23" s="5">
        <v>171.7</v>
      </c>
      <c r="J23" s="5">
        <v>134.4</v>
      </c>
      <c r="K23" s="5">
        <v>102.03333333333335</v>
      </c>
      <c r="L23">
        <f t="shared" si="1"/>
        <v>180.6</v>
      </c>
      <c r="M23" s="5">
        <v>180.6</v>
      </c>
      <c r="N23" s="5">
        <v>135.80000000000001</v>
      </c>
      <c r="O23" s="5">
        <v>105.46666666666665</v>
      </c>
      <c r="P23">
        <v>133.60000000000002</v>
      </c>
      <c r="Q23">
        <v>153.69999999999999</v>
      </c>
      <c r="R23">
        <v>132.70000000000002</v>
      </c>
      <c r="S23">
        <v>140</v>
      </c>
      <c r="T23">
        <v>132.5</v>
      </c>
      <c r="U23">
        <v>154.39999999999998</v>
      </c>
      <c r="V23">
        <v>139.19999999999999</v>
      </c>
      <c r="W23">
        <v>142.03333333333333</v>
      </c>
      <c r="X23">
        <v>146</v>
      </c>
      <c r="Y23">
        <v>160.55000000000001</v>
      </c>
      <c r="Z23">
        <v>158.75</v>
      </c>
      <c r="AA23">
        <v>155.1</v>
      </c>
      <c r="AB23">
        <v>146</v>
      </c>
      <c r="AC23">
        <v>176.60000000000002</v>
      </c>
      <c r="AD23">
        <v>152.89999999999998</v>
      </c>
      <c r="AE23">
        <v>158.5</v>
      </c>
      <c r="AF23">
        <v>151.19999999999999</v>
      </c>
      <c r="AG23">
        <v>178.7</v>
      </c>
      <c r="AH23">
        <v>165.3</v>
      </c>
      <c r="AI23">
        <v>165.06666666666666</v>
      </c>
    </row>
    <row r="24" spans="1:35" x14ac:dyDescent="0.35">
      <c r="A24" t="s">
        <v>29</v>
      </c>
      <c r="B24" t="s">
        <v>30</v>
      </c>
      <c r="H24" s="2">
        <f t="shared" si="3"/>
        <v>45247</v>
      </c>
      <c r="I24" s="4">
        <v>45247</v>
      </c>
      <c r="J24" s="4">
        <v>68365</v>
      </c>
      <c r="K24" s="4">
        <v>113612</v>
      </c>
      <c r="L24">
        <f t="shared" si="1"/>
        <v>21539</v>
      </c>
      <c r="M24" s="4">
        <v>21539</v>
      </c>
      <c r="N24" s="4">
        <v>85841</v>
      </c>
      <c r="O24" s="4">
        <v>107380</v>
      </c>
      <c r="P24">
        <v>32759</v>
      </c>
      <c r="Q24">
        <v>40397</v>
      </c>
      <c r="R24">
        <v>48752</v>
      </c>
      <c r="S24">
        <v>121908</v>
      </c>
      <c r="T24">
        <v>52836</v>
      </c>
      <c r="U24">
        <v>27232</v>
      </c>
      <c r="V24">
        <v>52315</v>
      </c>
      <c r="W24">
        <v>132383</v>
      </c>
      <c r="X24">
        <v>33729</v>
      </c>
      <c r="Y24">
        <v>55082</v>
      </c>
      <c r="Z24">
        <v>26631</v>
      </c>
      <c r="AA24">
        <v>115442</v>
      </c>
      <c r="AB24">
        <v>166143</v>
      </c>
      <c r="AC24">
        <v>146045</v>
      </c>
      <c r="AD24">
        <v>146045</v>
      </c>
      <c r="AE24">
        <v>458233</v>
      </c>
      <c r="AF24">
        <v>41829</v>
      </c>
      <c r="AG24">
        <v>58146</v>
      </c>
      <c r="AH24">
        <v>19494</v>
      </c>
      <c r="AI24">
        <v>119469</v>
      </c>
    </row>
    <row r="25" spans="1:35" x14ac:dyDescent="0.35">
      <c r="A25" t="s">
        <v>31</v>
      </c>
      <c r="B25" t="s">
        <v>30</v>
      </c>
      <c r="H25" s="2">
        <f t="shared" si="3"/>
        <v>910686.09000000008</v>
      </c>
      <c r="I25" s="4">
        <v>910686.09000000008</v>
      </c>
      <c r="J25" s="4">
        <v>1376001.6600000001</v>
      </c>
      <c r="K25" s="4">
        <v>2286687.75</v>
      </c>
      <c r="L25">
        <f t="shared" si="1"/>
        <v>1036230</v>
      </c>
      <c r="M25" s="4">
        <v>1036230</v>
      </c>
      <c r="N25" s="4">
        <v>996158</v>
      </c>
      <c r="O25" s="4">
        <v>2032388</v>
      </c>
      <c r="P25">
        <v>2688367</v>
      </c>
      <c r="Q25">
        <v>1435747</v>
      </c>
      <c r="R25">
        <v>1107382</v>
      </c>
      <c r="S25">
        <v>5231496</v>
      </c>
      <c r="T25">
        <v>3305412</v>
      </c>
      <c r="U25">
        <v>274880</v>
      </c>
      <c r="V25">
        <v>143106.66999999998</v>
      </c>
      <c r="W25">
        <v>3723398.67</v>
      </c>
      <c r="X25">
        <v>697270</v>
      </c>
      <c r="Y25">
        <v>898698</v>
      </c>
      <c r="Z25">
        <v>804878</v>
      </c>
      <c r="AA25">
        <v>2400846</v>
      </c>
      <c r="AB25">
        <v>2687620</v>
      </c>
      <c r="AC25">
        <v>558007</v>
      </c>
      <c r="AD25">
        <v>1090582</v>
      </c>
      <c r="AE25">
        <v>4336209</v>
      </c>
      <c r="AF25">
        <v>2929885</v>
      </c>
      <c r="AG25">
        <v>1757932</v>
      </c>
      <c r="AH25">
        <v>1171953</v>
      </c>
      <c r="AI25">
        <v>5859770</v>
      </c>
    </row>
    <row r="26" spans="1:35" x14ac:dyDescent="0.35">
      <c r="A26" t="s">
        <v>32</v>
      </c>
      <c r="B26" t="s">
        <v>24</v>
      </c>
      <c r="H26" s="2">
        <f t="shared" si="3"/>
        <v>120402.21999999997</v>
      </c>
      <c r="I26" s="4">
        <v>120402.21999999997</v>
      </c>
      <c r="J26" s="4">
        <v>126785.93999999997</v>
      </c>
      <c r="K26" s="4">
        <v>247188.15999999995</v>
      </c>
      <c r="L26">
        <f t="shared" si="1"/>
        <v>60717</v>
      </c>
      <c r="M26" s="4">
        <v>60717</v>
      </c>
      <c r="N26" s="4">
        <v>34262</v>
      </c>
      <c r="O26" s="4">
        <v>94979</v>
      </c>
      <c r="P26">
        <v>327852</v>
      </c>
      <c r="Q26">
        <v>57882</v>
      </c>
      <c r="R26">
        <v>88547</v>
      </c>
      <c r="S26">
        <v>474281</v>
      </c>
      <c r="T26">
        <v>174271.97000000003</v>
      </c>
      <c r="U26">
        <v>98903.890000000014</v>
      </c>
      <c r="V26">
        <v>25832.104999999981</v>
      </c>
      <c r="W26">
        <v>299007.96500000003</v>
      </c>
      <c r="X26">
        <v>310523.59833999997</v>
      </c>
      <c r="Y26">
        <v>174534.77346000029</v>
      </c>
      <c r="Z26">
        <v>125313.47000000013</v>
      </c>
      <c r="AA26">
        <v>610371.8418000004</v>
      </c>
      <c r="AB26">
        <v>49547</v>
      </c>
      <c r="AC26">
        <v>52149.16</v>
      </c>
      <c r="AD26">
        <v>129636.06999999999</v>
      </c>
      <c r="AE26">
        <v>231332.22999999998</v>
      </c>
      <c r="AF26">
        <v>256095.05000000002</v>
      </c>
      <c r="AG26">
        <v>102948.45999999999</v>
      </c>
      <c r="AH26">
        <v>80569.94</v>
      </c>
      <c r="AI26">
        <v>439613.45</v>
      </c>
    </row>
    <row r="27" spans="1:35" x14ac:dyDescent="0.35">
      <c r="A27" t="s">
        <v>33</v>
      </c>
      <c r="B27" t="s">
        <v>30</v>
      </c>
      <c r="H27" s="2">
        <f t="shared" si="3"/>
        <v>280355</v>
      </c>
      <c r="I27" s="4">
        <v>280355</v>
      </c>
      <c r="J27" s="4">
        <v>115629</v>
      </c>
      <c r="K27" s="4">
        <v>395984</v>
      </c>
      <c r="L27">
        <f t="shared" si="1"/>
        <v>1108828</v>
      </c>
      <c r="M27" s="4">
        <v>1108828</v>
      </c>
      <c r="N27" s="4">
        <v>1045440</v>
      </c>
      <c r="O27" s="4">
        <v>2154268</v>
      </c>
      <c r="P27">
        <v>1373011</v>
      </c>
      <c r="Q27">
        <v>1459575</v>
      </c>
      <c r="R27">
        <v>1052971</v>
      </c>
      <c r="S27">
        <v>3885557</v>
      </c>
      <c r="T27">
        <v>1605407</v>
      </c>
      <c r="U27">
        <v>1164513</v>
      </c>
      <c r="V27">
        <v>1232872.8</v>
      </c>
      <c r="W27">
        <v>4002792.8</v>
      </c>
      <c r="X27">
        <v>0</v>
      </c>
      <c r="Y27">
        <v>0</v>
      </c>
      <c r="Z27">
        <v>0</v>
      </c>
      <c r="AA27">
        <v>0</v>
      </c>
      <c r="AB27">
        <v>5869072</v>
      </c>
      <c r="AC27">
        <v>4941169</v>
      </c>
      <c r="AD27">
        <v>4941169</v>
      </c>
      <c r="AE27">
        <v>15751410</v>
      </c>
      <c r="AF27">
        <v>2009745</v>
      </c>
      <c r="AG27">
        <v>1784988</v>
      </c>
      <c r="AH27">
        <v>1612852</v>
      </c>
      <c r="AI27">
        <v>5407585</v>
      </c>
    </row>
    <row r="28" spans="1:35" x14ac:dyDescent="0.35">
      <c r="A28" t="s">
        <v>34</v>
      </c>
      <c r="B28" t="s">
        <v>11</v>
      </c>
      <c r="H28" s="2">
        <f t="shared" si="3"/>
        <v>-509928.87000000011</v>
      </c>
      <c r="I28" s="4">
        <v>-509928.87000000011</v>
      </c>
      <c r="J28" s="4">
        <v>-1133586.7200000002</v>
      </c>
      <c r="K28" s="4">
        <v>-1643515.59</v>
      </c>
      <c r="L28">
        <f t="shared" si="1"/>
        <v>133315</v>
      </c>
      <c r="M28" s="4">
        <v>133315</v>
      </c>
      <c r="N28" s="4">
        <v>83544</v>
      </c>
      <c r="O28" s="4">
        <v>216859</v>
      </c>
      <c r="P28">
        <v>-987504</v>
      </c>
      <c r="Q28">
        <v>81710</v>
      </c>
      <c r="R28">
        <v>34136</v>
      </c>
      <c r="S28">
        <v>-871658</v>
      </c>
      <c r="T28">
        <v>-1525733.03</v>
      </c>
      <c r="U28">
        <v>988536.89000000013</v>
      </c>
      <c r="V28">
        <v>1115598.2350000001</v>
      </c>
      <c r="W28">
        <v>578402.09499999974</v>
      </c>
      <c r="X28">
        <v>1007793.59834</v>
      </c>
      <c r="Y28">
        <v>1073232.7734600003</v>
      </c>
      <c r="Z28">
        <v>-679564.52999999991</v>
      </c>
      <c r="AA28">
        <v>-1790474.1581999995</v>
      </c>
      <c r="AB28">
        <v>8606239</v>
      </c>
      <c r="AC28">
        <v>5551325.1600000001</v>
      </c>
      <c r="AD28">
        <v>3980223.0700000003</v>
      </c>
      <c r="AE28">
        <v>11646533.23</v>
      </c>
      <c r="AF28">
        <v>5195725.05</v>
      </c>
      <c r="AG28">
        <v>3645868.46</v>
      </c>
      <c r="AH28">
        <v>521468.93999999994</v>
      </c>
      <c r="AI28">
        <v>-12571.549999999814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8"/>
  <sheetViews>
    <sheetView topLeftCell="A10" workbookViewId="0">
      <selection activeCell="E7" sqref="E7"/>
    </sheetView>
  </sheetViews>
  <sheetFormatPr baseColWidth="10" defaultColWidth="11.453125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6">
        <f>I3</f>
        <v>144.5</v>
      </c>
      <c r="I3" s="7">
        <v>144.5</v>
      </c>
      <c r="J3" s="7">
        <v>296.5</v>
      </c>
      <c r="K3" s="8">
        <v>441</v>
      </c>
      <c r="L3" s="6">
        <f>M3</f>
        <v>81</v>
      </c>
      <c r="M3" s="7">
        <v>81</v>
      </c>
      <c r="N3" s="7">
        <v>183</v>
      </c>
      <c r="O3" s="8">
        <f>SUM(L3:N3)</f>
        <v>345</v>
      </c>
      <c r="P3">
        <v>355</v>
      </c>
      <c r="Q3">
        <v>88</v>
      </c>
      <c r="R3">
        <v>195</v>
      </c>
      <c r="S3">
        <v>638</v>
      </c>
      <c r="T3">
        <v>319</v>
      </c>
      <c r="U3">
        <v>54</v>
      </c>
      <c r="V3">
        <v>217</v>
      </c>
      <c r="W3">
        <v>590</v>
      </c>
      <c r="X3">
        <v>250</v>
      </c>
      <c r="Y3">
        <v>77</v>
      </c>
      <c r="Z3">
        <v>215</v>
      </c>
      <c r="AA3">
        <v>542</v>
      </c>
      <c r="AB3">
        <v>93</v>
      </c>
      <c r="AC3">
        <v>113</v>
      </c>
      <c r="AD3">
        <v>239</v>
      </c>
      <c r="AE3">
        <v>445</v>
      </c>
      <c r="AF3">
        <v>771</v>
      </c>
      <c r="AG3">
        <v>246</v>
      </c>
      <c r="AH3">
        <v>392</v>
      </c>
      <c r="AI3">
        <v>1409</v>
      </c>
    </row>
    <row r="4" spans="1:35" x14ac:dyDescent="0.35">
      <c r="A4" t="s">
        <v>7</v>
      </c>
      <c r="B4" t="s">
        <v>6</v>
      </c>
      <c r="H4" s="6">
        <f t="shared" ref="H4:H7" si="0">I4</f>
        <v>415</v>
      </c>
      <c r="I4" s="7">
        <v>415</v>
      </c>
      <c r="J4" s="7">
        <v>78</v>
      </c>
      <c r="K4" s="8">
        <v>493</v>
      </c>
      <c r="L4" s="6">
        <f t="shared" ref="L4:L28" si="1">M4</f>
        <v>230</v>
      </c>
      <c r="M4" s="7">
        <v>230</v>
      </c>
      <c r="N4" s="7">
        <v>152</v>
      </c>
      <c r="O4" s="8">
        <f>SUM(L4:N4)</f>
        <v>612</v>
      </c>
      <c r="P4">
        <v>254</v>
      </c>
      <c r="Q4">
        <v>201</v>
      </c>
      <c r="R4">
        <v>124</v>
      </c>
      <c r="S4">
        <v>579</v>
      </c>
      <c r="T4">
        <v>371</v>
      </c>
      <c r="U4">
        <v>177</v>
      </c>
      <c r="V4">
        <v>156</v>
      </c>
      <c r="W4">
        <v>704</v>
      </c>
      <c r="X4">
        <v>216</v>
      </c>
      <c r="Y4">
        <v>187</v>
      </c>
      <c r="Z4">
        <v>453</v>
      </c>
      <c r="AA4">
        <v>856</v>
      </c>
      <c r="AB4">
        <v>202</v>
      </c>
      <c r="AC4">
        <v>97</v>
      </c>
      <c r="AD4">
        <v>51</v>
      </c>
      <c r="AE4">
        <v>350</v>
      </c>
      <c r="AF4">
        <v>156</v>
      </c>
      <c r="AG4">
        <v>166</v>
      </c>
      <c r="AH4">
        <v>65</v>
      </c>
      <c r="AI4">
        <v>387</v>
      </c>
    </row>
    <row r="5" spans="1:35" x14ac:dyDescent="0.35">
      <c r="A5" t="s">
        <v>8</v>
      </c>
      <c r="B5" t="s">
        <v>6</v>
      </c>
      <c r="H5" s="6">
        <f t="shared" si="0"/>
        <v>135</v>
      </c>
      <c r="I5" s="7">
        <v>135</v>
      </c>
      <c r="J5" s="7">
        <v>34</v>
      </c>
      <c r="K5" s="8">
        <v>169</v>
      </c>
      <c r="L5" s="6">
        <f t="shared" si="1"/>
        <v>198</v>
      </c>
      <c r="M5" s="7">
        <v>198</v>
      </c>
      <c r="N5" s="7">
        <v>114</v>
      </c>
      <c r="O5" s="8">
        <f>SUM(L5:N5)</f>
        <v>510</v>
      </c>
      <c r="P5">
        <v>0</v>
      </c>
      <c r="Q5">
        <v>47</v>
      </c>
      <c r="R5">
        <v>130</v>
      </c>
      <c r="S5">
        <v>177</v>
      </c>
      <c r="T5">
        <v>96</v>
      </c>
      <c r="U5">
        <v>44</v>
      </c>
      <c r="V5">
        <v>71</v>
      </c>
      <c r="W5">
        <v>211</v>
      </c>
      <c r="X5">
        <v>81</v>
      </c>
      <c r="Y5">
        <v>53</v>
      </c>
      <c r="Z5">
        <v>261</v>
      </c>
      <c r="AA5">
        <v>395</v>
      </c>
      <c r="AB5">
        <v>0</v>
      </c>
      <c r="AC5">
        <v>128</v>
      </c>
      <c r="AD5">
        <v>272</v>
      </c>
      <c r="AE5">
        <v>400</v>
      </c>
      <c r="AF5">
        <v>35</v>
      </c>
      <c r="AG5">
        <v>24</v>
      </c>
      <c r="AH5">
        <v>25</v>
      </c>
      <c r="AI5">
        <v>84</v>
      </c>
    </row>
    <row r="6" spans="1:35" x14ac:dyDescent="0.35">
      <c r="A6" t="s">
        <v>9</v>
      </c>
      <c r="B6" t="s">
        <v>6</v>
      </c>
      <c r="H6" s="6">
        <f t="shared" si="0"/>
        <v>35</v>
      </c>
      <c r="I6" s="7">
        <v>35</v>
      </c>
      <c r="J6" s="7">
        <v>29.5</v>
      </c>
      <c r="K6" s="8">
        <v>64.5</v>
      </c>
      <c r="L6" s="6">
        <f t="shared" si="1"/>
        <v>9</v>
      </c>
      <c r="M6" s="7">
        <v>9</v>
      </c>
      <c r="N6" s="7">
        <v>54</v>
      </c>
      <c r="O6" s="8">
        <f>SUM(L6:N6)</f>
        <v>72</v>
      </c>
      <c r="P6">
        <v>14</v>
      </c>
      <c r="Q6">
        <v>37</v>
      </c>
      <c r="R6">
        <v>26</v>
      </c>
      <c r="S6">
        <v>77</v>
      </c>
      <c r="T6">
        <v>15</v>
      </c>
      <c r="U6">
        <v>33</v>
      </c>
      <c r="V6">
        <v>55</v>
      </c>
      <c r="W6">
        <v>103</v>
      </c>
      <c r="X6">
        <v>75</v>
      </c>
      <c r="Y6">
        <v>15</v>
      </c>
      <c r="Z6">
        <v>10</v>
      </c>
      <c r="AA6">
        <v>100</v>
      </c>
      <c r="AB6">
        <v>25</v>
      </c>
      <c r="AC6">
        <v>21</v>
      </c>
      <c r="AD6">
        <v>40</v>
      </c>
      <c r="AE6">
        <v>86</v>
      </c>
      <c r="AF6">
        <v>32</v>
      </c>
      <c r="AG6">
        <v>67</v>
      </c>
      <c r="AH6">
        <v>53</v>
      </c>
      <c r="AI6">
        <v>152</v>
      </c>
    </row>
    <row r="7" spans="1:35" x14ac:dyDescent="0.35">
      <c r="A7" t="s">
        <v>10</v>
      </c>
      <c r="B7" t="s">
        <v>11</v>
      </c>
      <c r="H7" s="6">
        <f t="shared" si="0"/>
        <v>729.5</v>
      </c>
      <c r="I7" s="7">
        <v>729.5</v>
      </c>
      <c r="J7" s="10">
        <v>438</v>
      </c>
      <c r="K7" s="11">
        <v>1167.5</v>
      </c>
      <c r="L7" s="6">
        <f t="shared" si="1"/>
        <v>518</v>
      </c>
      <c r="M7" s="7">
        <f>SUM(M3:M6)</f>
        <v>518</v>
      </c>
      <c r="N7" s="10">
        <f>SUM(N3:N6)</f>
        <v>503</v>
      </c>
      <c r="O7" s="11">
        <f>SUM(O3:O6)</f>
        <v>1539</v>
      </c>
      <c r="P7">
        <v>623</v>
      </c>
      <c r="Q7">
        <v>373</v>
      </c>
      <c r="R7">
        <v>475</v>
      </c>
      <c r="S7">
        <v>1471</v>
      </c>
      <c r="T7">
        <v>801</v>
      </c>
      <c r="U7">
        <v>308</v>
      </c>
      <c r="V7">
        <v>499</v>
      </c>
      <c r="W7">
        <v>1608</v>
      </c>
      <c r="X7">
        <v>622</v>
      </c>
      <c r="Y7">
        <v>332</v>
      </c>
      <c r="Z7">
        <v>939</v>
      </c>
      <c r="AA7">
        <v>1893</v>
      </c>
      <c r="AB7">
        <v>320</v>
      </c>
      <c r="AC7">
        <v>359</v>
      </c>
      <c r="AD7">
        <v>602</v>
      </c>
      <c r="AE7">
        <v>1281</v>
      </c>
      <c r="AF7">
        <v>994</v>
      </c>
      <c r="AG7">
        <v>503</v>
      </c>
      <c r="AH7">
        <v>535</v>
      </c>
      <c r="AI7">
        <v>2032</v>
      </c>
    </row>
    <row r="8" spans="1:35" x14ac:dyDescent="0.35">
      <c r="A8" t="s">
        <v>12</v>
      </c>
      <c r="B8" t="s">
        <v>6</v>
      </c>
      <c r="H8" s="9"/>
      <c r="I8" s="10"/>
      <c r="J8" s="10"/>
      <c r="K8" s="8">
        <v>0</v>
      </c>
      <c r="L8" s="6">
        <f t="shared" si="1"/>
        <v>0</v>
      </c>
      <c r="M8" s="10"/>
      <c r="N8" s="10"/>
      <c r="O8" s="8">
        <f>SUM(L8:N8)</f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9"/>
      <c r="I9" s="10"/>
      <c r="J9" s="10"/>
      <c r="K9" s="8">
        <v>0</v>
      </c>
      <c r="L9" s="6">
        <f t="shared" si="1"/>
        <v>0</v>
      </c>
      <c r="M9" s="10"/>
      <c r="N9" s="10"/>
      <c r="O9" s="8">
        <f>SUM(L9:N9)</f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6">
        <f>I10</f>
        <v>729.5</v>
      </c>
      <c r="I10" s="13">
        <v>729.5</v>
      </c>
      <c r="J10" s="13">
        <v>438</v>
      </c>
      <c r="K10" s="14">
        <v>1167.5</v>
      </c>
      <c r="L10" s="6">
        <f t="shared" si="1"/>
        <v>518</v>
      </c>
      <c r="M10" s="13">
        <f>M7+M8+M9</f>
        <v>518</v>
      </c>
      <c r="N10" s="13">
        <f>N7+N8+N9</f>
        <v>503</v>
      </c>
      <c r="O10" s="14">
        <f>O7+O8+O9</f>
        <v>1539</v>
      </c>
      <c r="P10">
        <v>623</v>
      </c>
      <c r="Q10">
        <v>373</v>
      </c>
      <c r="R10">
        <v>475</v>
      </c>
      <c r="S10">
        <v>1471</v>
      </c>
      <c r="T10">
        <v>801</v>
      </c>
      <c r="U10">
        <v>308</v>
      </c>
      <c r="V10">
        <v>499</v>
      </c>
      <c r="W10">
        <v>1608</v>
      </c>
      <c r="X10">
        <v>622</v>
      </c>
      <c r="Y10">
        <v>332</v>
      </c>
      <c r="Z10">
        <v>939</v>
      </c>
      <c r="AA10">
        <v>1893</v>
      </c>
      <c r="AB10">
        <v>320</v>
      </c>
      <c r="AC10">
        <v>359</v>
      </c>
      <c r="AD10">
        <v>602</v>
      </c>
      <c r="AE10">
        <v>1281</v>
      </c>
      <c r="AF10">
        <v>994</v>
      </c>
      <c r="AG10">
        <v>503</v>
      </c>
      <c r="AH10">
        <v>535</v>
      </c>
      <c r="AI10">
        <v>2032</v>
      </c>
    </row>
    <row r="11" spans="1:35" x14ac:dyDescent="0.35">
      <c r="L11" s="6"/>
    </row>
    <row r="12" spans="1:35" x14ac:dyDescent="0.35">
      <c r="A12" t="s">
        <v>15</v>
      </c>
      <c r="B12" t="s">
        <v>16</v>
      </c>
      <c r="H12" s="6">
        <f t="shared" ref="H12:H18" si="2">I12</f>
        <v>3</v>
      </c>
      <c r="I12" s="10">
        <v>3</v>
      </c>
      <c r="J12" s="10">
        <v>1</v>
      </c>
      <c r="K12" s="8">
        <f>SUM(H12:J12)</f>
        <v>7</v>
      </c>
      <c r="L12" s="6">
        <f t="shared" si="1"/>
        <v>3</v>
      </c>
      <c r="M12" s="10">
        <v>3</v>
      </c>
      <c r="N12" s="10">
        <v>1</v>
      </c>
      <c r="O12" s="8">
        <f>SUM(L12:N12)</f>
        <v>7</v>
      </c>
      <c r="P12">
        <v>4</v>
      </c>
      <c r="Q12">
        <v>0</v>
      </c>
      <c r="R12">
        <v>2</v>
      </c>
      <c r="S12">
        <v>6</v>
      </c>
      <c r="T12">
        <v>1</v>
      </c>
      <c r="U12">
        <v>0</v>
      </c>
      <c r="V12">
        <v>1</v>
      </c>
      <c r="W12">
        <v>2</v>
      </c>
      <c r="X12">
        <v>3</v>
      </c>
      <c r="Y12">
        <v>1</v>
      </c>
      <c r="Z12">
        <v>0</v>
      </c>
      <c r="AA12">
        <v>4</v>
      </c>
      <c r="AB12">
        <v>2</v>
      </c>
      <c r="AC12">
        <v>10</v>
      </c>
      <c r="AD12">
        <v>3</v>
      </c>
      <c r="AE12">
        <v>15</v>
      </c>
      <c r="AF12">
        <v>6</v>
      </c>
      <c r="AG12">
        <v>0</v>
      </c>
      <c r="AH12">
        <v>0</v>
      </c>
      <c r="AI12">
        <v>6</v>
      </c>
    </row>
    <row r="13" spans="1:35" x14ac:dyDescent="0.35">
      <c r="A13" t="s">
        <v>17</v>
      </c>
      <c r="B13" t="s">
        <v>16</v>
      </c>
      <c r="H13" s="6">
        <f t="shared" si="2"/>
        <v>2</v>
      </c>
      <c r="I13" s="10">
        <v>2</v>
      </c>
      <c r="J13" s="10">
        <v>0</v>
      </c>
      <c r="K13" s="8">
        <f>SUM(H13:J13)</f>
        <v>4</v>
      </c>
      <c r="L13" s="6">
        <f t="shared" si="1"/>
        <v>2</v>
      </c>
      <c r="M13" s="10">
        <v>2</v>
      </c>
      <c r="N13" s="10">
        <v>0</v>
      </c>
      <c r="O13" s="8">
        <f>SUM(L13:N13)</f>
        <v>4</v>
      </c>
      <c r="P13">
        <v>6</v>
      </c>
      <c r="Q13">
        <v>2</v>
      </c>
      <c r="R13">
        <v>0</v>
      </c>
      <c r="S13">
        <v>8</v>
      </c>
      <c r="T13">
        <v>8</v>
      </c>
      <c r="U13">
        <v>0</v>
      </c>
      <c r="V13">
        <v>0</v>
      </c>
      <c r="W13">
        <v>8</v>
      </c>
      <c r="X13">
        <v>11</v>
      </c>
      <c r="Y13">
        <v>0</v>
      </c>
      <c r="Z13">
        <v>2</v>
      </c>
      <c r="AA13">
        <v>13</v>
      </c>
      <c r="AB13">
        <v>0</v>
      </c>
      <c r="AC13">
        <v>13</v>
      </c>
      <c r="AD13">
        <v>0</v>
      </c>
      <c r="AE13">
        <v>13</v>
      </c>
      <c r="AF13">
        <v>17</v>
      </c>
      <c r="AG13">
        <v>0</v>
      </c>
      <c r="AH13">
        <v>0</v>
      </c>
      <c r="AI13">
        <v>17</v>
      </c>
    </row>
    <row r="14" spans="1:35" x14ac:dyDescent="0.35">
      <c r="A14" t="s">
        <v>18</v>
      </c>
      <c r="B14" t="s">
        <v>16</v>
      </c>
      <c r="H14" s="6">
        <f t="shared" si="2"/>
        <v>1</v>
      </c>
      <c r="I14" s="10">
        <v>1</v>
      </c>
      <c r="J14" s="10">
        <v>0</v>
      </c>
      <c r="K14" s="8">
        <f>SUM(H14:J14)</f>
        <v>2</v>
      </c>
      <c r="L14" s="6">
        <f t="shared" si="1"/>
        <v>1</v>
      </c>
      <c r="M14" s="10">
        <v>1</v>
      </c>
      <c r="N14" s="10">
        <v>0</v>
      </c>
      <c r="O14" s="8">
        <f>SUM(L14:N14)</f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19</v>
      </c>
      <c r="B15" t="s">
        <v>16</v>
      </c>
      <c r="H15" s="6">
        <f t="shared" si="2"/>
        <v>0</v>
      </c>
      <c r="I15" s="10">
        <v>0</v>
      </c>
      <c r="J15" s="10">
        <v>0</v>
      </c>
      <c r="K15" s="8">
        <f>SUM(H15:J15)</f>
        <v>0</v>
      </c>
      <c r="L15" s="6">
        <f t="shared" si="1"/>
        <v>0</v>
      </c>
      <c r="M15" s="10">
        <v>0</v>
      </c>
      <c r="N15" s="10">
        <v>0</v>
      </c>
      <c r="O15" s="8">
        <f>SUM(L15:N15)</f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</row>
    <row r="16" spans="1:35" x14ac:dyDescent="0.35">
      <c r="A16" t="s">
        <v>20</v>
      </c>
      <c r="B16" t="s">
        <v>16</v>
      </c>
      <c r="H16" s="6">
        <f t="shared" si="2"/>
        <v>0</v>
      </c>
      <c r="I16" s="10">
        <v>0</v>
      </c>
      <c r="J16" s="10">
        <v>0</v>
      </c>
      <c r="K16" s="8">
        <f>SUM(H16:J16)</f>
        <v>0</v>
      </c>
      <c r="L16" s="6">
        <f t="shared" si="1"/>
        <v>0</v>
      </c>
      <c r="M16" s="10">
        <v>0</v>
      </c>
      <c r="N16" s="10">
        <v>0</v>
      </c>
      <c r="O16" s="8">
        <f>SUM(L16:N16)</f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2</v>
      </c>
      <c r="X16">
        <v>0</v>
      </c>
      <c r="Y16">
        <v>2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21</v>
      </c>
      <c r="B17" t="s">
        <v>11</v>
      </c>
      <c r="H17" s="6">
        <f t="shared" si="2"/>
        <v>6</v>
      </c>
      <c r="I17" s="9">
        <f>SUM(I12:I16)</f>
        <v>6</v>
      </c>
      <c r="J17" s="10">
        <f>SUM(J12:J16)</f>
        <v>1</v>
      </c>
      <c r="K17" s="8">
        <f>SUM(K12:K16)</f>
        <v>13</v>
      </c>
      <c r="L17" s="6">
        <f t="shared" si="1"/>
        <v>6</v>
      </c>
      <c r="M17" s="9">
        <f>SUM(M12:M16)</f>
        <v>6</v>
      </c>
      <c r="N17" s="10">
        <f>SUM(N12:N16)</f>
        <v>1</v>
      </c>
      <c r="O17" s="8">
        <f>SUM(O12:O16)</f>
        <v>13</v>
      </c>
      <c r="P17">
        <v>10</v>
      </c>
      <c r="Q17">
        <v>2</v>
      </c>
      <c r="R17">
        <v>2</v>
      </c>
      <c r="S17">
        <v>14</v>
      </c>
      <c r="T17">
        <v>9</v>
      </c>
      <c r="U17">
        <v>2</v>
      </c>
      <c r="V17">
        <v>1</v>
      </c>
      <c r="W17">
        <v>12</v>
      </c>
      <c r="X17">
        <v>14</v>
      </c>
      <c r="Y17">
        <v>3</v>
      </c>
      <c r="Z17">
        <v>2</v>
      </c>
      <c r="AA17">
        <v>19</v>
      </c>
      <c r="AB17">
        <v>2</v>
      </c>
      <c r="AC17">
        <v>23</v>
      </c>
      <c r="AD17">
        <v>3</v>
      </c>
      <c r="AE17">
        <v>28</v>
      </c>
      <c r="AF17">
        <v>24</v>
      </c>
      <c r="AG17">
        <v>0</v>
      </c>
      <c r="AH17">
        <v>0</v>
      </c>
      <c r="AI17">
        <v>24</v>
      </c>
    </row>
    <row r="18" spans="1:35" x14ac:dyDescent="0.35">
      <c r="A18" t="s">
        <v>22</v>
      </c>
      <c r="B18" t="s">
        <v>16</v>
      </c>
      <c r="H18" s="6">
        <f t="shared" si="2"/>
        <v>11</v>
      </c>
      <c r="I18" s="10">
        <v>11</v>
      </c>
      <c r="J18" s="10">
        <v>10</v>
      </c>
      <c r="K18" s="8">
        <f>IFERROR(AVERAGE(H18:J18),0)</f>
        <v>10.666666666666666</v>
      </c>
      <c r="L18" s="6">
        <f t="shared" si="1"/>
        <v>11</v>
      </c>
      <c r="M18" s="10">
        <v>11</v>
      </c>
      <c r="N18" s="10">
        <v>10</v>
      </c>
      <c r="O18" s="8">
        <f>IFERROR(AVERAGE(L18:N18),0)</f>
        <v>10.666666666666666</v>
      </c>
      <c r="P18">
        <v>9</v>
      </c>
      <c r="Q18">
        <v>6</v>
      </c>
      <c r="R18">
        <v>7</v>
      </c>
      <c r="S18">
        <v>7.333333333333333</v>
      </c>
      <c r="T18">
        <v>8</v>
      </c>
      <c r="U18">
        <v>7</v>
      </c>
      <c r="V18">
        <v>7</v>
      </c>
      <c r="W18">
        <v>7.333333333333333</v>
      </c>
      <c r="X18">
        <v>5</v>
      </c>
      <c r="Y18">
        <v>7</v>
      </c>
      <c r="Z18">
        <v>5</v>
      </c>
      <c r="AA18">
        <v>5.666666666666667</v>
      </c>
      <c r="AB18">
        <v>9</v>
      </c>
      <c r="AC18">
        <v>9</v>
      </c>
      <c r="AD18">
        <v>8</v>
      </c>
      <c r="AE18">
        <v>8.6666666666666661</v>
      </c>
      <c r="AF18">
        <v>5</v>
      </c>
      <c r="AG18">
        <v>5</v>
      </c>
      <c r="AH18">
        <v>5</v>
      </c>
      <c r="AI18">
        <v>8</v>
      </c>
    </row>
    <row r="19" spans="1:35" x14ac:dyDescent="0.35">
      <c r="A19" t="s">
        <v>23</v>
      </c>
      <c r="B19" t="s">
        <v>24</v>
      </c>
      <c r="H19" s="6">
        <f>I19</f>
        <v>129781.55000000028</v>
      </c>
      <c r="I19" s="7">
        <v>129781.55000000028</v>
      </c>
      <c r="J19" s="7">
        <v>364140.46999999974</v>
      </c>
      <c r="K19" s="8">
        <v>493922.02</v>
      </c>
      <c r="L19" s="6">
        <f t="shared" si="1"/>
        <v>221000</v>
      </c>
      <c r="M19" s="7">
        <v>221000</v>
      </c>
      <c r="N19" s="7">
        <v>108000</v>
      </c>
      <c r="O19" s="8">
        <f>SUM(L19:N19)</f>
        <v>550000</v>
      </c>
      <c r="P19">
        <v>577469</v>
      </c>
      <c r="Q19">
        <v>373883</v>
      </c>
      <c r="R19">
        <v>146491</v>
      </c>
      <c r="S19">
        <v>1097843</v>
      </c>
      <c r="T19">
        <v>736722</v>
      </c>
      <c r="U19">
        <v>134673.64000000001</v>
      </c>
      <c r="V19">
        <v>5473</v>
      </c>
      <c r="W19">
        <v>876868.64</v>
      </c>
      <c r="X19">
        <v>440046.89000000013</v>
      </c>
      <c r="Y19">
        <v>68606.10999999987</v>
      </c>
      <c r="Z19">
        <v>395163.16999999993</v>
      </c>
      <c r="AA19">
        <v>903816.16999999993</v>
      </c>
      <c r="AB19">
        <v>66297</v>
      </c>
      <c r="AC19">
        <v>49350.15</v>
      </c>
      <c r="AD19">
        <v>548587.41</v>
      </c>
      <c r="AE19">
        <v>664234.56000000006</v>
      </c>
      <c r="AF19">
        <v>521771</v>
      </c>
      <c r="AG19">
        <v>244043</v>
      </c>
      <c r="AH19">
        <v>526529</v>
      </c>
      <c r="AI19">
        <v>1292343</v>
      </c>
    </row>
    <row r="20" spans="1:35" x14ac:dyDescent="0.35">
      <c r="A20" t="s">
        <v>25</v>
      </c>
      <c r="B20" t="s">
        <v>24</v>
      </c>
      <c r="H20" s="15">
        <f>I20</f>
        <v>0</v>
      </c>
      <c r="I20" s="16">
        <v>0</v>
      </c>
      <c r="J20" s="16">
        <v>2</v>
      </c>
      <c r="K20" s="14">
        <v>2</v>
      </c>
      <c r="L20" s="6">
        <f t="shared" si="1"/>
        <v>0</v>
      </c>
      <c r="M20" s="16">
        <v>0</v>
      </c>
      <c r="N20" s="16">
        <v>2</v>
      </c>
      <c r="O20" s="14">
        <f>SUM(L20:N20)</f>
        <v>2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35">
      <c r="L21" s="6"/>
    </row>
    <row r="22" spans="1:35" x14ac:dyDescent="0.35">
      <c r="A22" t="s">
        <v>26</v>
      </c>
      <c r="B22" t="s">
        <v>27</v>
      </c>
      <c r="H22" s="6">
        <f t="shared" ref="H22:H28" si="3">I22</f>
        <v>6</v>
      </c>
      <c r="I22" s="17">
        <v>6</v>
      </c>
      <c r="J22" s="17">
        <v>6</v>
      </c>
      <c r="K22" s="18">
        <v>6</v>
      </c>
      <c r="L22" s="6">
        <f t="shared" si="1"/>
        <v>6</v>
      </c>
      <c r="M22" s="17">
        <v>6</v>
      </c>
      <c r="N22" s="17">
        <v>6</v>
      </c>
      <c r="O22" s="18">
        <f>IFERROR(AVERAGE(L22:N22),0)</f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7</v>
      </c>
      <c r="V22">
        <v>7</v>
      </c>
      <c r="W22">
        <v>6.666666666666667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7</v>
      </c>
      <c r="AG22">
        <v>6</v>
      </c>
      <c r="AH22">
        <v>6</v>
      </c>
      <c r="AI22">
        <v>6.333333333333333</v>
      </c>
    </row>
    <row r="23" spans="1:35" x14ac:dyDescent="0.35">
      <c r="A23" t="s">
        <v>28</v>
      </c>
      <c r="B23" t="s">
        <v>27</v>
      </c>
      <c r="H23" s="17">
        <v>22.7</v>
      </c>
      <c r="I23" s="17">
        <v>22.7</v>
      </c>
      <c r="J23" s="17">
        <v>21.5</v>
      </c>
      <c r="K23" s="18">
        <v>22.1</v>
      </c>
      <c r="L23" s="6">
        <f t="shared" si="1"/>
        <v>22.7</v>
      </c>
      <c r="M23" s="17">
        <v>22.7</v>
      </c>
      <c r="N23" s="17">
        <v>21.5</v>
      </c>
      <c r="O23" s="18">
        <f>IFERROR(AVERAGE(L23:N23),0)</f>
        <v>22.3</v>
      </c>
      <c r="P23">
        <v>21.3</v>
      </c>
      <c r="Q23">
        <v>24</v>
      </c>
      <c r="R23">
        <v>18</v>
      </c>
      <c r="S23">
        <v>21.099999999999998</v>
      </c>
      <c r="T23">
        <v>18</v>
      </c>
      <c r="U23">
        <v>18.8</v>
      </c>
      <c r="V23">
        <v>15.5</v>
      </c>
      <c r="W23">
        <v>17.433333333333334</v>
      </c>
      <c r="X23">
        <v>14.25</v>
      </c>
      <c r="Y23">
        <v>17</v>
      </c>
      <c r="Z23">
        <v>14.25</v>
      </c>
      <c r="AA23">
        <v>15.166666666666666</v>
      </c>
      <c r="AB23">
        <v>14.3</v>
      </c>
      <c r="AC23">
        <v>17.899999999999999</v>
      </c>
      <c r="AD23">
        <v>14.3</v>
      </c>
      <c r="AE23">
        <v>15.5</v>
      </c>
      <c r="AF23">
        <v>15.8</v>
      </c>
      <c r="AG23">
        <v>17.600000000000001</v>
      </c>
      <c r="AH23">
        <v>19.3</v>
      </c>
      <c r="AI23">
        <v>17.566666666666666</v>
      </c>
    </row>
    <row r="24" spans="1:35" x14ac:dyDescent="0.35">
      <c r="A24" t="s">
        <v>29</v>
      </c>
      <c r="B24" t="s">
        <v>30</v>
      </c>
      <c r="H24" s="6">
        <f t="shared" si="3"/>
        <v>4063</v>
      </c>
      <c r="I24" s="7">
        <v>4063</v>
      </c>
      <c r="J24" s="7">
        <v>3545</v>
      </c>
      <c r="K24" s="8">
        <v>7608</v>
      </c>
      <c r="L24" s="6">
        <f t="shared" si="1"/>
        <v>1662</v>
      </c>
      <c r="M24" s="7">
        <v>1662</v>
      </c>
      <c r="N24" s="7">
        <v>6484</v>
      </c>
      <c r="O24" s="8">
        <f>SUM(L24:N24)</f>
        <v>9808</v>
      </c>
      <c r="P24">
        <v>2643</v>
      </c>
      <c r="Q24">
        <v>0</v>
      </c>
      <c r="R24">
        <v>4844</v>
      </c>
      <c r="S24">
        <v>7487</v>
      </c>
      <c r="T24">
        <v>8520</v>
      </c>
      <c r="U24">
        <v>553</v>
      </c>
      <c r="V24">
        <v>5740</v>
      </c>
      <c r="W24">
        <v>14813</v>
      </c>
      <c r="X24">
        <v>5484</v>
      </c>
      <c r="Y24">
        <v>3505</v>
      </c>
      <c r="Z24">
        <v>554</v>
      </c>
      <c r="AA24">
        <v>9543</v>
      </c>
      <c r="AB24">
        <v>13543</v>
      </c>
      <c r="AC24">
        <v>13545</v>
      </c>
      <c r="AD24">
        <v>13545</v>
      </c>
      <c r="AE24">
        <v>40633</v>
      </c>
      <c r="AF24">
        <v>4061</v>
      </c>
      <c r="AG24">
        <v>1755</v>
      </c>
      <c r="AH24">
        <v>1474</v>
      </c>
      <c r="AI24">
        <v>7290</v>
      </c>
    </row>
    <row r="25" spans="1:35" x14ac:dyDescent="0.35">
      <c r="A25" t="s">
        <v>31</v>
      </c>
      <c r="B25" t="s">
        <v>30</v>
      </c>
      <c r="H25" s="6">
        <f t="shared" si="3"/>
        <v>75282</v>
      </c>
      <c r="I25" s="7">
        <v>75282</v>
      </c>
      <c r="J25" s="7">
        <v>314472</v>
      </c>
      <c r="K25" s="8">
        <v>389754</v>
      </c>
      <c r="L25" s="6">
        <f t="shared" si="1"/>
        <v>68500</v>
      </c>
      <c r="M25" s="7">
        <v>68500</v>
      </c>
      <c r="N25" s="7">
        <v>402392</v>
      </c>
      <c r="O25" s="8">
        <f>SUM(L25:N25)</f>
        <v>539392</v>
      </c>
      <c r="P25">
        <v>750507</v>
      </c>
      <c r="Q25">
        <v>72011</v>
      </c>
      <c r="R25">
        <v>161101</v>
      </c>
      <c r="S25">
        <v>983619</v>
      </c>
      <c r="T25">
        <v>741158</v>
      </c>
      <c r="U25">
        <v>107150</v>
      </c>
      <c r="V25">
        <v>3600</v>
      </c>
      <c r="W25">
        <v>851908</v>
      </c>
      <c r="X25">
        <v>157888</v>
      </c>
      <c r="Y25">
        <v>144687</v>
      </c>
      <c r="Z25">
        <v>179039</v>
      </c>
      <c r="AA25">
        <v>481614</v>
      </c>
      <c r="AB25">
        <v>33497</v>
      </c>
      <c r="AC25">
        <v>96585</v>
      </c>
      <c r="AD25">
        <v>164456</v>
      </c>
      <c r="AE25">
        <v>294538</v>
      </c>
      <c r="AF25">
        <v>553326</v>
      </c>
      <c r="AG25">
        <v>331995</v>
      </c>
      <c r="AH25">
        <v>221330</v>
      </c>
      <c r="AI25">
        <v>1106651</v>
      </c>
    </row>
    <row r="26" spans="1:35" x14ac:dyDescent="0.35">
      <c r="A26" t="s">
        <v>32</v>
      </c>
      <c r="B26" t="s">
        <v>24</v>
      </c>
      <c r="H26" s="6">
        <f t="shared" si="3"/>
        <v>22011.589999999997</v>
      </c>
      <c r="I26" s="7">
        <v>22011.589999999997</v>
      </c>
      <c r="J26" s="7">
        <v>50826.489999999991</v>
      </c>
      <c r="K26" s="8">
        <v>72838.079999999987</v>
      </c>
      <c r="L26" s="6">
        <f t="shared" si="1"/>
        <v>27600</v>
      </c>
      <c r="M26" s="7">
        <v>27600</v>
      </c>
      <c r="N26" s="7">
        <v>6391</v>
      </c>
      <c r="O26" s="8">
        <f>SUM(L26:N26)</f>
        <v>61591</v>
      </c>
      <c r="P26">
        <v>68118</v>
      </c>
      <c r="Q26">
        <v>11441</v>
      </c>
      <c r="R26">
        <v>15877</v>
      </c>
      <c r="S26">
        <v>95436</v>
      </c>
      <c r="T26">
        <v>60911</v>
      </c>
      <c r="U26">
        <v>36114.69</v>
      </c>
      <c r="W26">
        <v>97025.69</v>
      </c>
      <c r="X26">
        <v>42358.439999999944</v>
      </c>
      <c r="Y26">
        <v>9638.7000000000116</v>
      </c>
      <c r="Z26">
        <v>4877.6100000000442</v>
      </c>
      <c r="AA26">
        <v>56874.75</v>
      </c>
      <c r="AB26">
        <v>0</v>
      </c>
      <c r="AC26">
        <v>20086</v>
      </c>
      <c r="AD26">
        <v>15912</v>
      </c>
      <c r="AE26">
        <v>35998</v>
      </c>
      <c r="AF26">
        <v>28326.23</v>
      </c>
      <c r="AG26">
        <v>40154.879999999997</v>
      </c>
      <c r="AH26">
        <v>30846.42</v>
      </c>
      <c r="AI26">
        <v>99327.53</v>
      </c>
    </row>
    <row r="27" spans="1:35" x14ac:dyDescent="0.35">
      <c r="A27" t="s">
        <v>33</v>
      </c>
      <c r="B27" t="s">
        <v>30</v>
      </c>
      <c r="H27" s="6">
        <f t="shared" si="3"/>
        <v>23431</v>
      </c>
      <c r="I27" s="10">
        <v>23431</v>
      </c>
      <c r="J27" s="10">
        <v>11665</v>
      </c>
      <c r="K27" s="8">
        <v>35096</v>
      </c>
      <c r="L27" s="6">
        <f t="shared" si="1"/>
        <v>197913</v>
      </c>
      <c r="M27" s="10">
        <v>197913</v>
      </c>
      <c r="N27" s="10">
        <v>239585</v>
      </c>
      <c r="O27" s="8">
        <f>SUM(L27:N27)</f>
        <v>635411</v>
      </c>
      <c r="P27">
        <v>278218</v>
      </c>
      <c r="Q27">
        <v>255357</v>
      </c>
      <c r="R27">
        <v>200908</v>
      </c>
      <c r="S27">
        <v>734483</v>
      </c>
      <c r="T27">
        <v>309184</v>
      </c>
      <c r="U27">
        <v>224455</v>
      </c>
      <c r="V27">
        <v>213588</v>
      </c>
      <c r="W27">
        <v>747227</v>
      </c>
      <c r="AA27">
        <v>0</v>
      </c>
      <c r="AB27">
        <v>890038</v>
      </c>
      <c r="AC27">
        <v>879260</v>
      </c>
      <c r="AD27">
        <v>879260</v>
      </c>
      <c r="AE27">
        <v>2648558</v>
      </c>
      <c r="AF27">
        <v>315761</v>
      </c>
      <c r="AG27">
        <v>356931</v>
      </c>
      <c r="AH27">
        <v>336328</v>
      </c>
      <c r="AI27">
        <v>1009020</v>
      </c>
    </row>
    <row r="28" spans="1:35" x14ac:dyDescent="0.35">
      <c r="A28" t="s">
        <v>34</v>
      </c>
      <c r="B28" t="s">
        <v>11</v>
      </c>
      <c r="H28" s="6">
        <f t="shared" si="3"/>
        <v>-29839.410000000003</v>
      </c>
      <c r="I28" s="12">
        <v>-29839.410000000003</v>
      </c>
      <c r="J28" s="13">
        <v>-251980.51</v>
      </c>
      <c r="K28" s="14">
        <v>-281819.92000000004</v>
      </c>
      <c r="L28" s="6">
        <f t="shared" si="1"/>
        <v>157013</v>
      </c>
      <c r="M28" s="12">
        <v>157013</v>
      </c>
      <c r="N28" s="13">
        <v>-156416</v>
      </c>
      <c r="O28" s="14">
        <v>597</v>
      </c>
      <c r="P28">
        <v>-404171</v>
      </c>
      <c r="Q28">
        <v>194787</v>
      </c>
      <c r="R28">
        <v>55684</v>
      </c>
      <c r="S28">
        <v>-153700</v>
      </c>
      <c r="T28">
        <v>-371063</v>
      </c>
      <c r="U28">
        <v>153419.69</v>
      </c>
      <c r="V28">
        <v>209988</v>
      </c>
      <c r="W28">
        <v>-7655.3100000000559</v>
      </c>
      <c r="X28">
        <v>-115529.56000000006</v>
      </c>
      <c r="Y28">
        <v>-135048.29999999999</v>
      </c>
      <c r="Z28">
        <v>-174161.38999999996</v>
      </c>
      <c r="AA28">
        <v>-424739.25</v>
      </c>
      <c r="AB28">
        <v>856541</v>
      </c>
      <c r="AC28">
        <v>802761</v>
      </c>
      <c r="AD28">
        <v>730716</v>
      </c>
      <c r="AE28">
        <v>2390018</v>
      </c>
      <c r="AF28">
        <v>-209238.77000000002</v>
      </c>
      <c r="AG28">
        <v>65090.880000000005</v>
      </c>
      <c r="AH28">
        <v>145844.41999999998</v>
      </c>
      <c r="AI28">
        <v>1696.5300000000279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8"/>
  <sheetViews>
    <sheetView workbookViewId="0">
      <selection activeCell="D2" sqref="D2"/>
    </sheetView>
  </sheetViews>
  <sheetFormatPr baseColWidth="10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168</v>
      </c>
      <c r="I3" s="2">
        <v>168</v>
      </c>
      <c r="J3" s="2">
        <v>619</v>
      </c>
      <c r="K3" s="2">
        <v>787</v>
      </c>
      <c r="L3">
        <f>M3</f>
        <v>160</v>
      </c>
      <c r="M3">
        <v>160</v>
      </c>
      <c r="N3">
        <v>535</v>
      </c>
      <c r="O3">
        <v>695</v>
      </c>
      <c r="P3">
        <v>399</v>
      </c>
      <c r="Q3">
        <v>128</v>
      </c>
      <c r="R3">
        <v>493</v>
      </c>
      <c r="S3">
        <v>1020</v>
      </c>
      <c r="T3">
        <v>664</v>
      </c>
      <c r="U3">
        <v>148</v>
      </c>
      <c r="V3">
        <v>524</v>
      </c>
      <c r="W3">
        <v>1336</v>
      </c>
      <c r="X3">
        <v>650</v>
      </c>
      <c r="Y3">
        <v>192</v>
      </c>
      <c r="Z3">
        <v>577</v>
      </c>
      <c r="AA3">
        <v>1419</v>
      </c>
      <c r="AB3">
        <v>527</v>
      </c>
      <c r="AC3">
        <v>198</v>
      </c>
      <c r="AD3">
        <v>419</v>
      </c>
      <c r="AE3">
        <v>1144</v>
      </c>
      <c r="AF3">
        <v>770.5</v>
      </c>
      <c r="AG3">
        <v>246</v>
      </c>
      <c r="AH3">
        <v>392</v>
      </c>
      <c r="AI3">
        <v>1408.5</v>
      </c>
    </row>
    <row r="4" spans="1:35" x14ac:dyDescent="0.35">
      <c r="A4" t="s">
        <v>7</v>
      </c>
      <c r="B4" t="s">
        <v>6</v>
      </c>
      <c r="H4" s="2">
        <f t="shared" ref="H4:H7" si="0">I4</f>
        <v>454.5</v>
      </c>
      <c r="I4" s="2">
        <v>454.5</v>
      </c>
      <c r="J4" s="2">
        <v>14</v>
      </c>
      <c r="K4" s="2">
        <v>468.5</v>
      </c>
      <c r="L4">
        <f t="shared" ref="L4:L10" si="1">M4</f>
        <v>470</v>
      </c>
      <c r="M4">
        <v>470</v>
      </c>
      <c r="N4">
        <v>0</v>
      </c>
      <c r="O4">
        <v>470</v>
      </c>
      <c r="P4">
        <v>353</v>
      </c>
      <c r="Q4">
        <v>254</v>
      </c>
      <c r="R4">
        <v>12</v>
      </c>
      <c r="S4">
        <v>619</v>
      </c>
      <c r="T4">
        <v>324</v>
      </c>
      <c r="U4">
        <v>180</v>
      </c>
      <c r="V4">
        <v>16</v>
      </c>
      <c r="W4">
        <v>520</v>
      </c>
      <c r="X4">
        <v>356</v>
      </c>
      <c r="Y4">
        <v>458</v>
      </c>
      <c r="Z4">
        <v>24</v>
      </c>
      <c r="AA4">
        <v>838</v>
      </c>
      <c r="AB4">
        <v>144</v>
      </c>
      <c r="AC4">
        <v>478</v>
      </c>
      <c r="AD4">
        <v>121</v>
      </c>
      <c r="AE4">
        <v>743</v>
      </c>
      <c r="AF4">
        <v>156</v>
      </c>
      <c r="AG4">
        <v>166</v>
      </c>
      <c r="AH4">
        <v>64.5</v>
      </c>
      <c r="AI4">
        <v>386.5</v>
      </c>
    </row>
    <row r="5" spans="1:35" x14ac:dyDescent="0.35">
      <c r="A5" t="s">
        <v>8</v>
      </c>
      <c r="B5" t="s">
        <v>6</v>
      </c>
      <c r="H5" s="2">
        <f t="shared" si="0"/>
        <v>30</v>
      </c>
      <c r="I5" s="2">
        <v>30</v>
      </c>
      <c r="J5" s="2">
        <v>37</v>
      </c>
      <c r="K5" s="2">
        <v>67</v>
      </c>
      <c r="L5">
        <f t="shared" si="1"/>
        <v>43</v>
      </c>
      <c r="M5">
        <v>43</v>
      </c>
      <c r="N5">
        <v>71</v>
      </c>
      <c r="O5">
        <v>114</v>
      </c>
      <c r="P5">
        <v>8</v>
      </c>
      <c r="Q5">
        <v>64</v>
      </c>
      <c r="R5">
        <v>97</v>
      </c>
      <c r="S5">
        <v>169</v>
      </c>
      <c r="T5">
        <v>1</v>
      </c>
      <c r="U5">
        <v>36</v>
      </c>
      <c r="V5">
        <v>88</v>
      </c>
      <c r="W5">
        <v>125</v>
      </c>
      <c r="X5">
        <v>4</v>
      </c>
      <c r="Y5">
        <v>155</v>
      </c>
      <c r="Z5">
        <v>322</v>
      </c>
      <c r="AA5">
        <v>481</v>
      </c>
      <c r="AB5">
        <v>0</v>
      </c>
      <c r="AC5">
        <v>366</v>
      </c>
      <c r="AD5">
        <v>78</v>
      </c>
      <c r="AE5">
        <v>444</v>
      </c>
      <c r="AF5">
        <v>35</v>
      </c>
      <c r="AG5">
        <v>24</v>
      </c>
      <c r="AH5">
        <v>25</v>
      </c>
      <c r="AI5">
        <v>84</v>
      </c>
    </row>
    <row r="6" spans="1:35" x14ac:dyDescent="0.35">
      <c r="A6" t="s">
        <v>9</v>
      </c>
      <c r="B6" t="s">
        <v>6</v>
      </c>
      <c r="H6" s="2">
        <f t="shared" si="0"/>
        <v>64.5</v>
      </c>
      <c r="I6" s="2">
        <v>64.5</v>
      </c>
      <c r="J6" s="2">
        <v>59.5</v>
      </c>
      <c r="K6" s="2">
        <v>124</v>
      </c>
      <c r="L6">
        <f t="shared" si="1"/>
        <v>25</v>
      </c>
      <c r="M6">
        <v>25</v>
      </c>
      <c r="N6">
        <v>42</v>
      </c>
      <c r="O6">
        <v>67</v>
      </c>
      <c r="P6">
        <v>8</v>
      </c>
      <c r="Q6">
        <v>48</v>
      </c>
      <c r="R6">
        <v>46</v>
      </c>
      <c r="S6">
        <v>102</v>
      </c>
      <c r="T6">
        <v>21</v>
      </c>
      <c r="U6">
        <v>56</v>
      </c>
      <c r="V6">
        <v>23</v>
      </c>
      <c r="W6">
        <v>100</v>
      </c>
      <c r="X6">
        <v>40</v>
      </c>
      <c r="Y6">
        <v>29</v>
      </c>
      <c r="Z6">
        <v>63</v>
      </c>
      <c r="AA6">
        <v>132</v>
      </c>
      <c r="AB6">
        <v>14</v>
      </c>
      <c r="AC6">
        <v>35</v>
      </c>
      <c r="AD6">
        <v>45</v>
      </c>
      <c r="AE6">
        <v>94</v>
      </c>
      <c r="AF6">
        <v>32</v>
      </c>
      <c r="AG6">
        <v>66.5</v>
      </c>
      <c r="AH6">
        <v>53</v>
      </c>
      <c r="AI6">
        <v>151.5</v>
      </c>
    </row>
    <row r="7" spans="1:35" x14ac:dyDescent="0.35">
      <c r="A7" t="s">
        <v>10</v>
      </c>
      <c r="B7" t="s">
        <v>11</v>
      </c>
      <c r="H7" s="2">
        <f t="shared" si="0"/>
        <v>717</v>
      </c>
      <c r="I7" s="2">
        <v>717</v>
      </c>
      <c r="J7" s="2">
        <v>729.5</v>
      </c>
      <c r="K7" s="2">
        <v>1446.5</v>
      </c>
      <c r="L7">
        <f t="shared" si="1"/>
        <v>698</v>
      </c>
      <c r="M7">
        <v>698</v>
      </c>
      <c r="N7">
        <v>648</v>
      </c>
      <c r="O7">
        <v>1346</v>
      </c>
      <c r="P7">
        <v>768</v>
      </c>
      <c r="Q7">
        <v>494</v>
      </c>
      <c r="R7">
        <v>648</v>
      </c>
      <c r="S7">
        <v>1910</v>
      </c>
      <c r="T7">
        <v>1010</v>
      </c>
      <c r="U7">
        <v>420</v>
      </c>
      <c r="V7">
        <v>651</v>
      </c>
      <c r="W7">
        <v>2081</v>
      </c>
      <c r="X7">
        <v>1050</v>
      </c>
      <c r="Y7">
        <v>834</v>
      </c>
      <c r="Z7">
        <v>986</v>
      </c>
      <c r="AA7">
        <v>2870</v>
      </c>
      <c r="AB7">
        <v>685</v>
      </c>
      <c r="AC7">
        <v>1077</v>
      </c>
      <c r="AD7">
        <v>663</v>
      </c>
      <c r="AE7">
        <v>2425</v>
      </c>
      <c r="AF7">
        <v>993.5</v>
      </c>
      <c r="AG7">
        <v>502.5</v>
      </c>
      <c r="AH7">
        <v>534.5</v>
      </c>
      <c r="AI7">
        <v>2030.5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L8">
        <f t="shared" si="1"/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L9">
        <f t="shared" si="1"/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717</v>
      </c>
      <c r="I10" s="2">
        <v>717</v>
      </c>
      <c r="J10" s="2">
        <v>729.5</v>
      </c>
      <c r="K10" s="2">
        <v>1446.5</v>
      </c>
      <c r="L10">
        <f t="shared" si="1"/>
        <v>698</v>
      </c>
      <c r="M10">
        <v>698</v>
      </c>
      <c r="N10">
        <v>648</v>
      </c>
      <c r="O10">
        <v>1346</v>
      </c>
      <c r="P10">
        <v>768</v>
      </c>
      <c r="Q10">
        <v>494</v>
      </c>
      <c r="R10">
        <v>648</v>
      </c>
      <c r="S10">
        <v>1910</v>
      </c>
      <c r="T10">
        <v>1010</v>
      </c>
      <c r="U10">
        <v>420</v>
      </c>
      <c r="V10">
        <v>651</v>
      </c>
      <c r="W10">
        <v>2081</v>
      </c>
      <c r="X10">
        <v>1050</v>
      </c>
      <c r="Y10">
        <v>834</v>
      </c>
      <c r="Z10">
        <v>986</v>
      </c>
      <c r="AA10">
        <v>2870</v>
      </c>
      <c r="AB10">
        <v>685</v>
      </c>
      <c r="AC10">
        <v>1077</v>
      </c>
      <c r="AD10">
        <v>663</v>
      </c>
      <c r="AE10">
        <v>2425</v>
      </c>
      <c r="AF10">
        <v>993.5</v>
      </c>
      <c r="AG10">
        <v>502.5</v>
      </c>
      <c r="AH10">
        <v>534.5</v>
      </c>
      <c r="AI10">
        <v>2030.5</v>
      </c>
    </row>
    <row r="12" spans="1:35" x14ac:dyDescent="0.35">
      <c r="A12" t="s">
        <v>15</v>
      </c>
      <c r="B12" t="s">
        <v>16</v>
      </c>
      <c r="H12">
        <f t="shared" ref="H12:H18" si="2">I12</f>
        <v>3</v>
      </c>
      <c r="I12">
        <v>3</v>
      </c>
      <c r="J12">
        <v>5</v>
      </c>
      <c r="K12">
        <v>8</v>
      </c>
      <c r="L12">
        <f t="shared" ref="L12:L20" si="3">M12</f>
        <v>3</v>
      </c>
      <c r="M12">
        <v>3</v>
      </c>
      <c r="N12">
        <v>5</v>
      </c>
      <c r="O12">
        <v>8</v>
      </c>
      <c r="P12">
        <v>7</v>
      </c>
      <c r="Q12">
        <v>1</v>
      </c>
      <c r="R12">
        <v>3</v>
      </c>
      <c r="S12">
        <v>11</v>
      </c>
      <c r="T12">
        <v>0</v>
      </c>
      <c r="U12">
        <v>9</v>
      </c>
      <c r="V12">
        <v>4</v>
      </c>
      <c r="W12">
        <v>13</v>
      </c>
      <c r="X12">
        <v>3</v>
      </c>
      <c r="Y12">
        <v>4</v>
      </c>
      <c r="Z12">
        <v>1</v>
      </c>
      <c r="AA12">
        <v>8</v>
      </c>
      <c r="AB12">
        <v>2</v>
      </c>
      <c r="AC12">
        <v>10</v>
      </c>
      <c r="AD12">
        <v>3</v>
      </c>
      <c r="AE12">
        <v>15</v>
      </c>
      <c r="AF12">
        <v>6</v>
      </c>
      <c r="AG12">
        <v>0</v>
      </c>
      <c r="AH12">
        <v>0</v>
      </c>
      <c r="AI12">
        <v>6</v>
      </c>
    </row>
    <row r="13" spans="1:35" x14ac:dyDescent="0.35">
      <c r="A13" t="s">
        <v>17</v>
      </c>
      <c r="B13" t="s">
        <v>16</v>
      </c>
      <c r="H13">
        <f t="shared" si="2"/>
        <v>4</v>
      </c>
      <c r="I13">
        <v>4</v>
      </c>
      <c r="J13">
        <v>1</v>
      </c>
      <c r="K13">
        <v>5</v>
      </c>
      <c r="L13">
        <f t="shared" si="3"/>
        <v>4</v>
      </c>
      <c r="M13">
        <v>4</v>
      </c>
      <c r="N13">
        <v>1</v>
      </c>
      <c r="O13">
        <v>5</v>
      </c>
      <c r="P13">
        <v>3</v>
      </c>
      <c r="Q13">
        <v>3</v>
      </c>
      <c r="R13">
        <v>0</v>
      </c>
      <c r="S13">
        <v>6</v>
      </c>
      <c r="T13">
        <v>1</v>
      </c>
      <c r="U13">
        <v>4</v>
      </c>
      <c r="V13">
        <v>1</v>
      </c>
      <c r="W13">
        <v>6</v>
      </c>
      <c r="X13">
        <v>12</v>
      </c>
      <c r="Y13">
        <v>2</v>
      </c>
      <c r="Z13">
        <v>0</v>
      </c>
      <c r="AA13">
        <v>14</v>
      </c>
      <c r="AB13">
        <v>0</v>
      </c>
      <c r="AC13">
        <v>13</v>
      </c>
      <c r="AD13">
        <v>0</v>
      </c>
      <c r="AE13">
        <v>13</v>
      </c>
      <c r="AF13">
        <v>17</v>
      </c>
      <c r="AG13">
        <v>0</v>
      </c>
      <c r="AH13">
        <v>0</v>
      </c>
      <c r="AI13">
        <v>17</v>
      </c>
    </row>
    <row r="14" spans="1:35" x14ac:dyDescent="0.35">
      <c r="A14" t="s">
        <v>18</v>
      </c>
      <c r="B14" t="s">
        <v>16</v>
      </c>
      <c r="H14">
        <f t="shared" si="2"/>
        <v>0</v>
      </c>
      <c r="I14">
        <v>0</v>
      </c>
      <c r="J14">
        <v>0</v>
      </c>
      <c r="K14">
        <v>0</v>
      </c>
      <c r="L14">
        <f t="shared" si="3"/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19</v>
      </c>
      <c r="B15" t="s">
        <v>16</v>
      </c>
      <c r="H15">
        <f t="shared" si="2"/>
        <v>0</v>
      </c>
      <c r="I15">
        <v>0</v>
      </c>
      <c r="J15">
        <v>0</v>
      </c>
      <c r="K15">
        <v>0</v>
      </c>
      <c r="L15">
        <f t="shared" si="3"/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</row>
    <row r="16" spans="1:35" x14ac:dyDescent="0.35">
      <c r="A16" t="s">
        <v>20</v>
      </c>
      <c r="B16" t="s">
        <v>16</v>
      </c>
      <c r="H16">
        <f t="shared" si="2"/>
        <v>0</v>
      </c>
      <c r="I16">
        <v>0</v>
      </c>
      <c r="J16">
        <v>0</v>
      </c>
      <c r="K16">
        <v>0</v>
      </c>
      <c r="L16">
        <f t="shared" si="3"/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3</v>
      </c>
      <c r="Y16">
        <v>0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21</v>
      </c>
      <c r="B17" t="s">
        <v>11</v>
      </c>
      <c r="H17">
        <f t="shared" si="2"/>
        <v>7</v>
      </c>
      <c r="I17">
        <v>7</v>
      </c>
      <c r="J17">
        <v>6</v>
      </c>
      <c r="K17">
        <v>13</v>
      </c>
      <c r="L17">
        <f t="shared" si="3"/>
        <v>7</v>
      </c>
      <c r="M17">
        <v>7</v>
      </c>
      <c r="N17">
        <v>6</v>
      </c>
      <c r="O17">
        <v>13</v>
      </c>
      <c r="P17">
        <v>10</v>
      </c>
      <c r="Q17">
        <v>7</v>
      </c>
      <c r="R17">
        <v>3</v>
      </c>
      <c r="S17">
        <v>20</v>
      </c>
      <c r="T17">
        <v>3</v>
      </c>
      <c r="U17">
        <v>13</v>
      </c>
      <c r="V17">
        <v>5</v>
      </c>
      <c r="W17">
        <v>21</v>
      </c>
      <c r="X17">
        <v>18</v>
      </c>
      <c r="Y17">
        <v>6</v>
      </c>
      <c r="Z17">
        <v>1</v>
      </c>
      <c r="AA17">
        <v>25</v>
      </c>
      <c r="AB17">
        <v>2</v>
      </c>
      <c r="AC17">
        <v>23</v>
      </c>
      <c r="AD17">
        <v>3</v>
      </c>
      <c r="AE17">
        <v>28</v>
      </c>
      <c r="AF17">
        <v>24</v>
      </c>
      <c r="AG17">
        <v>0</v>
      </c>
      <c r="AH17">
        <v>0</v>
      </c>
      <c r="AI17">
        <v>24</v>
      </c>
    </row>
    <row r="18" spans="1:35" x14ac:dyDescent="0.35">
      <c r="A18" t="s">
        <v>22</v>
      </c>
      <c r="B18" t="s">
        <v>16</v>
      </c>
      <c r="H18">
        <f t="shared" si="2"/>
        <v>14</v>
      </c>
      <c r="I18">
        <v>14</v>
      </c>
      <c r="J18">
        <v>7</v>
      </c>
      <c r="K18">
        <v>10.5</v>
      </c>
      <c r="L18">
        <f t="shared" si="3"/>
        <v>14</v>
      </c>
      <c r="M18">
        <v>14</v>
      </c>
      <c r="N18">
        <v>7</v>
      </c>
      <c r="O18">
        <v>10.5</v>
      </c>
      <c r="P18">
        <v>12</v>
      </c>
      <c r="Q18">
        <v>11</v>
      </c>
      <c r="R18">
        <v>5</v>
      </c>
      <c r="S18">
        <v>9.3333333333333339</v>
      </c>
      <c r="T18">
        <v>5</v>
      </c>
      <c r="U18">
        <v>2</v>
      </c>
      <c r="V18">
        <v>8</v>
      </c>
      <c r="W18">
        <v>5</v>
      </c>
      <c r="X18">
        <v>2</v>
      </c>
      <c r="Y18">
        <v>4</v>
      </c>
      <c r="Z18">
        <v>4</v>
      </c>
      <c r="AA18">
        <v>3.3333333333333335</v>
      </c>
      <c r="AB18">
        <v>9</v>
      </c>
      <c r="AC18">
        <v>9</v>
      </c>
      <c r="AD18">
        <v>8</v>
      </c>
      <c r="AE18">
        <v>8.6666666666666661</v>
      </c>
      <c r="AF18">
        <v>5</v>
      </c>
      <c r="AG18">
        <v>5</v>
      </c>
      <c r="AH18">
        <v>5</v>
      </c>
      <c r="AI18">
        <v>15</v>
      </c>
    </row>
    <row r="19" spans="1:35" x14ac:dyDescent="0.35">
      <c r="A19" t="s">
        <v>23</v>
      </c>
      <c r="B19" t="s">
        <v>24</v>
      </c>
      <c r="H19" s="2">
        <f t="shared" ref="H19:H20" si="4">I19</f>
        <v>158755.95999999996</v>
      </c>
      <c r="I19" s="2">
        <f>J19</f>
        <v>158755.95999999996</v>
      </c>
      <c r="J19" s="2">
        <v>158755.95999999996</v>
      </c>
      <c r="K19" s="2">
        <v>158755.95999999996</v>
      </c>
      <c r="L19">
        <f t="shared" si="3"/>
        <v>18126</v>
      </c>
      <c r="M19">
        <v>18126</v>
      </c>
      <c r="N19">
        <v>121822</v>
      </c>
      <c r="O19">
        <v>139948</v>
      </c>
      <c r="P19">
        <v>43636</v>
      </c>
      <c r="Q19">
        <v>22272</v>
      </c>
      <c r="R19">
        <v>14091</v>
      </c>
      <c r="S19">
        <v>79999</v>
      </c>
      <c r="T19">
        <v>7500</v>
      </c>
      <c r="U19">
        <v>0</v>
      </c>
      <c r="V19">
        <v>42000</v>
      </c>
      <c r="W19">
        <v>49500</v>
      </c>
      <c r="X19">
        <v>38500</v>
      </c>
      <c r="Y19">
        <v>5000</v>
      </c>
      <c r="Z19">
        <v>72000</v>
      </c>
      <c r="AA19">
        <v>115500</v>
      </c>
      <c r="AB19">
        <v>20100</v>
      </c>
      <c r="AC19">
        <v>0</v>
      </c>
      <c r="AD19">
        <v>0</v>
      </c>
      <c r="AE19">
        <v>20100</v>
      </c>
      <c r="AF19">
        <v>15797</v>
      </c>
      <c r="AG19">
        <v>36238</v>
      </c>
      <c r="AH19">
        <v>10000</v>
      </c>
      <c r="AI19">
        <v>62035</v>
      </c>
    </row>
    <row r="20" spans="1:35" x14ac:dyDescent="0.35">
      <c r="A20" t="s">
        <v>25</v>
      </c>
      <c r="B20" t="s">
        <v>24</v>
      </c>
      <c r="H20" s="2">
        <f t="shared" si="4"/>
        <v>0</v>
      </c>
      <c r="I20" s="2">
        <v>0</v>
      </c>
      <c r="J20" s="2">
        <v>0</v>
      </c>
      <c r="K20" s="2">
        <v>0</v>
      </c>
      <c r="L20">
        <f t="shared" si="3"/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2" spans="1:35" x14ac:dyDescent="0.35">
      <c r="A22" t="s">
        <v>26</v>
      </c>
      <c r="B22" t="s">
        <v>27</v>
      </c>
      <c r="H22" s="2">
        <f t="shared" ref="H22:H28" si="5">I22</f>
        <v>12</v>
      </c>
      <c r="I22" s="3">
        <v>12</v>
      </c>
      <c r="J22" s="3">
        <v>13</v>
      </c>
      <c r="K22" s="3">
        <v>12.5</v>
      </c>
      <c r="L22">
        <f t="shared" ref="L22:L28" si="6">M22</f>
        <v>12</v>
      </c>
      <c r="M22">
        <v>12</v>
      </c>
      <c r="N22">
        <v>13</v>
      </c>
      <c r="O22">
        <v>12.5</v>
      </c>
      <c r="P22">
        <v>13</v>
      </c>
      <c r="Q22">
        <v>13</v>
      </c>
      <c r="R22">
        <v>13</v>
      </c>
      <c r="S22">
        <v>13</v>
      </c>
      <c r="T22">
        <v>15</v>
      </c>
      <c r="U22">
        <v>13</v>
      </c>
      <c r="V22">
        <v>13</v>
      </c>
      <c r="W22">
        <v>13.666666666666666</v>
      </c>
      <c r="X22">
        <v>7</v>
      </c>
      <c r="Y22">
        <v>7</v>
      </c>
      <c r="Z22">
        <v>7</v>
      </c>
      <c r="AA22">
        <v>7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12.5</v>
      </c>
      <c r="AH22">
        <v>13</v>
      </c>
      <c r="AI22">
        <v>12.833333333333334</v>
      </c>
    </row>
    <row r="23" spans="1:35" x14ac:dyDescent="0.35">
      <c r="A23" t="s">
        <v>28</v>
      </c>
      <c r="B23" t="s">
        <v>27</v>
      </c>
      <c r="H23" s="2">
        <f t="shared" si="5"/>
        <v>17</v>
      </c>
      <c r="I23" s="3">
        <v>17</v>
      </c>
      <c r="J23" s="3">
        <v>13.5</v>
      </c>
      <c r="K23" s="3">
        <v>15.25</v>
      </c>
      <c r="L23">
        <f t="shared" si="6"/>
        <v>17</v>
      </c>
      <c r="M23">
        <v>17</v>
      </c>
      <c r="N23">
        <v>13.5</v>
      </c>
      <c r="O23">
        <v>15.25</v>
      </c>
      <c r="P23">
        <v>12.8</v>
      </c>
      <c r="Q23">
        <v>16.3</v>
      </c>
      <c r="R23">
        <v>10.3</v>
      </c>
      <c r="S23">
        <v>13.133333333333335</v>
      </c>
      <c r="T23">
        <v>3</v>
      </c>
      <c r="U23">
        <v>4.3</v>
      </c>
      <c r="V23">
        <v>3.5</v>
      </c>
      <c r="W23">
        <v>3.6</v>
      </c>
      <c r="X23">
        <v>14.25</v>
      </c>
      <c r="Y23">
        <v>17</v>
      </c>
      <c r="Z23">
        <v>14.25</v>
      </c>
      <c r="AA23">
        <v>15.166666666666666</v>
      </c>
      <c r="AB23">
        <v>6.3</v>
      </c>
      <c r="AC23">
        <v>7.5</v>
      </c>
      <c r="AD23">
        <v>7.5</v>
      </c>
      <c r="AE23">
        <v>7.1000000000000005</v>
      </c>
      <c r="AF23">
        <v>6</v>
      </c>
      <c r="AG23">
        <v>7.8</v>
      </c>
      <c r="AH23">
        <v>6.5</v>
      </c>
      <c r="AI23">
        <v>6.7666666666666666</v>
      </c>
    </row>
    <row r="24" spans="1:35" x14ac:dyDescent="0.35">
      <c r="A24" t="s">
        <v>29</v>
      </c>
      <c r="B24" t="s">
        <v>30</v>
      </c>
      <c r="H24" s="2">
        <f t="shared" si="5"/>
        <v>14163</v>
      </c>
      <c r="I24" s="2">
        <v>14163</v>
      </c>
      <c r="J24" s="2">
        <v>24112</v>
      </c>
      <c r="K24" s="2">
        <v>38275</v>
      </c>
      <c r="L24">
        <f t="shared" si="6"/>
        <v>25796</v>
      </c>
      <c r="M24">
        <v>25796</v>
      </c>
      <c r="N24">
        <v>25796</v>
      </c>
      <c r="O24">
        <v>25796</v>
      </c>
      <c r="P24">
        <v>12600</v>
      </c>
      <c r="Q24">
        <v>9821</v>
      </c>
      <c r="R24">
        <v>12644</v>
      </c>
      <c r="S24">
        <v>35065</v>
      </c>
      <c r="T24">
        <v>17354</v>
      </c>
      <c r="U24">
        <v>6717</v>
      </c>
      <c r="V24">
        <v>7847</v>
      </c>
      <c r="W24">
        <v>31918</v>
      </c>
      <c r="X24">
        <v>8399</v>
      </c>
      <c r="Y24">
        <v>3203</v>
      </c>
      <c r="Z24">
        <v>12486</v>
      </c>
      <c r="AA24">
        <v>24088</v>
      </c>
      <c r="AB24">
        <v>27000</v>
      </c>
      <c r="AC24">
        <v>13500</v>
      </c>
      <c r="AD24">
        <v>13500</v>
      </c>
      <c r="AE24">
        <v>54000</v>
      </c>
      <c r="AF24">
        <v>5209</v>
      </c>
      <c r="AG24">
        <v>3638</v>
      </c>
      <c r="AH24">
        <v>3902</v>
      </c>
      <c r="AI24">
        <v>12749</v>
      </c>
    </row>
    <row r="25" spans="1:35" x14ac:dyDescent="0.35">
      <c r="A25" t="s">
        <v>31</v>
      </c>
      <c r="B25" t="s">
        <v>30</v>
      </c>
      <c r="H25" s="2">
        <f t="shared" si="5"/>
        <v>71399.759999999995</v>
      </c>
      <c r="I25" s="2">
        <v>71399.759999999995</v>
      </c>
      <c r="J25" s="2">
        <v>24310.76</v>
      </c>
      <c r="K25" s="2">
        <v>95710.51999999999</v>
      </c>
      <c r="L25">
        <f t="shared" si="6"/>
        <v>19000</v>
      </c>
      <c r="M25">
        <v>19000</v>
      </c>
      <c r="N25">
        <v>19000</v>
      </c>
      <c r="O25">
        <v>19000</v>
      </c>
      <c r="P25">
        <v>12000</v>
      </c>
      <c r="Q25">
        <v>27272</v>
      </c>
      <c r="R25">
        <v>16591</v>
      </c>
      <c r="S25">
        <v>55863</v>
      </c>
      <c r="T25">
        <v>29500</v>
      </c>
      <c r="U25">
        <v>30000</v>
      </c>
      <c r="V25">
        <v>0</v>
      </c>
      <c r="W25">
        <v>59500</v>
      </c>
      <c r="X25">
        <v>26000</v>
      </c>
      <c r="Y25">
        <v>5000</v>
      </c>
      <c r="Z25">
        <v>12000</v>
      </c>
      <c r="AA25">
        <v>43000</v>
      </c>
      <c r="AB25">
        <v>64942</v>
      </c>
      <c r="AC25">
        <v>0</v>
      </c>
      <c r="AD25">
        <v>0</v>
      </c>
      <c r="AE25">
        <v>64942</v>
      </c>
      <c r="AF25">
        <v>48113</v>
      </c>
      <c r="AG25">
        <v>28868</v>
      </c>
      <c r="AH25">
        <v>19245</v>
      </c>
      <c r="AI25">
        <v>96226</v>
      </c>
    </row>
    <row r="26" spans="1:35" x14ac:dyDescent="0.35">
      <c r="A26" t="s">
        <v>32</v>
      </c>
      <c r="B26" t="s">
        <v>24</v>
      </c>
      <c r="H26" s="2">
        <f t="shared" si="5"/>
        <v>0</v>
      </c>
      <c r="I26" s="2">
        <v>0</v>
      </c>
      <c r="J26" s="2">
        <v>10560</v>
      </c>
      <c r="K26" s="2">
        <v>10560</v>
      </c>
      <c r="L26">
        <f t="shared" si="6"/>
        <v>1749</v>
      </c>
      <c r="M26">
        <v>1749</v>
      </c>
      <c r="N26">
        <v>4380</v>
      </c>
      <c r="O26">
        <v>6129</v>
      </c>
      <c r="P26">
        <v>2850</v>
      </c>
      <c r="Q26">
        <v>-750</v>
      </c>
      <c r="R26">
        <v>750</v>
      </c>
      <c r="S26">
        <v>2850</v>
      </c>
      <c r="T26">
        <v>3940</v>
      </c>
      <c r="U26">
        <v>0</v>
      </c>
      <c r="V26">
        <v>1125</v>
      </c>
      <c r="W26">
        <v>5065</v>
      </c>
      <c r="X26">
        <v>1875</v>
      </c>
      <c r="Y26">
        <v>750</v>
      </c>
      <c r="Z26">
        <v>0</v>
      </c>
      <c r="AA26">
        <v>2625</v>
      </c>
      <c r="AB26">
        <v>0</v>
      </c>
      <c r="AC26">
        <v>0</v>
      </c>
      <c r="AD26">
        <v>0</v>
      </c>
      <c r="AE26">
        <v>0</v>
      </c>
      <c r="AF26">
        <v>1127.8900000000001</v>
      </c>
      <c r="AG26">
        <v>1268.33</v>
      </c>
      <c r="AH26">
        <v>1202.79</v>
      </c>
      <c r="AI26">
        <v>3599.01</v>
      </c>
    </row>
    <row r="27" spans="1:35" x14ac:dyDescent="0.35">
      <c r="A27" t="s">
        <v>33</v>
      </c>
      <c r="B27" t="s">
        <v>30</v>
      </c>
      <c r="H27" s="2">
        <f t="shared" si="5"/>
        <v>4727</v>
      </c>
      <c r="I27" s="2">
        <v>4727</v>
      </c>
      <c r="J27" s="2">
        <v>5195</v>
      </c>
      <c r="K27" s="2">
        <v>9922</v>
      </c>
      <c r="L27">
        <f t="shared" si="6"/>
        <v>37813</v>
      </c>
      <c r="M27">
        <f>N27</f>
        <v>37813</v>
      </c>
      <c r="N27">
        <v>37813</v>
      </c>
      <c r="O27">
        <v>37813</v>
      </c>
      <c r="P27">
        <v>51264</v>
      </c>
      <c r="Q27">
        <v>48062</v>
      </c>
      <c r="R27">
        <v>23239</v>
      </c>
      <c r="S27">
        <v>122565</v>
      </c>
      <c r="T27">
        <v>68010</v>
      </c>
      <c r="U27">
        <v>12435</v>
      </c>
      <c r="V27">
        <v>7308.8</v>
      </c>
      <c r="W27">
        <v>87753.8</v>
      </c>
      <c r="AA27">
        <v>0</v>
      </c>
      <c r="AB27">
        <v>66078</v>
      </c>
      <c r="AC27">
        <v>21612</v>
      </c>
      <c r="AD27">
        <v>21612</v>
      </c>
      <c r="AE27">
        <v>109302</v>
      </c>
      <c r="AF27">
        <v>8699</v>
      </c>
      <c r="AG27">
        <v>56462</v>
      </c>
      <c r="AH27">
        <v>33308</v>
      </c>
      <c r="AI27">
        <v>98469</v>
      </c>
    </row>
    <row r="28" spans="1:35" x14ac:dyDescent="0.35">
      <c r="A28" t="s">
        <v>34</v>
      </c>
      <c r="B28" t="s">
        <v>11</v>
      </c>
      <c r="H28" s="2">
        <f t="shared" si="5"/>
        <v>-66672.759999999995</v>
      </c>
      <c r="I28" s="2">
        <v>-66672.759999999995</v>
      </c>
      <c r="J28" s="2">
        <v>-8555.7599999999984</v>
      </c>
      <c r="K28" s="2">
        <v>-75228.51999999999</v>
      </c>
      <c r="L28">
        <f t="shared" si="6"/>
        <v>1749</v>
      </c>
      <c r="M28">
        <v>1749</v>
      </c>
      <c r="N28">
        <v>23193</v>
      </c>
      <c r="O28">
        <v>24942</v>
      </c>
      <c r="P28">
        <v>42114</v>
      </c>
      <c r="Q28">
        <v>20040</v>
      </c>
      <c r="R28">
        <v>7398</v>
      </c>
      <c r="S28">
        <v>69552</v>
      </c>
      <c r="T28">
        <v>42450</v>
      </c>
      <c r="U28">
        <v>-17565</v>
      </c>
      <c r="V28">
        <v>8433.7999999999993</v>
      </c>
      <c r="W28">
        <v>33318.800000000003</v>
      </c>
      <c r="X28">
        <v>-24125</v>
      </c>
      <c r="Y28">
        <v>-4250</v>
      </c>
      <c r="Z28">
        <v>-12000</v>
      </c>
      <c r="AA28">
        <v>-40375</v>
      </c>
      <c r="AB28">
        <v>1136</v>
      </c>
      <c r="AC28">
        <v>21612</v>
      </c>
      <c r="AD28">
        <v>21612</v>
      </c>
      <c r="AE28">
        <v>44360</v>
      </c>
      <c r="AF28">
        <v>-38286.11</v>
      </c>
      <c r="AG28">
        <v>28862.33</v>
      </c>
      <c r="AH28">
        <v>15265.79</v>
      </c>
      <c r="AI28">
        <v>5842.0099999999948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8"/>
  <sheetViews>
    <sheetView workbookViewId="0">
      <selection activeCell="D2" sqref="D2"/>
    </sheetView>
  </sheetViews>
  <sheetFormatPr baseColWidth="10" defaultRowHeight="14.5" x14ac:dyDescent="0.35"/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283</v>
      </c>
      <c r="I3" s="2">
        <v>283</v>
      </c>
      <c r="J3" s="2">
        <v>764.5</v>
      </c>
      <c r="K3" s="2">
        <v>1047.5</v>
      </c>
      <c r="L3">
        <f>M3</f>
        <v>239</v>
      </c>
      <c r="M3">
        <v>239</v>
      </c>
      <c r="N3">
        <v>868</v>
      </c>
      <c r="O3">
        <v>1107</v>
      </c>
      <c r="P3">
        <v>827</v>
      </c>
      <c r="Q3">
        <v>182</v>
      </c>
      <c r="R3">
        <v>835</v>
      </c>
      <c r="S3">
        <v>1844</v>
      </c>
      <c r="T3">
        <v>1302</v>
      </c>
      <c r="U3">
        <v>359</v>
      </c>
      <c r="V3">
        <v>772</v>
      </c>
      <c r="W3">
        <v>2433</v>
      </c>
      <c r="X3">
        <v>1179</v>
      </c>
      <c r="Y3">
        <v>391</v>
      </c>
      <c r="Z3">
        <v>897</v>
      </c>
      <c r="AA3">
        <v>2467</v>
      </c>
      <c r="AB3">
        <v>622</v>
      </c>
      <c r="AC3">
        <v>350</v>
      </c>
      <c r="AD3">
        <v>948</v>
      </c>
      <c r="AE3">
        <v>1920</v>
      </c>
      <c r="AF3">
        <v>875.5</v>
      </c>
      <c r="AG3">
        <v>286.5</v>
      </c>
      <c r="AH3">
        <v>875.5</v>
      </c>
      <c r="AI3">
        <v>2037.5</v>
      </c>
    </row>
    <row r="4" spans="1:35" x14ac:dyDescent="0.35">
      <c r="A4" t="s">
        <v>7</v>
      </c>
      <c r="B4" t="s">
        <v>6</v>
      </c>
      <c r="H4" s="2">
        <f t="shared" ref="H4:H7" si="0">I4</f>
        <v>753</v>
      </c>
      <c r="I4" s="2">
        <v>753</v>
      </c>
      <c r="J4" s="2">
        <v>570</v>
      </c>
      <c r="K4" s="2">
        <v>1323</v>
      </c>
      <c r="L4">
        <f t="shared" ref="L4:L7" si="1">M4</f>
        <v>836</v>
      </c>
      <c r="M4">
        <v>836</v>
      </c>
      <c r="N4">
        <v>523</v>
      </c>
      <c r="O4">
        <v>1359</v>
      </c>
      <c r="P4">
        <v>315</v>
      </c>
      <c r="Q4">
        <v>774</v>
      </c>
      <c r="R4">
        <v>84</v>
      </c>
      <c r="S4">
        <v>1173</v>
      </c>
      <c r="T4">
        <v>349</v>
      </c>
      <c r="U4">
        <v>895</v>
      </c>
      <c r="V4">
        <v>92</v>
      </c>
      <c r="W4">
        <v>1336</v>
      </c>
      <c r="X4">
        <v>81</v>
      </c>
      <c r="Y4">
        <v>560</v>
      </c>
      <c r="Z4">
        <v>135</v>
      </c>
      <c r="AA4">
        <v>776</v>
      </c>
      <c r="AB4">
        <v>125</v>
      </c>
      <c r="AC4">
        <v>226</v>
      </c>
      <c r="AD4">
        <v>262</v>
      </c>
      <c r="AE4">
        <v>613</v>
      </c>
      <c r="AF4">
        <v>158</v>
      </c>
      <c r="AG4">
        <v>389.5</v>
      </c>
      <c r="AH4">
        <v>130</v>
      </c>
      <c r="AI4">
        <v>677.5</v>
      </c>
    </row>
    <row r="5" spans="1:35" x14ac:dyDescent="0.35">
      <c r="A5" t="s">
        <v>8</v>
      </c>
      <c r="B5" t="s">
        <v>6</v>
      </c>
      <c r="H5" s="2">
        <f t="shared" si="0"/>
        <v>423</v>
      </c>
      <c r="I5" s="2">
        <v>423</v>
      </c>
      <c r="J5" s="2">
        <v>287</v>
      </c>
      <c r="K5" s="2">
        <v>710</v>
      </c>
      <c r="L5">
        <f t="shared" si="1"/>
        <v>1083</v>
      </c>
      <c r="M5">
        <v>1083</v>
      </c>
      <c r="N5">
        <v>1292</v>
      </c>
      <c r="O5">
        <v>2375</v>
      </c>
      <c r="P5">
        <v>92</v>
      </c>
      <c r="Q5">
        <v>1431</v>
      </c>
      <c r="R5">
        <v>445</v>
      </c>
      <c r="S5">
        <v>1968</v>
      </c>
      <c r="T5">
        <v>0</v>
      </c>
      <c r="U5">
        <v>2399</v>
      </c>
      <c r="V5">
        <v>939</v>
      </c>
      <c r="W5">
        <v>3338</v>
      </c>
      <c r="X5">
        <v>135</v>
      </c>
      <c r="Y5">
        <v>1211</v>
      </c>
      <c r="Z5">
        <v>471</v>
      </c>
      <c r="AA5">
        <v>1817</v>
      </c>
      <c r="AB5">
        <v>0</v>
      </c>
      <c r="AC5">
        <v>918</v>
      </c>
      <c r="AD5">
        <v>2654</v>
      </c>
      <c r="AE5">
        <v>3572</v>
      </c>
      <c r="AF5">
        <v>0</v>
      </c>
      <c r="AG5">
        <v>960.5</v>
      </c>
      <c r="AH5">
        <v>162</v>
      </c>
      <c r="AI5">
        <v>1122.5</v>
      </c>
    </row>
    <row r="6" spans="1:35" x14ac:dyDescent="0.35">
      <c r="A6" t="s">
        <v>9</v>
      </c>
      <c r="B6" t="s">
        <v>6</v>
      </c>
      <c r="H6" s="2">
        <f t="shared" si="0"/>
        <v>64</v>
      </c>
      <c r="I6" s="2">
        <v>64</v>
      </c>
      <c r="J6" s="2">
        <v>133.5</v>
      </c>
      <c r="K6" s="2">
        <v>197.5</v>
      </c>
      <c r="L6">
        <f t="shared" si="1"/>
        <v>65</v>
      </c>
      <c r="M6">
        <v>65</v>
      </c>
      <c r="N6">
        <v>113</v>
      </c>
      <c r="O6">
        <v>178</v>
      </c>
      <c r="P6">
        <v>61</v>
      </c>
      <c r="Q6">
        <v>106</v>
      </c>
      <c r="R6">
        <v>122</v>
      </c>
      <c r="S6">
        <v>289</v>
      </c>
      <c r="T6">
        <v>83</v>
      </c>
      <c r="U6">
        <v>116</v>
      </c>
      <c r="V6">
        <v>52</v>
      </c>
      <c r="W6">
        <v>251</v>
      </c>
      <c r="X6">
        <v>122</v>
      </c>
      <c r="Y6">
        <v>101</v>
      </c>
      <c r="Z6">
        <v>92</v>
      </c>
      <c r="AA6">
        <v>315</v>
      </c>
      <c r="AB6">
        <v>40</v>
      </c>
      <c r="AC6">
        <v>88</v>
      </c>
      <c r="AD6">
        <v>73</v>
      </c>
      <c r="AE6">
        <v>201</v>
      </c>
      <c r="AF6">
        <v>34</v>
      </c>
      <c r="AG6">
        <v>266.5</v>
      </c>
      <c r="AH6">
        <v>93</v>
      </c>
      <c r="AI6">
        <v>393.5</v>
      </c>
    </row>
    <row r="7" spans="1:35" x14ac:dyDescent="0.35">
      <c r="A7" t="s">
        <v>10</v>
      </c>
      <c r="B7" t="s">
        <v>11</v>
      </c>
      <c r="H7" s="2">
        <f t="shared" si="0"/>
        <v>1523</v>
      </c>
      <c r="I7" s="2">
        <v>1523</v>
      </c>
      <c r="J7" s="2">
        <v>1755</v>
      </c>
      <c r="K7" s="2">
        <v>3278</v>
      </c>
      <c r="L7">
        <f t="shared" si="1"/>
        <v>2223</v>
      </c>
      <c r="M7">
        <v>2223</v>
      </c>
      <c r="N7">
        <v>2796</v>
      </c>
      <c r="O7">
        <v>5019</v>
      </c>
      <c r="P7">
        <v>1295</v>
      </c>
      <c r="Q7">
        <v>2493</v>
      </c>
      <c r="R7">
        <v>1486</v>
      </c>
      <c r="S7">
        <v>5274</v>
      </c>
      <c r="T7">
        <v>1734</v>
      </c>
      <c r="U7">
        <v>3769</v>
      </c>
      <c r="V7">
        <v>1855</v>
      </c>
      <c r="W7">
        <v>7358</v>
      </c>
      <c r="X7">
        <v>1517</v>
      </c>
      <c r="Y7">
        <v>2263</v>
      </c>
      <c r="Z7">
        <v>1595</v>
      </c>
      <c r="AA7">
        <v>5375</v>
      </c>
      <c r="AB7">
        <v>787</v>
      </c>
      <c r="AC7">
        <v>1582</v>
      </c>
      <c r="AD7">
        <v>3937</v>
      </c>
      <c r="AE7">
        <v>6306</v>
      </c>
      <c r="AF7">
        <v>1067.5</v>
      </c>
      <c r="AG7">
        <v>1903</v>
      </c>
      <c r="AH7">
        <v>1260.5</v>
      </c>
      <c r="AI7">
        <v>4231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1523</v>
      </c>
      <c r="I10" s="2">
        <v>1523</v>
      </c>
      <c r="J10" s="2">
        <v>1755</v>
      </c>
      <c r="K10" s="2">
        <v>3278</v>
      </c>
      <c r="L10">
        <f>M10</f>
        <v>2223</v>
      </c>
      <c r="M10">
        <v>2223</v>
      </c>
      <c r="N10">
        <v>2796</v>
      </c>
      <c r="O10">
        <v>5019</v>
      </c>
      <c r="P10">
        <v>1295</v>
      </c>
      <c r="Q10">
        <v>2493</v>
      </c>
      <c r="R10">
        <v>1486</v>
      </c>
      <c r="S10">
        <v>5274</v>
      </c>
      <c r="T10">
        <v>1734</v>
      </c>
      <c r="U10">
        <v>3769</v>
      </c>
      <c r="V10">
        <v>1855</v>
      </c>
      <c r="W10">
        <v>7358</v>
      </c>
      <c r="X10">
        <v>1517</v>
      </c>
      <c r="Y10">
        <v>2263</v>
      </c>
      <c r="Z10">
        <v>1595</v>
      </c>
      <c r="AA10">
        <v>5375</v>
      </c>
      <c r="AB10">
        <v>787</v>
      </c>
      <c r="AC10">
        <v>1582</v>
      </c>
      <c r="AD10">
        <v>3937</v>
      </c>
      <c r="AE10">
        <v>6306</v>
      </c>
      <c r="AF10">
        <v>1067.5</v>
      </c>
      <c r="AG10">
        <v>1903</v>
      </c>
      <c r="AH10">
        <v>1260.5</v>
      </c>
      <c r="AI10">
        <v>4231</v>
      </c>
    </row>
    <row r="12" spans="1:35" x14ac:dyDescent="0.35">
      <c r="A12" t="s">
        <v>15</v>
      </c>
      <c r="B12" t="s">
        <v>16</v>
      </c>
      <c r="H12">
        <f t="shared" ref="H12:H18" si="2">I12</f>
        <v>7</v>
      </c>
      <c r="I12">
        <v>7</v>
      </c>
      <c r="J12">
        <v>4</v>
      </c>
      <c r="K12">
        <v>11</v>
      </c>
      <c r="L12">
        <f t="shared" ref="L12:L20" si="3">M12</f>
        <v>7</v>
      </c>
      <c r="M12">
        <v>7</v>
      </c>
      <c r="N12">
        <v>4</v>
      </c>
      <c r="O12">
        <v>11</v>
      </c>
      <c r="P12">
        <v>0</v>
      </c>
      <c r="Q12">
        <v>3</v>
      </c>
      <c r="R12">
        <v>6</v>
      </c>
      <c r="S12">
        <v>9</v>
      </c>
      <c r="T12">
        <v>0</v>
      </c>
      <c r="U12">
        <v>7</v>
      </c>
      <c r="V12">
        <v>4</v>
      </c>
      <c r="W12">
        <v>11</v>
      </c>
      <c r="X12">
        <v>10</v>
      </c>
      <c r="Y12">
        <v>0</v>
      </c>
      <c r="Z12">
        <v>0</v>
      </c>
      <c r="AA12">
        <v>10</v>
      </c>
      <c r="AB12">
        <v>2</v>
      </c>
      <c r="AC12">
        <v>4</v>
      </c>
      <c r="AD12">
        <v>2</v>
      </c>
      <c r="AE12">
        <v>8</v>
      </c>
      <c r="AF12">
        <v>11</v>
      </c>
      <c r="AG12">
        <v>0</v>
      </c>
      <c r="AH12">
        <v>1</v>
      </c>
      <c r="AI12">
        <v>12</v>
      </c>
    </row>
    <row r="13" spans="1:35" x14ac:dyDescent="0.35">
      <c r="A13" t="s">
        <v>17</v>
      </c>
      <c r="B13" t="s">
        <v>16</v>
      </c>
      <c r="H13">
        <f t="shared" si="2"/>
        <v>10</v>
      </c>
      <c r="I13">
        <v>10</v>
      </c>
      <c r="J13">
        <v>0</v>
      </c>
      <c r="K13">
        <v>10</v>
      </c>
      <c r="L13">
        <f t="shared" si="3"/>
        <v>10</v>
      </c>
      <c r="M13">
        <v>10</v>
      </c>
      <c r="N13">
        <v>0</v>
      </c>
      <c r="O13">
        <v>10</v>
      </c>
      <c r="P13">
        <v>6</v>
      </c>
      <c r="Q13">
        <v>6</v>
      </c>
      <c r="R13">
        <v>0</v>
      </c>
      <c r="S13">
        <v>12</v>
      </c>
      <c r="T13">
        <v>15</v>
      </c>
      <c r="U13">
        <v>5</v>
      </c>
      <c r="V13">
        <v>1</v>
      </c>
      <c r="W13">
        <v>21</v>
      </c>
      <c r="X13">
        <v>28</v>
      </c>
      <c r="Y13">
        <v>0</v>
      </c>
      <c r="Z13">
        <v>1</v>
      </c>
      <c r="AA13">
        <v>29</v>
      </c>
      <c r="AB13">
        <v>0</v>
      </c>
      <c r="AC13">
        <v>1</v>
      </c>
      <c r="AD13">
        <v>3</v>
      </c>
      <c r="AE13">
        <v>4</v>
      </c>
      <c r="AF13">
        <v>18</v>
      </c>
      <c r="AG13">
        <v>1</v>
      </c>
      <c r="AH13">
        <v>1</v>
      </c>
      <c r="AI13">
        <v>20</v>
      </c>
    </row>
    <row r="14" spans="1:35" x14ac:dyDescent="0.35">
      <c r="A14" t="s">
        <v>18</v>
      </c>
      <c r="B14" t="s">
        <v>16</v>
      </c>
      <c r="H14">
        <f t="shared" si="2"/>
        <v>0</v>
      </c>
      <c r="I14">
        <v>0</v>
      </c>
      <c r="J14">
        <v>0</v>
      </c>
      <c r="K14">
        <v>0</v>
      </c>
      <c r="L14">
        <f t="shared" si="3"/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</row>
    <row r="15" spans="1:35" x14ac:dyDescent="0.35">
      <c r="A15" t="s">
        <v>19</v>
      </c>
      <c r="B15" t="s">
        <v>16</v>
      </c>
      <c r="H15">
        <f t="shared" si="2"/>
        <v>0</v>
      </c>
      <c r="I15">
        <v>0</v>
      </c>
      <c r="J15">
        <v>0</v>
      </c>
      <c r="K15">
        <v>0</v>
      </c>
      <c r="L15">
        <f t="shared" si="3"/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t="s">
        <v>20</v>
      </c>
      <c r="B16" t="s">
        <v>16</v>
      </c>
      <c r="H16">
        <f t="shared" si="2"/>
        <v>1</v>
      </c>
      <c r="I16">
        <v>1</v>
      </c>
      <c r="J16">
        <v>0</v>
      </c>
      <c r="K16">
        <v>1</v>
      </c>
      <c r="L16">
        <f t="shared" si="3"/>
        <v>1</v>
      </c>
      <c r="M16">
        <v>1</v>
      </c>
      <c r="N16">
        <v>0</v>
      </c>
      <c r="O16">
        <v>1</v>
      </c>
      <c r="P16">
        <v>2</v>
      </c>
      <c r="Q16">
        <v>1</v>
      </c>
      <c r="R16">
        <v>2</v>
      </c>
      <c r="S16">
        <v>5</v>
      </c>
      <c r="T16">
        <v>1</v>
      </c>
      <c r="U16">
        <v>1</v>
      </c>
      <c r="V16">
        <v>1</v>
      </c>
      <c r="W16">
        <v>3</v>
      </c>
      <c r="X16">
        <v>2</v>
      </c>
      <c r="Y16">
        <v>1</v>
      </c>
      <c r="Z16">
        <v>1</v>
      </c>
      <c r="AA16">
        <v>4</v>
      </c>
      <c r="AB16">
        <v>2</v>
      </c>
      <c r="AC16">
        <v>1</v>
      </c>
      <c r="AD16">
        <v>6</v>
      </c>
      <c r="AE16">
        <v>9</v>
      </c>
      <c r="AF16">
        <v>2</v>
      </c>
      <c r="AG16">
        <v>2</v>
      </c>
      <c r="AH16">
        <v>2</v>
      </c>
      <c r="AI16">
        <v>6</v>
      </c>
    </row>
    <row r="17" spans="1:35" x14ac:dyDescent="0.35">
      <c r="A17" t="s">
        <v>21</v>
      </c>
      <c r="B17" t="s">
        <v>11</v>
      </c>
      <c r="H17">
        <f t="shared" si="2"/>
        <v>18</v>
      </c>
      <c r="I17">
        <v>18</v>
      </c>
      <c r="J17">
        <v>4</v>
      </c>
      <c r="K17">
        <v>22</v>
      </c>
      <c r="L17">
        <f t="shared" si="3"/>
        <v>18</v>
      </c>
      <c r="M17">
        <v>18</v>
      </c>
      <c r="N17">
        <v>4</v>
      </c>
      <c r="O17">
        <v>22</v>
      </c>
      <c r="P17">
        <v>9</v>
      </c>
      <c r="Q17">
        <v>11</v>
      </c>
      <c r="R17">
        <v>8</v>
      </c>
      <c r="S17">
        <v>28</v>
      </c>
      <c r="T17">
        <v>16</v>
      </c>
      <c r="U17">
        <v>13</v>
      </c>
      <c r="V17">
        <v>6</v>
      </c>
      <c r="W17">
        <v>35</v>
      </c>
      <c r="X17">
        <v>42</v>
      </c>
      <c r="Y17">
        <v>1</v>
      </c>
      <c r="Z17">
        <v>2</v>
      </c>
      <c r="AA17">
        <v>45</v>
      </c>
      <c r="AB17">
        <v>4</v>
      </c>
      <c r="AC17">
        <v>6</v>
      </c>
      <c r="AD17">
        <v>11</v>
      </c>
      <c r="AE17">
        <v>21</v>
      </c>
      <c r="AF17">
        <v>31</v>
      </c>
      <c r="AG17">
        <v>3</v>
      </c>
      <c r="AH17">
        <v>5</v>
      </c>
      <c r="AI17">
        <v>39</v>
      </c>
    </row>
    <row r="18" spans="1:35" x14ac:dyDescent="0.35">
      <c r="A18" t="s">
        <v>22</v>
      </c>
      <c r="B18" t="s">
        <v>16</v>
      </c>
      <c r="H18">
        <f t="shared" si="2"/>
        <v>12</v>
      </c>
      <c r="I18">
        <v>12</v>
      </c>
      <c r="J18">
        <v>12</v>
      </c>
      <c r="K18">
        <v>12</v>
      </c>
      <c r="L18">
        <f t="shared" si="3"/>
        <v>12</v>
      </c>
      <c r="M18">
        <v>12</v>
      </c>
      <c r="N18">
        <v>12</v>
      </c>
      <c r="O18">
        <v>12</v>
      </c>
      <c r="P18">
        <v>12</v>
      </c>
      <c r="Q18">
        <v>16</v>
      </c>
      <c r="R18">
        <v>13</v>
      </c>
      <c r="S18">
        <v>13.666666666666666</v>
      </c>
      <c r="T18">
        <v>15</v>
      </c>
      <c r="U18">
        <v>13</v>
      </c>
      <c r="V18">
        <v>16</v>
      </c>
      <c r="W18">
        <v>14.666666666666666</v>
      </c>
      <c r="X18">
        <v>13</v>
      </c>
      <c r="Y18">
        <v>14</v>
      </c>
      <c r="Z18">
        <v>14</v>
      </c>
      <c r="AA18">
        <v>19</v>
      </c>
      <c r="AB18">
        <v>0</v>
      </c>
      <c r="AC18">
        <v>16</v>
      </c>
      <c r="AD18">
        <v>22</v>
      </c>
      <c r="AE18">
        <v>19</v>
      </c>
      <c r="AF18">
        <v>19</v>
      </c>
      <c r="AG18">
        <v>23</v>
      </c>
      <c r="AH18">
        <v>23</v>
      </c>
      <c r="AI18">
        <v>21.666666666666668</v>
      </c>
    </row>
    <row r="19" spans="1:35" x14ac:dyDescent="0.35">
      <c r="A19" t="s">
        <v>23</v>
      </c>
      <c r="B19" t="s">
        <v>24</v>
      </c>
      <c r="H19" s="2">
        <f>I19</f>
        <v>27000</v>
      </c>
      <c r="I19" s="2">
        <v>27000</v>
      </c>
      <c r="J19" s="2">
        <v>390358.04000000004</v>
      </c>
      <c r="K19" s="2">
        <v>417358.04000000004</v>
      </c>
      <c r="L19">
        <f t="shared" si="3"/>
        <v>171912</v>
      </c>
      <c r="M19">
        <v>171912</v>
      </c>
      <c r="N19">
        <v>119487</v>
      </c>
      <c r="O19">
        <v>291399</v>
      </c>
      <c r="P19">
        <v>132706</v>
      </c>
      <c r="Q19">
        <v>129182</v>
      </c>
      <c r="R19">
        <v>99970</v>
      </c>
      <c r="S19">
        <v>361858</v>
      </c>
      <c r="T19">
        <v>145523.65</v>
      </c>
      <c r="U19">
        <v>145690.48000000001</v>
      </c>
      <c r="V19">
        <v>55000</v>
      </c>
      <c r="W19">
        <v>346214.13</v>
      </c>
      <c r="X19">
        <v>672463.2200000002</v>
      </c>
      <c r="Y19">
        <v>162635.79000000004</v>
      </c>
      <c r="Z19">
        <v>440483.56999999983</v>
      </c>
      <c r="AA19">
        <v>1275582.58</v>
      </c>
      <c r="AB19">
        <v>381583</v>
      </c>
      <c r="AC19">
        <v>202431</v>
      </c>
      <c r="AD19">
        <v>61974</v>
      </c>
      <c r="AE19">
        <v>645988</v>
      </c>
      <c r="AF19">
        <v>685893</v>
      </c>
      <c r="AG19">
        <v>17391</v>
      </c>
      <c r="AH19">
        <v>80700</v>
      </c>
      <c r="AI19">
        <v>783984</v>
      </c>
    </row>
    <row r="20" spans="1:35" x14ac:dyDescent="0.35">
      <c r="A20" t="s">
        <v>25</v>
      </c>
      <c r="B20" t="s">
        <v>24</v>
      </c>
      <c r="H20" s="2">
        <f>I20</f>
        <v>1</v>
      </c>
      <c r="I20" s="2">
        <v>1</v>
      </c>
      <c r="J20" s="2">
        <v>0</v>
      </c>
      <c r="K20" s="2">
        <v>1</v>
      </c>
      <c r="L20">
        <f t="shared" si="3"/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2</v>
      </c>
      <c r="S20">
        <v>2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2</v>
      </c>
      <c r="AH20">
        <v>0</v>
      </c>
      <c r="AI20">
        <v>0</v>
      </c>
    </row>
    <row r="22" spans="1:35" x14ac:dyDescent="0.35">
      <c r="A22" t="s">
        <v>26</v>
      </c>
      <c r="B22" t="s">
        <v>27</v>
      </c>
      <c r="H22" s="3">
        <v>20.5</v>
      </c>
      <c r="I22" s="3">
        <v>20.5</v>
      </c>
      <c r="J22" s="3">
        <v>18.5</v>
      </c>
      <c r="K22" s="3">
        <v>19.5</v>
      </c>
      <c r="L22">
        <f t="shared" ref="L22:L28" si="4">M22</f>
        <v>20.5</v>
      </c>
      <c r="M22">
        <v>20.5</v>
      </c>
      <c r="N22">
        <v>18.5</v>
      </c>
      <c r="O22">
        <v>19.5</v>
      </c>
      <c r="P22">
        <v>19.5</v>
      </c>
      <c r="Q22">
        <v>19.5</v>
      </c>
      <c r="R22">
        <v>18.7</v>
      </c>
      <c r="S22">
        <v>19.233333333333334</v>
      </c>
      <c r="T22">
        <v>19.7</v>
      </c>
      <c r="U22">
        <v>18.7</v>
      </c>
      <c r="V22">
        <v>19.7</v>
      </c>
      <c r="W22">
        <v>19.366666666666664</v>
      </c>
      <c r="X22">
        <v>20.5</v>
      </c>
      <c r="Y22">
        <v>20.5</v>
      </c>
      <c r="Z22">
        <v>20.5</v>
      </c>
      <c r="AA22">
        <v>20.5</v>
      </c>
      <c r="AB22">
        <v>20.5</v>
      </c>
      <c r="AC22">
        <v>20.5</v>
      </c>
      <c r="AD22">
        <v>20</v>
      </c>
      <c r="AE22">
        <v>20.333333333333332</v>
      </c>
      <c r="AF22">
        <v>20.5</v>
      </c>
      <c r="AG22">
        <v>21</v>
      </c>
      <c r="AH22">
        <v>20</v>
      </c>
      <c r="AI22">
        <v>20.5</v>
      </c>
    </row>
    <row r="23" spans="1:35" x14ac:dyDescent="0.35">
      <c r="A23" t="s">
        <v>28</v>
      </c>
      <c r="B23" t="s">
        <v>27</v>
      </c>
      <c r="H23" s="3">
        <v>20.7</v>
      </c>
      <c r="I23" s="3">
        <v>20.7</v>
      </c>
      <c r="J23" s="3">
        <v>14.3</v>
      </c>
      <c r="K23" s="3">
        <v>17.5</v>
      </c>
      <c r="L23">
        <f t="shared" si="4"/>
        <v>20.7</v>
      </c>
      <c r="M23">
        <v>20.7</v>
      </c>
      <c r="N23">
        <v>14.3</v>
      </c>
      <c r="O23">
        <v>17.5</v>
      </c>
      <c r="P23">
        <v>15.6</v>
      </c>
      <c r="Q23">
        <v>19</v>
      </c>
      <c r="R23">
        <v>12.9</v>
      </c>
      <c r="S23">
        <v>15.833333333333334</v>
      </c>
      <c r="T23">
        <v>15</v>
      </c>
      <c r="U23">
        <v>22.8</v>
      </c>
      <c r="V23">
        <v>18.8</v>
      </c>
      <c r="W23">
        <v>18.866666666666664</v>
      </c>
      <c r="X23">
        <v>17.55</v>
      </c>
      <c r="Y23">
        <v>21.4</v>
      </c>
      <c r="Z23">
        <v>22.3</v>
      </c>
      <c r="AA23">
        <v>20.416666666666668</v>
      </c>
      <c r="AB23">
        <v>22.6</v>
      </c>
      <c r="AC23">
        <v>32.5</v>
      </c>
      <c r="AD23">
        <v>28.1</v>
      </c>
      <c r="AE23">
        <v>27.733333333333334</v>
      </c>
      <c r="AF23">
        <v>27.9</v>
      </c>
      <c r="AG23">
        <v>36</v>
      </c>
      <c r="AH23">
        <v>33.5</v>
      </c>
      <c r="AI23">
        <v>32.466666666666669</v>
      </c>
    </row>
    <row r="24" spans="1:35" x14ac:dyDescent="0.35">
      <c r="A24" t="s">
        <v>29</v>
      </c>
      <c r="B24" t="s">
        <v>30</v>
      </c>
      <c r="H24" s="2">
        <f t="shared" ref="H24:H28" si="5">I24</f>
        <v>10173</v>
      </c>
      <c r="I24" s="2">
        <v>10173</v>
      </c>
      <c r="J24" s="2">
        <v>7580</v>
      </c>
      <c r="K24" s="2">
        <v>17753</v>
      </c>
      <c r="L24">
        <f t="shared" si="4"/>
        <v>8998</v>
      </c>
      <c r="M24">
        <v>8998</v>
      </c>
      <c r="N24">
        <v>10168</v>
      </c>
      <c r="O24">
        <v>19166</v>
      </c>
      <c r="P24">
        <v>6446</v>
      </c>
      <c r="Q24">
        <v>10784</v>
      </c>
      <c r="R24">
        <v>12649</v>
      </c>
      <c r="S24">
        <v>29879</v>
      </c>
      <c r="T24">
        <v>6589</v>
      </c>
      <c r="U24">
        <v>2214</v>
      </c>
      <c r="V24">
        <v>11720</v>
      </c>
      <c r="W24">
        <v>20523</v>
      </c>
      <c r="X24">
        <v>4904</v>
      </c>
      <c r="Y24">
        <v>11499</v>
      </c>
      <c r="Z24">
        <v>1509</v>
      </c>
      <c r="AA24">
        <v>17912</v>
      </c>
      <c r="AB24">
        <v>32000</v>
      </c>
      <c r="AC24">
        <v>32000</v>
      </c>
      <c r="AD24">
        <v>32000</v>
      </c>
      <c r="AE24">
        <v>96000</v>
      </c>
      <c r="AF24">
        <v>5102</v>
      </c>
      <c r="AG24">
        <v>14784</v>
      </c>
      <c r="AH24">
        <v>1229</v>
      </c>
      <c r="AI24">
        <v>21115</v>
      </c>
    </row>
    <row r="25" spans="1:35" x14ac:dyDescent="0.35">
      <c r="A25" t="s">
        <v>31</v>
      </c>
      <c r="B25" t="s">
        <v>30</v>
      </c>
      <c r="H25" s="2">
        <f t="shared" si="5"/>
        <v>28460.400000000023</v>
      </c>
      <c r="I25" s="2">
        <v>28460.400000000023</v>
      </c>
      <c r="J25" s="2">
        <v>505796</v>
      </c>
      <c r="K25" s="2">
        <v>534256.4</v>
      </c>
      <c r="L25">
        <f t="shared" si="4"/>
        <v>244522</v>
      </c>
      <c r="M25">
        <v>244522</v>
      </c>
      <c r="N25">
        <v>202829</v>
      </c>
      <c r="O25">
        <v>447351</v>
      </c>
      <c r="P25">
        <v>210824</v>
      </c>
      <c r="Q25">
        <v>340360</v>
      </c>
      <c r="R25">
        <v>104584</v>
      </c>
      <c r="S25">
        <v>655768</v>
      </c>
      <c r="T25">
        <v>78382</v>
      </c>
      <c r="U25">
        <v>41400</v>
      </c>
      <c r="V25">
        <v>6000</v>
      </c>
      <c r="W25">
        <v>125782</v>
      </c>
      <c r="X25">
        <v>163517</v>
      </c>
      <c r="Y25">
        <v>233862</v>
      </c>
      <c r="Z25">
        <v>117624</v>
      </c>
      <c r="AA25">
        <v>515003</v>
      </c>
      <c r="AB25">
        <v>765181</v>
      </c>
      <c r="AC25">
        <v>87940</v>
      </c>
      <c r="AD25">
        <v>104118</v>
      </c>
      <c r="AE25">
        <v>957239</v>
      </c>
      <c r="AF25">
        <v>430942</v>
      </c>
      <c r="AG25">
        <v>258566</v>
      </c>
      <c r="AH25">
        <v>172377</v>
      </c>
      <c r="AI25">
        <v>861885</v>
      </c>
    </row>
    <row r="26" spans="1:35" x14ac:dyDescent="0.35">
      <c r="A26" t="s">
        <v>32</v>
      </c>
      <c r="B26" t="s">
        <v>24</v>
      </c>
      <c r="H26" s="2">
        <f t="shared" si="5"/>
        <v>4050</v>
      </c>
      <c r="I26" s="2">
        <v>4050</v>
      </c>
      <c r="J26" s="2">
        <v>34314.829999999987</v>
      </c>
      <c r="K26" s="2">
        <v>38364.829999999987</v>
      </c>
      <c r="L26">
        <f t="shared" si="4"/>
        <v>2462</v>
      </c>
      <c r="M26">
        <v>2462</v>
      </c>
      <c r="N26">
        <v>8744</v>
      </c>
      <c r="O26">
        <v>11206</v>
      </c>
      <c r="P26">
        <v>36332</v>
      </c>
      <c r="Q26">
        <v>-6750</v>
      </c>
      <c r="R26">
        <v>1500</v>
      </c>
      <c r="S26">
        <v>31082</v>
      </c>
      <c r="T26">
        <v>5537.9799999999814</v>
      </c>
      <c r="U26">
        <v>22696.39</v>
      </c>
      <c r="V26">
        <v>2828.46</v>
      </c>
      <c r="W26">
        <v>31062.82999999998</v>
      </c>
      <c r="X26">
        <v>66578.949999999983</v>
      </c>
      <c r="Y26">
        <v>23697.389999999985</v>
      </c>
      <c r="Z26">
        <v>39880.250000000029</v>
      </c>
      <c r="AA26">
        <v>130156.59</v>
      </c>
      <c r="AB26">
        <v>0</v>
      </c>
      <c r="AC26">
        <v>16582.689999999999</v>
      </c>
      <c r="AD26">
        <v>7836</v>
      </c>
      <c r="AE26">
        <v>24418.69</v>
      </c>
      <c r="AF26">
        <v>60739.43</v>
      </c>
      <c r="AG26">
        <v>1758.69</v>
      </c>
      <c r="AH26">
        <v>8867.5499999999993</v>
      </c>
      <c r="AI26">
        <v>71365.67</v>
      </c>
    </row>
    <row r="27" spans="1:35" x14ac:dyDescent="0.35">
      <c r="A27" t="s">
        <v>33</v>
      </c>
      <c r="B27" t="s">
        <v>30</v>
      </c>
      <c r="H27" s="2">
        <f t="shared" si="5"/>
        <v>112351</v>
      </c>
      <c r="I27" s="2">
        <v>112351</v>
      </c>
      <c r="J27" s="2">
        <v>17205</v>
      </c>
      <c r="K27" s="2">
        <v>129556</v>
      </c>
      <c r="L27">
        <f t="shared" si="4"/>
        <v>231079</v>
      </c>
      <c r="M27">
        <v>231079</v>
      </c>
      <c r="N27">
        <v>161927</v>
      </c>
      <c r="O27">
        <v>393006</v>
      </c>
      <c r="P27">
        <v>272616</v>
      </c>
      <c r="Q27">
        <v>377954</v>
      </c>
      <c r="R27">
        <v>169570</v>
      </c>
      <c r="S27">
        <v>820140</v>
      </c>
      <c r="T27">
        <v>291540</v>
      </c>
      <c r="U27">
        <v>129086</v>
      </c>
      <c r="V27">
        <v>191032</v>
      </c>
      <c r="W27">
        <v>611658</v>
      </c>
      <c r="AA27">
        <v>0</v>
      </c>
      <c r="AB27">
        <v>879944</v>
      </c>
      <c r="AC27">
        <v>601359</v>
      </c>
      <c r="AD27">
        <v>601359</v>
      </c>
      <c r="AE27">
        <v>2082662</v>
      </c>
      <c r="AF27">
        <v>293910</v>
      </c>
      <c r="AG27">
        <v>307050</v>
      </c>
      <c r="AH27">
        <v>256838</v>
      </c>
      <c r="AI27">
        <v>857798</v>
      </c>
    </row>
    <row r="28" spans="1:35" x14ac:dyDescent="0.35">
      <c r="A28" t="s">
        <v>34</v>
      </c>
      <c r="B28" t="s">
        <v>11</v>
      </c>
      <c r="H28" s="2">
        <f t="shared" si="5"/>
        <v>87940.599999999977</v>
      </c>
      <c r="I28" s="2">
        <v>87940.599999999977</v>
      </c>
      <c r="J28" s="2">
        <v>-454276.17000000004</v>
      </c>
      <c r="K28" s="2">
        <v>-366335.57000000007</v>
      </c>
      <c r="L28">
        <f t="shared" si="4"/>
        <v>-10981</v>
      </c>
      <c r="M28">
        <v>-10981</v>
      </c>
      <c r="N28">
        <v>-32158</v>
      </c>
      <c r="O28">
        <v>-43139</v>
      </c>
      <c r="P28">
        <v>98124</v>
      </c>
      <c r="Q28">
        <v>30844</v>
      </c>
      <c r="R28">
        <v>66486</v>
      </c>
      <c r="S28">
        <v>195454</v>
      </c>
      <c r="T28">
        <v>218695.97999999998</v>
      </c>
      <c r="U28">
        <v>110382.39000000001</v>
      </c>
      <c r="V28">
        <v>187860.46</v>
      </c>
      <c r="W28">
        <v>516938.82999999996</v>
      </c>
      <c r="X28">
        <v>-96938.050000000017</v>
      </c>
      <c r="Y28">
        <v>-210164.61000000002</v>
      </c>
      <c r="Z28">
        <v>-77743.749999999971</v>
      </c>
      <c r="AA28">
        <v>-384846.41000000003</v>
      </c>
      <c r="AB28">
        <v>114763</v>
      </c>
      <c r="AC28">
        <v>530001.68999999994</v>
      </c>
      <c r="AD28">
        <v>505077</v>
      </c>
      <c r="AE28">
        <v>1149841.69</v>
      </c>
      <c r="AF28">
        <v>-76292.570000000007</v>
      </c>
      <c r="AG28">
        <v>50242.69</v>
      </c>
      <c r="AH28">
        <v>93328.549999999988</v>
      </c>
      <c r="AI28">
        <v>67278.670000000042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8"/>
  <sheetViews>
    <sheetView workbookViewId="0">
      <selection activeCell="D2" sqref="D2"/>
    </sheetView>
  </sheetViews>
  <sheetFormatPr baseColWidth="10" defaultRowHeight="14.5" x14ac:dyDescent="0.35"/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6">
        <f>I3</f>
        <v>421</v>
      </c>
      <c r="I3" s="7">
        <v>421</v>
      </c>
      <c r="J3" s="7">
        <v>1231.5</v>
      </c>
      <c r="K3" s="8">
        <v>1652.5</v>
      </c>
      <c r="L3" s="6">
        <f>M3</f>
        <v>329</v>
      </c>
      <c r="M3" s="7">
        <v>329</v>
      </c>
      <c r="N3" s="7">
        <v>1180</v>
      </c>
      <c r="O3" s="8">
        <v>1509</v>
      </c>
      <c r="P3">
        <v>982</v>
      </c>
      <c r="Q3">
        <v>344</v>
      </c>
      <c r="R3">
        <v>1223</v>
      </c>
      <c r="S3">
        <v>2549</v>
      </c>
      <c r="T3">
        <v>1304</v>
      </c>
      <c r="U3">
        <v>258</v>
      </c>
      <c r="V3">
        <v>1161</v>
      </c>
      <c r="W3">
        <v>2723</v>
      </c>
      <c r="X3">
        <v>1266</v>
      </c>
      <c r="Y3">
        <v>329</v>
      </c>
      <c r="Z3">
        <v>1101</v>
      </c>
      <c r="AA3">
        <v>2696</v>
      </c>
      <c r="AB3">
        <v>1049</v>
      </c>
      <c r="AC3">
        <v>349</v>
      </c>
      <c r="AD3">
        <v>1403</v>
      </c>
      <c r="AE3">
        <v>2801</v>
      </c>
      <c r="AF3">
        <v>1503.5</v>
      </c>
      <c r="AG3">
        <v>385</v>
      </c>
      <c r="AH3">
        <v>1406.5</v>
      </c>
      <c r="AI3">
        <v>3295</v>
      </c>
    </row>
    <row r="4" spans="1:35" x14ac:dyDescent="0.35">
      <c r="A4" t="s">
        <v>7</v>
      </c>
      <c r="B4" t="s">
        <v>6</v>
      </c>
      <c r="H4" s="6">
        <f t="shared" ref="H4:H7" si="0">I4</f>
        <v>1366.5</v>
      </c>
      <c r="I4" s="7">
        <v>1366.5</v>
      </c>
      <c r="J4" s="7">
        <v>511</v>
      </c>
      <c r="K4" s="8">
        <v>1877.5</v>
      </c>
      <c r="L4" s="6">
        <f t="shared" ref="L4:L7" si="1">M4</f>
        <v>1546</v>
      </c>
      <c r="M4" s="7">
        <v>1546</v>
      </c>
      <c r="N4" s="7">
        <v>148</v>
      </c>
      <c r="O4" s="8">
        <v>1694</v>
      </c>
      <c r="P4">
        <v>562</v>
      </c>
      <c r="Q4">
        <v>1002</v>
      </c>
      <c r="R4">
        <v>398</v>
      </c>
      <c r="S4">
        <v>1962</v>
      </c>
      <c r="T4">
        <v>475</v>
      </c>
      <c r="U4">
        <v>1599</v>
      </c>
      <c r="V4">
        <v>210</v>
      </c>
      <c r="W4">
        <v>2284</v>
      </c>
      <c r="X4">
        <v>788</v>
      </c>
      <c r="Y4">
        <v>2630</v>
      </c>
      <c r="Z4">
        <v>273</v>
      </c>
      <c r="AA4">
        <v>3691</v>
      </c>
      <c r="AB4">
        <v>283</v>
      </c>
      <c r="AC4">
        <v>1444</v>
      </c>
      <c r="AD4">
        <v>725</v>
      </c>
      <c r="AE4">
        <v>2452</v>
      </c>
      <c r="AF4">
        <v>456.5</v>
      </c>
      <c r="AG4">
        <v>2151.5</v>
      </c>
      <c r="AH4">
        <v>930</v>
      </c>
      <c r="AI4">
        <v>3538</v>
      </c>
    </row>
    <row r="5" spans="1:35" x14ac:dyDescent="0.35">
      <c r="A5" t="s">
        <v>8</v>
      </c>
      <c r="B5" t="s">
        <v>6</v>
      </c>
      <c r="H5" s="6">
        <f t="shared" si="0"/>
        <v>6650</v>
      </c>
      <c r="I5" s="7">
        <v>6650</v>
      </c>
      <c r="J5" s="7">
        <v>90</v>
      </c>
      <c r="K5" s="8">
        <v>6740</v>
      </c>
      <c r="L5" s="6">
        <f t="shared" si="1"/>
        <v>4719</v>
      </c>
      <c r="M5" s="7">
        <v>4719</v>
      </c>
      <c r="N5" s="7">
        <v>1372</v>
      </c>
      <c r="O5" s="8">
        <v>6091</v>
      </c>
      <c r="P5">
        <v>4</v>
      </c>
      <c r="Q5">
        <v>5274</v>
      </c>
      <c r="R5">
        <v>950</v>
      </c>
      <c r="S5">
        <v>6228</v>
      </c>
      <c r="T5">
        <v>16</v>
      </c>
      <c r="U5">
        <v>6334</v>
      </c>
      <c r="V5">
        <v>31</v>
      </c>
      <c r="W5">
        <v>6381</v>
      </c>
      <c r="X5">
        <v>106</v>
      </c>
      <c r="Y5">
        <v>6243</v>
      </c>
      <c r="Z5">
        <v>10</v>
      </c>
      <c r="AA5">
        <v>6359</v>
      </c>
      <c r="AB5">
        <v>0</v>
      </c>
      <c r="AC5">
        <v>4340</v>
      </c>
      <c r="AD5">
        <v>1253</v>
      </c>
      <c r="AE5">
        <v>5593</v>
      </c>
      <c r="AF5">
        <v>144</v>
      </c>
      <c r="AG5">
        <v>6500</v>
      </c>
      <c r="AH5">
        <v>757</v>
      </c>
      <c r="AI5">
        <v>7401</v>
      </c>
    </row>
    <row r="6" spans="1:35" x14ac:dyDescent="0.35">
      <c r="A6" t="s">
        <v>9</v>
      </c>
      <c r="B6" t="s">
        <v>6</v>
      </c>
      <c r="H6" s="6">
        <f t="shared" si="0"/>
        <v>273</v>
      </c>
      <c r="I6" s="7">
        <v>273</v>
      </c>
      <c r="J6" s="7">
        <v>159</v>
      </c>
      <c r="K6" s="8">
        <v>432</v>
      </c>
      <c r="L6" s="6">
        <f t="shared" si="1"/>
        <v>173</v>
      </c>
      <c r="M6" s="7">
        <v>173</v>
      </c>
      <c r="N6" s="7">
        <v>113</v>
      </c>
      <c r="O6" s="8">
        <v>286</v>
      </c>
      <c r="P6">
        <v>76</v>
      </c>
      <c r="Q6">
        <v>128</v>
      </c>
      <c r="R6">
        <v>183</v>
      </c>
      <c r="S6">
        <v>387</v>
      </c>
      <c r="T6">
        <v>93</v>
      </c>
      <c r="U6">
        <v>174</v>
      </c>
      <c r="V6">
        <v>149</v>
      </c>
      <c r="W6">
        <v>416</v>
      </c>
      <c r="X6">
        <v>237</v>
      </c>
      <c r="Y6">
        <v>109</v>
      </c>
      <c r="Z6">
        <v>131</v>
      </c>
      <c r="AA6">
        <v>477</v>
      </c>
      <c r="AB6">
        <v>79</v>
      </c>
      <c r="AC6">
        <v>168</v>
      </c>
      <c r="AD6">
        <v>117</v>
      </c>
      <c r="AE6">
        <v>364</v>
      </c>
      <c r="AF6">
        <v>92</v>
      </c>
      <c r="AG6">
        <v>353</v>
      </c>
      <c r="AH6">
        <v>118</v>
      </c>
      <c r="AI6">
        <v>563</v>
      </c>
    </row>
    <row r="7" spans="1:35" x14ac:dyDescent="0.35">
      <c r="A7" t="s">
        <v>10</v>
      </c>
      <c r="B7" t="s">
        <v>11</v>
      </c>
      <c r="H7" s="6">
        <f t="shared" si="0"/>
        <v>8710.5</v>
      </c>
      <c r="I7" s="7">
        <v>8710.5</v>
      </c>
      <c r="J7" s="10">
        <v>1991.5</v>
      </c>
      <c r="K7" s="11">
        <v>10702</v>
      </c>
      <c r="L7" s="6">
        <f t="shared" si="1"/>
        <v>6767</v>
      </c>
      <c r="M7" s="7">
        <v>6767</v>
      </c>
      <c r="N7" s="10">
        <v>2813</v>
      </c>
      <c r="O7" s="11">
        <v>9580</v>
      </c>
      <c r="P7">
        <v>1624</v>
      </c>
      <c r="Q7">
        <v>6748</v>
      </c>
      <c r="R7">
        <v>2754</v>
      </c>
      <c r="S7">
        <v>11126</v>
      </c>
      <c r="T7">
        <v>1888</v>
      </c>
      <c r="U7">
        <v>8365</v>
      </c>
      <c r="V7">
        <v>1551</v>
      </c>
      <c r="W7">
        <v>11804</v>
      </c>
      <c r="X7">
        <v>2397</v>
      </c>
      <c r="Y7">
        <v>9311</v>
      </c>
      <c r="Z7">
        <v>1515</v>
      </c>
      <c r="AA7">
        <v>13223</v>
      </c>
      <c r="AB7">
        <v>1411</v>
      </c>
      <c r="AC7">
        <v>6301</v>
      </c>
      <c r="AD7">
        <v>3498</v>
      </c>
      <c r="AE7">
        <v>11210</v>
      </c>
      <c r="AF7">
        <v>2196</v>
      </c>
      <c r="AG7">
        <v>9389.5</v>
      </c>
      <c r="AH7">
        <v>3211.5</v>
      </c>
      <c r="AI7">
        <v>14797</v>
      </c>
    </row>
    <row r="8" spans="1:35" x14ac:dyDescent="0.35">
      <c r="A8" t="s">
        <v>12</v>
      </c>
      <c r="B8" t="s">
        <v>6</v>
      </c>
      <c r="H8" s="9"/>
      <c r="I8" s="10"/>
      <c r="J8" s="10"/>
      <c r="K8" s="8">
        <v>0</v>
      </c>
      <c r="L8" s="9"/>
      <c r="M8" s="10"/>
      <c r="N8" s="10"/>
      <c r="O8" s="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9"/>
      <c r="I9" s="10"/>
      <c r="J9" s="10"/>
      <c r="K9" s="8">
        <v>0</v>
      </c>
      <c r="L9" s="9"/>
      <c r="M9" s="10"/>
      <c r="N9" s="10"/>
      <c r="O9" s="8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6">
        <f>I10</f>
        <v>8710.5</v>
      </c>
      <c r="I10" s="13">
        <v>8710.5</v>
      </c>
      <c r="J10" s="13">
        <v>1991.5</v>
      </c>
      <c r="K10" s="14">
        <v>10702</v>
      </c>
      <c r="L10" s="6">
        <f>M10</f>
        <v>6767</v>
      </c>
      <c r="M10" s="13">
        <v>6767</v>
      </c>
      <c r="N10" s="13">
        <v>2813</v>
      </c>
      <c r="O10" s="14">
        <v>9580</v>
      </c>
      <c r="P10">
        <v>1624</v>
      </c>
      <c r="Q10">
        <v>6748</v>
      </c>
      <c r="R10">
        <v>2754</v>
      </c>
      <c r="S10">
        <v>11126</v>
      </c>
      <c r="T10">
        <v>1888</v>
      </c>
      <c r="U10">
        <v>8365</v>
      </c>
      <c r="V10">
        <v>1551</v>
      </c>
      <c r="W10">
        <v>11804</v>
      </c>
      <c r="X10">
        <v>2397</v>
      </c>
      <c r="Y10">
        <v>9311</v>
      </c>
      <c r="Z10">
        <v>1515</v>
      </c>
      <c r="AA10">
        <v>13223</v>
      </c>
      <c r="AB10">
        <v>1411</v>
      </c>
      <c r="AC10">
        <v>6301</v>
      </c>
      <c r="AD10">
        <v>3498</v>
      </c>
      <c r="AE10">
        <v>11210</v>
      </c>
      <c r="AF10">
        <v>2196</v>
      </c>
      <c r="AG10">
        <v>9389.5</v>
      </c>
      <c r="AH10">
        <v>3211.5</v>
      </c>
      <c r="AI10">
        <v>14797</v>
      </c>
    </row>
    <row r="12" spans="1:35" x14ac:dyDescent="0.35">
      <c r="A12" t="s">
        <v>15</v>
      </c>
      <c r="B12" t="s">
        <v>16</v>
      </c>
      <c r="H12" s="6">
        <f t="shared" ref="H12:H20" si="2">I12</f>
        <v>1</v>
      </c>
      <c r="I12" s="10">
        <v>1</v>
      </c>
      <c r="J12" s="10">
        <v>2</v>
      </c>
      <c r="K12" s="8">
        <v>3</v>
      </c>
      <c r="L12" s="6">
        <f t="shared" ref="L12:L20" si="3">M12</f>
        <v>1</v>
      </c>
      <c r="M12" s="10">
        <v>1</v>
      </c>
      <c r="N12" s="10">
        <v>2</v>
      </c>
      <c r="O12" s="8">
        <v>3</v>
      </c>
      <c r="P12">
        <v>4</v>
      </c>
      <c r="Q12">
        <v>5</v>
      </c>
      <c r="R12">
        <v>3</v>
      </c>
      <c r="S12">
        <v>12</v>
      </c>
      <c r="T12">
        <v>8</v>
      </c>
      <c r="U12">
        <v>5</v>
      </c>
      <c r="V12">
        <v>4</v>
      </c>
      <c r="W12">
        <v>17</v>
      </c>
      <c r="X12">
        <v>14</v>
      </c>
      <c r="Y12">
        <v>3</v>
      </c>
      <c r="Z12">
        <v>3</v>
      </c>
      <c r="AA12">
        <v>20</v>
      </c>
      <c r="AB12">
        <v>2</v>
      </c>
      <c r="AC12">
        <v>8</v>
      </c>
      <c r="AD12">
        <v>7</v>
      </c>
      <c r="AE12">
        <v>17</v>
      </c>
      <c r="AF12">
        <v>17</v>
      </c>
      <c r="AG12">
        <v>3</v>
      </c>
      <c r="AH12">
        <v>1</v>
      </c>
      <c r="AI12">
        <v>21</v>
      </c>
    </row>
    <row r="13" spans="1:35" x14ac:dyDescent="0.35">
      <c r="A13" t="s">
        <v>17</v>
      </c>
      <c r="B13" t="s">
        <v>16</v>
      </c>
      <c r="H13" s="6">
        <f t="shared" si="2"/>
        <v>2</v>
      </c>
      <c r="I13" s="10">
        <v>2</v>
      </c>
      <c r="J13" s="10">
        <v>3</v>
      </c>
      <c r="K13" s="8">
        <v>5</v>
      </c>
      <c r="L13" s="6">
        <f t="shared" si="3"/>
        <v>2</v>
      </c>
      <c r="M13" s="10">
        <v>2</v>
      </c>
      <c r="N13" s="10">
        <v>3</v>
      </c>
      <c r="O13" s="8">
        <v>5</v>
      </c>
      <c r="P13">
        <v>15</v>
      </c>
      <c r="Q13">
        <v>5</v>
      </c>
      <c r="R13">
        <v>1</v>
      </c>
      <c r="S13">
        <v>21</v>
      </c>
      <c r="T13">
        <v>24</v>
      </c>
      <c r="U13">
        <v>13</v>
      </c>
      <c r="V13">
        <v>6</v>
      </c>
      <c r="W13">
        <v>43</v>
      </c>
      <c r="X13">
        <v>42</v>
      </c>
      <c r="Y13">
        <v>5</v>
      </c>
      <c r="Z13">
        <v>1</v>
      </c>
      <c r="AA13">
        <v>48</v>
      </c>
      <c r="AB13">
        <v>1</v>
      </c>
      <c r="AC13">
        <v>7</v>
      </c>
      <c r="AD13">
        <v>7</v>
      </c>
      <c r="AE13">
        <v>15</v>
      </c>
      <c r="AF13">
        <v>36</v>
      </c>
      <c r="AG13">
        <v>0</v>
      </c>
      <c r="AH13">
        <v>1</v>
      </c>
      <c r="AI13">
        <v>37</v>
      </c>
    </row>
    <row r="14" spans="1:35" x14ac:dyDescent="0.35">
      <c r="A14" t="s">
        <v>18</v>
      </c>
      <c r="B14" t="s">
        <v>16</v>
      </c>
      <c r="H14" s="6">
        <f t="shared" si="2"/>
        <v>0</v>
      </c>
      <c r="I14" s="10">
        <v>0</v>
      </c>
      <c r="J14" s="10">
        <v>0</v>
      </c>
      <c r="K14" s="8">
        <v>0</v>
      </c>
      <c r="L14" s="6">
        <f t="shared" si="3"/>
        <v>0</v>
      </c>
      <c r="M14" s="10">
        <v>0</v>
      </c>
      <c r="N14" s="10">
        <v>0</v>
      </c>
      <c r="O14" s="8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</row>
    <row r="15" spans="1:35" x14ac:dyDescent="0.35">
      <c r="A15" t="s">
        <v>19</v>
      </c>
      <c r="B15" t="s">
        <v>16</v>
      </c>
      <c r="H15" s="6">
        <f t="shared" si="2"/>
        <v>0</v>
      </c>
      <c r="I15" s="10">
        <v>0</v>
      </c>
      <c r="J15" s="10">
        <v>0</v>
      </c>
      <c r="K15" s="8">
        <v>0</v>
      </c>
      <c r="L15" s="6">
        <f t="shared" si="3"/>
        <v>0</v>
      </c>
      <c r="M15" s="10">
        <v>0</v>
      </c>
      <c r="N15" s="10">
        <v>0</v>
      </c>
      <c r="O15" s="8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3</v>
      </c>
      <c r="Y15">
        <v>0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</row>
    <row r="16" spans="1:35" x14ac:dyDescent="0.35">
      <c r="A16" t="s">
        <v>20</v>
      </c>
      <c r="B16" t="s">
        <v>16</v>
      </c>
      <c r="H16" s="6">
        <f t="shared" si="2"/>
        <v>1</v>
      </c>
      <c r="I16" s="10">
        <v>1</v>
      </c>
      <c r="J16" s="10">
        <v>1</v>
      </c>
      <c r="K16" s="8">
        <v>2</v>
      </c>
      <c r="L16" s="6">
        <f t="shared" si="3"/>
        <v>1</v>
      </c>
      <c r="M16" s="10">
        <v>1</v>
      </c>
      <c r="N16" s="10">
        <v>1</v>
      </c>
      <c r="O16" s="8">
        <v>2</v>
      </c>
      <c r="P16">
        <v>0</v>
      </c>
      <c r="Q16">
        <v>5</v>
      </c>
      <c r="R16">
        <v>2</v>
      </c>
      <c r="S16">
        <v>7</v>
      </c>
      <c r="T16">
        <v>2</v>
      </c>
      <c r="U16">
        <v>2</v>
      </c>
      <c r="V16">
        <v>1</v>
      </c>
      <c r="W16">
        <v>5</v>
      </c>
      <c r="X16">
        <v>2</v>
      </c>
      <c r="Y16">
        <v>0</v>
      </c>
      <c r="Z16">
        <v>3</v>
      </c>
      <c r="AA16">
        <v>5</v>
      </c>
      <c r="AB16">
        <v>1</v>
      </c>
      <c r="AC16">
        <v>0</v>
      </c>
      <c r="AD16">
        <v>2</v>
      </c>
      <c r="AE16">
        <v>3</v>
      </c>
      <c r="AF16">
        <v>4</v>
      </c>
      <c r="AG16">
        <v>2</v>
      </c>
      <c r="AH16">
        <v>1</v>
      </c>
      <c r="AI16">
        <v>7</v>
      </c>
    </row>
    <row r="17" spans="1:35" x14ac:dyDescent="0.35">
      <c r="A17" t="s">
        <v>21</v>
      </c>
      <c r="B17" t="s">
        <v>11</v>
      </c>
      <c r="H17" s="6">
        <f t="shared" si="2"/>
        <v>4</v>
      </c>
      <c r="I17" s="9">
        <v>4</v>
      </c>
      <c r="J17" s="10">
        <v>6</v>
      </c>
      <c r="K17" s="8">
        <v>10</v>
      </c>
      <c r="L17" s="6">
        <f t="shared" si="3"/>
        <v>4</v>
      </c>
      <c r="M17" s="9">
        <v>4</v>
      </c>
      <c r="N17" s="10">
        <v>6</v>
      </c>
      <c r="O17" s="8">
        <v>10</v>
      </c>
      <c r="P17">
        <v>21</v>
      </c>
      <c r="Q17">
        <v>15</v>
      </c>
      <c r="R17">
        <v>6</v>
      </c>
      <c r="S17">
        <v>42</v>
      </c>
      <c r="T17">
        <v>35</v>
      </c>
      <c r="U17">
        <v>20</v>
      </c>
      <c r="V17">
        <v>11</v>
      </c>
      <c r="W17">
        <v>66</v>
      </c>
      <c r="X17">
        <v>61</v>
      </c>
      <c r="Y17">
        <v>8</v>
      </c>
      <c r="Z17">
        <v>7</v>
      </c>
      <c r="AA17">
        <v>76</v>
      </c>
      <c r="AB17">
        <v>5</v>
      </c>
      <c r="AC17">
        <v>15</v>
      </c>
      <c r="AD17">
        <v>16</v>
      </c>
      <c r="AE17">
        <v>36</v>
      </c>
      <c r="AF17">
        <v>59</v>
      </c>
      <c r="AG17">
        <v>5</v>
      </c>
      <c r="AH17">
        <v>3</v>
      </c>
      <c r="AI17">
        <v>67</v>
      </c>
    </row>
    <row r="18" spans="1:35" x14ac:dyDescent="0.35">
      <c r="A18" t="s">
        <v>22</v>
      </c>
      <c r="B18" t="s">
        <v>16</v>
      </c>
      <c r="H18" s="6">
        <f t="shared" si="2"/>
        <v>26</v>
      </c>
      <c r="I18" s="10">
        <v>26</v>
      </c>
      <c r="J18" s="10">
        <v>25</v>
      </c>
      <c r="K18" s="8">
        <v>25.5</v>
      </c>
      <c r="L18" s="6">
        <f t="shared" si="3"/>
        <v>26</v>
      </c>
      <c r="M18" s="10">
        <v>26</v>
      </c>
      <c r="N18" s="10">
        <v>25</v>
      </c>
      <c r="O18" s="8">
        <v>25.5</v>
      </c>
      <c r="P18">
        <v>26</v>
      </c>
      <c r="Q18">
        <v>27</v>
      </c>
      <c r="R18">
        <v>2</v>
      </c>
      <c r="S18">
        <v>18.333333333333332</v>
      </c>
      <c r="T18">
        <v>28</v>
      </c>
      <c r="U18">
        <v>20</v>
      </c>
      <c r="V18">
        <v>21</v>
      </c>
      <c r="W18">
        <v>23</v>
      </c>
      <c r="X18">
        <v>18</v>
      </c>
      <c r="Y18">
        <v>18</v>
      </c>
      <c r="Z18">
        <v>21</v>
      </c>
      <c r="AA18">
        <v>19</v>
      </c>
      <c r="AB18">
        <v>25</v>
      </c>
      <c r="AC18">
        <v>15</v>
      </c>
      <c r="AD18">
        <v>17</v>
      </c>
      <c r="AE18">
        <v>19</v>
      </c>
      <c r="AF18">
        <v>19</v>
      </c>
      <c r="AG18">
        <v>15</v>
      </c>
      <c r="AH18">
        <v>17</v>
      </c>
      <c r="AI18">
        <v>17</v>
      </c>
    </row>
    <row r="19" spans="1:35" x14ac:dyDescent="0.35">
      <c r="A19" t="s">
        <v>23</v>
      </c>
      <c r="B19" t="s">
        <v>24</v>
      </c>
      <c r="H19" s="6">
        <f t="shared" si="2"/>
        <v>204133</v>
      </c>
      <c r="I19" s="7">
        <v>204133</v>
      </c>
      <c r="J19" s="7">
        <v>56393.090000000084</v>
      </c>
      <c r="K19" s="8">
        <v>260526.09000000008</v>
      </c>
      <c r="L19" s="6">
        <f t="shared" si="3"/>
        <v>55647</v>
      </c>
      <c r="M19" s="7">
        <v>55647</v>
      </c>
      <c r="N19" s="7">
        <v>30919</v>
      </c>
      <c r="O19" s="8">
        <v>86566</v>
      </c>
      <c r="P19">
        <v>203979</v>
      </c>
      <c r="Q19">
        <v>271268</v>
      </c>
      <c r="R19">
        <v>516942</v>
      </c>
      <c r="S19">
        <v>992189</v>
      </c>
      <c r="T19">
        <v>138053.59999999986</v>
      </c>
      <c r="U19">
        <v>89544.85</v>
      </c>
      <c r="V19">
        <v>82533.000000000233</v>
      </c>
      <c r="W19">
        <v>310131.45000000007</v>
      </c>
      <c r="X19">
        <v>129454.71999999974</v>
      </c>
      <c r="Y19">
        <v>65236.820000000298</v>
      </c>
      <c r="Z19">
        <v>97690</v>
      </c>
      <c r="AA19">
        <v>292381.54000000004</v>
      </c>
      <c r="AB19">
        <v>26762</v>
      </c>
      <c r="AC19">
        <v>32630.5</v>
      </c>
      <c r="AD19">
        <v>186549</v>
      </c>
      <c r="AE19">
        <v>245941.5</v>
      </c>
      <c r="AF19">
        <v>240735.98</v>
      </c>
      <c r="AG19">
        <v>219273.98</v>
      </c>
      <c r="AH19">
        <v>86635</v>
      </c>
      <c r="AI19">
        <v>546644.96</v>
      </c>
    </row>
    <row r="20" spans="1:35" x14ac:dyDescent="0.35">
      <c r="A20" t="s">
        <v>25</v>
      </c>
      <c r="B20" t="s">
        <v>24</v>
      </c>
      <c r="H20" s="6">
        <f t="shared" si="2"/>
        <v>0</v>
      </c>
      <c r="I20" s="16">
        <v>0</v>
      </c>
      <c r="J20" s="16">
        <v>0</v>
      </c>
      <c r="K20" s="14">
        <v>0</v>
      </c>
      <c r="L20" s="6">
        <f t="shared" si="3"/>
        <v>0</v>
      </c>
      <c r="M20" s="16">
        <v>0</v>
      </c>
      <c r="N20" s="16">
        <v>0</v>
      </c>
      <c r="O20" s="14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2" spans="1:35" x14ac:dyDescent="0.35">
      <c r="A22" t="s">
        <v>26</v>
      </c>
      <c r="B22" t="s">
        <v>27</v>
      </c>
      <c r="H22">
        <v>20.6</v>
      </c>
      <c r="I22">
        <v>20.6</v>
      </c>
      <c r="J22">
        <v>20.6</v>
      </c>
      <c r="K22">
        <v>20.6</v>
      </c>
      <c r="L22">
        <v>20.6</v>
      </c>
      <c r="M22">
        <v>20.6</v>
      </c>
      <c r="N22">
        <v>20.6</v>
      </c>
      <c r="O22">
        <v>20.6</v>
      </c>
      <c r="P22">
        <v>20.8</v>
      </c>
      <c r="Q22">
        <v>20.8</v>
      </c>
      <c r="R22">
        <v>21.8</v>
      </c>
      <c r="S22">
        <v>21.133333333333336</v>
      </c>
      <c r="T22">
        <v>21.8</v>
      </c>
      <c r="U22">
        <v>21.6</v>
      </c>
      <c r="V22">
        <v>21.6</v>
      </c>
      <c r="W22">
        <v>21.666666666666668</v>
      </c>
      <c r="X22">
        <v>21.6</v>
      </c>
      <c r="Y22">
        <v>21.6</v>
      </c>
      <c r="Z22">
        <v>21.4</v>
      </c>
      <c r="AA22">
        <v>21.533333333333331</v>
      </c>
      <c r="AB22">
        <v>22</v>
      </c>
      <c r="AC22">
        <v>21.7</v>
      </c>
      <c r="AD22">
        <v>22.7</v>
      </c>
      <c r="AE22">
        <v>22.133333333333336</v>
      </c>
      <c r="AF22">
        <v>24.7</v>
      </c>
      <c r="AG22">
        <v>24.8</v>
      </c>
      <c r="AH22">
        <v>25.5</v>
      </c>
      <c r="AI22">
        <v>25</v>
      </c>
    </row>
    <row r="23" spans="1:35" x14ac:dyDescent="0.35">
      <c r="A23" t="s">
        <v>28</v>
      </c>
      <c r="B23" t="s">
        <v>27</v>
      </c>
      <c r="H23" s="6">
        <f t="shared" ref="H23:H28" si="4">I23</f>
        <v>49</v>
      </c>
      <c r="I23">
        <v>49</v>
      </c>
      <c r="J23">
        <v>33.5</v>
      </c>
      <c r="K23">
        <v>41.25</v>
      </c>
      <c r="L23" s="6">
        <f t="shared" ref="L23:L28" si="5">M23</f>
        <v>49</v>
      </c>
      <c r="M23">
        <v>49</v>
      </c>
      <c r="N23">
        <v>33.5</v>
      </c>
      <c r="O23">
        <v>41.25</v>
      </c>
      <c r="P23">
        <v>33.200000000000003</v>
      </c>
      <c r="Q23">
        <v>35.200000000000003</v>
      </c>
      <c r="R23">
        <v>31</v>
      </c>
      <c r="S23">
        <v>33.133333333333333</v>
      </c>
      <c r="T23">
        <v>29.7</v>
      </c>
      <c r="U23">
        <v>22.8</v>
      </c>
      <c r="V23">
        <v>22</v>
      </c>
      <c r="W23">
        <v>24.833333333333332</v>
      </c>
      <c r="X23">
        <v>17.55</v>
      </c>
      <c r="Y23">
        <v>21.45</v>
      </c>
      <c r="Z23">
        <v>25.75</v>
      </c>
      <c r="AA23">
        <v>21.583333333333332</v>
      </c>
      <c r="AB23">
        <v>22.8</v>
      </c>
      <c r="AC23">
        <v>26.1</v>
      </c>
      <c r="AD23">
        <v>18.3</v>
      </c>
      <c r="AE23">
        <v>22.400000000000002</v>
      </c>
      <c r="AF23">
        <v>19.7</v>
      </c>
      <c r="AG23">
        <v>25.4</v>
      </c>
      <c r="AH23">
        <v>22.2</v>
      </c>
      <c r="AI23">
        <v>22.433333333333334</v>
      </c>
    </row>
    <row r="24" spans="1:35" x14ac:dyDescent="0.35">
      <c r="A24" t="s">
        <v>29</v>
      </c>
      <c r="B24" t="s">
        <v>30</v>
      </c>
      <c r="H24" s="6">
        <f t="shared" si="4"/>
        <v>7566</v>
      </c>
      <c r="I24" s="2">
        <v>7566</v>
      </c>
      <c r="J24" s="2">
        <v>12208</v>
      </c>
      <c r="K24" s="2">
        <v>19774</v>
      </c>
      <c r="L24" s="6">
        <f t="shared" si="5"/>
        <v>5479</v>
      </c>
      <c r="M24">
        <v>5479</v>
      </c>
      <c r="N24">
        <v>16309</v>
      </c>
      <c r="O24">
        <v>21788</v>
      </c>
      <c r="P24">
        <v>8657</v>
      </c>
      <c r="Q24">
        <v>4063</v>
      </c>
      <c r="R24">
        <v>13718</v>
      </c>
      <c r="S24">
        <v>26438</v>
      </c>
      <c r="T24">
        <v>15329</v>
      </c>
      <c r="U24">
        <v>10755</v>
      </c>
      <c r="V24">
        <v>14372</v>
      </c>
      <c r="W24">
        <v>40456</v>
      </c>
      <c r="X24">
        <v>9414</v>
      </c>
      <c r="Y24">
        <v>10029</v>
      </c>
      <c r="Z24">
        <v>8670</v>
      </c>
      <c r="AA24">
        <v>28113</v>
      </c>
      <c r="AB24">
        <v>38600</v>
      </c>
      <c r="AC24">
        <v>32000</v>
      </c>
      <c r="AD24">
        <v>32000</v>
      </c>
      <c r="AE24">
        <v>102600</v>
      </c>
      <c r="AF24">
        <v>12751</v>
      </c>
      <c r="AG24">
        <v>13306</v>
      </c>
      <c r="AH24">
        <v>5887</v>
      </c>
      <c r="AI24">
        <v>31944</v>
      </c>
    </row>
    <row r="25" spans="1:35" x14ac:dyDescent="0.35">
      <c r="A25" t="s">
        <v>31</v>
      </c>
      <c r="B25" t="s">
        <v>30</v>
      </c>
      <c r="H25" s="6">
        <f t="shared" si="4"/>
        <v>43532</v>
      </c>
      <c r="I25" s="2">
        <v>43532</v>
      </c>
      <c r="J25" s="2">
        <v>94031</v>
      </c>
      <c r="K25" s="2">
        <v>137563</v>
      </c>
      <c r="L25" s="6">
        <f t="shared" si="5"/>
        <v>66938</v>
      </c>
      <c r="M25">
        <v>66938</v>
      </c>
      <c r="N25">
        <v>50591</v>
      </c>
      <c r="O25">
        <v>117529</v>
      </c>
      <c r="P25">
        <v>293607</v>
      </c>
      <c r="Q25">
        <v>183783</v>
      </c>
      <c r="R25">
        <v>472692</v>
      </c>
      <c r="S25">
        <v>950082</v>
      </c>
      <c r="T25">
        <v>236022</v>
      </c>
      <c r="U25">
        <v>18960</v>
      </c>
      <c r="V25">
        <v>7006.6699999999983</v>
      </c>
      <c r="W25">
        <v>261988.66999999998</v>
      </c>
      <c r="X25">
        <v>34199</v>
      </c>
      <c r="Y25">
        <v>51604</v>
      </c>
      <c r="Z25">
        <v>57200</v>
      </c>
      <c r="AA25">
        <v>143003</v>
      </c>
      <c r="AB25">
        <v>135381</v>
      </c>
      <c r="AC25">
        <v>67650</v>
      </c>
      <c r="AD25">
        <v>70462</v>
      </c>
      <c r="AE25">
        <v>273493</v>
      </c>
      <c r="AF25">
        <v>224661</v>
      </c>
      <c r="AG25">
        <v>134797</v>
      </c>
      <c r="AH25">
        <v>89864</v>
      </c>
      <c r="AI25">
        <v>449322</v>
      </c>
    </row>
    <row r="26" spans="1:35" x14ac:dyDescent="0.35">
      <c r="A26" t="s">
        <v>32</v>
      </c>
      <c r="B26" t="s">
        <v>24</v>
      </c>
      <c r="H26" s="6">
        <f t="shared" si="4"/>
        <v>33539.159999999974</v>
      </c>
      <c r="I26" s="2">
        <v>33539.159999999974</v>
      </c>
      <c r="J26" s="2">
        <v>8452.5200000000186</v>
      </c>
      <c r="K26" s="2">
        <v>41991.679999999993</v>
      </c>
      <c r="L26" s="6">
        <f t="shared" si="5"/>
        <v>3900</v>
      </c>
      <c r="M26">
        <v>3900</v>
      </c>
      <c r="N26">
        <v>4727</v>
      </c>
      <c r="O26">
        <v>8627</v>
      </c>
      <c r="P26">
        <v>11549</v>
      </c>
      <c r="Q26">
        <v>20895</v>
      </c>
      <c r="R26">
        <v>52915</v>
      </c>
      <c r="S26">
        <v>85359</v>
      </c>
      <c r="T26">
        <v>12418.020000000004</v>
      </c>
      <c r="U26">
        <v>1649.94</v>
      </c>
      <c r="V26">
        <v>3655.714999999982</v>
      </c>
      <c r="W26">
        <v>17723.674999999988</v>
      </c>
      <c r="X26">
        <v>7715.2873400000099</v>
      </c>
      <c r="Y26">
        <v>3921.3226599999907</v>
      </c>
      <c r="Z26">
        <v>749.93000000000757</v>
      </c>
      <c r="AA26">
        <v>12386.540000000008</v>
      </c>
      <c r="AB26">
        <v>0</v>
      </c>
      <c r="AC26">
        <v>6054</v>
      </c>
      <c r="AD26">
        <v>17804</v>
      </c>
      <c r="AE26">
        <v>23858</v>
      </c>
      <c r="AF26">
        <v>10632.46</v>
      </c>
      <c r="AG26">
        <v>9429.5499999999993</v>
      </c>
      <c r="AH26">
        <v>-643.36</v>
      </c>
      <c r="AI26">
        <v>19418.649999999998</v>
      </c>
    </row>
    <row r="27" spans="1:35" x14ac:dyDescent="0.35">
      <c r="A27" t="s">
        <v>33</v>
      </c>
      <c r="B27" t="s">
        <v>30</v>
      </c>
      <c r="H27" s="6">
        <f t="shared" si="4"/>
        <v>27015</v>
      </c>
      <c r="I27" s="2">
        <v>27015</v>
      </c>
      <c r="J27" s="2">
        <v>5221</v>
      </c>
      <c r="K27" s="2">
        <v>32236</v>
      </c>
      <c r="L27" s="6">
        <f t="shared" si="5"/>
        <v>196570</v>
      </c>
      <c r="M27">
        <v>196570</v>
      </c>
      <c r="N27">
        <v>161415</v>
      </c>
      <c r="O27">
        <v>357985</v>
      </c>
      <c r="P27">
        <v>162033</v>
      </c>
      <c r="Q27">
        <v>208653</v>
      </c>
      <c r="R27">
        <v>119073</v>
      </c>
      <c r="S27">
        <v>489759</v>
      </c>
      <c r="T27">
        <v>152726</v>
      </c>
      <c r="U27">
        <v>61933</v>
      </c>
      <c r="V27">
        <v>72853</v>
      </c>
      <c r="W27">
        <v>287512</v>
      </c>
      <c r="AA27">
        <v>0</v>
      </c>
      <c r="AB27">
        <v>633315</v>
      </c>
      <c r="AC27">
        <v>293369</v>
      </c>
      <c r="AD27">
        <v>293369</v>
      </c>
      <c r="AE27">
        <v>1220053</v>
      </c>
      <c r="AF27">
        <v>165618</v>
      </c>
      <c r="AG27">
        <v>234996</v>
      </c>
      <c r="AH27">
        <v>160067</v>
      </c>
      <c r="AI27">
        <v>560681</v>
      </c>
    </row>
    <row r="28" spans="1:35" x14ac:dyDescent="0.35">
      <c r="A28" t="s">
        <v>34</v>
      </c>
      <c r="B28" t="s">
        <v>11</v>
      </c>
      <c r="H28" s="6">
        <f t="shared" si="4"/>
        <v>17022.159999999974</v>
      </c>
      <c r="I28" s="2">
        <v>17022.159999999974</v>
      </c>
      <c r="J28" s="2">
        <v>-80357.479999999981</v>
      </c>
      <c r="K28" s="2">
        <v>-63335.320000000007</v>
      </c>
      <c r="L28" s="6">
        <f t="shared" si="5"/>
        <v>133532</v>
      </c>
      <c r="M28">
        <v>133532</v>
      </c>
      <c r="N28">
        <v>115551</v>
      </c>
      <c r="O28">
        <v>249083</v>
      </c>
      <c r="P28">
        <v>-120025</v>
      </c>
      <c r="Q28">
        <v>45765</v>
      </c>
      <c r="R28">
        <v>-300704</v>
      </c>
      <c r="S28">
        <v>-374964</v>
      </c>
      <c r="T28">
        <v>-70877.979999999981</v>
      </c>
      <c r="U28">
        <v>44622.94</v>
      </c>
      <c r="V28">
        <v>69502.044999999984</v>
      </c>
      <c r="W28">
        <v>43247.005000000005</v>
      </c>
      <c r="X28">
        <v>-26483.71265999999</v>
      </c>
      <c r="Y28">
        <v>-47682.677340000009</v>
      </c>
      <c r="Z28">
        <v>-56450.069999999992</v>
      </c>
      <c r="AA28">
        <v>-130616.45999999999</v>
      </c>
      <c r="AB28">
        <v>497934</v>
      </c>
      <c r="AC28">
        <v>231773</v>
      </c>
      <c r="AD28">
        <v>240711</v>
      </c>
      <c r="AE28">
        <v>970418</v>
      </c>
      <c r="AF28">
        <v>-48410.540000000008</v>
      </c>
      <c r="AG28">
        <v>109628.54999999999</v>
      </c>
      <c r="AH28">
        <v>69559.640000000014</v>
      </c>
      <c r="AI28">
        <v>130777.65000000002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8"/>
  <sheetViews>
    <sheetView workbookViewId="0">
      <selection activeCell="D2" sqref="D2"/>
    </sheetView>
  </sheetViews>
  <sheetFormatPr baseColWidth="10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246.5</v>
      </c>
      <c r="I3" s="2">
        <v>246.5</v>
      </c>
      <c r="J3" s="2">
        <v>368.5</v>
      </c>
      <c r="K3" s="2">
        <v>615</v>
      </c>
      <c r="L3">
        <f>M3</f>
        <v>337</v>
      </c>
      <c r="M3">
        <v>337</v>
      </c>
      <c r="N3">
        <v>696</v>
      </c>
      <c r="O3">
        <v>1033</v>
      </c>
      <c r="P3">
        <v>147</v>
      </c>
      <c r="Q3">
        <v>222</v>
      </c>
      <c r="R3">
        <v>457</v>
      </c>
      <c r="S3">
        <v>826</v>
      </c>
      <c r="T3">
        <v>254</v>
      </c>
      <c r="U3">
        <v>278</v>
      </c>
      <c r="V3">
        <v>427</v>
      </c>
      <c r="W3">
        <v>959</v>
      </c>
      <c r="X3">
        <v>411</v>
      </c>
      <c r="Y3">
        <v>299</v>
      </c>
      <c r="Z3">
        <v>369</v>
      </c>
      <c r="AA3">
        <v>1079</v>
      </c>
      <c r="AB3">
        <v>272</v>
      </c>
      <c r="AC3">
        <v>244</v>
      </c>
      <c r="AD3">
        <v>317</v>
      </c>
      <c r="AE3">
        <v>833</v>
      </c>
      <c r="AF3">
        <v>529.5</v>
      </c>
      <c r="AG3">
        <v>149</v>
      </c>
      <c r="AH3">
        <v>211</v>
      </c>
      <c r="AI3">
        <v>889.5</v>
      </c>
    </row>
    <row r="4" spans="1:35" x14ac:dyDescent="0.35">
      <c r="A4" t="s">
        <v>7</v>
      </c>
      <c r="B4" t="s">
        <v>6</v>
      </c>
      <c r="H4" s="2">
        <f t="shared" ref="H4:H7" si="0">I4</f>
        <v>674</v>
      </c>
      <c r="I4" s="2">
        <v>674</v>
      </c>
      <c r="J4" s="2">
        <v>229</v>
      </c>
      <c r="K4" s="2">
        <v>903</v>
      </c>
      <c r="L4">
        <f t="shared" ref="L4:L7" si="1">M4</f>
        <v>730</v>
      </c>
      <c r="M4">
        <v>730</v>
      </c>
      <c r="N4">
        <v>410</v>
      </c>
      <c r="O4">
        <v>1140</v>
      </c>
      <c r="P4">
        <v>64</v>
      </c>
      <c r="Q4">
        <v>373</v>
      </c>
      <c r="R4">
        <v>293</v>
      </c>
      <c r="S4">
        <v>730</v>
      </c>
      <c r="T4">
        <v>235</v>
      </c>
      <c r="U4">
        <v>355</v>
      </c>
      <c r="V4">
        <v>56</v>
      </c>
      <c r="W4">
        <v>646</v>
      </c>
      <c r="X4">
        <v>137</v>
      </c>
      <c r="Y4">
        <v>686</v>
      </c>
      <c r="Z4">
        <v>79</v>
      </c>
      <c r="AA4">
        <v>902</v>
      </c>
      <c r="AB4">
        <v>118</v>
      </c>
      <c r="AC4">
        <v>390</v>
      </c>
      <c r="AD4">
        <v>275</v>
      </c>
      <c r="AE4">
        <v>783</v>
      </c>
      <c r="AF4">
        <v>96</v>
      </c>
      <c r="AG4">
        <v>348.5</v>
      </c>
      <c r="AH4">
        <v>54</v>
      </c>
      <c r="AI4">
        <v>498.5</v>
      </c>
    </row>
    <row r="5" spans="1:35" x14ac:dyDescent="0.35">
      <c r="A5" t="s">
        <v>8</v>
      </c>
      <c r="B5" t="s">
        <v>6</v>
      </c>
      <c r="H5" s="2">
        <f t="shared" si="0"/>
        <v>616</v>
      </c>
      <c r="I5" s="2">
        <v>616</v>
      </c>
      <c r="J5" s="2">
        <v>233</v>
      </c>
      <c r="K5" s="2">
        <v>849</v>
      </c>
      <c r="L5">
        <f t="shared" si="1"/>
        <v>1513</v>
      </c>
      <c r="M5">
        <v>1513</v>
      </c>
      <c r="N5">
        <v>643</v>
      </c>
      <c r="O5">
        <v>2156</v>
      </c>
      <c r="P5">
        <v>0</v>
      </c>
      <c r="Q5">
        <v>496</v>
      </c>
      <c r="R5">
        <v>114</v>
      </c>
      <c r="S5">
        <v>610</v>
      </c>
      <c r="T5">
        <v>0</v>
      </c>
      <c r="U5">
        <v>390</v>
      </c>
      <c r="V5">
        <v>165</v>
      </c>
      <c r="W5">
        <v>555</v>
      </c>
      <c r="X5">
        <v>266</v>
      </c>
      <c r="Y5">
        <v>107</v>
      </c>
      <c r="Z5">
        <v>562</v>
      </c>
      <c r="AA5">
        <v>935</v>
      </c>
      <c r="AB5">
        <v>253</v>
      </c>
      <c r="AC5">
        <v>250</v>
      </c>
      <c r="AD5">
        <v>588</v>
      </c>
      <c r="AE5">
        <v>1091</v>
      </c>
      <c r="AF5">
        <v>250</v>
      </c>
      <c r="AG5">
        <v>129</v>
      </c>
      <c r="AH5">
        <v>211</v>
      </c>
      <c r="AI5">
        <v>590</v>
      </c>
    </row>
    <row r="6" spans="1:35" x14ac:dyDescent="0.35">
      <c r="A6" t="s">
        <v>9</v>
      </c>
      <c r="B6" t="s">
        <v>6</v>
      </c>
      <c r="H6" s="2">
        <f t="shared" si="0"/>
        <v>68</v>
      </c>
      <c r="I6" s="2">
        <v>68</v>
      </c>
      <c r="J6" s="2">
        <v>39.5</v>
      </c>
      <c r="K6" s="2">
        <v>107.5</v>
      </c>
      <c r="L6">
        <f t="shared" si="1"/>
        <v>52</v>
      </c>
      <c r="M6">
        <v>52</v>
      </c>
      <c r="N6">
        <v>151</v>
      </c>
      <c r="O6">
        <v>203</v>
      </c>
      <c r="P6">
        <v>29</v>
      </c>
      <c r="Q6">
        <v>62</v>
      </c>
      <c r="R6">
        <v>73</v>
      </c>
      <c r="S6">
        <v>164</v>
      </c>
      <c r="T6">
        <v>60</v>
      </c>
      <c r="U6">
        <v>127</v>
      </c>
      <c r="V6">
        <v>32</v>
      </c>
      <c r="W6">
        <v>219</v>
      </c>
      <c r="X6">
        <v>88</v>
      </c>
      <c r="Y6">
        <v>56</v>
      </c>
      <c r="Z6">
        <v>57</v>
      </c>
      <c r="AA6">
        <v>201</v>
      </c>
      <c r="AB6">
        <v>29</v>
      </c>
      <c r="AC6">
        <v>75</v>
      </c>
      <c r="AD6">
        <v>109</v>
      </c>
      <c r="AE6">
        <v>213</v>
      </c>
      <c r="AF6">
        <v>25</v>
      </c>
      <c r="AG6">
        <v>111</v>
      </c>
      <c r="AH6">
        <v>47</v>
      </c>
      <c r="AI6">
        <v>183</v>
      </c>
    </row>
    <row r="7" spans="1:35" x14ac:dyDescent="0.35">
      <c r="A7" t="s">
        <v>10</v>
      </c>
      <c r="B7" t="s">
        <v>11</v>
      </c>
      <c r="H7" s="2">
        <f t="shared" si="0"/>
        <v>1604.5</v>
      </c>
      <c r="I7" s="2">
        <v>1604.5</v>
      </c>
      <c r="J7" s="2">
        <v>870</v>
      </c>
      <c r="K7" s="2">
        <v>2474.5</v>
      </c>
      <c r="L7">
        <f t="shared" si="1"/>
        <v>2632</v>
      </c>
      <c r="M7">
        <v>2632</v>
      </c>
      <c r="N7">
        <v>1900</v>
      </c>
      <c r="O7">
        <v>4532</v>
      </c>
      <c r="P7">
        <v>240</v>
      </c>
      <c r="Q7">
        <v>1153</v>
      </c>
      <c r="R7">
        <v>937</v>
      </c>
      <c r="S7">
        <v>2330</v>
      </c>
      <c r="T7">
        <v>549</v>
      </c>
      <c r="U7">
        <v>1150</v>
      </c>
      <c r="V7">
        <v>680</v>
      </c>
      <c r="W7">
        <v>2379</v>
      </c>
      <c r="X7">
        <v>902</v>
      </c>
      <c r="Y7">
        <v>1148</v>
      </c>
      <c r="Z7">
        <v>1067</v>
      </c>
      <c r="AA7">
        <v>3117</v>
      </c>
      <c r="AB7">
        <v>672</v>
      </c>
      <c r="AC7">
        <v>959</v>
      </c>
      <c r="AD7">
        <v>1289</v>
      </c>
      <c r="AE7">
        <v>2920</v>
      </c>
      <c r="AF7">
        <v>900.5</v>
      </c>
      <c r="AG7">
        <v>737.5</v>
      </c>
      <c r="AH7">
        <v>523</v>
      </c>
      <c r="AI7">
        <v>2161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1604.5</v>
      </c>
      <c r="I10" s="2">
        <v>1604.5</v>
      </c>
      <c r="J10" s="2">
        <v>870</v>
      </c>
      <c r="K10" s="2">
        <v>2474.5</v>
      </c>
      <c r="L10">
        <f>M10</f>
        <v>2632</v>
      </c>
      <c r="M10">
        <v>2632</v>
      </c>
      <c r="N10">
        <v>1900</v>
      </c>
      <c r="O10">
        <v>4532</v>
      </c>
      <c r="P10">
        <v>240</v>
      </c>
      <c r="Q10">
        <v>1153</v>
      </c>
      <c r="R10">
        <v>937</v>
      </c>
      <c r="S10">
        <v>2330</v>
      </c>
      <c r="T10">
        <v>549</v>
      </c>
      <c r="U10">
        <v>1150</v>
      </c>
      <c r="V10">
        <v>680</v>
      </c>
      <c r="W10">
        <v>2379</v>
      </c>
      <c r="X10">
        <v>902</v>
      </c>
      <c r="Y10">
        <v>1148</v>
      </c>
      <c r="Z10">
        <v>1067</v>
      </c>
      <c r="AA10">
        <v>3117</v>
      </c>
      <c r="AB10">
        <v>672</v>
      </c>
      <c r="AC10">
        <v>959</v>
      </c>
      <c r="AD10">
        <v>1289</v>
      </c>
      <c r="AE10">
        <v>2920</v>
      </c>
      <c r="AF10">
        <v>900.5</v>
      </c>
      <c r="AG10">
        <v>737.5</v>
      </c>
      <c r="AH10">
        <v>523</v>
      </c>
      <c r="AI10">
        <v>2161</v>
      </c>
    </row>
    <row r="12" spans="1:35" x14ac:dyDescent="0.35">
      <c r="A12" t="s">
        <v>15</v>
      </c>
      <c r="B12" t="s">
        <v>16</v>
      </c>
      <c r="H12">
        <f t="shared" ref="H12:H18" si="2">I12</f>
        <v>2</v>
      </c>
      <c r="I12">
        <v>2</v>
      </c>
      <c r="J12">
        <v>7</v>
      </c>
      <c r="K12">
        <v>9</v>
      </c>
      <c r="L12">
        <f t="shared" ref="L12:L20" si="3">M12</f>
        <v>2</v>
      </c>
      <c r="M12">
        <v>2</v>
      </c>
      <c r="N12">
        <v>7</v>
      </c>
      <c r="O12">
        <v>9</v>
      </c>
      <c r="P12">
        <v>12</v>
      </c>
      <c r="Q12">
        <v>5</v>
      </c>
      <c r="R12">
        <v>16</v>
      </c>
      <c r="S12">
        <v>33</v>
      </c>
      <c r="T12">
        <v>10</v>
      </c>
      <c r="U12">
        <v>4</v>
      </c>
      <c r="V12">
        <v>7</v>
      </c>
      <c r="W12">
        <v>21</v>
      </c>
      <c r="X12">
        <v>27</v>
      </c>
      <c r="Y12">
        <v>0</v>
      </c>
      <c r="Z12">
        <v>2</v>
      </c>
      <c r="AA12">
        <v>29</v>
      </c>
      <c r="AB12">
        <v>2</v>
      </c>
      <c r="AC12">
        <v>7</v>
      </c>
      <c r="AD12">
        <v>11</v>
      </c>
      <c r="AE12">
        <v>20</v>
      </c>
      <c r="AF12">
        <v>11</v>
      </c>
      <c r="AG12">
        <v>11</v>
      </c>
      <c r="AH12">
        <v>13</v>
      </c>
      <c r="AI12">
        <v>35</v>
      </c>
    </row>
    <row r="13" spans="1:35" x14ac:dyDescent="0.35">
      <c r="A13" t="s">
        <v>17</v>
      </c>
      <c r="B13" t="s">
        <v>16</v>
      </c>
      <c r="H13">
        <f t="shared" si="2"/>
        <v>5</v>
      </c>
      <c r="I13">
        <v>5</v>
      </c>
      <c r="J13">
        <v>2</v>
      </c>
      <c r="K13">
        <v>7</v>
      </c>
      <c r="L13">
        <f t="shared" si="3"/>
        <v>5</v>
      </c>
      <c r="M13">
        <v>5</v>
      </c>
      <c r="N13">
        <v>2</v>
      </c>
      <c r="O13">
        <v>7</v>
      </c>
      <c r="P13">
        <v>31</v>
      </c>
      <c r="Q13">
        <v>4</v>
      </c>
      <c r="R13">
        <v>1</v>
      </c>
      <c r="S13">
        <v>36</v>
      </c>
      <c r="T13">
        <v>36</v>
      </c>
      <c r="U13">
        <v>15</v>
      </c>
      <c r="V13">
        <v>2</v>
      </c>
      <c r="W13">
        <v>53</v>
      </c>
      <c r="X13">
        <v>53</v>
      </c>
      <c r="Y13">
        <v>3</v>
      </c>
      <c r="Z13">
        <v>5</v>
      </c>
      <c r="AA13">
        <v>61</v>
      </c>
      <c r="AB13">
        <v>6</v>
      </c>
      <c r="AC13">
        <v>19</v>
      </c>
      <c r="AD13">
        <v>2</v>
      </c>
      <c r="AE13">
        <v>27</v>
      </c>
      <c r="AF13">
        <v>48</v>
      </c>
      <c r="AG13">
        <v>8</v>
      </c>
      <c r="AH13">
        <v>4</v>
      </c>
      <c r="AI13">
        <v>60</v>
      </c>
    </row>
    <row r="14" spans="1:35" x14ac:dyDescent="0.35">
      <c r="A14" t="s">
        <v>18</v>
      </c>
      <c r="B14" t="s">
        <v>16</v>
      </c>
      <c r="H14">
        <f t="shared" si="2"/>
        <v>1</v>
      </c>
      <c r="I14">
        <v>1</v>
      </c>
      <c r="J14">
        <v>0</v>
      </c>
      <c r="K14">
        <v>1</v>
      </c>
      <c r="L14">
        <f t="shared" si="3"/>
        <v>1</v>
      </c>
      <c r="M14">
        <v>1</v>
      </c>
      <c r="N14">
        <v>0</v>
      </c>
      <c r="O14">
        <v>1</v>
      </c>
      <c r="P14">
        <v>2</v>
      </c>
      <c r="Q14">
        <v>0</v>
      </c>
      <c r="R14">
        <v>0</v>
      </c>
      <c r="S14">
        <v>2</v>
      </c>
      <c r="T14">
        <v>2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2</v>
      </c>
    </row>
    <row r="15" spans="1:35" x14ac:dyDescent="0.35">
      <c r="A15" t="s">
        <v>19</v>
      </c>
      <c r="B15" t="s">
        <v>16</v>
      </c>
      <c r="H15">
        <f t="shared" si="2"/>
        <v>0</v>
      </c>
      <c r="I15">
        <v>0</v>
      </c>
      <c r="J15">
        <v>1</v>
      </c>
      <c r="K15">
        <v>1</v>
      </c>
      <c r="L15">
        <f t="shared" si="3"/>
        <v>0</v>
      </c>
      <c r="M15">
        <v>0</v>
      </c>
      <c r="N15">
        <v>1</v>
      </c>
      <c r="O15">
        <v>1</v>
      </c>
      <c r="P15">
        <v>2</v>
      </c>
      <c r="Q15">
        <v>0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2</v>
      </c>
    </row>
    <row r="16" spans="1:35" x14ac:dyDescent="0.35">
      <c r="A16" t="s">
        <v>20</v>
      </c>
      <c r="B16" t="s">
        <v>16</v>
      </c>
      <c r="H16">
        <f t="shared" si="2"/>
        <v>1</v>
      </c>
      <c r="I16">
        <v>1</v>
      </c>
      <c r="J16">
        <v>1</v>
      </c>
      <c r="K16">
        <v>2</v>
      </c>
      <c r="L16">
        <f t="shared" si="3"/>
        <v>1</v>
      </c>
      <c r="M16">
        <v>1</v>
      </c>
      <c r="N16">
        <v>1</v>
      </c>
      <c r="O16">
        <v>2</v>
      </c>
      <c r="P16">
        <v>4</v>
      </c>
      <c r="Q16">
        <v>0</v>
      </c>
      <c r="R16">
        <v>1</v>
      </c>
      <c r="S16">
        <v>5</v>
      </c>
      <c r="T16">
        <v>7</v>
      </c>
      <c r="U16">
        <v>5</v>
      </c>
      <c r="V16">
        <v>0</v>
      </c>
      <c r="W16">
        <v>12</v>
      </c>
      <c r="X16">
        <v>2</v>
      </c>
      <c r="Y16">
        <v>4</v>
      </c>
      <c r="Z16">
        <v>6</v>
      </c>
      <c r="AA16">
        <v>12</v>
      </c>
      <c r="AB16">
        <v>4</v>
      </c>
      <c r="AC16">
        <v>2</v>
      </c>
      <c r="AD16">
        <v>0</v>
      </c>
      <c r="AE16">
        <v>6</v>
      </c>
      <c r="AF16">
        <v>5</v>
      </c>
      <c r="AG16">
        <v>6</v>
      </c>
      <c r="AH16">
        <v>3</v>
      </c>
      <c r="AI16">
        <v>14</v>
      </c>
    </row>
    <row r="17" spans="1:35" x14ac:dyDescent="0.35">
      <c r="A17" t="s">
        <v>21</v>
      </c>
      <c r="B17" t="s">
        <v>11</v>
      </c>
      <c r="H17">
        <f t="shared" si="2"/>
        <v>9</v>
      </c>
      <c r="I17">
        <v>9</v>
      </c>
      <c r="J17">
        <v>11</v>
      </c>
      <c r="K17">
        <v>20</v>
      </c>
      <c r="L17">
        <f t="shared" si="3"/>
        <v>9</v>
      </c>
      <c r="M17">
        <v>9</v>
      </c>
      <c r="N17">
        <v>11</v>
      </c>
      <c r="O17">
        <v>20</v>
      </c>
      <c r="P17">
        <v>51</v>
      </c>
      <c r="Q17">
        <v>9</v>
      </c>
      <c r="R17">
        <v>18</v>
      </c>
      <c r="S17">
        <v>78</v>
      </c>
      <c r="T17">
        <v>55</v>
      </c>
      <c r="U17">
        <v>24</v>
      </c>
      <c r="V17">
        <v>9</v>
      </c>
      <c r="W17">
        <v>88</v>
      </c>
      <c r="X17">
        <v>86</v>
      </c>
      <c r="Y17">
        <v>7</v>
      </c>
      <c r="Z17">
        <v>13</v>
      </c>
      <c r="AA17">
        <v>106</v>
      </c>
      <c r="AB17">
        <v>12</v>
      </c>
      <c r="AC17">
        <v>28</v>
      </c>
      <c r="AD17">
        <v>13</v>
      </c>
      <c r="AE17">
        <v>53</v>
      </c>
      <c r="AF17">
        <v>68</v>
      </c>
      <c r="AG17">
        <v>25</v>
      </c>
      <c r="AH17">
        <v>20</v>
      </c>
      <c r="AI17">
        <v>113</v>
      </c>
    </row>
    <row r="18" spans="1:35" x14ac:dyDescent="0.35">
      <c r="A18" t="s">
        <v>22</v>
      </c>
      <c r="B18" t="s">
        <v>16</v>
      </c>
      <c r="H18">
        <f t="shared" si="2"/>
        <v>18</v>
      </c>
      <c r="I18">
        <v>18</v>
      </c>
      <c r="J18">
        <v>17</v>
      </c>
      <c r="K18">
        <v>17.5</v>
      </c>
      <c r="L18">
        <f t="shared" si="3"/>
        <v>18</v>
      </c>
      <c r="M18">
        <v>18</v>
      </c>
      <c r="N18">
        <v>17</v>
      </c>
      <c r="O18">
        <v>17.5</v>
      </c>
      <c r="P18">
        <v>26</v>
      </c>
      <c r="Q18">
        <v>22</v>
      </c>
      <c r="R18">
        <v>23</v>
      </c>
      <c r="S18">
        <v>23.666666666666668</v>
      </c>
      <c r="T18">
        <v>34</v>
      </c>
      <c r="U18">
        <v>25</v>
      </c>
      <c r="V18">
        <v>33</v>
      </c>
      <c r="W18">
        <v>30.666666666666668</v>
      </c>
      <c r="X18">
        <v>25</v>
      </c>
      <c r="Y18">
        <v>30</v>
      </c>
      <c r="Z18">
        <v>32</v>
      </c>
      <c r="AA18">
        <v>29</v>
      </c>
      <c r="AB18">
        <v>41</v>
      </c>
      <c r="AC18">
        <v>34</v>
      </c>
      <c r="AD18">
        <v>30</v>
      </c>
      <c r="AE18">
        <v>35</v>
      </c>
      <c r="AF18">
        <v>36</v>
      </c>
      <c r="AG18">
        <v>38</v>
      </c>
      <c r="AH18">
        <v>38</v>
      </c>
      <c r="AI18">
        <v>37.333333333333336</v>
      </c>
    </row>
    <row r="19" spans="1:35" x14ac:dyDescent="0.35">
      <c r="A19" t="s">
        <v>23</v>
      </c>
      <c r="B19" t="s">
        <v>24</v>
      </c>
      <c r="H19" s="2"/>
      <c r="I19" s="2">
        <v>324163.46999999974</v>
      </c>
      <c r="J19" s="2">
        <v>36552</v>
      </c>
      <c r="K19" s="2">
        <v>360715.46999999974</v>
      </c>
      <c r="L19">
        <f t="shared" si="3"/>
        <v>347357</v>
      </c>
      <c r="M19">
        <v>347357</v>
      </c>
      <c r="N19">
        <v>66175</v>
      </c>
      <c r="O19">
        <v>413532</v>
      </c>
      <c r="P19">
        <v>931538</v>
      </c>
      <c r="Q19">
        <v>207169</v>
      </c>
      <c r="R19">
        <v>172942</v>
      </c>
      <c r="S19">
        <v>1311649</v>
      </c>
      <c r="T19">
        <v>436773.87000000011</v>
      </c>
      <c r="U19">
        <v>424639.14</v>
      </c>
      <c r="V19">
        <v>603381</v>
      </c>
      <c r="W19">
        <v>1464794.0100000002</v>
      </c>
      <c r="X19">
        <v>791452.68999999948</v>
      </c>
      <c r="Y19">
        <v>340886.3200000003</v>
      </c>
      <c r="Z19">
        <v>514582.04999999981</v>
      </c>
      <c r="AA19">
        <v>1646921.0599999996</v>
      </c>
      <c r="AB19">
        <v>1192777</v>
      </c>
      <c r="AC19">
        <v>40010.230000000003</v>
      </c>
      <c r="AD19">
        <v>389396</v>
      </c>
      <c r="AE19">
        <v>1622183.23</v>
      </c>
      <c r="AF19">
        <v>1326011.73</v>
      </c>
      <c r="AG19">
        <v>179519.15</v>
      </c>
      <c r="AH19">
        <v>147241.76</v>
      </c>
      <c r="AI19">
        <v>1652772.64</v>
      </c>
    </row>
    <row r="20" spans="1:35" x14ac:dyDescent="0.35">
      <c r="A20" t="s">
        <v>25</v>
      </c>
      <c r="B20" t="s">
        <v>24</v>
      </c>
      <c r="H20" s="2"/>
      <c r="I20" s="2">
        <v>0</v>
      </c>
      <c r="J20" s="2">
        <v>0</v>
      </c>
      <c r="K20" s="2">
        <v>0</v>
      </c>
      <c r="L20">
        <f t="shared" si="3"/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2</v>
      </c>
    </row>
    <row r="22" spans="1:35" x14ac:dyDescent="0.35">
      <c r="A22" t="s">
        <v>26</v>
      </c>
      <c r="B22" t="s">
        <v>27</v>
      </c>
      <c r="H22" s="2">
        <f t="shared" ref="H22:H28" si="4">I22</f>
        <v>18</v>
      </c>
      <c r="I22" s="3">
        <v>18</v>
      </c>
      <c r="J22" s="3">
        <v>18</v>
      </c>
      <c r="K22" s="3">
        <v>18</v>
      </c>
      <c r="L22">
        <f t="shared" ref="L22:L28" si="5">M22</f>
        <v>20.9</v>
      </c>
      <c r="M22">
        <v>20.9</v>
      </c>
      <c r="N22">
        <v>21.9</v>
      </c>
      <c r="O22">
        <v>21.4</v>
      </c>
      <c r="P22">
        <v>18</v>
      </c>
      <c r="Q22">
        <v>18</v>
      </c>
      <c r="R22">
        <v>18</v>
      </c>
      <c r="S22">
        <v>18</v>
      </c>
      <c r="T22">
        <v>18</v>
      </c>
      <c r="U22">
        <v>18</v>
      </c>
      <c r="V22">
        <v>18</v>
      </c>
      <c r="W22">
        <v>18</v>
      </c>
      <c r="X22">
        <v>19</v>
      </c>
      <c r="Y22">
        <v>19</v>
      </c>
      <c r="Z22">
        <v>19</v>
      </c>
      <c r="AA22">
        <v>19</v>
      </c>
      <c r="AB22">
        <v>17</v>
      </c>
      <c r="AC22">
        <v>17</v>
      </c>
      <c r="AD22">
        <v>17</v>
      </c>
      <c r="AE22">
        <v>17</v>
      </c>
      <c r="AF22">
        <v>16.75</v>
      </c>
      <c r="AG22">
        <v>16</v>
      </c>
      <c r="AH22">
        <v>16.5</v>
      </c>
      <c r="AI22">
        <v>16.416666666666668</v>
      </c>
    </row>
    <row r="23" spans="1:35" x14ac:dyDescent="0.35">
      <c r="A23" t="s">
        <v>28</v>
      </c>
      <c r="B23" t="s">
        <v>27</v>
      </c>
      <c r="H23" s="3">
        <v>26.7</v>
      </c>
      <c r="I23" s="3">
        <v>26.7</v>
      </c>
      <c r="J23" s="3">
        <v>25.3</v>
      </c>
      <c r="K23" s="3">
        <v>26</v>
      </c>
      <c r="L23">
        <f t="shared" si="5"/>
        <v>35.6</v>
      </c>
      <c r="M23">
        <v>35.6</v>
      </c>
      <c r="N23">
        <v>26.5</v>
      </c>
      <c r="O23">
        <v>31.05</v>
      </c>
      <c r="P23">
        <v>28.7</v>
      </c>
      <c r="Q23">
        <v>32.200000000000003</v>
      </c>
      <c r="R23">
        <v>36.700000000000003</v>
      </c>
      <c r="S23">
        <v>32.533333333333339</v>
      </c>
      <c r="T23">
        <v>40.299999999999997</v>
      </c>
      <c r="U23">
        <v>46.4</v>
      </c>
      <c r="V23">
        <v>44.4</v>
      </c>
      <c r="W23">
        <v>43.699999999999996</v>
      </c>
      <c r="X23">
        <v>48.7</v>
      </c>
      <c r="Y23">
        <v>46.7</v>
      </c>
      <c r="Z23">
        <v>47.7</v>
      </c>
      <c r="AA23">
        <v>47.70000000000001</v>
      </c>
      <c r="AB23">
        <v>46</v>
      </c>
      <c r="AC23">
        <v>46.9</v>
      </c>
      <c r="AD23">
        <v>45.4</v>
      </c>
      <c r="AE23">
        <v>46.1</v>
      </c>
      <c r="AF23">
        <v>44.3</v>
      </c>
      <c r="AG23">
        <v>50.7</v>
      </c>
      <c r="AH23">
        <v>43.8</v>
      </c>
      <c r="AI23">
        <v>46.266666666666673</v>
      </c>
    </row>
    <row r="24" spans="1:35" x14ac:dyDescent="0.35">
      <c r="A24" t="s">
        <v>29</v>
      </c>
      <c r="B24" t="s">
        <v>30</v>
      </c>
      <c r="H24" s="2">
        <f t="shared" si="4"/>
        <v>1354</v>
      </c>
      <c r="I24" s="2">
        <v>1354</v>
      </c>
      <c r="J24" s="2">
        <v>5541</v>
      </c>
      <c r="K24" s="2">
        <v>6895</v>
      </c>
      <c r="L24">
        <f t="shared" si="5"/>
        <v>2700</v>
      </c>
      <c r="M24">
        <v>2700</v>
      </c>
      <c r="N24">
        <v>13542</v>
      </c>
      <c r="O24">
        <v>16242</v>
      </c>
      <c r="P24">
        <v>0</v>
      </c>
      <c r="Q24">
        <v>7372</v>
      </c>
      <c r="R24">
        <v>0</v>
      </c>
      <c r="S24">
        <v>7372</v>
      </c>
      <c r="T24">
        <v>1975</v>
      </c>
      <c r="U24">
        <v>4300</v>
      </c>
      <c r="V24">
        <v>5485</v>
      </c>
      <c r="W24">
        <v>11760</v>
      </c>
      <c r="X24">
        <v>2764</v>
      </c>
      <c r="Y24">
        <v>13423</v>
      </c>
      <c r="Z24">
        <v>1606</v>
      </c>
      <c r="AA24">
        <v>17793</v>
      </c>
      <c r="AB24">
        <v>20000</v>
      </c>
      <c r="AC24">
        <v>20000</v>
      </c>
      <c r="AD24">
        <v>20000</v>
      </c>
      <c r="AE24">
        <v>60000</v>
      </c>
      <c r="AF24">
        <v>7652</v>
      </c>
      <c r="AG24">
        <v>2258</v>
      </c>
      <c r="AH24">
        <v>3706</v>
      </c>
      <c r="AI24">
        <v>13616</v>
      </c>
    </row>
    <row r="25" spans="1:35" x14ac:dyDescent="0.35">
      <c r="A25" t="s">
        <v>31</v>
      </c>
      <c r="B25" t="s">
        <v>30</v>
      </c>
      <c r="H25" s="2">
        <f t="shared" si="4"/>
        <v>232755</v>
      </c>
      <c r="I25" s="2">
        <v>232755</v>
      </c>
      <c r="J25" s="2">
        <v>65546.92</v>
      </c>
      <c r="K25" s="2">
        <v>298301.92</v>
      </c>
      <c r="L25">
        <f t="shared" si="5"/>
        <v>328135</v>
      </c>
      <c r="M25">
        <v>328135</v>
      </c>
      <c r="N25">
        <v>160673</v>
      </c>
      <c r="O25">
        <v>488808</v>
      </c>
      <c r="P25">
        <v>152182</v>
      </c>
      <c r="Q25">
        <v>706841</v>
      </c>
      <c r="R25">
        <v>151423</v>
      </c>
      <c r="S25">
        <v>1010446</v>
      </c>
      <c r="T25">
        <v>1469651</v>
      </c>
      <c r="U25">
        <v>43620</v>
      </c>
      <c r="V25">
        <v>73500</v>
      </c>
      <c r="W25">
        <v>1586771</v>
      </c>
      <c r="X25">
        <v>105283</v>
      </c>
      <c r="Y25">
        <v>430367</v>
      </c>
      <c r="Z25">
        <v>232257</v>
      </c>
      <c r="AA25">
        <v>767907</v>
      </c>
      <c r="AB25">
        <v>999060</v>
      </c>
      <c r="AC25">
        <v>175726</v>
      </c>
      <c r="AD25">
        <v>397356</v>
      </c>
      <c r="AE25">
        <v>1572142</v>
      </c>
      <c r="AF25">
        <v>932676</v>
      </c>
      <c r="AG25">
        <v>559606</v>
      </c>
      <c r="AH25">
        <v>373070</v>
      </c>
      <c r="AI25">
        <v>1865352</v>
      </c>
    </row>
    <row r="26" spans="1:35" x14ac:dyDescent="0.35">
      <c r="A26" t="s">
        <v>32</v>
      </c>
      <c r="B26" t="s">
        <v>24</v>
      </c>
      <c r="H26" s="2">
        <f t="shared" si="4"/>
        <v>35428.800000000017</v>
      </c>
      <c r="I26" s="2">
        <v>35428.800000000017</v>
      </c>
      <c r="J26" s="2">
        <v>4500</v>
      </c>
      <c r="K26" s="2">
        <v>39928.800000000017</v>
      </c>
      <c r="L26">
        <f t="shared" si="5"/>
        <v>12503</v>
      </c>
      <c r="M26">
        <v>12503</v>
      </c>
      <c r="N26">
        <v>5010</v>
      </c>
      <c r="O26">
        <v>17513</v>
      </c>
      <c r="P26">
        <v>48771</v>
      </c>
      <c r="Q26">
        <v>25310</v>
      </c>
      <c r="R26">
        <v>10008</v>
      </c>
      <c r="S26">
        <v>84089</v>
      </c>
      <c r="T26">
        <v>30452.160000000033</v>
      </c>
      <c r="U26">
        <v>23364.959999999999</v>
      </c>
      <c r="V26">
        <v>13272.92</v>
      </c>
      <c r="W26">
        <v>67090.040000000037</v>
      </c>
      <c r="X26">
        <v>94162.789999999921</v>
      </c>
      <c r="Y26">
        <v>52697.850800000073</v>
      </c>
      <c r="Z26">
        <v>56105.390000000014</v>
      </c>
      <c r="AA26">
        <v>202966.03080000001</v>
      </c>
      <c r="AB26">
        <v>0</v>
      </c>
      <c r="AC26">
        <v>6644.1</v>
      </c>
      <c r="AD26">
        <v>38537.18</v>
      </c>
      <c r="AE26">
        <v>45181.279999999999</v>
      </c>
      <c r="AF26">
        <v>106251.13</v>
      </c>
      <c r="AG26">
        <v>16840.439999999999</v>
      </c>
      <c r="AH26">
        <v>14241.4</v>
      </c>
      <c r="AI26">
        <v>137332.97</v>
      </c>
    </row>
    <row r="27" spans="1:35" x14ac:dyDescent="0.35">
      <c r="A27" t="s">
        <v>33</v>
      </c>
      <c r="B27" t="s">
        <v>30</v>
      </c>
      <c r="H27" s="2">
        <f t="shared" si="4"/>
        <v>46462</v>
      </c>
      <c r="I27" s="2">
        <v>46462</v>
      </c>
      <c r="J27" s="2">
        <v>54871</v>
      </c>
      <c r="K27" s="2">
        <v>101333</v>
      </c>
      <c r="L27">
        <f t="shared" si="5"/>
        <v>241633</v>
      </c>
      <c r="M27">
        <v>241633</v>
      </c>
      <c r="N27">
        <v>222350</v>
      </c>
      <c r="O27">
        <v>463983</v>
      </c>
      <c r="P27">
        <v>387478</v>
      </c>
      <c r="Q27">
        <v>284611</v>
      </c>
      <c r="R27">
        <v>308945</v>
      </c>
      <c r="S27">
        <v>981034</v>
      </c>
      <c r="T27">
        <v>416004</v>
      </c>
      <c r="U27">
        <v>394028</v>
      </c>
      <c r="V27">
        <v>417901</v>
      </c>
      <c r="W27">
        <v>1227933</v>
      </c>
      <c r="AA27">
        <v>0</v>
      </c>
      <c r="AB27">
        <v>1926018</v>
      </c>
      <c r="AC27">
        <v>1885920</v>
      </c>
      <c r="AD27">
        <v>1885920</v>
      </c>
      <c r="AE27">
        <v>5697858</v>
      </c>
      <c r="AF27">
        <v>618107</v>
      </c>
      <c r="AG27">
        <v>459390</v>
      </c>
      <c r="AH27">
        <v>377910</v>
      </c>
      <c r="AI27">
        <v>1455407</v>
      </c>
    </row>
    <row r="28" spans="1:35" x14ac:dyDescent="0.35">
      <c r="A28" t="s">
        <v>34</v>
      </c>
      <c r="B28" t="s">
        <v>11</v>
      </c>
      <c r="H28" s="2">
        <f t="shared" si="4"/>
        <v>-150864.19999999998</v>
      </c>
      <c r="I28" s="2">
        <v>-150864.19999999998</v>
      </c>
      <c r="J28" s="2">
        <v>-6175.9199999999983</v>
      </c>
      <c r="K28" s="2">
        <v>-157040.11999999997</v>
      </c>
      <c r="L28">
        <f t="shared" si="5"/>
        <v>-73999</v>
      </c>
      <c r="M28">
        <v>-73999</v>
      </c>
      <c r="N28">
        <v>66687</v>
      </c>
      <c r="O28">
        <v>-7312</v>
      </c>
      <c r="P28">
        <v>284067</v>
      </c>
      <c r="Q28">
        <v>-396920</v>
      </c>
      <c r="R28">
        <v>167530</v>
      </c>
      <c r="S28">
        <v>54677</v>
      </c>
      <c r="T28">
        <v>-1023194.84</v>
      </c>
      <c r="U28">
        <v>373772.96</v>
      </c>
      <c r="V28">
        <v>357673.92</v>
      </c>
      <c r="W28">
        <v>-291747.95999999996</v>
      </c>
      <c r="X28">
        <v>-11120.210000000079</v>
      </c>
      <c r="Y28">
        <v>-377669.14919999993</v>
      </c>
      <c r="Z28">
        <v>-176151.61</v>
      </c>
      <c r="AA28">
        <v>-564940.96919999993</v>
      </c>
      <c r="AB28">
        <v>926958</v>
      </c>
      <c r="AC28">
        <v>1716838.1</v>
      </c>
      <c r="AD28">
        <v>1527101.18</v>
      </c>
      <c r="AE28">
        <v>4170897.2800000003</v>
      </c>
      <c r="AF28">
        <v>-208317.87</v>
      </c>
      <c r="AG28">
        <v>-83375.56</v>
      </c>
      <c r="AH28">
        <v>19081.400000000023</v>
      </c>
      <c r="AI28">
        <v>-272612.03000000003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8"/>
  <sheetViews>
    <sheetView topLeftCell="T10" workbookViewId="0">
      <selection activeCell="D2" sqref="D2"/>
    </sheetView>
  </sheetViews>
  <sheetFormatPr baseColWidth="10" defaultRowHeight="14.5" x14ac:dyDescent="0.35"/>
  <cols>
    <col min="1" max="1" width="31.453125" customWidth="1"/>
  </cols>
  <sheetData>
    <row r="1" spans="1:35" x14ac:dyDescent="0.35">
      <c r="A1" s="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372.5</v>
      </c>
      <c r="I3" s="2">
        <v>372.5</v>
      </c>
      <c r="J3" s="2">
        <v>424</v>
      </c>
      <c r="K3" s="2">
        <v>796.5</v>
      </c>
      <c r="L3">
        <f>M3</f>
        <v>337</v>
      </c>
      <c r="M3">
        <v>337</v>
      </c>
      <c r="N3">
        <v>696</v>
      </c>
      <c r="O3">
        <v>1033</v>
      </c>
      <c r="P3">
        <v>686</v>
      </c>
      <c r="Q3">
        <v>321</v>
      </c>
      <c r="R3">
        <v>600</v>
      </c>
      <c r="S3">
        <v>1607</v>
      </c>
      <c r="T3">
        <v>975</v>
      </c>
      <c r="U3">
        <v>260</v>
      </c>
      <c r="V3">
        <v>513</v>
      </c>
      <c r="W3">
        <v>1748</v>
      </c>
      <c r="X3">
        <v>681</v>
      </c>
      <c r="Y3">
        <v>211</v>
      </c>
      <c r="Z3">
        <v>658</v>
      </c>
      <c r="AA3">
        <v>1550</v>
      </c>
      <c r="AB3">
        <v>485</v>
      </c>
      <c r="AC3">
        <v>272</v>
      </c>
      <c r="AD3">
        <v>676</v>
      </c>
      <c r="AE3">
        <v>1433</v>
      </c>
      <c r="AF3">
        <v>633</v>
      </c>
      <c r="AG3">
        <v>440</v>
      </c>
      <c r="AH3">
        <v>581</v>
      </c>
      <c r="AI3">
        <v>1654</v>
      </c>
    </row>
    <row r="4" spans="1:35" x14ac:dyDescent="0.35">
      <c r="A4" t="s">
        <v>7</v>
      </c>
      <c r="B4" t="s">
        <v>6</v>
      </c>
      <c r="H4" s="2">
        <f t="shared" ref="H4:H7" si="0">I4</f>
        <v>1038.5</v>
      </c>
      <c r="I4" s="2">
        <v>1038.5</v>
      </c>
      <c r="J4" s="2">
        <v>523.5</v>
      </c>
      <c r="K4" s="2">
        <v>1562</v>
      </c>
      <c r="L4">
        <f t="shared" ref="L4:L7" si="1">M4</f>
        <v>730</v>
      </c>
      <c r="M4">
        <v>730</v>
      </c>
      <c r="N4">
        <v>410</v>
      </c>
      <c r="O4">
        <v>1140</v>
      </c>
      <c r="P4">
        <v>519</v>
      </c>
      <c r="Q4">
        <v>631</v>
      </c>
      <c r="R4">
        <v>416</v>
      </c>
      <c r="S4">
        <v>1566</v>
      </c>
      <c r="T4">
        <v>706</v>
      </c>
      <c r="U4">
        <v>588</v>
      </c>
      <c r="V4">
        <v>527</v>
      </c>
      <c r="W4">
        <v>1821</v>
      </c>
      <c r="X4">
        <v>648</v>
      </c>
      <c r="Y4">
        <v>805</v>
      </c>
      <c r="Z4">
        <v>400</v>
      </c>
      <c r="AA4">
        <v>1853</v>
      </c>
      <c r="AB4">
        <v>321</v>
      </c>
      <c r="AC4">
        <v>820</v>
      </c>
      <c r="AD4">
        <v>429</v>
      </c>
      <c r="AE4">
        <v>1570</v>
      </c>
      <c r="AF4">
        <v>465</v>
      </c>
      <c r="AG4">
        <v>1021.5</v>
      </c>
      <c r="AH4">
        <v>463</v>
      </c>
      <c r="AI4">
        <v>1949.5</v>
      </c>
    </row>
    <row r="5" spans="1:35" x14ac:dyDescent="0.35">
      <c r="A5" t="s">
        <v>8</v>
      </c>
      <c r="B5" t="s">
        <v>6</v>
      </c>
      <c r="H5" s="2">
        <f t="shared" si="0"/>
        <v>2250</v>
      </c>
      <c r="I5" s="2">
        <v>2250</v>
      </c>
      <c r="J5" s="2">
        <v>1356.5</v>
      </c>
      <c r="K5" s="2">
        <v>3606.5</v>
      </c>
      <c r="L5">
        <f t="shared" si="1"/>
        <v>1513</v>
      </c>
      <c r="M5">
        <v>1513</v>
      </c>
      <c r="N5">
        <v>643</v>
      </c>
      <c r="O5">
        <v>2156</v>
      </c>
      <c r="P5">
        <v>249</v>
      </c>
      <c r="Q5">
        <v>1534</v>
      </c>
      <c r="R5">
        <v>660</v>
      </c>
      <c r="S5">
        <v>2443</v>
      </c>
      <c r="T5">
        <v>738</v>
      </c>
      <c r="U5">
        <v>2076</v>
      </c>
      <c r="V5">
        <v>620</v>
      </c>
      <c r="W5">
        <v>3434</v>
      </c>
      <c r="X5">
        <v>384</v>
      </c>
      <c r="Y5">
        <v>1265</v>
      </c>
      <c r="Z5">
        <v>627</v>
      </c>
      <c r="AA5">
        <v>2276</v>
      </c>
      <c r="AB5">
        <v>212</v>
      </c>
      <c r="AC5">
        <v>1060</v>
      </c>
      <c r="AD5">
        <v>606</v>
      </c>
      <c r="AE5">
        <v>1878</v>
      </c>
      <c r="AF5">
        <v>188</v>
      </c>
      <c r="AG5">
        <v>1350</v>
      </c>
      <c r="AH5">
        <v>1040</v>
      </c>
      <c r="AI5">
        <v>2578</v>
      </c>
    </row>
    <row r="6" spans="1:35" x14ac:dyDescent="0.35">
      <c r="A6" t="s">
        <v>9</v>
      </c>
      <c r="B6" t="s">
        <v>6</v>
      </c>
      <c r="H6" s="2">
        <f t="shared" si="0"/>
        <v>91.5</v>
      </c>
      <c r="I6" s="2">
        <v>91.5</v>
      </c>
      <c r="J6" s="2">
        <v>162.5</v>
      </c>
      <c r="K6" s="2">
        <v>254</v>
      </c>
      <c r="L6">
        <f t="shared" si="1"/>
        <v>52</v>
      </c>
      <c r="M6">
        <v>52</v>
      </c>
      <c r="N6">
        <v>151</v>
      </c>
      <c r="O6">
        <v>203</v>
      </c>
      <c r="P6">
        <v>91</v>
      </c>
      <c r="Q6">
        <v>77</v>
      </c>
      <c r="R6">
        <v>189</v>
      </c>
      <c r="S6">
        <v>357</v>
      </c>
      <c r="T6">
        <v>102</v>
      </c>
      <c r="U6">
        <v>173</v>
      </c>
      <c r="V6">
        <v>105</v>
      </c>
      <c r="W6">
        <v>380</v>
      </c>
      <c r="X6">
        <v>195</v>
      </c>
      <c r="Y6">
        <v>122</v>
      </c>
      <c r="Z6">
        <v>115</v>
      </c>
      <c r="AA6">
        <v>432</v>
      </c>
      <c r="AB6">
        <v>73</v>
      </c>
      <c r="AC6">
        <v>207</v>
      </c>
      <c r="AD6">
        <v>152</v>
      </c>
      <c r="AE6">
        <v>432</v>
      </c>
      <c r="AF6">
        <v>64.5</v>
      </c>
      <c r="AG6">
        <v>312.5</v>
      </c>
      <c r="AH6">
        <v>126.5</v>
      </c>
      <c r="AI6">
        <v>503.5</v>
      </c>
    </row>
    <row r="7" spans="1:35" x14ac:dyDescent="0.35">
      <c r="A7" t="s">
        <v>10</v>
      </c>
      <c r="B7" t="s">
        <v>11</v>
      </c>
      <c r="H7" s="2">
        <f t="shared" si="0"/>
        <v>3752.5</v>
      </c>
      <c r="I7" s="2">
        <v>3752.5</v>
      </c>
      <c r="J7" s="2">
        <v>2466.5</v>
      </c>
      <c r="K7" s="2">
        <v>6219</v>
      </c>
      <c r="L7">
        <f t="shared" si="1"/>
        <v>2632</v>
      </c>
      <c r="M7">
        <v>2632</v>
      </c>
      <c r="N7">
        <v>1900</v>
      </c>
      <c r="O7">
        <v>4532</v>
      </c>
      <c r="P7">
        <v>1545</v>
      </c>
      <c r="Q7">
        <v>2563</v>
      </c>
      <c r="R7">
        <v>1865</v>
      </c>
      <c r="S7">
        <v>5973</v>
      </c>
      <c r="T7">
        <v>2521</v>
      </c>
      <c r="U7">
        <v>3097</v>
      </c>
      <c r="V7">
        <v>1765</v>
      </c>
      <c r="W7">
        <v>7383</v>
      </c>
      <c r="X7">
        <v>1908</v>
      </c>
      <c r="Y7">
        <v>2403</v>
      </c>
      <c r="Z7">
        <v>1800</v>
      </c>
      <c r="AA7">
        <v>6111</v>
      </c>
      <c r="AB7">
        <v>1091</v>
      </c>
      <c r="AC7">
        <v>2359</v>
      </c>
      <c r="AD7">
        <v>1863</v>
      </c>
      <c r="AE7">
        <v>5313</v>
      </c>
      <c r="AF7">
        <v>1350.5</v>
      </c>
      <c r="AG7">
        <v>3124</v>
      </c>
      <c r="AH7">
        <v>2210.5</v>
      </c>
      <c r="AI7">
        <v>6685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3752.5</v>
      </c>
      <c r="I10" s="2">
        <v>3752.5</v>
      </c>
      <c r="J10" s="2">
        <v>2466.5</v>
      </c>
      <c r="K10" s="2">
        <v>6219</v>
      </c>
      <c r="L10">
        <f>M10</f>
        <v>2632</v>
      </c>
      <c r="M10">
        <v>2632</v>
      </c>
      <c r="N10">
        <v>1900</v>
      </c>
      <c r="O10">
        <v>4532</v>
      </c>
      <c r="P10">
        <v>1545</v>
      </c>
      <c r="Q10">
        <v>2563</v>
      </c>
      <c r="R10">
        <v>1865</v>
      </c>
      <c r="S10">
        <v>5973</v>
      </c>
      <c r="T10">
        <v>2521</v>
      </c>
      <c r="U10">
        <v>3097</v>
      </c>
      <c r="V10">
        <v>1765</v>
      </c>
      <c r="W10">
        <v>7383</v>
      </c>
      <c r="X10">
        <v>1908</v>
      </c>
      <c r="Y10">
        <v>2403</v>
      </c>
      <c r="Z10">
        <v>1800</v>
      </c>
      <c r="AA10">
        <v>6111</v>
      </c>
      <c r="AB10">
        <v>1091</v>
      </c>
      <c r="AC10">
        <v>2359</v>
      </c>
      <c r="AD10">
        <v>1863</v>
      </c>
      <c r="AE10">
        <v>5313</v>
      </c>
      <c r="AF10">
        <v>1350.5</v>
      </c>
      <c r="AG10">
        <v>3124</v>
      </c>
      <c r="AH10">
        <v>2210.5</v>
      </c>
      <c r="AI10">
        <v>6685</v>
      </c>
    </row>
    <row r="12" spans="1:35" x14ac:dyDescent="0.35">
      <c r="A12" t="s">
        <v>35</v>
      </c>
      <c r="B12" t="s">
        <v>16</v>
      </c>
      <c r="H12">
        <f t="shared" ref="H12:H18" si="2">I12</f>
        <v>2</v>
      </c>
      <c r="I12">
        <v>2</v>
      </c>
      <c r="J12">
        <v>7</v>
      </c>
      <c r="K12">
        <v>9</v>
      </c>
      <c r="L12">
        <f t="shared" ref="L12:L20" si="3">M12</f>
        <v>2</v>
      </c>
      <c r="M12">
        <v>2</v>
      </c>
      <c r="N12">
        <v>7</v>
      </c>
      <c r="O12">
        <v>9</v>
      </c>
      <c r="P12">
        <v>0</v>
      </c>
      <c r="Q12">
        <v>7</v>
      </c>
      <c r="R12">
        <v>4</v>
      </c>
      <c r="S12">
        <v>11</v>
      </c>
      <c r="T12">
        <v>6</v>
      </c>
      <c r="U12">
        <v>4</v>
      </c>
      <c r="V12">
        <v>9</v>
      </c>
      <c r="W12">
        <v>19</v>
      </c>
      <c r="X12">
        <v>13</v>
      </c>
      <c r="Y12">
        <v>5</v>
      </c>
      <c r="Z12">
        <v>1</v>
      </c>
      <c r="AA12">
        <v>19</v>
      </c>
      <c r="AB12">
        <v>2</v>
      </c>
      <c r="AC12">
        <v>10</v>
      </c>
      <c r="AD12">
        <v>6</v>
      </c>
      <c r="AE12">
        <v>18</v>
      </c>
      <c r="AF12">
        <v>17</v>
      </c>
      <c r="AG12">
        <v>3</v>
      </c>
      <c r="AH12">
        <v>4</v>
      </c>
      <c r="AI12">
        <v>24</v>
      </c>
    </row>
    <row r="13" spans="1:35" x14ac:dyDescent="0.35">
      <c r="A13" t="s">
        <v>36</v>
      </c>
      <c r="B13" t="s">
        <v>16</v>
      </c>
      <c r="H13">
        <f t="shared" si="2"/>
        <v>5</v>
      </c>
      <c r="I13">
        <v>5</v>
      </c>
      <c r="J13">
        <v>2</v>
      </c>
      <c r="K13">
        <v>7</v>
      </c>
      <c r="L13">
        <f t="shared" si="3"/>
        <v>5</v>
      </c>
      <c r="M13">
        <v>5</v>
      </c>
      <c r="N13">
        <v>2</v>
      </c>
      <c r="O13">
        <v>7</v>
      </c>
      <c r="P13">
        <v>18</v>
      </c>
      <c r="Q13">
        <v>9</v>
      </c>
      <c r="R13">
        <v>1</v>
      </c>
      <c r="S13">
        <v>28</v>
      </c>
      <c r="T13">
        <v>25</v>
      </c>
      <c r="U13">
        <v>14</v>
      </c>
      <c r="V13">
        <v>1</v>
      </c>
      <c r="W13">
        <v>40</v>
      </c>
      <c r="X13">
        <v>34</v>
      </c>
      <c r="Y13">
        <v>6</v>
      </c>
      <c r="Z13">
        <v>3</v>
      </c>
      <c r="AA13">
        <v>43</v>
      </c>
      <c r="AB13">
        <v>8</v>
      </c>
      <c r="AC13">
        <v>9</v>
      </c>
      <c r="AD13">
        <v>4</v>
      </c>
      <c r="AE13">
        <v>21</v>
      </c>
      <c r="AF13">
        <v>36</v>
      </c>
      <c r="AG13">
        <v>2</v>
      </c>
      <c r="AH13">
        <v>6</v>
      </c>
      <c r="AI13">
        <v>44</v>
      </c>
    </row>
    <row r="14" spans="1:35" x14ac:dyDescent="0.35">
      <c r="A14" t="s">
        <v>37</v>
      </c>
      <c r="B14" t="s">
        <v>16</v>
      </c>
      <c r="H14">
        <f t="shared" si="2"/>
        <v>1</v>
      </c>
      <c r="I14">
        <v>1</v>
      </c>
      <c r="J14">
        <v>0</v>
      </c>
      <c r="K14">
        <v>1</v>
      </c>
      <c r="L14">
        <f t="shared" si="3"/>
        <v>1</v>
      </c>
      <c r="M14">
        <v>1</v>
      </c>
      <c r="N14">
        <v>0</v>
      </c>
      <c r="O14">
        <v>1</v>
      </c>
      <c r="P14">
        <v>2</v>
      </c>
      <c r="Q14">
        <v>0</v>
      </c>
      <c r="R14">
        <v>0</v>
      </c>
      <c r="S14">
        <v>2</v>
      </c>
      <c r="T14">
        <v>10</v>
      </c>
      <c r="U14">
        <v>0</v>
      </c>
      <c r="V14">
        <v>3</v>
      </c>
      <c r="W14">
        <v>13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2</v>
      </c>
      <c r="AH14">
        <v>0</v>
      </c>
      <c r="AI14">
        <v>4</v>
      </c>
    </row>
    <row r="15" spans="1:35" x14ac:dyDescent="0.35">
      <c r="A15" t="s">
        <v>38</v>
      </c>
      <c r="B15" t="s">
        <v>16</v>
      </c>
      <c r="H15">
        <f t="shared" si="2"/>
        <v>0</v>
      </c>
      <c r="I15">
        <v>0</v>
      </c>
      <c r="J15">
        <v>1</v>
      </c>
      <c r="K15">
        <v>1</v>
      </c>
      <c r="L15">
        <f t="shared" si="3"/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2</v>
      </c>
      <c r="AB15">
        <v>0</v>
      </c>
      <c r="AC15">
        <v>0</v>
      </c>
      <c r="AD15">
        <v>2</v>
      </c>
      <c r="AE15">
        <v>2</v>
      </c>
      <c r="AF15">
        <v>4</v>
      </c>
      <c r="AG15">
        <v>0</v>
      </c>
      <c r="AH15">
        <v>0</v>
      </c>
      <c r="AI15">
        <v>4</v>
      </c>
    </row>
    <row r="16" spans="1:35" x14ac:dyDescent="0.35">
      <c r="A16" t="s">
        <v>39</v>
      </c>
      <c r="B16" t="s">
        <v>16</v>
      </c>
      <c r="H16">
        <f t="shared" si="2"/>
        <v>1</v>
      </c>
      <c r="I16">
        <v>1</v>
      </c>
      <c r="J16">
        <v>1</v>
      </c>
      <c r="K16">
        <v>2</v>
      </c>
      <c r="L16">
        <f t="shared" si="3"/>
        <v>1</v>
      </c>
      <c r="M16">
        <v>1</v>
      </c>
      <c r="N16">
        <v>1</v>
      </c>
      <c r="O16">
        <v>2</v>
      </c>
      <c r="P16">
        <v>4</v>
      </c>
      <c r="Q16">
        <v>1</v>
      </c>
      <c r="R16">
        <v>2</v>
      </c>
      <c r="S16">
        <v>7</v>
      </c>
      <c r="T16">
        <v>2</v>
      </c>
      <c r="U16">
        <v>0</v>
      </c>
      <c r="V16">
        <v>3</v>
      </c>
      <c r="W16">
        <v>5</v>
      </c>
      <c r="X16">
        <v>4</v>
      </c>
      <c r="Y16">
        <v>3</v>
      </c>
      <c r="Z16">
        <v>0</v>
      </c>
      <c r="AA16">
        <v>7</v>
      </c>
      <c r="AB16">
        <v>7</v>
      </c>
      <c r="AC16">
        <v>2</v>
      </c>
      <c r="AD16">
        <v>12</v>
      </c>
      <c r="AE16">
        <v>21</v>
      </c>
      <c r="AF16">
        <v>0</v>
      </c>
      <c r="AG16">
        <v>2</v>
      </c>
      <c r="AH16">
        <v>2</v>
      </c>
      <c r="AI16">
        <v>4</v>
      </c>
    </row>
    <row r="17" spans="1:35" x14ac:dyDescent="0.35">
      <c r="A17" t="s">
        <v>21</v>
      </c>
      <c r="B17" t="s">
        <v>11</v>
      </c>
      <c r="H17">
        <f t="shared" si="2"/>
        <v>9</v>
      </c>
      <c r="I17">
        <v>9</v>
      </c>
      <c r="J17">
        <v>11</v>
      </c>
      <c r="K17">
        <v>20</v>
      </c>
      <c r="L17">
        <f t="shared" si="3"/>
        <v>9</v>
      </c>
      <c r="M17">
        <v>9</v>
      </c>
      <c r="N17">
        <v>11</v>
      </c>
      <c r="O17">
        <v>20</v>
      </c>
      <c r="P17">
        <v>24</v>
      </c>
      <c r="Q17">
        <v>17</v>
      </c>
      <c r="R17">
        <v>7</v>
      </c>
      <c r="S17">
        <v>48</v>
      </c>
      <c r="T17">
        <v>43</v>
      </c>
      <c r="U17">
        <v>18</v>
      </c>
      <c r="V17">
        <v>16</v>
      </c>
      <c r="W17">
        <v>77</v>
      </c>
      <c r="X17">
        <v>53</v>
      </c>
      <c r="Y17">
        <v>14</v>
      </c>
      <c r="Z17">
        <v>4</v>
      </c>
      <c r="AA17">
        <v>71</v>
      </c>
      <c r="AB17">
        <v>17</v>
      </c>
      <c r="AC17">
        <v>21</v>
      </c>
      <c r="AD17">
        <v>24</v>
      </c>
      <c r="AE17">
        <v>62</v>
      </c>
      <c r="AF17">
        <v>59</v>
      </c>
      <c r="AG17">
        <v>9</v>
      </c>
      <c r="AH17">
        <v>12</v>
      </c>
      <c r="AI17">
        <v>80</v>
      </c>
    </row>
    <row r="18" spans="1:35" x14ac:dyDescent="0.35">
      <c r="A18" t="s">
        <v>22</v>
      </c>
      <c r="B18" t="s">
        <v>16</v>
      </c>
      <c r="H18">
        <f t="shared" si="2"/>
        <v>18</v>
      </c>
      <c r="I18">
        <v>18</v>
      </c>
      <c r="J18">
        <v>17</v>
      </c>
      <c r="K18">
        <v>17.5</v>
      </c>
      <c r="L18">
        <f t="shared" si="3"/>
        <v>18</v>
      </c>
      <c r="M18">
        <v>18</v>
      </c>
      <c r="N18">
        <v>17</v>
      </c>
      <c r="O18">
        <v>17.5</v>
      </c>
      <c r="P18">
        <v>18</v>
      </c>
      <c r="Q18">
        <v>19</v>
      </c>
      <c r="R18">
        <v>20</v>
      </c>
      <c r="S18">
        <v>19</v>
      </c>
      <c r="T18">
        <v>22</v>
      </c>
      <c r="U18">
        <v>15</v>
      </c>
      <c r="V18">
        <v>20</v>
      </c>
      <c r="W18">
        <v>19</v>
      </c>
      <c r="X18">
        <v>17</v>
      </c>
      <c r="Y18">
        <v>22</v>
      </c>
      <c r="Z18">
        <v>20</v>
      </c>
      <c r="AA18">
        <v>19.666666666666668</v>
      </c>
      <c r="AB18">
        <v>33</v>
      </c>
      <c r="AC18">
        <v>29</v>
      </c>
      <c r="AD18">
        <v>29</v>
      </c>
      <c r="AE18">
        <v>30.333333333333332</v>
      </c>
      <c r="AF18">
        <v>27</v>
      </c>
      <c r="AG18">
        <v>29</v>
      </c>
      <c r="AH18">
        <v>33</v>
      </c>
      <c r="AI18">
        <v>29.666666666666668</v>
      </c>
    </row>
    <row r="19" spans="1:35" x14ac:dyDescent="0.35">
      <c r="A19" t="s">
        <v>23</v>
      </c>
      <c r="B19" t="s">
        <v>24</v>
      </c>
      <c r="H19" s="2"/>
      <c r="I19" s="2">
        <v>368457.02000000048</v>
      </c>
      <c r="J19" s="2">
        <v>320602.25999999978</v>
      </c>
      <c r="K19" s="2">
        <v>689059.28000000026</v>
      </c>
      <c r="L19">
        <f t="shared" si="3"/>
        <v>347357</v>
      </c>
      <c r="M19">
        <v>347357</v>
      </c>
      <c r="N19">
        <v>66175</v>
      </c>
      <c r="O19">
        <v>413532</v>
      </c>
      <c r="P19">
        <v>1049606</v>
      </c>
      <c r="Q19">
        <v>134377</v>
      </c>
      <c r="R19">
        <v>59064</v>
      </c>
      <c r="S19">
        <v>1243047</v>
      </c>
      <c r="T19">
        <v>972587.04999999981</v>
      </c>
      <c r="U19">
        <v>192019.37999999942</v>
      </c>
      <c r="V19">
        <v>60300</v>
      </c>
      <c r="W19">
        <v>1224906.4299999992</v>
      </c>
      <c r="X19">
        <v>1101656.5999999996</v>
      </c>
      <c r="Y19">
        <v>83829.510000000242</v>
      </c>
      <c r="Z19">
        <v>439026.53000000026</v>
      </c>
      <c r="AA19">
        <v>1624512.6400000001</v>
      </c>
      <c r="AB19">
        <v>426264</v>
      </c>
      <c r="AC19">
        <v>57410.52</v>
      </c>
      <c r="AD19">
        <v>352657.13</v>
      </c>
      <c r="AE19">
        <v>836331.65</v>
      </c>
      <c r="AF19">
        <v>524838.18999999994</v>
      </c>
      <c r="AG19">
        <v>185631</v>
      </c>
      <c r="AH19">
        <v>337254.82</v>
      </c>
      <c r="AI19">
        <v>1047724.01</v>
      </c>
    </row>
    <row r="20" spans="1:35" x14ac:dyDescent="0.35">
      <c r="A20" t="s">
        <v>25</v>
      </c>
      <c r="B20" t="s">
        <v>24</v>
      </c>
      <c r="H20" s="2"/>
      <c r="I20" s="2">
        <v>0</v>
      </c>
      <c r="J20" s="2">
        <v>0</v>
      </c>
      <c r="K20" s="2">
        <v>0</v>
      </c>
      <c r="L20">
        <f t="shared" si="3"/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2</v>
      </c>
    </row>
    <row r="22" spans="1:35" x14ac:dyDescent="0.35">
      <c r="A22" t="s">
        <v>26</v>
      </c>
      <c r="B22" t="s">
        <v>27</v>
      </c>
      <c r="H22" s="3">
        <v>20.9</v>
      </c>
      <c r="I22" s="3">
        <v>20.9</v>
      </c>
      <c r="J22" s="3">
        <v>21.9</v>
      </c>
      <c r="K22" s="3">
        <v>21.4</v>
      </c>
      <c r="L22">
        <f t="shared" ref="L22:L28" si="4">M22</f>
        <v>20.9</v>
      </c>
      <c r="M22">
        <v>20.9</v>
      </c>
      <c r="N22">
        <v>21.9</v>
      </c>
      <c r="O22">
        <v>21.4</v>
      </c>
      <c r="P22">
        <v>22.9</v>
      </c>
      <c r="Q22">
        <v>22.9</v>
      </c>
      <c r="R22">
        <v>22.9</v>
      </c>
      <c r="S22">
        <v>22.899999999999995</v>
      </c>
      <c r="T22">
        <v>22.9</v>
      </c>
      <c r="U22">
        <v>19.899999999999999</v>
      </c>
      <c r="V22">
        <v>20.9</v>
      </c>
      <c r="W22">
        <v>21.233333333333331</v>
      </c>
      <c r="X22">
        <v>21.8</v>
      </c>
      <c r="Y22">
        <v>20.9</v>
      </c>
      <c r="Z22">
        <v>21</v>
      </c>
      <c r="AA22">
        <v>63.7</v>
      </c>
      <c r="AB22">
        <v>24</v>
      </c>
      <c r="AC22">
        <v>24</v>
      </c>
      <c r="AD22">
        <v>24.5</v>
      </c>
      <c r="AE22">
        <v>72.5</v>
      </c>
      <c r="AF22">
        <v>23.5</v>
      </c>
      <c r="AG22">
        <v>22.5</v>
      </c>
      <c r="AH22">
        <v>23.5</v>
      </c>
      <c r="AI22">
        <v>23.166666666666668</v>
      </c>
    </row>
    <row r="23" spans="1:35" x14ac:dyDescent="0.35">
      <c r="A23" t="s">
        <v>28</v>
      </c>
      <c r="B23" t="s">
        <v>27</v>
      </c>
      <c r="H23" s="3">
        <v>35.6</v>
      </c>
      <c r="I23" s="3">
        <v>35.6</v>
      </c>
      <c r="J23" s="3">
        <v>26.3</v>
      </c>
      <c r="K23" s="3">
        <v>30.950000000000003</v>
      </c>
      <c r="L23">
        <f t="shared" si="4"/>
        <v>35.6</v>
      </c>
      <c r="M23">
        <v>35.6</v>
      </c>
      <c r="N23">
        <v>26.5</v>
      </c>
      <c r="O23">
        <v>31.05</v>
      </c>
      <c r="P23">
        <v>22</v>
      </c>
      <c r="Q23">
        <v>27</v>
      </c>
      <c r="R23">
        <v>23.8</v>
      </c>
      <c r="S23">
        <v>24.266666666666666</v>
      </c>
      <c r="T23">
        <v>26.5</v>
      </c>
      <c r="U23">
        <v>39.299999999999997</v>
      </c>
      <c r="V23">
        <v>35</v>
      </c>
      <c r="W23">
        <v>33.6</v>
      </c>
      <c r="X23">
        <v>33.700000000000003</v>
      </c>
      <c r="Y23">
        <v>37</v>
      </c>
      <c r="Z23">
        <v>34.5</v>
      </c>
      <c r="AA23">
        <v>105.2</v>
      </c>
      <c r="AB23">
        <v>34</v>
      </c>
      <c r="AC23">
        <v>45.7</v>
      </c>
      <c r="AD23">
        <v>39.299999999999997</v>
      </c>
      <c r="AE23">
        <v>119</v>
      </c>
      <c r="AF23">
        <v>37.5</v>
      </c>
      <c r="AG23">
        <v>41.2</v>
      </c>
      <c r="AH23">
        <v>40</v>
      </c>
      <c r="AI23">
        <v>39.56666666666667</v>
      </c>
    </row>
    <row r="24" spans="1:35" x14ac:dyDescent="0.35">
      <c r="A24" t="s">
        <v>29</v>
      </c>
      <c r="B24" t="s">
        <v>30</v>
      </c>
      <c r="H24" s="2">
        <f t="shared" ref="H24:H28" si="5">I24</f>
        <v>7928</v>
      </c>
      <c r="I24" s="2">
        <v>7928</v>
      </c>
      <c r="J24" s="2">
        <v>15379</v>
      </c>
      <c r="K24" s="2">
        <v>23307</v>
      </c>
      <c r="L24">
        <f t="shared" si="4"/>
        <v>2700</v>
      </c>
      <c r="M24">
        <v>2700</v>
      </c>
      <c r="N24">
        <v>13542</v>
      </c>
      <c r="O24">
        <v>16242</v>
      </c>
      <c r="P24">
        <v>2413</v>
      </c>
      <c r="Q24">
        <v>8357</v>
      </c>
      <c r="R24">
        <v>4897</v>
      </c>
      <c r="S24">
        <v>15667</v>
      </c>
      <c r="T24">
        <v>3069</v>
      </c>
      <c r="U24">
        <v>2693</v>
      </c>
      <c r="V24">
        <v>7151</v>
      </c>
      <c r="W24">
        <v>12913</v>
      </c>
      <c r="X24">
        <v>2764</v>
      </c>
      <c r="Y24">
        <v>13423</v>
      </c>
      <c r="Z24">
        <v>1806</v>
      </c>
      <c r="AA24">
        <v>17993</v>
      </c>
      <c r="AB24">
        <v>35000</v>
      </c>
      <c r="AC24">
        <v>35000</v>
      </c>
      <c r="AD24">
        <v>35000</v>
      </c>
      <c r="AE24">
        <v>105000</v>
      </c>
      <c r="AF24">
        <v>7054</v>
      </c>
      <c r="AG24">
        <v>22405</v>
      </c>
      <c r="AH24">
        <v>3296</v>
      </c>
      <c r="AI24">
        <v>32755</v>
      </c>
    </row>
    <row r="25" spans="1:35" x14ac:dyDescent="0.35">
      <c r="A25" t="s">
        <v>31</v>
      </c>
      <c r="B25" t="s">
        <v>30</v>
      </c>
      <c r="H25" s="2">
        <f t="shared" si="5"/>
        <v>459256.93000000005</v>
      </c>
      <c r="I25" s="2">
        <v>459256.93000000005</v>
      </c>
      <c r="J25" s="2">
        <v>371844.98</v>
      </c>
      <c r="K25" s="2">
        <v>831101.91</v>
      </c>
      <c r="L25">
        <f t="shared" si="4"/>
        <v>328135</v>
      </c>
      <c r="M25">
        <v>328135</v>
      </c>
      <c r="N25">
        <v>160673</v>
      </c>
      <c r="O25">
        <v>488808</v>
      </c>
      <c r="P25">
        <v>1269247</v>
      </c>
      <c r="Q25">
        <v>105480</v>
      </c>
      <c r="R25">
        <v>200991</v>
      </c>
      <c r="S25">
        <v>1575718</v>
      </c>
      <c r="T25">
        <v>750699</v>
      </c>
      <c r="U25">
        <v>33750</v>
      </c>
      <c r="V25">
        <v>53000</v>
      </c>
      <c r="W25">
        <v>837449</v>
      </c>
      <c r="X25">
        <v>210383</v>
      </c>
      <c r="Y25">
        <v>33178</v>
      </c>
      <c r="Z25">
        <v>206758</v>
      </c>
      <c r="AA25">
        <v>450319</v>
      </c>
      <c r="AB25">
        <v>689559</v>
      </c>
      <c r="AC25">
        <v>130106</v>
      </c>
      <c r="AD25">
        <v>354190</v>
      </c>
      <c r="AE25">
        <v>1173855</v>
      </c>
      <c r="AF25">
        <v>740167</v>
      </c>
      <c r="AG25">
        <v>444100</v>
      </c>
      <c r="AH25">
        <v>296067</v>
      </c>
      <c r="AI25">
        <v>1480334</v>
      </c>
    </row>
    <row r="26" spans="1:35" x14ac:dyDescent="0.35">
      <c r="A26" t="s">
        <v>32</v>
      </c>
      <c r="B26" t="s">
        <v>24</v>
      </c>
      <c r="H26" s="2">
        <f t="shared" si="5"/>
        <v>25372.669999999984</v>
      </c>
      <c r="I26" s="2">
        <v>25372.669999999984</v>
      </c>
      <c r="J26" s="2">
        <v>18132.099999999977</v>
      </c>
      <c r="K26" s="2">
        <v>43504.76999999996</v>
      </c>
      <c r="L26">
        <f t="shared" si="4"/>
        <v>12503</v>
      </c>
      <c r="M26">
        <v>12503</v>
      </c>
      <c r="N26">
        <v>5010</v>
      </c>
      <c r="O26">
        <v>17513</v>
      </c>
      <c r="P26">
        <v>160232</v>
      </c>
      <c r="Q26">
        <v>7736</v>
      </c>
      <c r="R26">
        <v>7497</v>
      </c>
      <c r="S26">
        <v>175465</v>
      </c>
      <c r="T26">
        <v>61012.81</v>
      </c>
      <c r="U26">
        <v>15077.91</v>
      </c>
      <c r="V26">
        <v>4950.01</v>
      </c>
      <c r="W26">
        <v>81040.73</v>
      </c>
      <c r="X26">
        <v>97833.131000000096</v>
      </c>
      <c r="Y26">
        <v>83829.510000000242</v>
      </c>
      <c r="Z26">
        <v>23700.290000000037</v>
      </c>
      <c r="AA26">
        <v>205362.93100000039</v>
      </c>
      <c r="AB26">
        <v>49547</v>
      </c>
      <c r="AC26">
        <v>2782.37</v>
      </c>
      <c r="AD26">
        <v>49546.89</v>
      </c>
      <c r="AE26">
        <v>101876.26000000001</v>
      </c>
      <c r="AF26">
        <v>49017.91</v>
      </c>
      <c r="AG26">
        <v>33496.57</v>
      </c>
      <c r="AH26">
        <v>26055.14</v>
      </c>
      <c r="AI26">
        <v>108569.62000000001</v>
      </c>
    </row>
    <row r="27" spans="1:35" x14ac:dyDescent="0.35">
      <c r="A27" t="s">
        <v>33</v>
      </c>
      <c r="B27" t="s">
        <v>30</v>
      </c>
      <c r="H27" s="2">
        <f t="shared" si="5"/>
        <v>66369</v>
      </c>
      <c r="I27" s="2">
        <v>66369</v>
      </c>
      <c r="J27" s="2">
        <v>21472</v>
      </c>
      <c r="K27" s="2">
        <v>87841</v>
      </c>
      <c r="L27">
        <f t="shared" si="4"/>
        <v>241633</v>
      </c>
      <c r="M27">
        <v>241633</v>
      </c>
      <c r="N27">
        <v>222350</v>
      </c>
      <c r="O27">
        <v>463983</v>
      </c>
      <c r="P27">
        <v>221402</v>
      </c>
      <c r="Q27">
        <v>284938</v>
      </c>
      <c r="R27">
        <v>231236</v>
      </c>
      <c r="S27">
        <v>737576</v>
      </c>
      <c r="T27">
        <v>367943</v>
      </c>
      <c r="U27">
        <v>342576</v>
      </c>
      <c r="V27">
        <v>330190</v>
      </c>
      <c r="W27">
        <v>1040709</v>
      </c>
      <c r="AA27">
        <v>0</v>
      </c>
      <c r="AB27">
        <v>1473679</v>
      </c>
      <c r="AC27">
        <v>1259649</v>
      </c>
      <c r="AD27">
        <v>1259649</v>
      </c>
      <c r="AE27">
        <v>3992977</v>
      </c>
      <c r="AF27">
        <v>607650</v>
      </c>
      <c r="AG27">
        <v>370159</v>
      </c>
      <c r="AH27">
        <v>448401</v>
      </c>
      <c r="AI27">
        <v>1426210</v>
      </c>
    </row>
    <row r="28" spans="1:35" x14ac:dyDescent="0.35">
      <c r="A28" t="s">
        <v>34</v>
      </c>
      <c r="B28" t="s">
        <v>11</v>
      </c>
      <c r="H28" s="2">
        <f t="shared" si="5"/>
        <v>-367515.26000000007</v>
      </c>
      <c r="I28" s="2">
        <v>-367515.26000000007</v>
      </c>
      <c r="J28" s="2">
        <v>-332240.88</v>
      </c>
      <c r="K28" s="2">
        <v>-699756.14000000013</v>
      </c>
      <c r="L28">
        <f t="shared" si="4"/>
        <v>-73999</v>
      </c>
      <c r="M28">
        <v>-73999</v>
      </c>
      <c r="N28">
        <v>66687</v>
      </c>
      <c r="O28">
        <v>-7312</v>
      </c>
      <c r="P28">
        <v>-887613</v>
      </c>
      <c r="Q28">
        <v>187194</v>
      </c>
      <c r="R28">
        <v>37742</v>
      </c>
      <c r="S28">
        <v>-662677</v>
      </c>
      <c r="T28">
        <v>-321743.19</v>
      </c>
      <c r="U28">
        <v>323903.90999999997</v>
      </c>
      <c r="V28">
        <v>282140.01</v>
      </c>
      <c r="W28">
        <v>284300.73</v>
      </c>
      <c r="X28">
        <v>-112549.8689999999</v>
      </c>
      <c r="Y28">
        <v>50651.510000000242</v>
      </c>
      <c r="Z28">
        <v>-183057.70999999996</v>
      </c>
      <c r="AA28">
        <v>-244956.06899999961</v>
      </c>
      <c r="AB28">
        <v>833667</v>
      </c>
      <c r="AC28">
        <v>1132325.3700000001</v>
      </c>
      <c r="AD28">
        <v>955005.8899999999</v>
      </c>
      <c r="AE28">
        <v>2920998.26</v>
      </c>
      <c r="AF28">
        <v>-83499.089999999967</v>
      </c>
      <c r="AG28">
        <v>-40444.429999999993</v>
      </c>
      <c r="AH28">
        <v>178389.14</v>
      </c>
      <c r="AI28">
        <v>54445.620000000112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Global</vt:lpstr>
      <vt:lpstr>artemis</vt:lpstr>
      <vt:lpstr>CITI</vt:lpstr>
      <vt:lpstr>EPH</vt:lpstr>
      <vt:lpstr>INF</vt:lpstr>
      <vt:lpstr>RS2M</vt:lpstr>
      <vt:lpstr>RST</vt:lpstr>
    </vt:vector>
  </TitlesOfParts>
  <Company>DISI-ISR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Defude</dc:creator>
  <cp:lastModifiedBy>Marin Jacquet</cp:lastModifiedBy>
  <dcterms:created xsi:type="dcterms:W3CDTF">2023-05-04T09:43:38Z</dcterms:created>
  <dcterms:modified xsi:type="dcterms:W3CDTF">2023-05-25T07:52:53Z</dcterms:modified>
</cp:coreProperties>
</file>