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vur Reinert\Desktop\P2X\"/>
    </mc:Choice>
  </mc:AlternateContent>
  <xr:revisionPtr revIDLastSave="0" documentId="13_ncr:1_{2CAAE8E8-E703-4074-971C-2C0FA7E33B1B}" xr6:coauthVersionLast="47" xr6:coauthVersionMax="47" xr10:uidLastSave="{00000000-0000-0000-0000-000000000000}"/>
  <bookViews>
    <workbookView xWindow="-108" yWindow="-108" windowWidth="23256" windowHeight="12576" xr2:uid="{AF05AB96-9D53-9746-847A-2DA4A160AAD8}"/>
  </bookViews>
  <sheets>
    <sheet name="Run" sheetId="1" r:id="rId1"/>
    <sheet name="parameter settings" sheetId="2" r:id="rId2"/>
    <sheet name="Efficiency breakpoin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3" i="2"/>
  <c r="B9" i="2"/>
</calcChain>
</file>

<file path=xl/sharedStrings.xml><?xml version="1.0" encoding="utf-8"?>
<sst xmlns="http://schemas.openxmlformats.org/spreadsheetml/2006/main" count="175" uniqueCount="139">
  <si>
    <t>First day of the simulation</t>
  </si>
  <si>
    <t>'2020-01-01 00:00'</t>
  </si>
  <si>
    <t>Last day of the simulation</t>
  </si>
  <si>
    <t>'2020-12-31 23:59'</t>
  </si>
  <si>
    <t>Demand_pattern</t>
  </si>
  <si>
    <t>Frequency of methanol pickup</t>
  </si>
  <si>
    <t>Hourly','Daily', 'Weekly'</t>
  </si>
  <si>
    <t>'2021-05-11 00:00'</t>
  </si>
  <si>
    <t>Start_date_scen</t>
  </si>
  <si>
    <t>First day of scenario generation sample data</t>
  </si>
  <si>
    <t>End_date_scen</t>
  </si>
  <si>
    <t>Last day of scenario generation sample data</t>
  </si>
  <si>
    <t>'2021-06-07 23:59'</t>
  </si>
  <si>
    <t>k_d</t>
  </si>
  <si>
    <t>hourly demand of pure methanol (calculated from yearly demand)</t>
  </si>
  <si>
    <t>D_y/(24*365)</t>
  </si>
  <si>
    <t>defined in file</t>
  </si>
  <si>
    <t>settings</t>
  </si>
  <si>
    <t>sEfficiency</t>
  </si>
  <si>
    <t>Efficiency representation of electrolyzer</t>
  </si>
  <si>
    <t>k' or 'pw'</t>
  </si>
  <si>
    <t>Opt_Constants</t>
  </si>
  <si>
    <t>n_samples</t>
  </si>
  <si>
    <t>PV_Cluster</t>
  </si>
  <si>
    <t>True','False'</t>
  </si>
  <si>
    <t>int</t>
  </si>
  <si>
    <t>length of sample in hours  (24 to keep daily seasonality)</t>
  </si>
  <si>
    <t>n_clusters_PV</t>
  </si>
  <si>
    <t>blocksize_PV</t>
  </si>
  <si>
    <t>weeks</t>
  </si>
  <si>
    <t>Reserve Market Participation</t>
  </si>
  <si>
    <t>FCR</t>
  </si>
  <si>
    <t>aFRR - up</t>
  </si>
  <si>
    <t>aFRR - down</t>
  </si>
  <si>
    <t>mFRR</t>
  </si>
  <si>
    <t>yes</t>
  </si>
  <si>
    <t xml:space="preserve">P_pem_cap </t>
  </si>
  <si>
    <t>P_pem_min</t>
  </si>
  <si>
    <t>P_com</t>
  </si>
  <si>
    <t>P_grid_cap</t>
  </si>
  <si>
    <t>eff</t>
  </si>
  <si>
    <t>r_in</t>
  </si>
  <si>
    <t>r_out</t>
  </si>
  <si>
    <t>ramp_pem</t>
  </si>
  <si>
    <t>R_FCR_max</t>
  </si>
  <si>
    <t>R_FCR_min</t>
  </si>
  <si>
    <t>R_aFRR_max</t>
  </si>
  <si>
    <t>R_aFRR_min</t>
  </si>
  <si>
    <t>bidres_aFRR</t>
  </si>
  <si>
    <t>R_mFRR_max</t>
  </si>
  <si>
    <t>R_mFRR_min</t>
  </si>
  <si>
    <t>bidres_mFRR</t>
  </si>
  <si>
    <t>PT</t>
  </si>
  <si>
    <t>CT</t>
  </si>
  <si>
    <t>5% of nominal capacity applied in reference system</t>
  </si>
  <si>
    <t>52.5MW electrolyzer capacity applied in reference system</t>
  </si>
  <si>
    <t>Compressor power consumption - modelled as fixed consumption</t>
  </si>
  <si>
    <t>rating of the grid connection in MW</t>
  </si>
  <si>
    <t>Conversion ratio based on random model runs using the pw representation, taking the average ratio</t>
  </si>
  <si>
    <t>#ration between mass flow of hydrogen and Co2 - enforced by a fixed molecular injection ratio of 3:1</t>
  </si>
  <si>
    <t># ratio between mass flow rate of methanol and water - enforcing a 1:1 molecular ratio</t>
  </si>
  <si>
    <t>r_overhead</t>
  </si>
  <si>
    <t>Factor applied to storage of pure methanol</t>
  </si>
  <si>
    <t>raw_storage_days</t>
  </si>
  <si>
    <t>Storage in reference system calculated based on days of production at nominal load</t>
  </si>
  <si>
    <t>hourly ramp rate (MW/h)</t>
  </si>
  <si>
    <t>bidres_FCR</t>
  </si>
  <si>
    <t>Producer tariff (danish TSO)</t>
  </si>
  <si>
    <t>Consumer tariff (danish TSO)</t>
  </si>
  <si>
    <t>Variable</t>
  </si>
  <si>
    <t>Description</t>
  </si>
  <si>
    <t>Value</t>
  </si>
  <si>
    <t>no</t>
  </si>
  <si>
    <t>k</t>
  </si>
  <si>
    <t>1</t>
  </si>
  <si>
    <t>168</t>
  </si>
  <si>
    <t>false</t>
  </si>
  <si>
    <t>Start_date_sim</t>
  </si>
  <si>
    <t>End_date_sim</t>
  </si>
  <si>
    <t>DATE_FROM</t>
  </si>
  <si>
    <t>DE_SETTLEMENTCAPACITY_PRICE_[EUR/MW]</t>
  </si>
  <si>
    <t>FCR price file name</t>
  </si>
  <si>
    <t>df_FCR_DE.csv</t>
  </si>
  <si>
    <t>FCR time column</t>
  </si>
  <si>
    <t>FCR price column</t>
  </si>
  <si>
    <t>mFRR price file name</t>
  </si>
  <si>
    <t>mFRR time column</t>
  </si>
  <si>
    <t>mFRR price column</t>
  </si>
  <si>
    <t>HourUTC</t>
  </si>
  <si>
    <t>mFRR_UpPriceEUR</t>
  </si>
  <si>
    <t>MfrrReservesDK1.csv</t>
  </si>
  <si>
    <t>df_aFRR.xlsx</t>
  </si>
  <si>
    <t>Period</t>
  </si>
  <si>
    <t>aFRR Upp Pris (EUR/MW)</t>
  </si>
  <si>
    <t>aFRR Ned Pris (EUR/MW)</t>
  </si>
  <si>
    <t>aFRR_up time column</t>
  </si>
  <si>
    <t>aFRR_up price column</t>
  </si>
  <si>
    <t>aFRR_down price file name</t>
  </si>
  <si>
    <t>aFRR_down time column</t>
  </si>
  <si>
    <t>aFRR_down price column</t>
  </si>
  <si>
    <t>aFRR_up price file name</t>
  </si>
  <si>
    <t>p_pem</t>
  </si>
  <si>
    <t>m</t>
  </si>
  <si>
    <t>Used in X_OPTIMIZER</t>
  </si>
  <si>
    <t>Solar irradiance</t>
  </si>
  <si>
    <t>PV_data.xlsx</t>
  </si>
  <si>
    <t>Hour UTC</t>
  </si>
  <si>
    <t>Power [MW]</t>
  </si>
  <si>
    <t>PV time column</t>
  </si>
  <si>
    <t>PV power column</t>
  </si>
  <si>
    <t>model_version</t>
  </si>
  <si>
    <t>1: deterministic, DA market only, 2: deterministic, including reserves, 3: stochastic</t>
  </si>
  <si>
    <t>Day-ahead file name</t>
  </si>
  <si>
    <t>Elspotprices_RAW.csv</t>
  </si>
  <si>
    <t>SpotPriceEUR</t>
  </si>
  <si>
    <t>DA time column</t>
  </si>
  <si>
    <t>DA price column</t>
  </si>
  <si>
    <t>scenario sampling method</t>
  </si>
  <si>
    <t>single</t>
  </si>
  <si>
    <t>combining blocks into sample of length (168 for full week, )</t>
  </si>
  <si>
    <t>sample length</t>
  </si>
  <si>
    <t>block size</t>
  </si>
  <si>
    <t>number of clusters</t>
  </si>
  <si>
    <t>S_raw_max</t>
  </si>
  <si>
    <t>unit</t>
  </si>
  <si>
    <t>kg</t>
  </si>
  <si>
    <t>MW/h</t>
  </si>
  <si>
    <t>days</t>
  </si>
  <si>
    <t>kg/h</t>
  </si>
  <si>
    <t>kg/MW</t>
  </si>
  <si>
    <t>MW</t>
  </si>
  <si>
    <t>-</t>
  </si>
  <si>
    <t>EUR/MWh</t>
  </si>
  <si>
    <t>S_Pu_max</t>
  </si>
  <si>
    <t>Weekly</t>
  </si>
  <si>
    <t>2020-06-01 00:00</t>
  </si>
  <si>
    <t>2020-06-07 23:59</t>
  </si>
  <si>
    <t>2020-05-04 00:00</t>
  </si>
  <si>
    <t>2020-05-10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</si>
</sst>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4" borderId="0" xfId="0" applyFont="1" applyFill="1"/>
    <xf numFmtId="49" fontId="0" fillId="0" borderId="0" xfId="0" quotePrefix="1" applyNumberFormat="1"/>
    <xf numFmtId="0" fontId="0" fillId="5" borderId="0" xfId="0" applyFill="1"/>
    <xf numFmtId="0" fontId="2" fillId="5" borderId="0" xfId="0" applyFont="1" applyFill="1"/>
    <xf numFmtId="164" fontId="0" fillId="0" borderId="0" xfId="0" applyNumberFormat="1"/>
    <xf numFmtId="0" fontId="1" fillId="6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B57B-2A51-1448-A635-7327D8764B2A}">
  <sheetPr>
    <tabColor rgb="FF00B050"/>
  </sheetPr>
  <dimension ref="A1:E49"/>
  <sheetViews>
    <sheetView tabSelected="1" zoomScale="89" zoomScaleNormal="110" workbookViewId="0">
      <selection activeCell="B8" sqref="B8"/>
    </sheetView>
  </sheetViews>
  <sheetFormatPr defaultColWidth="11.19921875" defaultRowHeight="15.6" x14ac:dyDescent="0.3"/>
  <cols>
    <col min="1" max="1" width="25.69921875" customWidth="1"/>
    <col min="2" max="2" width="39.69921875" bestFit="1" customWidth="1"/>
    <col min="3" max="3" width="70" bestFit="1" customWidth="1"/>
    <col min="4" max="4" width="20.5" bestFit="1" customWidth="1"/>
  </cols>
  <sheetData>
    <row r="1" spans="1:5" x14ac:dyDescent="0.3">
      <c r="A1" t="s">
        <v>69</v>
      </c>
      <c r="B1" t="s">
        <v>71</v>
      </c>
      <c r="C1" t="s">
        <v>70</v>
      </c>
      <c r="E1" t="s">
        <v>16</v>
      </c>
    </row>
    <row r="2" spans="1:5" x14ac:dyDescent="0.3">
      <c r="A2" t="s">
        <v>110</v>
      </c>
      <c r="B2">
        <v>3</v>
      </c>
      <c r="C2" t="s">
        <v>111</v>
      </c>
    </row>
    <row r="3" spans="1:5" x14ac:dyDescent="0.3">
      <c r="A3" t="s">
        <v>77</v>
      </c>
      <c r="B3" s="1" t="s">
        <v>135</v>
      </c>
      <c r="C3" t="s">
        <v>0</v>
      </c>
      <c r="D3" s="1" t="s">
        <v>1</v>
      </c>
      <c r="E3" t="s">
        <v>17</v>
      </c>
    </row>
    <row r="4" spans="1:5" x14ac:dyDescent="0.3">
      <c r="A4" t="s">
        <v>78</v>
      </c>
      <c r="B4" s="1" t="s">
        <v>136</v>
      </c>
      <c r="C4" t="s">
        <v>2</v>
      </c>
      <c r="D4" t="s">
        <v>3</v>
      </c>
      <c r="E4" t="s">
        <v>17</v>
      </c>
    </row>
    <row r="5" spans="1:5" x14ac:dyDescent="0.3">
      <c r="A5" t="s">
        <v>4</v>
      </c>
      <c r="B5" s="17" t="s">
        <v>134</v>
      </c>
      <c r="C5" t="s">
        <v>5</v>
      </c>
      <c r="D5" s="2" t="s">
        <v>6</v>
      </c>
      <c r="E5" t="s">
        <v>17</v>
      </c>
    </row>
    <row r="6" spans="1:5" x14ac:dyDescent="0.3">
      <c r="A6" t="s">
        <v>8</v>
      </c>
      <c r="B6" s="17" t="s">
        <v>137</v>
      </c>
      <c r="C6" t="s">
        <v>9</v>
      </c>
      <c r="D6" t="s">
        <v>7</v>
      </c>
      <c r="E6" t="s">
        <v>17</v>
      </c>
    </row>
    <row r="7" spans="1:5" x14ac:dyDescent="0.3">
      <c r="A7" t="s">
        <v>10</v>
      </c>
      <c r="B7" s="1" t="s">
        <v>138</v>
      </c>
      <c r="C7" t="s">
        <v>11</v>
      </c>
      <c r="D7" t="s">
        <v>12</v>
      </c>
      <c r="E7" t="s">
        <v>17</v>
      </c>
    </row>
    <row r="8" spans="1:5" x14ac:dyDescent="0.3">
      <c r="A8" t="s">
        <v>117</v>
      </c>
      <c r="B8" s="1" t="s">
        <v>118</v>
      </c>
    </row>
    <row r="9" spans="1:5" x14ac:dyDescent="0.3">
      <c r="A9" t="s">
        <v>18</v>
      </c>
      <c r="B9" s="17" t="s">
        <v>73</v>
      </c>
      <c r="C9" t="s">
        <v>19</v>
      </c>
      <c r="D9" s="2" t="s">
        <v>20</v>
      </c>
      <c r="E9" t="s">
        <v>17</v>
      </c>
    </row>
    <row r="10" spans="1:5" x14ac:dyDescent="0.3">
      <c r="A10" t="s">
        <v>22</v>
      </c>
      <c r="B10" s="10">
        <v>1000</v>
      </c>
      <c r="E10" t="s">
        <v>17</v>
      </c>
    </row>
    <row r="11" spans="1:5" x14ac:dyDescent="0.3">
      <c r="A11" t="s">
        <v>121</v>
      </c>
      <c r="B11" s="22">
        <v>24</v>
      </c>
      <c r="C11" t="s">
        <v>26</v>
      </c>
      <c r="D11">
        <v>24</v>
      </c>
      <c r="E11" t="s">
        <v>17</v>
      </c>
    </row>
    <row r="12" spans="1:5" x14ac:dyDescent="0.3">
      <c r="A12" t="s">
        <v>120</v>
      </c>
      <c r="B12" s="22">
        <v>168</v>
      </c>
      <c r="C12" t="s">
        <v>119</v>
      </c>
    </row>
    <row r="13" spans="1:5" x14ac:dyDescent="0.3">
      <c r="A13" t="s">
        <v>122</v>
      </c>
      <c r="B13" s="22">
        <v>2</v>
      </c>
      <c r="D13" t="s">
        <v>25</v>
      </c>
      <c r="E13" t="s">
        <v>17</v>
      </c>
    </row>
    <row r="14" spans="1:5" x14ac:dyDescent="0.3">
      <c r="A14" s="3" t="s">
        <v>23</v>
      </c>
      <c r="B14" s="17" t="s">
        <v>76</v>
      </c>
      <c r="D14" s="2" t="s">
        <v>24</v>
      </c>
      <c r="E14" t="s">
        <v>17</v>
      </c>
    </row>
    <row r="15" spans="1:5" x14ac:dyDescent="0.3">
      <c r="A15" s="3" t="s">
        <v>27</v>
      </c>
      <c r="B15" s="10" t="s">
        <v>74</v>
      </c>
      <c r="E15" t="s">
        <v>17</v>
      </c>
    </row>
    <row r="16" spans="1:5" x14ac:dyDescent="0.3">
      <c r="A16" s="3" t="s">
        <v>28</v>
      </c>
      <c r="B16" s="10" t="s">
        <v>75</v>
      </c>
      <c r="E16" t="s">
        <v>17</v>
      </c>
    </row>
    <row r="17" spans="1:5" x14ac:dyDescent="0.3">
      <c r="A17" s="3" t="s">
        <v>29</v>
      </c>
      <c r="B17" s="10" t="s">
        <v>74</v>
      </c>
      <c r="E17" t="s">
        <v>17</v>
      </c>
    </row>
    <row r="19" spans="1:5" ht="16.2" thickBot="1" x14ac:dyDescent="0.35"/>
    <row r="20" spans="1:5" x14ac:dyDescent="0.3">
      <c r="A20" s="4" t="s">
        <v>30</v>
      </c>
      <c r="B20" s="5"/>
    </row>
    <row r="21" spans="1:5" x14ac:dyDescent="0.3">
      <c r="A21" s="6" t="s">
        <v>31</v>
      </c>
      <c r="B21" s="7" t="s">
        <v>72</v>
      </c>
    </row>
    <row r="22" spans="1:5" x14ac:dyDescent="0.3">
      <c r="A22" s="6" t="s">
        <v>32</v>
      </c>
      <c r="B22" s="7" t="s">
        <v>35</v>
      </c>
    </row>
    <row r="23" spans="1:5" x14ac:dyDescent="0.3">
      <c r="A23" s="6" t="s">
        <v>33</v>
      </c>
      <c r="B23" s="7" t="s">
        <v>35</v>
      </c>
    </row>
    <row r="24" spans="1:5" ht="16.2" thickBot="1" x14ac:dyDescent="0.35">
      <c r="A24" s="8" t="s">
        <v>34</v>
      </c>
      <c r="B24" s="9" t="s">
        <v>72</v>
      </c>
    </row>
    <row r="27" spans="1:5" x14ac:dyDescent="0.3">
      <c r="A27" s="18" t="s">
        <v>81</v>
      </c>
      <c r="B27" s="19" t="s">
        <v>82</v>
      </c>
    </row>
    <row r="28" spans="1:5" x14ac:dyDescent="0.3">
      <c r="A28" s="18" t="s">
        <v>83</v>
      </c>
      <c r="B28" s="19" t="s">
        <v>79</v>
      </c>
    </row>
    <row r="29" spans="1:5" x14ac:dyDescent="0.3">
      <c r="A29" s="18" t="s">
        <v>84</v>
      </c>
      <c r="B29" s="19" t="s">
        <v>80</v>
      </c>
    </row>
    <row r="31" spans="1:5" x14ac:dyDescent="0.3">
      <c r="A31" s="18" t="s">
        <v>85</v>
      </c>
      <c r="B31" s="19" t="s">
        <v>90</v>
      </c>
    </row>
    <row r="32" spans="1:5" x14ac:dyDescent="0.3">
      <c r="A32" s="18" t="s">
        <v>86</v>
      </c>
      <c r="B32" s="19" t="s">
        <v>88</v>
      </c>
    </row>
    <row r="33" spans="1:2" x14ac:dyDescent="0.3">
      <c r="A33" s="18" t="s">
        <v>87</v>
      </c>
      <c r="B33" s="19" t="s">
        <v>89</v>
      </c>
    </row>
    <row r="35" spans="1:2" x14ac:dyDescent="0.3">
      <c r="A35" s="18" t="s">
        <v>100</v>
      </c>
      <c r="B35" s="19" t="s">
        <v>91</v>
      </c>
    </row>
    <row r="36" spans="1:2" x14ac:dyDescent="0.3">
      <c r="A36" s="18" t="s">
        <v>95</v>
      </c>
      <c r="B36" s="19" t="s">
        <v>92</v>
      </c>
    </row>
    <row r="37" spans="1:2" x14ac:dyDescent="0.3">
      <c r="A37" s="18" t="s">
        <v>96</v>
      </c>
      <c r="B37" s="19" t="s">
        <v>93</v>
      </c>
    </row>
    <row r="39" spans="1:2" x14ac:dyDescent="0.3">
      <c r="A39" s="18" t="s">
        <v>97</v>
      </c>
      <c r="B39" s="19" t="s">
        <v>91</v>
      </c>
    </row>
    <row r="40" spans="1:2" x14ac:dyDescent="0.3">
      <c r="A40" s="18" t="s">
        <v>98</v>
      </c>
      <c r="B40" s="19" t="s">
        <v>92</v>
      </c>
    </row>
    <row r="41" spans="1:2" x14ac:dyDescent="0.3">
      <c r="A41" s="18" t="s">
        <v>99</v>
      </c>
      <c r="B41" s="19" t="s">
        <v>94</v>
      </c>
    </row>
    <row r="43" spans="1:2" x14ac:dyDescent="0.3">
      <c r="A43" s="18" t="s">
        <v>112</v>
      </c>
      <c r="B43" s="19" t="s">
        <v>113</v>
      </c>
    </row>
    <row r="44" spans="1:2" x14ac:dyDescent="0.3">
      <c r="A44" s="18" t="s">
        <v>115</v>
      </c>
      <c r="B44" s="19" t="s">
        <v>88</v>
      </c>
    </row>
    <row r="45" spans="1:2" x14ac:dyDescent="0.3">
      <c r="A45" s="18" t="s">
        <v>116</v>
      </c>
      <c r="B45" s="19" t="s">
        <v>114</v>
      </c>
    </row>
    <row r="47" spans="1:2" x14ac:dyDescent="0.3">
      <c r="A47" s="18" t="s">
        <v>104</v>
      </c>
      <c r="B47" s="19" t="s">
        <v>105</v>
      </c>
    </row>
    <row r="48" spans="1:2" x14ac:dyDescent="0.3">
      <c r="A48" s="18" t="s">
        <v>108</v>
      </c>
      <c r="B48" s="19" t="s">
        <v>106</v>
      </c>
    </row>
    <row r="49" spans="1:2" x14ac:dyDescent="0.3">
      <c r="A49" s="18" t="s">
        <v>109</v>
      </c>
      <c r="B49" s="19" t="s">
        <v>107</v>
      </c>
    </row>
  </sheetData>
  <dataValidations count="6">
    <dataValidation type="list" allowBlank="1" showInputMessage="1" showErrorMessage="1" sqref="B5" xr:uid="{6BA656F0-2157-8E45-9614-C006DB5A9D26}">
      <formula1>"Hourly,Daily,Weekly"</formula1>
    </dataValidation>
    <dataValidation type="list" allowBlank="1" showInputMessage="1" showErrorMessage="1" sqref="B21:B24" xr:uid="{4A9B515E-427E-454B-93CE-DAB9DE6C16E9}">
      <formula1>"yes,no"</formula1>
    </dataValidation>
    <dataValidation type="list" allowBlank="1" showInputMessage="1" showErrorMessage="1" sqref="B9" xr:uid="{93E2B34A-F55A-2F42-82FF-AAB0510ABF99}">
      <formula1>"k,pw"</formula1>
    </dataValidation>
    <dataValidation type="list" allowBlank="1" showInputMessage="1" showErrorMessage="1" sqref="B14" xr:uid="{F386E474-77F0-3A4E-93A3-32895B947315}">
      <formula1>"true,false"</formula1>
    </dataValidation>
    <dataValidation type="list" allowBlank="1" showInputMessage="1" showErrorMessage="1" sqref="B8" xr:uid="{4AAD7E1A-EBD3-AD4B-AC56-F823E65619F3}">
      <formula1>"single,combined"</formula1>
    </dataValidation>
    <dataValidation type="list" allowBlank="1" showInputMessage="1" showErrorMessage="1" sqref="B2" xr:uid="{1E88BB2E-F8D8-224B-B211-D3A7AEF689B6}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02B-BF69-B840-8950-BB8E471DA050}">
  <sheetPr>
    <tabColor theme="9" tint="-0.249977111117893"/>
  </sheetPr>
  <dimension ref="A1:I46"/>
  <sheetViews>
    <sheetView workbookViewId="0">
      <selection activeCell="B13" sqref="B13"/>
    </sheetView>
  </sheetViews>
  <sheetFormatPr defaultColWidth="11.19921875" defaultRowHeight="15.6" x14ac:dyDescent="0.3"/>
  <cols>
    <col min="1" max="1" width="16.296875" bestFit="1" customWidth="1"/>
    <col min="2" max="2" width="14" bestFit="1" customWidth="1"/>
    <col min="3" max="3" width="14" customWidth="1"/>
    <col min="4" max="4" width="85" bestFit="1" customWidth="1"/>
    <col min="5" max="5" width="15.19921875" bestFit="1" customWidth="1"/>
    <col min="6" max="6" width="16.5" bestFit="1" customWidth="1"/>
    <col min="7" max="7" width="19.19921875" bestFit="1" customWidth="1"/>
  </cols>
  <sheetData>
    <row r="1" spans="1:9" x14ac:dyDescent="0.3">
      <c r="A1" t="s">
        <v>69</v>
      </c>
      <c r="B1" t="s">
        <v>71</v>
      </c>
      <c r="C1" t="s">
        <v>124</v>
      </c>
    </row>
    <row r="2" spans="1:9" x14ac:dyDescent="0.3">
      <c r="A2" s="11" t="s">
        <v>36</v>
      </c>
      <c r="B2" s="12">
        <v>52.5</v>
      </c>
      <c r="C2" s="12" t="s">
        <v>130</v>
      </c>
      <c r="D2" s="11" t="s">
        <v>55</v>
      </c>
      <c r="E2" s="11"/>
      <c r="F2" s="11"/>
      <c r="G2" s="11"/>
      <c r="H2" s="11"/>
      <c r="I2" s="11"/>
    </row>
    <row r="3" spans="1:9" x14ac:dyDescent="0.3">
      <c r="A3" s="11" t="s">
        <v>37</v>
      </c>
      <c r="B3" s="12">
        <f>0.05*B2</f>
        <v>2.625</v>
      </c>
      <c r="C3" s="12" t="s">
        <v>130</v>
      </c>
      <c r="D3" s="11" t="s">
        <v>54</v>
      </c>
      <c r="E3" s="11"/>
      <c r="F3" s="11"/>
      <c r="G3" s="21" t="s">
        <v>103</v>
      </c>
      <c r="H3" s="11"/>
      <c r="I3" s="11"/>
    </row>
    <row r="4" spans="1:9" x14ac:dyDescent="0.3">
      <c r="A4" s="11" t="s">
        <v>38</v>
      </c>
      <c r="B4" s="12">
        <v>5.2024357066025599</v>
      </c>
      <c r="C4" s="12" t="s">
        <v>130</v>
      </c>
      <c r="D4" s="11" t="s">
        <v>56</v>
      </c>
      <c r="E4" s="11"/>
      <c r="F4" s="11"/>
      <c r="G4" s="11"/>
      <c r="H4" s="11"/>
      <c r="I4" s="11"/>
    </row>
    <row r="5" spans="1:9" x14ac:dyDescent="0.3">
      <c r="A5" s="11" t="s">
        <v>39</v>
      </c>
      <c r="B5" s="11">
        <v>238</v>
      </c>
      <c r="C5" s="11" t="s">
        <v>130</v>
      </c>
      <c r="D5" s="11" t="s">
        <v>57</v>
      </c>
      <c r="E5" s="11"/>
      <c r="F5" s="11"/>
      <c r="G5" s="11"/>
      <c r="H5" s="11"/>
      <c r="I5" s="11"/>
    </row>
    <row r="6" spans="1:9" x14ac:dyDescent="0.3">
      <c r="A6" s="11" t="s">
        <v>40</v>
      </c>
      <c r="B6" s="12">
        <v>20.446999999999999</v>
      </c>
      <c r="C6" s="12" t="s">
        <v>129</v>
      </c>
      <c r="D6" s="11" t="s">
        <v>58</v>
      </c>
      <c r="E6" s="11"/>
      <c r="F6" s="11"/>
      <c r="G6" s="11"/>
      <c r="H6" s="11"/>
      <c r="I6" s="11"/>
    </row>
    <row r="7" spans="1:9" x14ac:dyDescent="0.3">
      <c r="A7" s="11" t="s">
        <v>41</v>
      </c>
      <c r="B7" s="13">
        <v>7.27678571428571</v>
      </c>
      <c r="C7" s="13" t="s">
        <v>131</v>
      </c>
      <c r="D7" s="11" t="s">
        <v>59</v>
      </c>
      <c r="E7" s="11"/>
      <c r="F7" s="11"/>
      <c r="G7" s="11"/>
      <c r="H7" s="11"/>
      <c r="I7" s="11"/>
    </row>
    <row r="8" spans="1:9" x14ac:dyDescent="0.3">
      <c r="A8" s="11" t="s">
        <v>42</v>
      </c>
      <c r="B8" s="13">
        <v>1.77849025937981</v>
      </c>
      <c r="C8" s="13" t="s">
        <v>131</v>
      </c>
      <c r="D8" s="11" t="s">
        <v>60</v>
      </c>
      <c r="E8" s="11"/>
      <c r="F8" s="11"/>
      <c r="G8" s="11"/>
      <c r="H8" s="11"/>
      <c r="I8" s="11"/>
    </row>
    <row r="9" spans="1:9" x14ac:dyDescent="0.3">
      <c r="A9" s="21" t="s">
        <v>13</v>
      </c>
      <c r="B9" s="12">
        <f>32000000/(24*365)</f>
        <v>3652.9680365296804</v>
      </c>
      <c r="C9" s="12" t="s">
        <v>128</v>
      </c>
      <c r="D9" s="11" t="s">
        <v>14</v>
      </c>
      <c r="E9" s="11" t="s">
        <v>15</v>
      </c>
      <c r="F9" s="11" t="s">
        <v>21</v>
      </c>
      <c r="G9" s="11"/>
      <c r="H9" s="11"/>
      <c r="I9" s="11"/>
    </row>
    <row r="10" spans="1:9" x14ac:dyDescent="0.3">
      <c r="A10" s="11" t="s">
        <v>61</v>
      </c>
      <c r="B10" s="12">
        <f>1/0.9</f>
        <v>1.1111111111111112</v>
      </c>
      <c r="C10" s="12" t="s">
        <v>131</v>
      </c>
      <c r="D10" s="11" t="s">
        <v>62</v>
      </c>
      <c r="E10" s="11"/>
      <c r="F10" s="11"/>
      <c r="G10" s="11"/>
      <c r="H10" s="11"/>
      <c r="I10" s="11"/>
    </row>
    <row r="11" spans="1:9" x14ac:dyDescent="0.3">
      <c r="A11" s="11" t="s">
        <v>63</v>
      </c>
      <c r="B11" s="12">
        <v>3</v>
      </c>
      <c r="C11" s="12" t="s">
        <v>127</v>
      </c>
      <c r="D11" s="11" t="s">
        <v>64</v>
      </c>
      <c r="E11" s="11"/>
      <c r="F11" s="11"/>
      <c r="G11" s="11"/>
      <c r="H11" s="11"/>
      <c r="I11" s="11"/>
    </row>
    <row r="12" spans="1:9" x14ac:dyDescent="0.3">
      <c r="A12" s="11" t="s">
        <v>43</v>
      </c>
      <c r="B12" s="12">
        <v>360</v>
      </c>
      <c r="C12" s="12" t="s">
        <v>126</v>
      </c>
      <c r="D12" s="11" t="s">
        <v>65</v>
      </c>
      <c r="E12" s="11"/>
      <c r="F12" s="11"/>
      <c r="G12" s="11"/>
      <c r="H12" s="11"/>
      <c r="I12" s="11"/>
    </row>
    <row r="13" spans="1:9" x14ac:dyDescent="0.3">
      <c r="A13" s="11" t="s">
        <v>123</v>
      </c>
      <c r="B13" s="12">
        <v>603743.32799999998</v>
      </c>
      <c r="C13" s="12" t="s">
        <v>125</v>
      </c>
      <c r="D13" s="11"/>
      <c r="E13" s="11"/>
      <c r="F13" s="11"/>
      <c r="G13" s="11"/>
      <c r="H13" s="11"/>
      <c r="I13" s="11"/>
    </row>
    <row r="14" spans="1:9" x14ac:dyDescent="0.3">
      <c r="A14" s="11" t="s">
        <v>133</v>
      </c>
      <c r="B14" s="12">
        <v>681887.36681887356</v>
      </c>
      <c r="C14" s="12" t="s">
        <v>125</v>
      </c>
      <c r="D14" s="11"/>
      <c r="E14" s="11"/>
      <c r="F14" s="11"/>
      <c r="G14" s="11"/>
      <c r="H14" s="11"/>
      <c r="I14" s="11"/>
    </row>
    <row r="15" spans="1:9" x14ac:dyDescent="0.3">
      <c r="A15" s="14" t="s">
        <v>45</v>
      </c>
      <c r="B15" s="14">
        <v>1</v>
      </c>
      <c r="C15" s="12" t="s">
        <v>130</v>
      </c>
      <c r="D15" s="11"/>
      <c r="E15" s="11"/>
      <c r="F15" s="11"/>
      <c r="G15" s="11"/>
      <c r="H15" s="11"/>
      <c r="I15" s="11"/>
    </row>
    <row r="16" spans="1:9" x14ac:dyDescent="0.3">
      <c r="A16" s="11" t="s">
        <v>47</v>
      </c>
      <c r="B16" s="11">
        <v>1</v>
      </c>
      <c r="C16" s="12" t="s">
        <v>130</v>
      </c>
      <c r="E16" s="11"/>
      <c r="F16" s="11"/>
      <c r="G16" s="11"/>
      <c r="H16" s="11"/>
      <c r="I16" s="11"/>
    </row>
    <row r="17" spans="1:9" x14ac:dyDescent="0.3">
      <c r="A17" s="11" t="s">
        <v>50</v>
      </c>
      <c r="B17" s="11">
        <v>5</v>
      </c>
      <c r="C17" s="12" t="s">
        <v>130</v>
      </c>
      <c r="D17" s="11"/>
      <c r="E17" s="11"/>
      <c r="F17" s="11"/>
      <c r="G17" s="11"/>
      <c r="H17" s="11"/>
      <c r="I17" s="11"/>
    </row>
    <row r="18" spans="1:9" x14ac:dyDescent="0.3">
      <c r="A18" s="11" t="s">
        <v>44</v>
      </c>
      <c r="B18" s="11">
        <v>1</v>
      </c>
      <c r="C18" s="12" t="s">
        <v>130</v>
      </c>
      <c r="D18" s="11"/>
      <c r="E18" s="11"/>
      <c r="F18" s="11"/>
      <c r="G18" s="11"/>
      <c r="H18" s="11"/>
      <c r="I18" s="11"/>
    </row>
    <row r="19" spans="1:9" x14ac:dyDescent="0.3">
      <c r="A19" s="11" t="s">
        <v>46</v>
      </c>
      <c r="B19" s="16">
        <v>50</v>
      </c>
      <c r="C19" s="16" t="s">
        <v>130</v>
      </c>
      <c r="D19" s="11"/>
      <c r="E19" s="11"/>
      <c r="F19" s="11"/>
      <c r="G19" s="11"/>
      <c r="H19" s="11"/>
      <c r="I19" s="11"/>
    </row>
    <row r="20" spans="1:9" x14ac:dyDescent="0.3">
      <c r="A20" s="11" t="s">
        <v>49</v>
      </c>
      <c r="B20" s="16">
        <v>50</v>
      </c>
      <c r="C20" s="16" t="s">
        <v>130</v>
      </c>
      <c r="D20" s="11"/>
      <c r="E20" s="11"/>
      <c r="F20" s="11"/>
      <c r="G20" s="11"/>
      <c r="H20" s="11"/>
      <c r="I20" s="11"/>
    </row>
    <row r="21" spans="1:9" x14ac:dyDescent="0.3">
      <c r="A21" t="s">
        <v>66</v>
      </c>
      <c r="B21" s="11">
        <v>1</v>
      </c>
      <c r="C21" s="12" t="s">
        <v>130</v>
      </c>
      <c r="D21" s="11"/>
      <c r="E21" s="11"/>
      <c r="F21" s="11"/>
      <c r="G21" s="11"/>
      <c r="H21" s="11"/>
      <c r="I21" s="11"/>
    </row>
    <row r="22" spans="1:9" x14ac:dyDescent="0.3">
      <c r="A22" s="11" t="s">
        <v>48</v>
      </c>
      <c r="B22" s="11">
        <v>0.1</v>
      </c>
      <c r="C22" s="12" t="s">
        <v>130</v>
      </c>
      <c r="D22" s="11"/>
      <c r="E22" s="11"/>
      <c r="F22" s="11"/>
      <c r="G22" s="11"/>
      <c r="H22" s="11"/>
      <c r="I22" s="11"/>
    </row>
    <row r="23" spans="1:9" x14ac:dyDescent="0.3">
      <c r="A23" s="15" t="s">
        <v>51</v>
      </c>
      <c r="B23" s="15">
        <v>0.1</v>
      </c>
      <c r="C23" s="12" t="s">
        <v>130</v>
      </c>
      <c r="D23" s="11"/>
      <c r="E23" s="11"/>
      <c r="F23" s="11"/>
      <c r="G23" s="11"/>
      <c r="H23" s="11"/>
      <c r="I23" s="11"/>
    </row>
    <row r="24" spans="1:9" x14ac:dyDescent="0.3">
      <c r="A24" s="11" t="s">
        <v>52</v>
      </c>
      <c r="B24" s="11">
        <v>1.37</v>
      </c>
      <c r="C24" s="12" t="s">
        <v>132</v>
      </c>
      <c r="D24" s="11" t="s">
        <v>67</v>
      </c>
      <c r="E24" s="11"/>
      <c r="F24" s="11"/>
      <c r="G24" s="11"/>
      <c r="H24" s="11"/>
      <c r="I24" s="11"/>
    </row>
    <row r="25" spans="1:9" x14ac:dyDescent="0.3">
      <c r="A25" s="11" t="s">
        <v>53</v>
      </c>
      <c r="B25" s="12">
        <v>18.4815</v>
      </c>
      <c r="C25" s="12" t="s">
        <v>132</v>
      </c>
      <c r="D25" s="11" t="s">
        <v>68</v>
      </c>
      <c r="E25" s="11"/>
      <c r="F25" s="11"/>
      <c r="G25" s="11"/>
      <c r="H25" s="11"/>
      <c r="I25" s="11"/>
    </row>
    <row r="26" spans="1:9" x14ac:dyDescent="0.3">
      <c r="D26" s="11"/>
      <c r="E26" s="11"/>
      <c r="F26" s="11"/>
      <c r="G26" s="11"/>
      <c r="H26" s="11"/>
      <c r="I26" s="11"/>
    </row>
    <row r="27" spans="1:9" x14ac:dyDescent="0.3">
      <c r="D27" s="11"/>
      <c r="E27" s="11"/>
      <c r="F27" s="11"/>
      <c r="G27" s="11"/>
      <c r="H27" s="11"/>
      <c r="I27" s="11"/>
    </row>
    <row r="28" spans="1:9" x14ac:dyDescent="0.3">
      <c r="D28" s="11"/>
      <c r="E28" s="11"/>
      <c r="F28" s="11"/>
      <c r="G28" s="11"/>
      <c r="H28" s="11"/>
      <c r="I28" s="11"/>
    </row>
    <row r="29" spans="1:9" x14ac:dyDescent="0.3">
      <c r="D29" s="11"/>
      <c r="E29" s="11"/>
      <c r="F29" s="11"/>
      <c r="G29" s="11"/>
      <c r="H29" s="11"/>
      <c r="I29" s="11"/>
    </row>
    <row r="30" spans="1:9" x14ac:dyDescent="0.3">
      <c r="D30" s="11"/>
      <c r="E30" s="11"/>
      <c r="F30" s="11"/>
      <c r="G30" s="11"/>
      <c r="H30" s="11"/>
      <c r="I30" s="11"/>
    </row>
    <row r="31" spans="1:9" x14ac:dyDescent="0.3">
      <c r="D31" s="11"/>
      <c r="E31" s="11"/>
      <c r="F31" s="11"/>
      <c r="G31" s="11"/>
      <c r="H31" s="11"/>
      <c r="I31" s="11"/>
    </row>
    <row r="32" spans="1:9" x14ac:dyDescent="0.3">
      <c r="D32" s="11"/>
      <c r="E32" s="11"/>
      <c r="F32" s="11"/>
      <c r="G32" s="11"/>
      <c r="H32" s="11"/>
      <c r="I32" s="11"/>
    </row>
    <row r="33" spans="1:9" x14ac:dyDescent="0.3">
      <c r="D33" s="11"/>
      <c r="E33" s="11"/>
      <c r="F33" s="11"/>
      <c r="G33" s="11"/>
      <c r="H33" s="11"/>
      <c r="I33" s="11"/>
    </row>
    <row r="34" spans="1:9" x14ac:dyDescent="0.3">
      <c r="D34" s="11"/>
      <c r="E34" s="11"/>
      <c r="F34" s="11"/>
      <c r="G34" s="11"/>
      <c r="H34" s="11"/>
      <c r="I34" s="11"/>
    </row>
    <row r="35" spans="1:9" x14ac:dyDescent="0.3">
      <c r="D35" s="11"/>
      <c r="E35" s="11"/>
      <c r="F35" s="11"/>
      <c r="G35" s="11"/>
      <c r="H35" s="11"/>
      <c r="I35" s="11"/>
    </row>
    <row r="36" spans="1:9" x14ac:dyDescent="0.3">
      <c r="D36" s="11"/>
      <c r="E36" s="11"/>
      <c r="F36" s="11"/>
      <c r="G36" s="11"/>
      <c r="H36" s="11"/>
      <c r="I36" s="11"/>
    </row>
    <row r="37" spans="1:9" x14ac:dyDescent="0.3">
      <c r="D37" s="11"/>
      <c r="E37" s="11"/>
      <c r="F37" s="11"/>
      <c r="G37" s="11"/>
      <c r="H37" s="11"/>
      <c r="I37" s="11"/>
    </row>
    <row r="38" spans="1:9" x14ac:dyDescent="0.3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3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3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3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3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3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3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3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3">
      <c r="A46" s="11"/>
      <c r="B46" s="11"/>
      <c r="C46" s="11"/>
      <c r="D46" s="11"/>
      <c r="E46" s="11"/>
      <c r="F46" s="11"/>
      <c r="G46" s="11"/>
      <c r="H46" s="11"/>
      <c r="I4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729F-47A5-AE47-BF7F-AC7D2FDD903E}">
  <sheetPr>
    <tabColor rgb="FFFFC000"/>
  </sheetPr>
  <dimension ref="A1:B55"/>
  <sheetViews>
    <sheetView topLeftCell="A34" zoomScaleNormal="100" workbookViewId="0">
      <selection activeCell="J21" sqref="J21"/>
    </sheetView>
  </sheetViews>
  <sheetFormatPr defaultColWidth="11.19921875" defaultRowHeight="15.6" x14ac:dyDescent="0.3"/>
  <sheetData>
    <row r="1" spans="1:2" x14ac:dyDescent="0.3">
      <c r="A1" t="s">
        <v>101</v>
      </c>
      <c r="B1" t="s">
        <v>102</v>
      </c>
    </row>
    <row r="2" spans="1:2" x14ac:dyDescent="0.3">
      <c r="A2" s="20">
        <v>1.0000000000000001E-5</v>
      </c>
      <c r="B2" s="20">
        <v>2.3193049701884466E-4</v>
      </c>
    </row>
    <row r="3" spans="1:2" x14ac:dyDescent="0.3">
      <c r="A3" s="20">
        <v>1</v>
      </c>
      <c r="B3" s="20">
        <v>23.104209695952736</v>
      </c>
    </row>
    <row r="4" spans="1:2" x14ac:dyDescent="0.3">
      <c r="A4" s="20">
        <v>2</v>
      </c>
      <c r="B4" s="20">
        <v>46.032093621114697</v>
      </c>
    </row>
    <row r="5" spans="1:2" x14ac:dyDescent="0.3">
      <c r="A5" s="20">
        <v>3</v>
      </c>
      <c r="B5" s="20">
        <v>68.785662616162213</v>
      </c>
    </row>
    <row r="6" spans="1:2" x14ac:dyDescent="0.3">
      <c r="A6" s="20">
        <v>4</v>
      </c>
      <c r="B6" s="20">
        <v>91.366897061730668</v>
      </c>
    </row>
    <row r="7" spans="1:2" x14ac:dyDescent="0.3">
      <c r="A7" s="20">
        <v>5</v>
      </c>
      <c r="B7" s="20">
        <v>113.77774745299608</v>
      </c>
    </row>
    <row r="8" spans="1:2" x14ac:dyDescent="0.3">
      <c r="A8" s="20">
        <v>6</v>
      </c>
      <c r="B8" s="20">
        <v>136.02013496129942</v>
      </c>
    </row>
    <row r="9" spans="1:2" x14ac:dyDescent="0.3">
      <c r="A9" s="20">
        <v>7</v>
      </c>
      <c r="B9" s="20">
        <v>158.09595198315293</v>
      </c>
    </row>
    <row r="10" spans="1:2" x14ac:dyDescent="0.3">
      <c r="A10" s="20">
        <v>8</v>
      </c>
      <c r="B10" s="20">
        <v>180.00706267695841</v>
      </c>
    </row>
    <row r="11" spans="1:2" x14ac:dyDescent="0.3">
      <c r="A11" s="20">
        <v>9</v>
      </c>
      <c r="B11" s="20">
        <v>201.75530348775646</v>
      </c>
    </row>
    <row r="12" spans="1:2" x14ac:dyDescent="0.3">
      <c r="A12" s="20">
        <v>10</v>
      </c>
      <c r="B12" s="20">
        <v>223.34248366031795</v>
      </c>
    </row>
    <row r="13" spans="1:2" x14ac:dyDescent="0.3">
      <c r="A13" s="20">
        <v>11</v>
      </c>
      <c r="B13" s="20">
        <v>244.77038574087737</v>
      </c>
    </row>
    <row r="14" spans="1:2" x14ac:dyDescent="0.3">
      <c r="A14" s="20">
        <v>12</v>
      </c>
      <c r="B14" s="20">
        <v>266.04076606780194</v>
      </c>
    </row>
    <row r="15" spans="1:2" x14ac:dyDescent="0.3">
      <c r="A15" s="20">
        <v>13</v>
      </c>
      <c r="B15" s="20">
        <v>287.15535525147862</v>
      </c>
    </row>
    <row r="16" spans="1:2" x14ac:dyDescent="0.3">
      <c r="A16" s="20">
        <v>14</v>
      </c>
      <c r="B16" s="20">
        <v>308.11585864369528</v>
      </c>
    </row>
    <row r="17" spans="1:2" x14ac:dyDescent="0.3">
      <c r="A17" s="20">
        <v>15</v>
      </c>
      <c r="B17" s="20">
        <v>328.9239567967831</v>
      </c>
    </row>
    <row r="18" spans="1:2" x14ac:dyDescent="0.3">
      <c r="A18" s="20">
        <v>16</v>
      </c>
      <c r="B18" s="20">
        <v>349.58130591278024</v>
      </c>
    </row>
    <row r="19" spans="1:2" x14ac:dyDescent="0.3">
      <c r="A19" s="20">
        <v>17</v>
      </c>
      <c r="B19" s="20">
        <v>370.08953828286798</v>
      </c>
    </row>
    <row r="20" spans="1:2" x14ac:dyDescent="0.3">
      <c r="A20" s="20">
        <v>18</v>
      </c>
      <c r="B20" s="20">
        <v>390.45026271732496</v>
      </c>
    </row>
    <row r="21" spans="1:2" x14ac:dyDescent="0.3">
      <c r="A21" s="20">
        <v>19</v>
      </c>
      <c r="B21" s="20">
        <v>410.66506496623748</v>
      </c>
    </row>
    <row r="22" spans="1:2" x14ac:dyDescent="0.3">
      <c r="A22" s="20">
        <v>20</v>
      </c>
      <c r="B22" s="20">
        <v>430.73550813119624</v>
      </c>
    </row>
    <row r="23" spans="1:2" x14ac:dyDescent="0.3">
      <c r="A23" s="20">
        <v>21</v>
      </c>
      <c r="B23" s="20">
        <v>450.66313306820444</v>
      </c>
    </row>
    <row r="24" spans="1:2" x14ac:dyDescent="0.3">
      <c r="A24" s="20">
        <v>22</v>
      </c>
      <c r="B24" s="20">
        <v>470.44945878201548</v>
      </c>
    </row>
    <row r="25" spans="1:2" x14ac:dyDescent="0.3">
      <c r="A25" s="20">
        <v>23</v>
      </c>
      <c r="B25" s="20">
        <v>490.09598281211152</v>
      </c>
    </row>
    <row r="26" spans="1:2" x14ac:dyDescent="0.3">
      <c r="A26" s="20">
        <v>24</v>
      </c>
      <c r="B26" s="20">
        <v>509.60418161053019</v>
      </c>
    </row>
    <row r="27" spans="1:2" x14ac:dyDescent="0.3">
      <c r="A27" s="20">
        <v>25</v>
      </c>
      <c r="B27" s="20">
        <v>528.97551091173773</v>
      </c>
    </row>
    <row r="28" spans="1:2" x14ac:dyDescent="0.3">
      <c r="A28" s="20">
        <v>26</v>
      </c>
      <c r="B28" s="20">
        <v>548.21140609474503</v>
      </c>
    </row>
    <row r="29" spans="1:2" x14ac:dyDescent="0.3">
      <c r="A29" s="20">
        <v>27</v>
      </c>
      <c r="B29" s="20">
        <v>567.31328253765537</v>
      </c>
    </row>
    <row r="30" spans="1:2" x14ac:dyDescent="0.3">
      <c r="A30" s="20">
        <v>28</v>
      </c>
      <c r="B30" s="20">
        <v>586.28253596482523</v>
      </c>
    </row>
    <row r="31" spans="1:2" x14ac:dyDescent="0.3">
      <c r="A31" s="20">
        <v>29</v>
      </c>
      <c r="B31" s="20">
        <v>605.12054278682263</v>
      </c>
    </row>
    <row r="32" spans="1:2" x14ac:dyDescent="0.3">
      <c r="A32" s="20">
        <v>30</v>
      </c>
      <c r="B32" s="20">
        <v>623.82866043334957</v>
      </c>
    </row>
    <row r="33" spans="1:2" x14ac:dyDescent="0.3">
      <c r="A33" s="20">
        <v>31</v>
      </c>
      <c r="B33" s="20">
        <v>642.40822767930479</v>
      </c>
    </row>
    <row r="34" spans="1:2" x14ac:dyDescent="0.3">
      <c r="A34" s="20">
        <v>32</v>
      </c>
      <c r="B34" s="20">
        <v>660.86056496414619</v>
      </c>
    </row>
    <row r="35" spans="1:2" x14ac:dyDescent="0.3">
      <c r="A35" s="20">
        <v>33</v>
      </c>
      <c r="B35" s="20">
        <v>679.18697470471477</v>
      </c>
    </row>
    <row r="36" spans="1:2" x14ac:dyDescent="0.3">
      <c r="A36" s="20">
        <v>34</v>
      </c>
      <c r="B36" s="20">
        <v>697.38874160167734</v>
      </c>
    </row>
    <row r="37" spans="1:2" x14ac:dyDescent="0.3">
      <c r="A37" s="20">
        <v>35</v>
      </c>
      <c r="B37" s="20">
        <v>715.46713293973596</v>
      </c>
    </row>
    <row r="38" spans="1:2" x14ac:dyDescent="0.3">
      <c r="A38" s="20">
        <v>36</v>
      </c>
      <c r="B38" s="20">
        <v>733.42339888175422</v>
      </c>
    </row>
    <row r="39" spans="1:2" x14ac:dyDescent="0.3">
      <c r="A39" s="20">
        <v>37</v>
      </c>
      <c r="B39" s="20">
        <v>751.25877275694381</v>
      </c>
    </row>
    <row r="40" spans="1:2" x14ac:dyDescent="0.3">
      <c r="A40" s="20">
        <v>38</v>
      </c>
      <c r="B40" s="20">
        <v>768.97447134324705</v>
      </c>
    </row>
    <row r="41" spans="1:2" x14ac:dyDescent="0.3">
      <c r="A41" s="20">
        <v>39</v>
      </c>
      <c r="B41" s="20">
        <v>786.57169514405768</v>
      </c>
    </row>
    <row r="42" spans="1:2" x14ac:dyDescent="0.3">
      <c r="A42" s="20">
        <v>40</v>
      </c>
      <c r="B42" s="20">
        <v>804.0516286594052</v>
      </c>
    </row>
    <row r="43" spans="1:2" x14ac:dyDescent="0.3">
      <c r="A43" s="20">
        <v>41</v>
      </c>
      <c r="B43" s="20">
        <v>821.41544065173696</v>
      </c>
    </row>
    <row r="44" spans="1:2" x14ac:dyDescent="0.3">
      <c r="A44" s="20">
        <v>42</v>
      </c>
      <c r="B44" s="20">
        <v>838.66428440641982</v>
      </c>
    </row>
    <row r="45" spans="1:2" x14ac:dyDescent="0.3">
      <c r="A45" s="20">
        <v>43</v>
      </c>
      <c r="B45" s="20">
        <v>855.79929798708417</v>
      </c>
    </row>
    <row r="46" spans="1:2" x14ac:dyDescent="0.3">
      <c r="A46" s="20">
        <v>44</v>
      </c>
      <c r="B46" s="20">
        <v>872.82160448593072</v>
      </c>
    </row>
    <row r="47" spans="1:2" x14ac:dyDescent="0.3">
      <c r="A47" s="20">
        <v>45</v>
      </c>
      <c r="B47" s="20">
        <v>889.73231226911184</v>
      </c>
    </row>
    <row r="48" spans="1:2" x14ac:dyDescent="0.3">
      <c r="A48" s="20">
        <v>46</v>
      </c>
      <c r="B48" s="20">
        <v>906.53251521730544</v>
      </c>
    </row>
    <row r="49" spans="1:2" x14ac:dyDescent="0.3">
      <c r="A49" s="20">
        <v>47</v>
      </c>
      <c r="B49" s="20">
        <v>923.22329296158534</v>
      </c>
    </row>
    <row r="50" spans="1:2" x14ac:dyDescent="0.3">
      <c r="A50" s="20">
        <v>48</v>
      </c>
      <c r="B50" s="20">
        <v>939.80571111469987</v>
      </c>
    </row>
    <row r="51" spans="1:2" x14ac:dyDescent="0.3">
      <c r="A51" s="20">
        <v>49</v>
      </c>
      <c r="B51" s="20">
        <v>956.2808214978586</v>
      </c>
    </row>
    <row r="52" spans="1:2" x14ac:dyDescent="0.3">
      <c r="A52" s="20">
        <v>50</v>
      </c>
      <c r="B52" s="20">
        <v>972.64966236313182</v>
      </c>
    </row>
    <row r="53" spans="1:2" x14ac:dyDescent="0.3">
      <c r="A53" s="20">
        <v>51</v>
      </c>
      <c r="B53" s="20">
        <v>988.91325861156065</v>
      </c>
    </row>
    <row r="54" spans="1:2" x14ac:dyDescent="0.3">
      <c r="A54" s="20">
        <v>52</v>
      </c>
      <c r="B54" s="20">
        <v>1005.0726220070715</v>
      </c>
    </row>
    <row r="55" spans="1:2" x14ac:dyDescent="0.3">
      <c r="A55" s="20">
        <v>53</v>
      </c>
      <c r="B55" s="20">
        <v>1021.1287513862932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</vt:lpstr>
      <vt:lpstr>parameter settings</vt:lpstr>
      <vt:lpstr>Efficiency breakpoints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Rolvur Reinert</cp:lastModifiedBy>
  <dcterms:created xsi:type="dcterms:W3CDTF">2023-03-06T15:04:53Z</dcterms:created>
  <dcterms:modified xsi:type="dcterms:W3CDTF">2023-03-30T14:21:50Z</dcterms:modified>
</cp:coreProperties>
</file>