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200" yWindow="580" windowWidth="20900" windowHeight="15480" tabRatio="500"/>
  </bookViews>
  <sheets>
    <sheet name="Sheet1" sheetId="1" r:id="rId1"/>
    <sheet name="DATA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3" i="1" l="1"/>
  <c r="N3" i="1"/>
  <c r="AG3" i="1"/>
  <c r="M3" i="1"/>
  <c r="AH3" i="1"/>
  <c r="L4" i="1"/>
  <c r="N4" i="1"/>
  <c r="AG4" i="1"/>
  <c r="M4" i="1"/>
  <c r="AH4" i="1"/>
  <c r="L5" i="1"/>
  <c r="N5" i="1"/>
  <c r="AG5" i="1"/>
  <c r="M5" i="1"/>
  <c r="AH5" i="1"/>
  <c r="L6" i="1"/>
  <c r="N6" i="1"/>
  <c r="AG6" i="1"/>
  <c r="M6" i="1"/>
  <c r="AH6" i="1"/>
  <c r="L7" i="1"/>
  <c r="N7" i="1"/>
  <c r="AG7" i="1"/>
  <c r="M7" i="1"/>
  <c r="AH7" i="1"/>
  <c r="L8" i="1"/>
  <c r="N8" i="1"/>
  <c r="AG8" i="1"/>
  <c r="M8" i="1"/>
  <c r="AH8" i="1"/>
  <c r="L9" i="1"/>
  <c r="N9" i="1"/>
  <c r="AG9" i="1"/>
  <c r="M9" i="1"/>
  <c r="AH9" i="1"/>
  <c r="L10" i="1"/>
  <c r="N10" i="1"/>
  <c r="AG10" i="1"/>
  <c r="M10" i="1"/>
  <c r="AH10" i="1"/>
  <c r="L11" i="1"/>
  <c r="N11" i="1"/>
  <c r="AG11" i="1"/>
  <c r="M11" i="1"/>
  <c r="AH11" i="1"/>
  <c r="L12" i="1"/>
  <c r="N12" i="1"/>
  <c r="AG12" i="1"/>
  <c r="M12" i="1"/>
  <c r="AH12" i="1"/>
  <c r="L13" i="1"/>
  <c r="N13" i="1"/>
  <c r="AG13" i="1"/>
  <c r="M13" i="1"/>
  <c r="AH13" i="1"/>
  <c r="L14" i="1"/>
  <c r="N14" i="1"/>
  <c r="AG14" i="1"/>
  <c r="M14" i="1"/>
  <c r="AH14" i="1"/>
  <c r="L15" i="1"/>
  <c r="N15" i="1"/>
  <c r="AG15" i="1"/>
  <c r="M15" i="1"/>
  <c r="AH15" i="1"/>
  <c r="L16" i="1"/>
  <c r="N16" i="1"/>
  <c r="AG16" i="1"/>
  <c r="M16" i="1"/>
  <c r="AH16" i="1"/>
  <c r="L17" i="1"/>
  <c r="N17" i="1"/>
  <c r="AG17" i="1"/>
  <c r="M17" i="1"/>
  <c r="AH17" i="1"/>
  <c r="L18" i="1"/>
  <c r="N18" i="1"/>
  <c r="AG18" i="1"/>
  <c r="M18" i="1"/>
  <c r="AH18" i="1"/>
  <c r="L19" i="1"/>
  <c r="N19" i="1"/>
  <c r="AG19" i="1"/>
  <c r="M19" i="1"/>
  <c r="AH19" i="1"/>
  <c r="L20" i="1"/>
  <c r="N20" i="1"/>
  <c r="AG20" i="1"/>
  <c r="M20" i="1"/>
  <c r="AH20" i="1"/>
  <c r="L21" i="1"/>
  <c r="N21" i="1"/>
  <c r="AG21" i="1"/>
  <c r="M21" i="1"/>
  <c r="AH21" i="1"/>
  <c r="L22" i="1"/>
  <c r="N22" i="1"/>
  <c r="AG22" i="1"/>
  <c r="M22" i="1"/>
  <c r="AH22" i="1"/>
  <c r="L23" i="1"/>
  <c r="N23" i="1"/>
  <c r="AG23" i="1"/>
  <c r="M23" i="1"/>
  <c r="AH23" i="1"/>
  <c r="L24" i="1"/>
  <c r="N24" i="1"/>
  <c r="AG24" i="1"/>
  <c r="M24" i="1"/>
  <c r="AH24" i="1"/>
  <c r="L25" i="1"/>
  <c r="N25" i="1"/>
  <c r="AG25" i="1"/>
  <c r="M25" i="1"/>
  <c r="AH25" i="1"/>
  <c r="L26" i="1"/>
  <c r="N26" i="1"/>
  <c r="AG26" i="1"/>
  <c r="M26" i="1"/>
  <c r="AH26" i="1"/>
  <c r="L27" i="1"/>
  <c r="N27" i="1"/>
  <c r="AG27" i="1"/>
  <c r="M27" i="1"/>
  <c r="AH27" i="1"/>
  <c r="L28" i="1"/>
  <c r="N28" i="1"/>
  <c r="AG28" i="1"/>
  <c r="M28" i="1"/>
  <c r="AH28" i="1"/>
  <c r="L29" i="1"/>
  <c r="N29" i="1"/>
  <c r="AG29" i="1"/>
  <c r="M29" i="1"/>
  <c r="AH29" i="1"/>
  <c r="L30" i="1"/>
  <c r="N30" i="1"/>
  <c r="AG30" i="1"/>
  <c r="M30" i="1"/>
  <c r="AH30" i="1"/>
  <c r="L31" i="1"/>
  <c r="N31" i="1"/>
  <c r="AG31" i="1"/>
  <c r="M31" i="1"/>
  <c r="AH31" i="1"/>
  <c r="L32" i="1"/>
  <c r="N32" i="1"/>
  <c r="AG32" i="1"/>
  <c r="M32" i="1"/>
  <c r="AH32" i="1"/>
  <c r="L33" i="1"/>
  <c r="N33" i="1"/>
  <c r="AG33" i="1"/>
  <c r="M33" i="1"/>
  <c r="AH33" i="1"/>
  <c r="L34" i="1"/>
  <c r="N34" i="1"/>
  <c r="AG34" i="1"/>
  <c r="M34" i="1"/>
  <c r="AH34" i="1"/>
  <c r="L35" i="1"/>
  <c r="N35" i="1"/>
  <c r="AG35" i="1"/>
  <c r="M35" i="1"/>
  <c r="AH35" i="1"/>
  <c r="L36" i="1"/>
  <c r="N36" i="1"/>
  <c r="AG36" i="1"/>
  <c r="M36" i="1"/>
  <c r="AH36" i="1"/>
  <c r="M2" i="1"/>
  <c r="N2" i="1"/>
  <c r="AH2" i="1"/>
  <c r="L2" i="1"/>
  <c r="AG2" i="1"/>
  <c r="Q2" i="1"/>
  <c r="W2" i="1"/>
  <c r="AA2" i="1"/>
  <c r="Q3" i="1"/>
  <c r="W3" i="1"/>
  <c r="AA3" i="1"/>
  <c r="Q4" i="1"/>
  <c r="W4" i="1"/>
  <c r="AA4" i="1"/>
  <c r="Q5" i="1"/>
  <c r="W5" i="1"/>
  <c r="AA5" i="1"/>
  <c r="Q6" i="1"/>
  <c r="W6" i="1"/>
  <c r="AA6" i="1"/>
  <c r="Q7" i="1"/>
  <c r="W7" i="1"/>
  <c r="AA7" i="1"/>
  <c r="Q8" i="1"/>
  <c r="W8" i="1"/>
  <c r="AA8" i="1"/>
  <c r="Q9" i="1"/>
  <c r="W9" i="1"/>
  <c r="AA9" i="1"/>
  <c r="Q10" i="1"/>
  <c r="W10" i="1"/>
  <c r="AA10" i="1"/>
  <c r="Q11" i="1"/>
  <c r="W11" i="1"/>
  <c r="AA11" i="1"/>
  <c r="Q12" i="1"/>
  <c r="W12" i="1"/>
  <c r="AA12" i="1"/>
  <c r="Q13" i="1"/>
  <c r="W13" i="1"/>
  <c r="AA13" i="1"/>
  <c r="Q14" i="1"/>
  <c r="W14" i="1"/>
  <c r="AA14" i="1"/>
  <c r="Q15" i="1"/>
  <c r="W15" i="1"/>
  <c r="AA15" i="1"/>
  <c r="Q16" i="1"/>
  <c r="W16" i="1"/>
  <c r="AA16" i="1"/>
  <c r="Q17" i="1"/>
  <c r="W17" i="1"/>
  <c r="AA17" i="1"/>
  <c r="Q18" i="1"/>
  <c r="W18" i="1"/>
  <c r="AA18" i="1"/>
  <c r="Q19" i="1"/>
  <c r="W19" i="1"/>
  <c r="AA19" i="1"/>
  <c r="Q20" i="1"/>
  <c r="W20" i="1"/>
  <c r="AA20" i="1"/>
  <c r="Q21" i="1"/>
  <c r="W21" i="1"/>
  <c r="AA21" i="1"/>
  <c r="Q22" i="1"/>
  <c r="W22" i="1"/>
  <c r="AA22" i="1"/>
  <c r="Q23" i="1"/>
  <c r="W23" i="1"/>
  <c r="AA23" i="1"/>
  <c r="Q24" i="1"/>
  <c r="W24" i="1"/>
  <c r="AA24" i="1"/>
  <c r="Q25" i="1"/>
  <c r="W25" i="1"/>
  <c r="AA25" i="1"/>
  <c r="Q26" i="1"/>
  <c r="W26" i="1"/>
  <c r="AA26" i="1"/>
  <c r="Q27" i="1"/>
  <c r="W27" i="1"/>
  <c r="AA27" i="1"/>
  <c r="Q28" i="1"/>
  <c r="W28" i="1"/>
  <c r="AA28" i="1"/>
  <c r="Q29" i="1"/>
  <c r="W29" i="1"/>
  <c r="AA29" i="1"/>
  <c r="Q30" i="1"/>
  <c r="W30" i="1"/>
  <c r="AA30" i="1"/>
  <c r="Q31" i="1"/>
  <c r="W31" i="1"/>
  <c r="AA31" i="1"/>
  <c r="Q32" i="1"/>
  <c r="W32" i="1"/>
  <c r="AA32" i="1"/>
  <c r="Q33" i="1"/>
  <c r="W33" i="1"/>
  <c r="AA33" i="1"/>
  <c r="Q34" i="1"/>
  <c r="W34" i="1"/>
  <c r="AA34" i="1"/>
  <c r="Q35" i="1"/>
  <c r="W35" i="1"/>
  <c r="AA35" i="1"/>
  <c r="Q36" i="1"/>
  <c r="W36" i="1"/>
  <c r="AA36" i="1"/>
  <c r="AA38" i="1" a="1"/>
  <c r="AA39" i="1"/>
  <c r="R2" i="1"/>
  <c r="X2" i="1"/>
  <c r="AB2" i="1"/>
  <c r="R3" i="1"/>
  <c r="X3" i="1"/>
  <c r="AB3" i="1"/>
  <c r="R4" i="1"/>
  <c r="X4" i="1"/>
  <c r="AB4" i="1"/>
  <c r="R5" i="1"/>
  <c r="X5" i="1"/>
  <c r="AB5" i="1"/>
  <c r="R6" i="1"/>
  <c r="X6" i="1"/>
  <c r="AB6" i="1"/>
  <c r="R7" i="1"/>
  <c r="X7" i="1"/>
  <c r="AB7" i="1"/>
  <c r="R8" i="1"/>
  <c r="X8" i="1"/>
  <c r="AB8" i="1"/>
  <c r="R9" i="1"/>
  <c r="X9" i="1"/>
  <c r="AB9" i="1"/>
  <c r="R10" i="1"/>
  <c r="X10" i="1"/>
  <c r="AB10" i="1"/>
  <c r="R11" i="1"/>
  <c r="X11" i="1"/>
  <c r="AB11" i="1"/>
  <c r="R12" i="1"/>
  <c r="X12" i="1"/>
  <c r="AB12" i="1"/>
  <c r="R13" i="1"/>
  <c r="X13" i="1"/>
  <c r="AB13" i="1"/>
  <c r="R14" i="1"/>
  <c r="X14" i="1"/>
  <c r="AB14" i="1"/>
  <c r="R15" i="1"/>
  <c r="X15" i="1"/>
  <c r="AB15" i="1"/>
  <c r="R16" i="1"/>
  <c r="X16" i="1"/>
  <c r="AB16" i="1"/>
  <c r="R17" i="1"/>
  <c r="X17" i="1"/>
  <c r="AB17" i="1"/>
  <c r="R18" i="1"/>
  <c r="X18" i="1"/>
  <c r="AB18" i="1"/>
  <c r="R19" i="1"/>
  <c r="X19" i="1"/>
  <c r="AB19" i="1"/>
  <c r="R20" i="1"/>
  <c r="X20" i="1"/>
  <c r="AB20" i="1"/>
  <c r="R21" i="1"/>
  <c r="X21" i="1"/>
  <c r="AB21" i="1"/>
  <c r="R22" i="1"/>
  <c r="X22" i="1"/>
  <c r="AB22" i="1"/>
  <c r="R23" i="1"/>
  <c r="X23" i="1"/>
  <c r="AB23" i="1"/>
  <c r="R24" i="1"/>
  <c r="X24" i="1"/>
  <c r="AB24" i="1"/>
  <c r="R25" i="1"/>
  <c r="X25" i="1"/>
  <c r="AB25" i="1"/>
  <c r="R26" i="1"/>
  <c r="X26" i="1"/>
  <c r="AB26" i="1"/>
  <c r="R27" i="1"/>
  <c r="X27" i="1"/>
  <c r="AB27" i="1"/>
  <c r="R28" i="1"/>
  <c r="X28" i="1"/>
  <c r="AB28" i="1"/>
  <c r="R29" i="1"/>
  <c r="X29" i="1"/>
  <c r="AB29" i="1"/>
  <c r="R30" i="1"/>
  <c r="X30" i="1"/>
  <c r="AB30" i="1"/>
  <c r="R31" i="1"/>
  <c r="X31" i="1"/>
  <c r="AB31" i="1"/>
  <c r="R32" i="1"/>
  <c r="X32" i="1"/>
  <c r="AB32" i="1"/>
  <c r="R33" i="1"/>
  <c r="X33" i="1"/>
  <c r="AB33" i="1"/>
  <c r="R34" i="1"/>
  <c r="X34" i="1"/>
  <c r="AB34" i="1"/>
  <c r="R35" i="1"/>
  <c r="X35" i="1"/>
  <c r="AB35" i="1"/>
  <c r="R36" i="1"/>
  <c r="X36" i="1"/>
  <c r="AB36" i="1"/>
  <c r="AB38" i="1" a="1"/>
  <c r="AB39" i="1"/>
  <c r="S2" i="1"/>
  <c r="Y2" i="1"/>
  <c r="AC2" i="1"/>
  <c r="S3" i="1"/>
  <c r="Y3" i="1"/>
  <c r="AC3" i="1"/>
  <c r="S4" i="1"/>
  <c r="Y4" i="1"/>
  <c r="AC4" i="1"/>
  <c r="S5" i="1"/>
  <c r="Y5" i="1"/>
  <c r="AC5" i="1"/>
  <c r="S6" i="1"/>
  <c r="Y6" i="1"/>
  <c r="AC6" i="1"/>
  <c r="S7" i="1"/>
  <c r="Y7" i="1"/>
  <c r="AC7" i="1"/>
  <c r="S8" i="1"/>
  <c r="Y8" i="1"/>
  <c r="AC8" i="1"/>
  <c r="S9" i="1"/>
  <c r="Y9" i="1"/>
  <c r="AC9" i="1"/>
  <c r="S10" i="1"/>
  <c r="Y10" i="1"/>
  <c r="AC10" i="1"/>
  <c r="S11" i="1"/>
  <c r="Y11" i="1"/>
  <c r="AC11" i="1"/>
  <c r="S12" i="1"/>
  <c r="Y12" i="1"/>
  <c r="AC12" i="1"/>
  <c r="S13" i="1"/>
  <c r="Y13" i="1"/>
  <c r="AC13" i="1"/>
  <c r="S14" i="1"/>
  <c r="Y14" i="1"/>
  <c r="AC14" i="1"/>
  <c r="S15" i="1"/>
  <c r="Y15" i="1"/>
  <c r="AC15" i="1"/>
  <c r="S16" i="1"/>
  <c r="Y16" i="1"/>
  <c r="AC16" i="1"/>
  <c r="S17" i="1"/>
  <c r="Y17" i="1"/>
  <c r="AC17" i="1"/>
  <c r="S18" i="1"/>
  <c r="Y18" i="1"/>
  <c r="AC18" i="1"/>
  <c r="S19" i="1"/>
  <c r="Y19" i="1"/>
  <c r="AC19" i="1"/>
  <c r="S20" i="1"/>
  <c r="Y20" i="1"/>
  <c r="AC20" i="1"/>
  <c r="S21" i="1"/>
  <c r="Y21" i="1"/>
  <c r="AC21" i="1"/>
  <c r="S22" i="1"/>
  <c r="Y22" i="1"/>
  <c r="AC22" i="1"/>
  <c r="S23" i="1"/>
  <c r="Y23" i="1"/>
  <c r="AC23" i="1"/>
  <c r="S24" i="1"/>
  <c r="Y24" i="1"/>
  <c r="AC24" i="1"/>
  <c r="S25" i="1"/>
  <c r="Y25" i="1"/>
  <c r="AC25" i="1"/>
  <c r="S26" i="1"/>
  <c r="Y26" i="1"/>
  <c r="AC26" i="1"/>
  <c r="S27" i="1"/>
  <c r="Y27" i="1"/>
  <c r="AC27" i="1"/>
  <c r="S28" i="1"/>
  <c r="Y28" i="1"/>
  <c r="AC28" i="1"/>
  <c r="S29" i="1"/>
  <c r="Y29" i="1"/>
  <c r="AC29" i="1"/>
  <c r="S30" i="1"/>
  <c r="Y30" i="1"/>
  <c r="AC30" i="1"/>
  <c r="S31" i="1"/>
  <c r="Y31" i="1"/>
  <c r="AC31" i="1"/>
  <c r="S32" i="1"/>
  <c r="Y32" i="1"/>
  <c r="AC32" i="1"/>
  <c r="S33" i="1"/>
  <c r="Y33" i="1"/>
  <c r="AC33" i="1"/>
  <c r="S34" i="1"/>
  <c r="Y34" i="1"/>
  <c r="AC34" i="1"/>
  <c r="S35" i="1"/>
  <c r="Y35" i="1"/>
  <c r="AC35" i="1"/>
  <c r="S36" i="1"/>
  <c r="Y36" i="1"/>
  <c r="AC36" i="1"/>
  <c r="AC38" i="1" a="1"/>
  <c r="AC39" i="1"/>
  <c r="AE39" i="1"/>
  <c r="AA40" i="1"/>
  <c r="AB40" i="1"/>
  <c r="AC40" i="1"/>
  <c r="AE40" i="1"/>
  <c r="AA41" i="1"/>
  <c r="AB41" i="1"/>
  <c r="AC41" i="1"/>
  <c r="AE41" i="1"/>
  <c r="AA42" i="1"/>
  <c r="AB42" i="1"/>
  <c r="AC42" i="1"/>
  <c r="AE42" i="1"/>
  <c r="AA43" i="1"/>
  <c r="AB43" i="1"/>
  <c r="AC43" i="1"/>
  <c r="AE43" i="1"/>
  <c r="AA44" i="1"/>
  <c r="AB44" i="1"/>
  <c r="AC44" i="1"/>
  <c r="AE44" i="1"/>
  <c r="AA45" i="1"/>
  <c r="AB45" i="1"/>
  <c r="AC45" i="1"/>
  <c r="AE45" i="1"/>
  <c r="AA46" i="1"/>
  <c r="AB46" i="1"/>
  <c r="AC46" i="1"/>
  <c r="AE46" i="1"/>
  <c r="AA47" i="1"/>
  <c r="AB47" i="1"/>
  <c r="AC47" i="1"/>
  <c r="AE47" i="1"/>
  <c r="AA48" i="1"/>
  <c r="AB48" i="1"/>
  <c r="AC48" i="1"/>
  <c r="AE48" i="1"/>
  <c r="AA49" i="1"/>
  <c r="AB49" i="1"/>
  <c r="AC49" i="1"/>
  <c r="AE49" i="1"/>
  <c r="AA50" i="1"/>
  <c r="AB50" i="1"/>
  <c r="AC50" i="1"/>
  <c r="AE50" i="1"/>
  <c r="AA51" i="1"/>
  <c r="AB51" i="1"/>
  <c r="AC51" i="1"/>
  <c r="AE51" i="1"/>
  <c r="AA52" i="1"/>
  <c r="AB52" i="1"/>
  <c r="AC52" i="1"/>
  <c r="AE52" i="1"/>
  <c r="AA53" i="1"/>
  <c r="AB53" i="1"/>
  <c r="AC53" i="1"/>
  <c r="AE53" i="1"/>
  <c r="AA38" i="1"/>
  <c r="AB38" i="1"/>
  <c r="AC38" i="1"/>
  <c r="AE38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2" i="1"/>
  <c r="G36" i="1"/>
  <c r="H36" i="1"/>
  <c r="G3" i="1"/>
  <c r="H3" i="1"/>
  <c r="G4" i="1"/>
  <c r="H4" i="1"/>
  <c r="G5" i="1"/>
  <c r="H5" i="1"/>
  <c r="G6" i="1"/>
  <c r="H6" i="1"/>
  <c r="G7" i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H2" i="1"/>
  <c r="G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2" i="1"/>
</calcChain>
</file>

<file path=xl/sharedStrings.xml><?xml version="1.0" encoding="utf-8"?>
<sst xmlns="http://schemas.openxmlformats.org/spreadsheetml/2006/main" count="174" uniqueCount="106">
  <si>
    <t>planid</t>
  </si>
  <si>
    <t>Rotor 5.4</t>
  </si>
  <si>
    <t>END</t>
  </si>
  <si>
    <t>type</t>
  </si>
  <si>
    <t>Distance</t>
  </si>
  <si>
    <t>Radius</t>
  </si>
  <si>
    <t>Diameter</t>
  </si>
  <si>
    <t>Y Value</t>
  </si>
  <si>
    <t>nominal</t>
  </si>
  <si>
    <t>uppertol</t>
  </si>
  <si>
    <t>lowertol</t>
  </si>
  <si>
    <t>id</t>
  </si>
  <si>
    <t>No.1.1.1_X</t>
  </si>
  <si>
    <t>No.1.1.2_X</t>
  </si>
  <si>
    <t>No.1.2.1_X</t>
  </si>
  <si>
    <t>No.1.2.2_X</t>
  </si>
  <si>
    <t>No.2.1_Z</t>
  </si>
  <si>
    <t>No.2.2_Z</t>
  </si>
  <si>
    <t>No.3.1</t>
  </si>
  <si>
    <t>No.3.2</t>
  </si>
  <si>
    <t>No.3.3</t>
  </si>
  <si>
    <t>No.3.4</t>
  </si>
  <si>
    <t>No.4.1_Z</t>
  </si>
  <si>
    <t>No.4.2_Z</t>
  </si>
  <si>
    <t>No.5_X</t>
  </si>
  <si>
    <t>No.6.1</t>
  </si>
  <si>
    <t>No.6.2</t>
  </si>
  <si>
    <t>No.7.1_Z</t>
  </si>
  <si>
    <t>No.7.2_Z</t>
  </si>
  <si>
    <t>No.8_X</t>
  </si>
  <si>
    <t>No.9.1</t>
  </si>
  <si>
    <t>No.9.2</t>
  </si>
  <si>
    <t>No.10.1</t>
  </si>
  <si>
    <t>No.10.2</t>
  </si>
  <si>
    <t>No.11</t>
  </si>
  <si>
    <t>No.12.1</t>
  </si>
  <si>
    <t>No.12.2</t>
  </si>
  <si>
    <t>No.12.3</t>
  </si>
  <si>
    <t>No.12.4</t>
  </si>
  <si>
    <t>No.13.1_Y</t>
  </si>
  <si>
    <t>No.13.2_Y</t>
  </si>
  <si>
    <t>No.14.1_Z</t>
  </si>
  <si>
    <t>No.14.2_Z</t>
  </si>
  <si>
    <t>No.15.1_Y</t>
  </si>
  <si>
    <t>No.15.2_Y</t>
  </si>
  <si>
    <t>No.16.1_Z</t>
  </si>
  <si>
    <t>No.16.2_Z</t>
  </si>
  <si>
    <t>actual nr.2</t>
  </si>
  <si>
    <t>actual nr.1</t>
  </si>
  <si>
    <t>actual nr.3</t>
  </si>
  <si>
    <t>actual nr.4</t>
  </si>
  <si>
    <t>actual nr.5</t>
  </si>
  <si>
    <t>actual nr. 6</t>
  </si>
  <si>
    <t xml:space="preserve"> actual nr. 7</t>
  </si>
  <si>
    <t>actual nr. 8</t>
  </si>
  <si>
    <t>actual nr.9</t>
  </si>
  <si>
    <t>actual nr. 10</t>
  </si>
  <si>
    <t>actual nr.11</t>
  </si>
  <si>
    <t>actual nr. 12</t>
  </si>
  <si>
    <t>std</t>
  </si>
  <si>
    <t>bias</t>
  </si>
  <si>
    <t>PCSL</t>
  </si>
  <si>
    <t>ITG</t>
  </si>
  <si>
    <t>actual nr.13</t>
  </si>
  <si>
    <t>actual nr. 14</t>
  </si>
  <si>
    <t>actual nr.15</t>
  </si>
  <si>
    <t>actual nr. 16</t>
  </si>
  <si>
    <t>actual nr. 17</t>
  </si>
  <si>
    <t>actual nr. 18</t>
  </si>
  <si>
    <t>actual nr. 19</t>
  </si>
  <si>
    <t>actual nr. 20</t>
  </si>
  <si>
    <t>actual nr. 21</t>
  </si>
  <si>
    <t>actual nr. 22</t>
  </si>
  <si>
    <t>actual nr. 23</t>
  </si>
  <si>
    <t>actual nr. 24</t>
  </si>
  <si>
    <t>actual nr. 25</t>
  </si>
  <si>
    <t>actual nr. 26</t>
  </si>
  <si>
    <t>actual nr. 27</t>
  </si>
  <si>
    <t>actual nr. 28</t>
  </si>
  <si>
    <t>actual nr. 29</t>
  </si>
  <si>
    <t>actual nr. 30</t>
  </si>
  <si>
    <t>actual nr. 31</t>
  </si>
  <si>
    <t>actual nr.32</t>
  </si>
  <si>
    <t>actual nr.33</t>
  </si>
  <si>
    <t>actual nr.34</t>
  </si>
  <si>
    <t>actual nr.35</t>
  </si>
  <si>
    <t>actual nr. 36</t>
  </si>
  <si>
    <t>std gron</t>
  </si>
  <si>
    <t>std red</t>
  </si>
  <si>
    <t>std white</t>
  </si>
  <si>
    <t>bias gron</t>
  </si>
  <si>
    <t>PCSL green</t>
  </si>
  <si>
    <t>PCSL red</t>
  </si>
  <si>
    <t>PCSL white</t>
  </si>
  <si>
    <t>ITG green</t>
  </si>
  <si>
    <t>Itg red</t>
  </si>
  <si>
    <t>Itg white</t>
  </si>
  <si>
    <t>spec ITG</t>
  </si>
  <si>
    <t>sorted</t>
  </si>
  <si>
    <t>bins</t>
  </si>
  <si>
    <t>green</t>
  </si>
  <si>
    <t>red</t>
  </si>
  <si>
    <t>white</t>
  </si>
  <si>
    <t>total</t>
  </si>
  <si>
    <t>green rel to white</t>
  </si>
  <si>
    <t>red rel to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</si>
</sst>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0" fontId="3" fillId="2" borderId="0" xfId="0" applyFont="1" applyFill="1"/>
    <xf numFmtId="0" fontId="0" fillId="0" borderId="0" xfId="0" quotePrefix="1"/>
    <xf numFmtId="0" fontId="0" fillId="3" borderId="0" xfId="0" applyFill="1"/>
    <xf numFmtId="0" fontId="3" fillId="3" borderId="0" xfId="0" applyFont="1" applyFill="1"/>
    <xf numFmtId="0" fontId="4" fillId="0" borderId="0" xfId="0" applyFont="1"/>
    <xf numFmtId="165" fontId="3" fillId="0" borderId="0" xfId="0" applyNumberFormat="1" applyFon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Green</c:v>
          </c:tx>
          <c:spPr>
            <a:ln>
              <a:solidFill>
                <a:schemeClr val="accent3"/>
              </a:solidFill>
            </a:ln>
          </c:spPr>
          <c:marker>
            <c:symbol val="none"/>
          </c:marker>
          <c:val>
            <c:numRef>
              <c:f>Sheet1!$L$2:$L$36</c:f>
              <c:numCache>
                <c:formatCode>General</c:formatCode>
                <c:ptCount val="35"/>
                <c:pt idx="0">
                  <c:v>0.00742636710420128</c:v>
                </c:pt>
                <c:pt idx="1">
                  <c:v>0.0079265180080423</c:v>
                </c:pt>
                <c:pt idx="2">
                  <c:v>0.00561437217966014</c:v>
                </c:pt>
                <c:pt idx="3">
                  <c:v>0.00654808632604471</c:v>
                </c:pt>
                <c:pt idx="4">
                  <c:v>0.00909744340911476</c:v>
                </c:pt>
                <c:pt idx="5">
                  <c:v>0.00689842421999513</c:v>
                </c:pt>
                <c:pt idx="6">
                  <c:v>0.0239689945329425</c:v>
                </c:pt>
                <c:pt idx="7">
                  <c:v>0.0113924781627124</c:v>
                </c:pt>
                <c:pt idx="8">
                  <c:v>0.0273981051012932</c:v>
                </c:pt>
                <c:pt idx="9">
                  <c:v>0.0250632570855258</c:v>
                </c:pt>
                <c:pt idx="10">
                  <c:v>0.00770774415170251</c:v>
                </c:pt>
                <c:pt idx="11">
                  <c:v>0.0071295683471913</c:v>
                </c:pt>
                <c:pt idx="12">
                  <c:v>0.0103990549651488</c:v>
                </c:pt>
                <c:pt idx="13">
                  <c:v>0.00365764603283517</c:v>
                </c:pt>
                <c:pt idx="14">
                  <c:v>0.00270165083812422</c:v>
                </c:pt>
                <c:pt idx="15">
                  <c:v>0.00905706039177327</c:v>
                </c:pt>
                <c:pt idx="16">
                  <c:v>0.00678091172823106</c:v>
                </c:pt>
                <c:pt idx="17">
                  <c:v>0.00805319570040927</c:v>
                </c:pt>
                <c:pt idx="18">
                  <c:v>0.00251763202396738</c:v>
                </c:pt>
                <c:pt idx="19">
                  <c:v>0.0035710602360249</c:v>
                </c:pt>
                <c:pt idx="20">
                  <c:v>0.00509514991270668</c:v>
                </c:pt>
                <c:pt idx="21">
                  <c:v>0.00488170245393835</c:v>
                </c:pt>
                <c:pt idx="22">
                  <c:v>0.00138619019542012</c:v>
                </c:pt>
                <c:pt idx="23">
                  <c:v>0.00918073801846181</c:v>
                </c:pt>
                <c:pt idx="24">
                  <c:v>0.00668759230724183</c:v>
                </c:pt>
                <c:pt idx="25">
                  <c:v>0.00866668030071359</c:v>
                </c:pt>
                <c:pt idx="26">
                  <c:v>0.00641871814185262</c:v>
                </c:pt>
                <c:pt idx="27">
                  <c:v>0.0091859492881545</c:v>
                </c:pt>
                <c:pt idx="28">
                  <c:v>0.00741763218460322</c:v>
                </c:pt>
                <c:pt idx="29">
                  <c:v>0.00396556458622215</c:v>
                </c:pt>
                <c:pt idx="30">
                  <c:v>0.00419459438009914</c:v>
                </c:pt>
                <c:pt idx="31">
                  <c:v>0.00633550018524175</c:v>
                </c:pt>
                <c:pt idx="32">
                  <c:v>0.00572373461045418</c:v>
                </c:pt>
                <c:pt idx="33">
                  <c:v>0.00442821251798845</c:v>
                </c:pt>
                <c:pt idx="34">
                  <c:v>0.00376029829192339</c:v>
                </c:pt>
              </c:numCache>
            </c:numRef>
          </c:val>
          <c:smooth val="0"/>
        </c:ser>
        <c:ser>
          <c:idx val="1"/>
          <c:order val="1"/>
          <c:tx>
            <c:v>Red</c:v>
          </c:tx>
          <c:marker>
            <c:symbol val="none"/>
          </c:marker>
          <c:val>
            <c:numRef>
              <c:f>Sheet1!$M$2:$M$36</c:f>
              <c:numCache>
                <c:formatCode>General</c:formatCode>
                <c:ptCount val="35"/>
                <c:pt idx="0">
                  <c:v>0.0123945029427731</c:v>
                </c:pt>
                <c:pt idx="1">
                  <c:v>0.00435711677153979</c:v>
                </c:pt>
                <c:pt idx="2">
                  <c:v>0.00710587763545081</c:v>
                </c:pt>
                <c:pt idx="3">
                  <c:v>0.0138492532623987</c:v>
                </c:pt>
                <c:pt idx="4">
                  <c:v>0.0102159042556611</c:v>
                </c:pt>
                <c:pt idx="5">
                  <c:v>0.00814424466648062</c:v>
                </c:pt>
                <c:pt idx="6">
                  <c:v>0.0465422831258812</c:v>
                </c:pt>
                <c:pt idx="7">
                  <c:v>0.0157419777938686</c:v>
                </c:pt>
                <c:pt idx="8">
                  <c:v>0.0718797348945312</c:v>
                </c:pt>
                <c:pt idx="9">
                  <c:v>0.0204488716616682</c:v>
                </c:pt>
                <c:pt idx="10">
                  <c:v>0.00664260796511304</c:v>
                </c:pt>
                <c:pt idx="11">
                  <c:v>0.00664260796511304</c:v>
                </c:pt>
                <c:pt idx="12">
                  <c:v>0.00729256451809676</c:v>
                </c:pt>
                <c:pt idx="13">
                  <c:v>0.00519080430347449</c:v>
                </c:pt>
                <c:pt idx="14">
                  <c:v>0.00621277264253929</c:v>
                </c:pt>
                <c:pt idx="15">
                  <c:v>0.00861417325020061</c:v>
                </c:pt>
                <c:pt idx="16">
                  <c:v>0.0103709876310909</c:v>
                </c:pt>
                <c:pt idx="17">
                  <c:v>0.00590882928851673</c:v>
                </c:pt>
                <c:pt idx="18">
                  <c:v>0.00346365632125106</c:v>
                </c:pt>
                <c:pt idx="19">
                  <c:v>0.0032034915940196</c:v>
                </c:pt>
                <c:pt idx="20">
                  <c:v>0.00514698442391266</c:v>
                </c:pt>
                <c:pt idx="21">
                  <c:v>0.00697312076391235</c:v>
                </c:pt>
                <c:pt idx="22">
                  <c:v>0.000550572653051194</c:v>
                </c:pt>
                <c:pt idx="23">
                  <c:v>0.00735127669214485</c:v>
                </c:pt>
                <c:pt idx="24">
                  <c:v>0.00604608036737764</c:v>
                </c:pt>
                <c:pt idx="25">
                  <c:v>0.00670782377336655</c:v>
                </c:pt>
                <c:pt idx="26">
                  <c:v>0.00907905881705995</c:v>
                </c:pt>
                <c:pt idx="27">
                  <c:v>0.00938690570693607</c:v>
                </c:pt>
                <c:pt idx="28">
                  <c:v>0.00702522013508204</c:v>
                </c:pt>
                <c:pt idx="29">
                  <c:v>0.00780178404845894</c:v>
                </c:pt>
                <c:pt idx="30">
                  <c:v>0.00659928342942002</c:v>
                </c:pt>
                <c:pt idx="31">
                  <c:v>0.0098978803131253</c:v>
                </c:pt>
                <c:pt idx="32">
                  <c:v>0.0113391076214404</c:v>
                </c:pt>
                <c:pt idx="33">
                  <c:v>0.0154878405821602</c:v>
                </c:pt>
                <c:pt idx="34">
                  <c:v>0.0159660238348074</c:v>
                </c:pt>
              </c:numCache>
            </c:numRef>
          </c:val>
          <c:smooth val="0"/>
        </c:ser>
        <c:ser>
          <c:idx val="2"/>
          <c:order val="2"/>
          <c:tx>
            <c:v>White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val>
            <c:numRef>
              <c:f>Sheet1!$N$2:$N$36</c:f>
              <c:numCache>
                <c:formatCode>General</c:formatCode>
                <c:ptCount val="35"/>
                <c:pt idx="0">
                  <c:v>0.0138927510466599</c:v>
                </c:pt>
                <c:pt idx="1">
                  <c:v>0.00564013504713526</c:v>
                </c:pt>
                <c:pt idx="2">
                  <c:v>0.00600735694332121</c:v>
                </c:pt>
                <c:pt idx="3">
                  <c:v>0.0081285966718329</c:v>
                </c:pt>
                <c:pt idx="4">
                  <c:v>0.00607685169312423</c:v>
                </c:pt>
                <c:pt idx="5">
                  <c:v>0.00792601123361424</c:v>
                </c:pt>
                <c:pt idx="6">
                  <c:v>0.0270579049309952</c:v>
                </c:pt>
                <c:pt idx="7">
                  <c:v>0.0371790542942059</c:v>
                </c:pt>
                <c:pt idx="8">
                  <c:v>0.0485318321086432</c:v>
                </c:pt>
                <c:pt idx="9">
                  <c:v>0.0180469635483306</c:v>
                </c:pt>
                <c:pt idx="10">
                  <c:v>0.00756841610202125</c:v>
                </c:pt>
                <c:pt idx="11">
                  <c:v>0.00756841610202125</c:v>
                </c:pt>
                <c:pt idx="12">
                  <c:v>0.00494819596795344</c:v>
                </c:pt>
                <c:pt idx="13">
                  <c:v>0.00476727248570391</c:v>
                </c:pt>
                <c:pt idx="14">
                  <c:v>0.00245163104662763</c:v>
                </c:pt>
                <c:pt idx="15">
                  <c:v>0.00978656106859403</c:v>
                </c:pt>
                <c:pt idx="16">
                  <c:v>0.00874949687760031</c:v>
                </c:pt>
                <c:pt idx="17">
                  <c:v>0.00471747230927639</c:v>
                </c:pt>
                <c:pt idx="18">
                  <c:v>0.0032298594171841</c:v>
                </c:pt>
                <c:pt idx="19">
                  <c:v>0.00352487175785419</c:v>
                </c:pt>
                <c:pt idx="20">
                  <c:v>0.00521916441872614</c:v>
                </c:pt>
                <c:pt idx="21">
                  <c:v>0.00465421372784598</c:v>
                </c:pt>
                <c:pt idx="22">
                  <c:v>0.000850808179917765</c:v>
                </c:pt>
                <c:pt idx="23">
                  <c:v>0.00523839231710266</c:v>
                </c:pt>
                <c:pt idx="24">
                  <c:v>0.0082976453983765</c:v>
                </c:pt>
                <c:pt idx="25">
                  <c:v>0.00637769194137009</c:v>
                </c:pt>
                <c:pt idx="26">
                  <c:v>0.0074140203220238</c:v>
                </c:pt>
                <c:pt idx="27">
                  <c:v>0.00733653773029944</c:v>
                </c:pt>
                <c:pt idx="28">
                  <c:v>0.0108309603057274</c:v>
                </c:pt>
                <c:pt idx="29">
                  <c:v>0.00563483529523884</c:v>
                </c:pt>
                <c:pt idx="30">
                  <c:v>0.00537311995221666</c:v>
                </c:pt>
                <c:pt idx="31">
                  <c:v>0.00986238889209991</c:v>
                </c:pt>
                <c:pt idx="32">
                  <c:v>0.00766648251445665</c:v>
                </c:pt>
                <c:pt idx="33">
                  <c:v>0.0118586641701684</c:v>
                </c:pt>
                <c:pt idx="34">
                  <c:v>0.0109934672169396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1273992"/>
        <c:axId val="531276872"/>
      </c:lineChart>
      <c:catAx>
        <c:axId val="531273992"/>
        <c:scaling>
          <c:orientation val="minMax"/>
        </c:scaling>
        <c:delete val="0"/>
        <c:axPos val="b"/>
        <c:majorTickMark val="out"/>
        <c:minorTickMark val="none"/>
        <c:tickLblPos val="nextTo"/>
        <c:crossAx val="531276872"/>
        <c:crosses val="autoZero"/>
        <c:auto val="1"/>
        <c:lblAlgn val="ctr"/>
        <c:lblOffset val="100"/>
        <c:noMultiLvlLbl val="0"/>
      </c:catAx>
      <c:valAx>
        <c:axId val="5312768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31273992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green</c:v>
          </c:tx>
          <c:spPr>
            <a:ln>
              <a:solidFill>
                <a:schemeClr val="accent3"/>
              </a:solidFill>
            </a:ln>
          </c:spPr>
          <c:marker>
            <c:symbol val="none"/>
          </c:marker>
          <c:val>
            <c:numRef>
              <c:f>Sheet1!$Q$2:$Q$36</c:f>
              <c:numCache>
                <c:formatCode>General</c:formatCode>
                <c:ptCount val="35"/>
                <c:pt idx="0">
                  <c:v>0.0645506500000001</c:v>
                </c:pt>
                <c:pt idx="1">
                  <c:v>0.0504974500000004</c:v>
                </c:pt>
                <c:pt idx="2">
                  <c:v>0.0478321916666671</c:v>
                </c:pt>
                <c:pt idx="3">
                  <c:v>0.0346809333333331</c:v>
                </c:pt>
                <c:pt idx="4">
                  <c:v>0.0103090749999994</c:v>
                </c:pt>
                <c:pt idx="5">
                  <c:v>0.00767165833333338</c:v>
                </c:pt>
                <c:pt idx="6">
                  <c:v>0.037546025</c:v>
                </c:pt>
                <c:pt idx="7">
                  <c:v>0.0289038666666667</c:v>
                </c:pt>
                <c:pt idx="8">
                  <c:v>0.0244804166666666</c:v>
                </c:pt>
                <c:pt idx="9">
                  <c:v>0.0123037333333334</c:v>
                </c:pt>
                <c:pt idx="10">
                  <c:v>0.00424020833333394</c:v>
                </c:pt>
                <c:pt idx="11">
                  <c:v>0.0045168499999999</c:v>
                </c:pt>
                <c:pt idx="12">
                  <c:v>0.0465050499999933</c:v>
                </c:pt>
                <c:pt idx="13">
                  <c:v>0.0105161166666647</c:v>
                </c:pt>
                <c:pt idx="14">
                  <c:v>0.00230287499999804</c:v>
                </c:pt>
                <c:pt idx="15">
                  <c:v>0.0650212750000003</c:v>
                </c:pt>
                <c:pt idx="16">
                  <c:v>0.0512740333333319</c:v>
                </c:pt>
                <c:pt idx="17">
                  <c:v>0.127169499999999</c:v>
                </c:pt>
                <c:pt idx="18">
                  <c:v>0.0491675583333326</c:v>
                </c:pt>
                <c:pt idx="19">
                  <c:v>0.0513439249999998</c:v>
                </c:pt>
                <c:pt idx="20">
                  <c:v>0.00430492500000001</c:v>
                </c:pt>
                <c:pt idx="21">
                  <c:v>0.0250987833333327</c:v>
                </c:pt>
                <c:pt idx="22">
                  <c:v>0.0934634166666663</c:v>
                </c:pt>
                <c:pt idx="23">
                  <c:v>0.0248083999999995</c:v>
                </c:pt>
                <c:pt idx="24">
                  <c:v>0.0369404333333332</c:v>
                </c:pt>
                <c:pt idx="25">
                  <c:v>0.0395021250000003</c:v>
                </c:pt>
                <c:pt idx="26">
                  <c:v>0.0205513499999999</c:v>
                </c:pt>
                <c:pt idx="27">
                  <c:v>0.12652435</c:v>
                </c:pt>
                <c:pt idx="28">
                  <c:v>0.122960633333334</c:v>
                </c:pt>
                <c:pt idx="29">
                  <c:v>0.0345433249999996</c:v>
                </c:pt>
                <c:pt idx="30">
                  <c:v>0.0465249083333328</c:v>
                </c:pt>
                <c:pt idx="31">
                  <c:v>0.0630220916666673</c:v>
                </c:pt>
                <c:pt idx="32">
                  <c:v>0.0683312999999996</c:v>
                </c:pt>
                <c:pt idx="33">
                  <c:v>0.0351283916666665</c:v>
                </c:pt>
                <c:pt idx="34">
                  <c:v>0.00758346666666654</c:v>
                </c:pt>
              </c:numCache>
            </c:numRef>
          </c:val>
          <c:smooth val="0"/>
        </c:ser>
        <c:ser>
          <c:idx val="1"/>
          <c:order val="1"/>
          <c:tx>
            <c:v>red</c:v>
          </c:tx>
          <c:marker>
            <c:symbol val="none"/>
          </c:marker>
          <c:val>
            <c:numRef>
              <c:f>Sheet1!$R$2:$R$36</c:f>
              <c:numCache>
                <c:formatCode>General</c:formatCode>
                <c:ptCount val="35"/>
                <c:pt idx="0">
                  <c:v>0.0623245750000003</c:v>
                </c:pt>
                <c:pt idx="1">
                  <c:v>0.0534035583333336</c:v>
                </c:pt>
                <c:pt idx="2">
                  <c:v>0.0476568500000001</c:v>
                </c:pt>
                <c:pt idx="3">
                  <c:v>0.0436681666666669</c:v>
                </c:pt>
                <c:pt idx="4">
                  <c:v>0.00944105833333308</c:v>
                </c:pt>
                <c:pt idx="5">
                  <c:v>0.0108406749999999</c:v>
                </c:pt>
                <c:pt idx="6">
                  <c:v>0.0406878333333333</c:v>
                </c:pt>
                <c:pt idx="7">
                  <c:v>0.0320869916666667</c:v>
                </c:pt>
                <c:pt idx="8">
                  <c:v>0.0102240416666667</c:v>
                </c:pt>
                <c:pt idx="9">
                  <c:v>0.0250719583333333</c:v>
                </c:pt>
                <c:pt idx="10">
                  <c:v>0.00651160000000139</c:v>
                </c:pt>
                <c:pt idx="11">
                  <c:v>0.00651160000000139</c:v>
                </c:pt>
                <c:pt idx="12">
                  <c:v>0.0501008833333287</c:v>
                </c:pt>
                <c:pt idx="13">
                  <c:v>0.00882176666666723</c:v>
                </c:pt>
                <c:pt idx="14">
                  <c:v>0.000905566666666857</c:v>
                </c:pt>
                <c:pt idx="15">
                  <c:v>0.0591427083333338</c:v>
                </c:pt>
                <c:pt idx="16">
                  <c:v>0.0552873333333341</c:v>
                </c:pt>
                <c:pt idx="17">
                  <c:v>0.123810458333335</c:v>
                </c:pt>
                <c:pt idx="18">
                  <c:v>0.0497237916666671</c:v>
                </c:pt>
                <c:pt idx="19">
                  <c:v>0.0486542750000001</c:v>
                </c:pt>
                <c:pt idx="20">
                  <c:v>0.00108829999999971</c:v>
                </c:pt>
                <c:pt idx="21">
                  <c:v>0.0260039416666671</c:v>
                </c:pt>
                <c:pt idx="22">
                  <c:v>0.0925719083333325</c:v>
                </c:pt>
                <c:pt idx="23">
                  <c:v>0.0257927916666656</c:v>
                </c:pt>
                <c:pt idx="24">
                  <c:v>0.0373826833333322</c:v>
                </c:pt>
                <c:pt idx="25">
                  <c:v>0.0386839999999999</c:v>
                </c:pt>
                <c:pt idx="26">
                  <c:v>0.023493199999999</c:v>
                </c:pt>
                <c:pt idx="27">
                  <c:v>0.124019100000001</c:v>
                </c:pt>
                <c:pt idx="28">
                  <c:v>0.119182450000001</c:v>
                </c:pt>
                <c:pt idx="29">
                  <c:v>0.0372072666666678</c:v>
                </c:pt>
                <c:pt idx="30">
                  <c:v>0.0457058000000003</c:v>
                </c:pt>
                <c:pt idx="31">
                  <c:v>0.058102775</c:v>
                </c:pt>
                <c:pt idx="32">
                  <c:v>0.0683516166666678</c:v>
                </c:pt>
                <c:pt idx="33">
                  <c:v>0.0314535250000008</c:v>
                </c:pt>
                <c:pt idx="34">
                  <c:v>0.00391245000000051</c:v>
                </c:pt>
              </c:numCache>
            </c:numRef>
          </c:val>
          <c:smooth val="0"/>
        </c:ser>
        <c:ser>
          <c:idx val="2"/>
          <c:order val="2"/>
          <c:tx>
            <c:v>white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val>
            <c:numRef>
              <c:f>Sheet1!$S$2:$S$36</c:f>
              <c:numCache>
                <c:formatCode>General</c:formatCode>
                <c:ptCount val="35"/>
                <c:pt idx="0">
                  <c:v>0.0453302416666665</c:v>
                </c:pt>
                <c:pt idx="1">
                  <c:v>0.0533130583333334</c:v>
                </c:pt>
                <c:pt idx="2">
                  <c:v>0.0534004416666667</c:v>
                </c:pt>
                <c:pt idx="3">
                  <c:v>0.0660248666666674</c:v>
                </c:pt>
                <c:pt idx="4">
                  <c:v>0.0104615749999999</c:v>
                </c:pt>
                <c:pt idx="5">
                  <c:v>0.0103217083333331</c:v>
                </c:pt>
                <c:pt idx="6">
                  <c:v>0.050392725</c:v>
                </c:pt>
                <c:pt idx="7">
                  <c:v>0.0110302333333333</c:v>
                </c:pt>
                <c:pt idx="8">
                  <c:v>0.0773072833333333</c:v>
                </c:pt>
                <c:pt idx="9">
                  <c:v>0.020321875</c:v>
                </c:pt>
                <c:pt idx="10">
                  <c:v>0.0114301666666678</c:v>
                </c:pt>
                <c:pt idx="11">
                  <c:v>0.0114301666666678</c:v>
                </c:pt>
                <c:pt idx="12">
                  <c:v>0.0918711499999887</c:v>
                </c:pt>
                <c:pt idx="13">
                  <c:v>0.00915657499999867</c:v>
                </c:pt>
                <c:pt idx="14">
                  <c:v>0.0180985833333338</c:v>
                </c:pt>
                <c:pt idx="15">
                  <c:v>0.0530904750000012</c:v>
                </c:pt>
                <c:pt idx="16">
                  <c:v>0.0607510749999998</c:v>
                </c:pt>
                <c:pt idx="17">
                  <c:v>0.132404916666667</c:v>
                </c:pt>
                <c:pt idx="18">
                  <c:v>0.0469187249999994</c:v>
                </c:pt>
                <c:pt idx="19">
                  <c:v>0.0489064249999997</c:v>
                </c:pt>
                <c:pt idx="20">
                  <c:v>0.00469193333333351</c:v>
                </c:pt>
                <c:pt idx="21">
                  <c:v>0.016369108333333</c:v>
                </c:pt>
                <c:pt idx="22">
                  <c:v>0.0939904416666666</c:v>
                </c:pt>
                <c:pt idx="23">
                  <c:v>0.0358088333333342</c:v>
                </c:pt>
                <c:pt idx="24">
                  <c:v>0.0378217416666668</c:v>
                </c:pt>
                <c:pt idx="25">
                  <c:v>0.0413008416666667</c:v>
                </c:pt>
                <c:pt idx="26">
                  <c:v>0.031434441666665</c:v>
                </c:pt>
                <c:pt idx="27">
                  <c:v>0.113080941666667</c:v>
                </c:pt>
                <c:pt idx="28">
                  <c:v>0.114106033333334</c:v>
                </c:pt>
                <c:pt idx="29">
                  <c:v>0.047577808333334</c:v>
                </c:pt>
                <c:pt idx="30">
                  <c:v>0.0409784499999999</c:v>
                </c:pt>
                <c:pt idx="31">
                  <c:v>0.0449278583333328</c:v>
                </c:pt>
                <c:pt idx="32">
                  <c:v>0.0553211916666667</c:v>
                </c:pt>
                <c:pt idx="33">
                  <c:v>0.00428710833333401</c:v>
                </c:pt>
                <c:pt idx="34">
                  <c:v>0.0374727916666666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1344440"/>
        <c:axId val="531347416"/>
      </c:lineChart>
      <c:catAx>
        <c:axId val="531344440"/>
        <c:scaling>
          <c:orientation val="minMax"/>
        </c:scaling>
        <c:delete val="0"/>
        <c:axPos val="b"/>
        <c:majorTickMark val="out"/>
        <c:minorTickMark val="none"/>
        <c:tickLblPos val="nextTo"/>
        <c:crossAx val="531347416"/>
        <c:crosses val="autoZero"/>
        <c:auto val="1"/>
        <c:lblAlgn val="ctr"/>
        <c:lblOffset val="100"/>
        <c:noMultiLvlLbl val="0"/>
      </c:catAx>
      <c:valAx>
        <c:axId val="5313474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31344440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green</c:v>
          </c:tx>
          <c:spPr>
            <a:ln>
              <a:solidFill>
                <a:schemeClr val="accent3"/>
              </a:solidFill>
            </a:ln>
          </c:spPr>
          <c:marker>
            <c:symbol val="none"/>
          </c:marker>
          <c:val>
            <c:numRef>
              <c:f>Sheet1!$AA$2:$AA$36</c:f>
              <c:numCache>
                <c:formatCode>General</c:formatCode>
                <c:ptCount val="35"/>
                <c:pt idx="0">
                  <c:v>13.49674380121198</c:v>
                </c:pt>
                <c:pt idx="1">
                  <c:v>13.23421225540571</c:v>
                </c:pt>
                <c:pt idx="2">
                  <c:v>12.86179732394625</c:v>
                </c:pt>
                <c:pt idx="3">
                  <c:v>12.60345287048563</c:v>
                </c:pt>
                <c:pt idx="4">
                  <c:v>12.07481866735332</c:v>
                </c:pt>
                <c:pt idx="5">
                  <c:v>11.46646511784295</c:v>
                </c:pt>
                <c:pt idx="6">
                  <c:v>16.38066324786679</c:v>
                </c:pt>
                <c:pt idx="7">
                  <c:v>15.06573067180496</c:v>
                </c:pt>
                <c:pt idx="8">
                  <c:v>16.43547808017384</c:v>
                </c:pt>
                <c:pt idx="9">
                  <c:v>16.08787203239451</c:v>
                </c:pt>
                <c:pt idx="10">
                  <c:v>11.12525372568995</c:v>
                </c:pt>
                <c:pt idx="11">
                  <c:v>10.9884426522031</c:v>
                </c:pt>
                <c:pt idx="12">
                  <c:v>10.94207627908246</c:v>
                </c:pt>
                <c:pt idx="13">
                  <c:v>9.479740811986218</c:v>
                </c:pt>
                <c:pt idx="14">
                  <c:v>8.17535337447158</c:v>
                </c:pt>
                <c:pt idx="15">
                  <c:v>12.96678846160286</c:v>
                </c:pt>
                <c:pt idx="16">
                  <c:v>12.40554245212964</c:v>
                </c:pt>
                <c:pt idx="17">
                  <c:v>13.34016112820702</c:v>
                </c:pt>
                <c:pt idx="18">
                  <c:v>12.38548566963857</c:v>
                </c:pt>
                <c:pt idx="19">
                  <c:v>12.63213484749267</c:v>
                </c:pt>
                <c:pt idx="20">
                  <c:v>10.79610061847491</c:v>
                </c:pt>
                <c:pt idx="21">
                  <c:v>11.90293040840177</c:v>
                </c:pt>
                <c:pt idx="22">
                  <c:v>13.23147553497572</c:v>
                </c:pt>
                <c:pt idx="23">
                  <c:v>11.79195998517164</c:v>
                </c:pt>
                <c:pt idx="24">
                  <c:v>11.78320355682355</c:v>
                </c:pt>
                <c:pt idx="25">
                  <c:v>12.13667211905264</c:v>
                </c:pt>
                <c:pt idx="26">
                  <c:v>11.15161912370434</c:v>
                </c:pt>
                <c:pt idx="27">
                  <c:v>14.1846820720841</c:v>
                </c:pt>
                <c:pt idx="28">
                  <c:v>14.02287736157054</c:v>
                </c:pt>
                <c:pt idx="29">
                  <c:v>11.59996646013967</c:v>
                </c:pt>
                <c:pt idx="30">
                  <c:v>12.07004350832136</c:v>
                </c:pt>
                <c:pt idx="31">
                  <c:v>12.93890634823267</c:v>
                </c:pt>
                <c:pt idx="32">
                  <c:v>12.99024617526413</c:v>
                </c:pt>
                <c:pt idx="33">
                  <c:v>11.71254827220562</c:v>
                </c:pt>
                <c:pt idx="34">
                  <c:v>10.02687718529654</c:v>
                </c:pt>
              </c:numCache>
            </c:numRef>
          </c:val>
          <c:smooth val="0"/>
        </c:ser>
        <c:ser>
          <c:idx val="1"/>
          <c:order val="1"/>
          <c:tx>
            <c:v>red</c:v>
          </c:tx>
          <c:marker>
            <c:symbol val="none"/>
          </c:marker>
          <c:val>
            <c:numRef>
              <c:f>Sheet1!$AB$2:$AB$36</c:f>
              <c:numCache>
                <c:formatCode>General</c:formatCode>
                <c:ptCount val="35"/>
                <c:pt idx="0">
                  <c:v>13.93165704951211</c:v>
                </c:pt>
                <c:pt idx="1">
                  <c:v>12.84194472530942</c:v>
                </c:pt>
                <c:pt idx="2">
                  <c:v>13.06023166941762</c:v>
                </c:pt>
                <c:pt idx="3">
                  <c:v>13.72210122574966</c:v>
                </c:pt>
                <c:pt idx="4">
                  <c:v>12.2510566832173</c:v>
                </c:pt>
                <c:pt idx="5">
                  <c:v>11.90365852096083</c:v>
                </c:pt>
                <c:pt idx="6">
                  <c:v>17.57896848128938</c:v>
                </c:pt>
                <c:pt idx="7">
                  <c:v>15.61884619232931</c:v>
                </c:pt>
                <c:pt idx="8">
                  <c:v>18.23271891988477</c:v>
                </c:pt>
                <c:pt idx="9">
                  <c:v>15.91982144067945</c:v>
                </c:pt>
                <c:pt idx="10">
                  <c:v>10.96496882661816</c:v>
                </c:pt>
                <c:pt idx="11">
                  <c:v>10.96496882661816</c:v>
                </c:pt>
                <c:pt idx="12">
                  <c:v>10.66249522822511</c:v>
                </c:pt>
                <c:pt idx="13">
                  <c:v>9.887865168119509</c:v>
                </c:pt>
                <c:pt idx="14">
                  <c:v>9.703190605728304</c:v>
                </c:pt>
                <c:pt idx="15">
                  <c:v>12.80122998757988</c:v>
                </c:pt>
                <c:pt idx="16">
                  <c:v>12.90294662039719</c:v>
                </c:pt>
                <c:pt idx="17">
                  <c:v>13.14982363694405</c:v>
                </c:pt>
                <c:pt idx="18">
                  <c:v>12.56336329932998</c:v>
                </c:pt>
                <c:pt idx="19">
                  <c:v>12.48529117742126</c:v>
                </c:pt>
                <c:pt idx="20">
                  <c:v>10.56807623445992</c:v>
                </c:pt>
                <c:pt idx="21">
                  <c:v>12.35089038895477</c:v>
                </c:pt>
                <c:pt idx="22">
                  <c:v>13.1193065392907</c:v>
                </c:pt>
                <c:pt idx="23">
                  <c:v>11.5261352591629</c:v>
                </c:pt>
                <c:pt idx="24">
                  <c:v>11.69640425946185</c:v>
                </c:pt>
                <c:pt idx="25">
                  <c:v>11.83948138069365</c:v>
                </c:pt>
                <c:pt idx="26">
                  <c:v>11.73513968563731</c:v>
                </c:pt>
                <c:pt idx="27">
                  <c:v>14.16563468066321</c:v>
                </c:pt>
                <c:pt idx="28">
                  <c:v>13.94360088941728</c:v>
                </c:pt>
                <c:pt idx="29">
                  <c:v>12.33207971469685</c:v>
                </c:pt>
                <c:pt idx="30">
                  <c:v>12.40258356336608</c:v>
                </c:pt>
                <c:pt idx="31">
                  <c:v>13.21497773479159</c:v>
                </c:pt>
                <c:pt idx="32">
                  <c:v>13.54150058903322</c:v>
                </c:pt>
                <c:pt idx="33">
                  <c:v>13.10510232268515</c:v>
                </c:pt>
                <c:pt idx="34">
                  <c:v>12.53272889161525</c:v>
                </c:pt>
              </c:numCache>
            </c:numRef>
          </c:val>
          <c:smooth val="0"/>
        </c:ser>
        <c:ser>
          <c:idx val="2"/>
          <c:order val="2"/>
          <c:tx>
            <c:v>white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val>
            <c:numRef>
              <c:f>Sheet1!$AC$2:$AC$36</c:f>
              <c:numCache>
                <c:formatCode>General</c:formatCode>
                <c:ptCount val="35"/>
                <c:pt idx="0">
                  <c:v>13.75802075611446</c:v>
                </c:pt>
                <c:pt idx="1">
                  <c:v>13.01683407307458</c:v>
                </c:pt>
                <c:pt idx="2">
                  <c:v>13.06735740119069</c:v>
                </c:pt>
                <c:pt idx="3">
                  <c:v>13.60054286981697</c:v>
                </c:pt>
                <c:pt idx="4">
                  <c:v>11.3981525552288</c:v>
                </c:pt>
                <c:pt idx="5">
                  <c:v>11.83473672335491</c:v>
                </c:pt>
                <c:pt idx="6">
                  <c:v>16.73990184722732</c:v>
                </c:pt>
                <c:pt idx="7">
                  <c:v>16.86568269173234</c:v>
                </c:pt>
                <c:pt idx="8">
                  <c:v>17.92131262206329</c:v>
                </c:pt>
                <c:pt idx="9">
                  <c:v>15.61321204146133</c:v>
                </c:pt>
                <c:pt idx="10">
                  <c:v>11.43327391063012</c:v>
                </c:pt>
                <c:pt idx="11">
                  <c:v>11.43327391063012</c:v>
                </c:pt>
                <c:pt idx="12">
                  <c:v>11.31135284137259</c:v>
                </c:pt>
                <c:pt idx="13">
                  <c:v>9.773792994951968</c:v>
                </c:pt>
                <c:pt idx="14">
                  <c:v>9.595737770429527</c:v>
                </c:pt>
                <c:pt idx="15">
                  <c:v>12.79667671675788</c:v>
                </c:pt>
                <c:pt idx="16">
                  <c:v>12.84926245281617</c:v>
                </c:pt>
                <c:pt idx="17">
                  <c:v>13.18721526128632</c:v>
                </c:pt>
                <c:pt idx="18">
                  <c:v>12.43069180584348</c:v>
                </c:pt>
                <c:pt idx="19">
                  <c:v>12.54668205389291</c:v>
                </c:pt>
                <c:pt idx="20">
                  <c:v>10.86838644990911</c:v>
                </c:pt>
                <c:pt idx="21">
                  <c:v>11.41944382242516</c:v>
                </c:pt>
                <c:pt idx="22">
                  <c:v>13.18469323668522</c:v>
                </c:pt>
                <c:pt idx="23">
                  <c:v>11.50845137684449</c:v>
                </c:pt>
                <c:pt idx="24">
                  <c:v>12.04222792031833</c:v>
                </c:pt>
                <c:pt idx="25">
                  <c:v>11.86858778640308</c:v>
                </c:pt>
                <c:pt idx="26">
                  <c:v>11.72402906396828</c:v>
                </c:pt>
                <c:pt idx="27">
                  <c:v>13.87853229982618</c:v>
                </c:pt>
                <c:pt idx="28">
                  <c:v>14.13074688550862</c:v>
                </c:pt>
                <c:pt idx="29">
                  <c:v>12.32003095549917</c:v>
                </c:pt>
                <c:pt idx="30">
                  <c:v>12.08040996349804</c:v>
                </c:pt>
                <c:pt idx="31">
                  <c:v>12.92669531458163</c:v>
                </c:pt>
                <c:pt idx="32">
                  <c:v>12.91413764687017</c:v>
                </c:pt>
                <c:pt idx="33">
                  <c:v>11.93479563210626</c:v>
                </c:pt>
                <c:pt idx="34">
                  <c:v>12.75042507421041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1377928"/>
        <c:axId val="531380904"/>
      </c:lineChart>
      <c:catAx>
        <c:axId val="531377928"/>
        <c:scaling>
          <c:orientation val="minMax"/>
        </c:scaling>
        <c:delete val="0"/>
        <c:axPos val="b"/>
        <c:majorTickMark val="out"/>
        <c:minorTickMark val="none"/>
        <c:tickLblPos val="nextTo"/>
        <c:crossAx val="531380904"/>
        <c:crosses val="autoZero"/>
        <c:auto val="1"/>
        <c:lblAlgn val="ctr"/>
        <c:lblOffset val="100"/>
        <c:noMultiLvlLbl val="0"/>
      </c:catAx>
      <c:valAx>
        <c:axId val="5313809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31377928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Sheet1!$AA$38:$AA$53</c:f>
              <c:numCache>
                <c:formatCode>General</c:formatCode>
                <c:ptCount val="1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1.0</c:v>
                </c:pt>
                <c:pt idx="6">
                  <c:v>1.0</c:v>
                </c:pt>
                <c:pt idx="7">
                  <c:v>4.0</c:v>
                </c:pt>
                <c:pt idx="8">
                  <c:v>8.0</c:v>
                </c:pt>
                <c:pt idx="9">
                  <c:v>11.0</c:v>
                </c:pt>
                <c:pt idx="10">
                  <c:v>4.0</c:v>
                </c:pt>
                <c:pt idx="11">
                  <c:v>2.0</c:v>
                </c:pt>
                <c:pt idx="12">
                  <c:v>1.0</c:v>
                </c:pt>
                <c:pt idx="13">
                  <c:v>3.0</c:v>
                </c:pt>
                <c:pt idx="14">
                  <c:v>0.0</c:v>
                </c:pt>
                <c:pt idx="15">
                  <c:v>0.0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Sheet1!$AB$38:$AB$53</c:f>
              <c:numCache>
                <c:formatCode>General</c:formatCode>
                <c:ptCount val="1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2.0</c:v>
                </c:pt>
                <c:pt idx="7">
                  <c:v>4.0</c:v>
                </c:pt>
                <c:pt idx="8">
                  <c:v>5.0</c:v>
                </c:pt>
                <c:pt idx="9">
                  <c:v>10.0</c:v>
                </c:pt>
                <c:pt idx="10">
                  <c:v>9.0</c:v>
                </c:pt>
                <c:pt idx="11">
                  <c:v>1.0</c:v>
                </c:pt>
                <c:pt idx="12">
                  <c:v>2.0</c:v>
                </c:pt>
                <c:pt idx="13">
                  <c:v>0.0</c:v>
                </c:pt>
                <c:pt idx="14">
                  <c:v>1.0</c:v>
                </c:pt>
                <c:pt idx="15">
                  <c:v>1.0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Sheet1!$AC$38:$AC$53</c:f>
              <c:numCache>
                <c:formatCode>General</c:formatCode>
                <c:ptCount val="1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2.0</c:v>
                </c:pt>
                <c:pt idx="7">
                  <c:v>1.0</c:v>
                </c:pt>
                <c:pt idx="8">
                  <c:v>10.0</c:v>
                </c:pt>
                <c:pt idx="9">
                  <c:v>10.0</c:v>
                </c:pt>
                <c:pt idx="10">
                  <c:v>7.0</c:v>
                </c:pt>
                <c:pt idx="11">
                  <c:v>1.0</c:v>
                </c:pt>
                <c:pt idx="12">
                  <c:v>1.0</c:v>
                </c:pt>
                <c:pt idx="13">
                  <c:v>2.0</c:v>
                </c:pt>
                <c:pt idx="14">
                  <c:v>1.0</c:v>
                </c:pt>
                <c:pt idx="15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/>
        <c:marker val="1"/>
        <c:smooth val="0"/>
        <c:axId val="531415608"/>
        <c:axId val="611896616"/>
      </c:lineChart>
      <c:catAx>
        <c:axId val="5314156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IT-grade</a:t>
                </a:r>
              </a:p>
            </c:rich>
          </c:tx>
          <c:overlay val="0"/>
        </c:title>
        <c:majorTickMark val="none"/>
        <c:minorTickMark val="none"/>
        <c:tickLblPos val="nextTo"/>
        <c:crossAx val="611896616"/>
        <c:crosses val="autoZero"/>
        <c:auto val="1"/>
        <c:lblAlgn val="ctr"/>
        <c:lblOffset val="100"/>
        <c:noMultiLvlLbl val="0"/>
      </c:catAx>
      <c:valAx>
        <c:axId val="6118966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Hyppighed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314156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Sheet1!$J$2:$J$36</c:f>
              <c:numCache>
                <c:formatCode>0.0</c:formatCode>
                <c:ptCount val="35"/>
                <c:pt idx="0">
                  <c:v>14.00300444353934</c:v>
                </c:pt>
                <c:pt idx="1">
                  <c:v>13.05736459079462</c:v>
                </c:pt>
                <c:pt idx="2">
                  <c:v>13.05453078923311</c:v>
                </c:pt>
                <c:pt idx="3">
                  <c:v>14.04059324300092</c:v>
                </c:pt>
                <c:pt idx="4">
                  <c:v>11.92564069296716</c:v>
                </c:pt>
                <c:pt idx="5">
                  <c:v>11.72700241630744</c:v>
                </c:pt>
                <c:pt idx="6">
                  <c:v>17.62721738532533</c:v>
                </c:pt>
                <c:pt idx="7">
                  <c:v>15.44795052196296</c:v>
                </c:pt>
                <c:pt idx="8">
                  <c:v>18.15347989814754</c:v>
                </c:pt>
                <c:pt idx="9">
                  <c:v>15.11364501618806</c:v>
                </c:pt>
                <c:pt idx="10">
                  <c:v>11.28628658105466</c:v>
                </c:pt>
                <c:pt idx="11">
                  <c:v>11.23953650093488</c:v>
                </c:pt>
                <c:pt idx="12">
                  <c:v>12.17680046228772</c:v>
                </c:pt>
                <c:pt idx="13">
                  <c:v>9.71190457613475</c:v>
                </c:pt>
                <c:pt idx="14">
                  <c:v>10.73937249741887</c:v>
                </c:pt>
                <c:pt idx="15">
                  <c:v>12.95986780451697</c:v>
                </c:pt>
                <c:pt idx="16">
                  <c:v>12.80975358853525</c:v>
                </c:pt>
                <c:pt idx="17">
                  <c:v>13.28972177003508</c:v>
                </c:pt>
                <c:pt idx="18">
                  <c:v>10.9882750600908</c:v>
                </c:pt>
                <c:pt idx="19">
                  <c:v>10.95430460875587</c:v>
                </c:pt>
                <c:pt idx="20">
                  <c:v>10.88960958764118</c:v>
                </c:pt>
                <c:pt idx="21">
                  <c:v>12.22645147401472</c:v>
                </c:pt>
                <c:pt idx="22">
                  <c:v>13.20114392939637</c:v>
                </c:pt>
                <c:pt idx="23">
                  <c:v>8.436205550799247</c:v>
                </c:pt>
                <c:pt idx="24">
                  <c:v>5.024789347616067</c:v>
                </c:pt>
                <c:pt idx="25">
                  <c:v>5.5607803242634</c:v>
                </c:pt>
                <c:pt idx="26">
                  <c:v>8.919061474516008</c:v>
                </c:pt>
                <c:pt idx="27">
                  <c:v>12.22582012945447</c:v>
                </c:pt>
                <c:pt idx="28">
                  <c:v>12.32981755571209</c:v>
                </c:pt>
                <c:pt idx="29">
                  <c:v>12.45279802179826</c:v>
                </c:pt>
                <c:pt idx="30">
                  <c:v>12.26148666361981</c:v>
                </c:pt>
                <c:pt idx="31">
                  <c:v>4.864627706768993</c:v>
                </c:pt>
                <c:pt idx="32">
                  <c:v>8.50344105745048</c:v>
                </c:pt>
                <c:pt idx="33">
                  <c:v>13.18698765189283</c:v>
                </c:pt>
                <c:pt idx="34">
                  <c:v>13.36594940697013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Sheet1!$K$2:$K$36</c:f>
              <c:numCache>
                <c:formatCode>0.0</c:formatCode>
                <c:ptCount val="35"/>
                <c:pt idx="0">
                  <c:v>11.47398717304766</c:v>
                </c:pt>
                <c:pt idx="1">
                  <c:v>11.47398717304766</c:v>
                </c:pt>
                <c:pt idx="2">
                  <c:v>11.47398717304766</c:v>
                </c:pt>
                <c:pt idx="3">
                  <c:v>11.47398717304766</c:v>
                </c:pt>
                <c:pt idx="4">
                  <c:v>13.34888460517496</c:v>
                </c:pt>
                <c:pt idx="5">
                  <c:v>13.34888460517496</c:v>
                </c:pt>
                <c:pt idx="6">
                  <c:v>15.40238774763853</c:v>
                </c:pt>
                <c:pt idx="7">
                  <c:v>15.40238774763853</c:v>
                </c:pt>
                <c:pt idx="8">
                  <c:v>15.40238774763853</c:v>
                </c:pt>
                <c:pt idx="9">
                  <c:v>15.40238774763853</c:v>
                </c:pt>
                <c:pt idx="10">
                  <c:v>14.48209324666122</c:v>
                </c:pt>
                <c:pt idx="11">
                  <c:v>14.48209324666122</c:v>
                </c:pt>
                <c:pt idx="12">
                  <c:v>10.97947782557071</c:v>
                </c:pt>
                <c:pt idx="13">
                  <c:v>12.1879724457175</c:v>
                </c:pt>
                <c:pt idx="14">
                  <c:v>12.1879724457175</c:v>
                </c:pt>
                <c:pt idx="15">
                  <c:v>11.25220028395115</c:v>
                </c:pt>
                <c:pt idx="16">
                  <c:v>11.25220028395115</c:v>
                </c:pt>
                <c:pt idx="17">
                  <c:v>10.71786355664046</c:v>
                </c:pt>
                <c:pt idx="18">
                  <c:v>13.43387101304467</c:v>
                </c:pt>
                <c:pt idx="19">
                  <c:v>13.43387101304467</c:v>
                </c:pt>
                <c:pt idx="20">
                  <c:v>13.43387101304467</c:v>
                </c:pt>
                <c:pt idx="21">
                  <c:v>13.43387101304467</c:v>
                </c:pt>
                <c:pt idx="22">
                  <c:v>11.2338284815171</c:v>
                </c:pt>
                <c:pt idx="23">
                  <c:v>12.5501375078232</c:v>
                </c:pt>
                <c:pt idx="24">
                  <c:v>12.5501375078232</c:v>
                </c:pt>
                <c:pt idx="25">
                  <c:v>12.5501375078232</c:v>
                </c:pt>
                <c:pt idx="26">
                  <c:v>12.5501375078232</c:v>
                </c:pt>
                <c:pt idx="27">
                  <c:v>13.00362904566376</c:v>
                </c:pt>
                <c:pt idx="28">
                  <c:v>13.00362904566376</c:v>
                </c:pt>
                <c:pt idx="29">
                  <c:v>12.92629379184482</c:v>
                </c:pt>
                <c:pt idx="30">
                  <c:v>12.92629340018123</c:v>
                </c:pt>
                <c:pt idx="31">
                  <c:v>13.06007321538645</c:v>
                </c:pt>
                <c:pt idx="32">
                  <c:v>13.06007321538645</c:v>
                </c:pt>
                <c:pt idx="33">
                  <c:v>12.92629371840788</c:v>
                </c:pt>
                <c:pt idx="34">
                  <c:v>12.92629340018123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1935624"/>
        <c:axId val="611938600"/>
      </c:lineChart>
      <c:catAx>
        <c:axId val="611935624"/>
        <c:scaling>
          <c:orientation val="minMax"/>
        </c:scaling>
        <c:delete val="0"/>
        <c:axPos val="b"/>
        <c:majorTickMark val="out"/>
        <c:minorTickMark val="none"/>
        <c:tickLblPos val="nextTo"/>
        <c:crossAx val="611938600"/>
        <c:crosses val="autoZero"/>
        <c:auto val="1"/>
        <c:lblAlgn val="ctr"/>
        <c:lblOffset val="100"/>
        <c:noMultiLvlLbl val="0"/>
      </c:catAx>
      <c:valAx>
        <c:axId val="611938600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6119356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Sheet1!$J$41:$J$75</c:f>
              <c:numCache>
                <c:formatCode>0.0</c:formatCode>
                <c:ptCount val="35"/>
                <c:pt idx="0">
                  <c:v>4.9</c:v>
                </c:pt>
                <c:pt idx="1">
                  <c:v>5.0</c:v>
                </c:pt>
                <c:pt idx="2">
                  <c:v>5.6</c:v>
                </c:pt>
                <c:pt idx="3">
                  <c:v>8.4</c:v>
                </c:pt>
                <c:pt idx="4">
                  <c:v>8.5</c:v>
                </c:pt>
                <c:pt idx="5">
                  <c:v>8.9</c:v>
                </c:pt>
                <c:pt idx="6">
                  <c:v>9.7</c:v>
                </c:pt>
                <c:pt idx="7">
                  <c:v>10.7</c:v>
                </c:pt>
                <c:pt idx="8">
                  <c:v>10.9</c:v>
                </c:pt>
                <c:pt idx="9">
                  <c:v>11.0</c:v>
                </c:pt>
                <c:pt idx="10">
                  <c:v>11.0</c:v>
                </c:pt>
                <c:pt idx="11">
                  <c:v>11.2</c:v>
                </c:pt>
                <c:pt idx="12">
                  <c:v>11.3</c:v>
                </c:pt>
                <c:pt idx="13">
                  <c:v>11.7</c:v>
                </c:pt>
                <c:pt idx="14">
                  <c:v>11.9</c:v>
                </c:pt>
                <c:pt idx="15">
                  <c:v>12.2</c:v>
                </c:pt>
                <c:pt idx="16">
                  <c:v>12.2</c:v>
                </c:pt>
                <c:pt idx="17">
                  <c:v>12.2</c:v>
                </c:pt>
                <c:pt idx="18">
                  <c:v>12.3</c:v>
                </c:pt>
                <c:pt idx="19">
                  <c:v>12.3</c:v>
                </c:pt>
                <c:pt idx="20">
                  <c:v>12.5</c:v>
                </c:pt>
                <c:pt idx="21">
                  <c:v>12.8</c:v>
                </c:pt>
                <c:pt idx="22">
                  <c:v>13.0</c:v>
                </c:pt>
                <c:pt idx="23">
                  <c:v>13.1</c:v>
                </c:pt>
                <c:pt idx="24">
                  <c:v>13.1</c:v>
                </c:pt>
                <c:pt idx="25">
                  <c:v>13.2</c:v>
                </c:pt>
                <c:pt idx="26">
                  <c:v>13.2</c:v>
                </c:pt>
                <c:pt idx="27">
                  <c:v>13.3</c:v>
                </c:pt>
                <c:pt idx="28">
                  <c:v>13.4</c:v>
                </c:pt>
                <c:pt idx="29">
                  <c:v>14.0</c:v>
                </c:pt>
                <c:pt idx="30">
                  <c:v>14.0</c:v>
                </c:pt>
                <c:pt idx="31">
                  <c:v>15.1</c:v>
                </c:pt>
                <c:pt idx="32">
                  <c:v>15.4</c:v>
                </c:pt>
                <c:pt idx="33">
                  <c:v>17.6</c:v>
                </c:pt>
                <c:pt idx="34">
                  <c:v>18.2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Sheet1!$K$41:$K$75</c:f>
              <c:numCache>
                <c:formatCode>0.0</c:formatCode>
                <c:ptCount val="35"/>
                <c:pt idx="0">
                  <c:v>13.06007321538645</c:v>
                </c:pt>
                <c:pt idx="1">
                  <c:v>12.5501375078232</c:v>
                </c:pt>
                <c:pt idx="2">
                  <c:v>12.5501375078232</c:v>
                </c:pt>
                <c:pt idx="3">
                  <c:v>12.5501375078232</c:v>
                </c:pt>
                <c:pt idx="4">
                  <c:v>13.06007321538645</c:v>
                </c:pt>
                <c:pt idx="5">
                  <c:v>12.5501375078232</c:v>
                </c:pt>
                <c:pt idx="6">
                  <c:v>12.1879724457175</c:v>
                </c:pt>
                <c:pt idx="7">
                  <c:v>12.1879724457175</c:v>
                </c:pt>
                <c:pt idx="8">
                  <c:v>13.43387101304467</c:v>
                </c:pt>
                <c:pt idx="9">
                  <c:v>13.43387101304467</c:v>
                </c:pt>
                <c:pt idx="10">
                  <c:v>13.43387101304467</c:v>
                </c:pt>
                <c:pt idx="11">
                  <c:v>14.48209324666122</c:v>
                </c:pt>
                <c:pt idx="12">
                  <c:v>14.48209324666122</c:v>
                </c:pt>
                <c:pt idx="13">
                  <c:v>13.34888460517496</c:v>
                </c:pt>
                <c:pt idx="14">
                  <c:v>13.34888460517496</c:v>
                </c:pt>
                <c:pt idx="15">
                  <c:v>10.97947782557071</c:v>
                </c:pt>
                <c:pt idx="16">
                  <c:v>13.43387101304467</c:v>
                </c:pt>
                <c:pt idx="17">
                  <c:v>13.00362904566376</c:v>
                </c:pt>
                <c:pt idx="18">
                  <c:v>13.00362904566376</c:v>
                </c:pt>
                <c:pt idx="19">
                  <c:v>12.92629340018123</c:v>
                </c:pt>
                <c:pt idx="20">
                  <c:v>12.92629379184482</c:v>
                </c:pt>
                <c:pt idx="21">
                  <c:v>11.25220028395115</c:v>
                </c:pt>
                <c:pt idx="22">
                  <c:v>11.25220028395115</c:v>
                </c:pt>
                <c:pt idx="23">
                  <c:v>11.47398717304766</c:v>
                </c:pt>
                <c:pt idx="24">
                  <c:v>11.47398717304766</c:v>
                </c:pt>
                <c:pt idx="25">
                  <c:v>11.2338284815171</c:v>
                </c:pt>
                <c:pt idx="26">
                  <c:v>12.92629371840788</c:v>
                </c:pt>
                <c:pt idx="27">
                  <c:v>10.71786355664046</c:v>
                </c:pt>
                <c:pt idx="28">
                  <c:v>12.92629340018123</c:v>
                </c:pt>
                <c:pt idx="29">
                  <c:v>11.47398717304766</c:v>
                </c:pt>
                <c:pt idx="30">
                  <c:v>11.47398717304766</c:v>
                </c:pt>
                <c:pt idx="31">
                  <c:v>15.40238774763853</c:v>
                </c:pt>
                <c:pt idx="32">
                  <c:v>15.40238774763853</c:v>
                </c:pt>
                <c:pt idx="33">
                  <c:v>15.40238774763853</c:v>
                </c:pt>
                <c:pt idx="34">
                  <c:v>15.40238774763853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1965272"/>
        <c:axId val="611968248"/>
      </c:lineChart>
      <c:catAx>
        <c:axId val="611965272"/>
        <c:scaling>
          <c:orientation val="minMax"/>
        </c:scaling>
        <c:delete val="0"/>
        <c:axPos val="b"/>
        <c:majorTickMark val="out"/>
        <c:minorTickMark val="none"/>
        <c:tickLblPos val="nextTo"/>
        <c:crossAx val="611968248"/>
        <c:crosses val="autoZero"/>
        <c:auto val="1"/>
        <c:lblAlgn val="ctr"/>
        <c:lblOffset val="100"/>
        <c:noMultiLvlLbl val="0"/>
      </c:catAx>
      <c:valAx>
        <c:axId val="611968248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6119652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Sheet1!$AE$38:$AE$53</c:f>
              <c:numCache>
                <c:formatCode>General</c:formatCode>
                <c:ptCount val="1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1.0</c:v>
                </c:pt>
                <c:pt idx="6">
                  <c:v>5.0</c:v>
                </c:pt>
                <c:pt idx="7">
                  <c:v>9.0</c:v>
                </c:pt>
                <c:pt idx="8">
                  <c:v>23.0</c:v>
                </c:pt>
                <c:pt idx="9">
                  <c:v>31.0</c:v>
                </c:pt>
                <c:pt idx="10">
                  <c:v>20.0</c:v>
                </c:pt>
                <c:pt idx="11">
                  <c:v>4.0</c:v>
                </c:pt>
                <c:pt idx="12">
                  <c:v>4.0</c:v>
                </c:pt>
                <c:pt idx="13">
                  <c:v>5.0</c:v>
                </c:pt>
                <c:pt idx="14">
                  <c:v>2.0</c:v>
                </c:pt>
                <c:pt idx="15">
                  <c:v>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1991544"/>
        <c:axId val="611994184"/>
      </c:lineChart>
      <c:catAx>
        <c:axId val="611991544"/>
        <c:scaling>
          <c:orientation val="minMax"/>
        </c:scaling>
        <c:delete val="0"/>
        <c:axPos val="b"/>
        <c:majorTickMark val="out"/>
        <c:minorTickMark val="none"/>
        <c:tickLblPos val="nextTo"/>
        <c:crossAx val="611994184"/>
        <c:crosses val="autoZero"/>
        <c:auto val="1"/>
        <c:lblAlgn val="ctr"/>
        <c:lblOffset val="100"/>
        <c:noMultiLvlLbl val="0"/>
      </c:catAx>
      <c:valAx>
        <c:axId val="6119941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119915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Sheet1!$AG$2:$AG$36</c:f>
              <c:numCache>
                <c:formatCode>General</c:formatCode>
                <c:ptCount val="35"/>
                <c:pt idx="0">
                  <c:v>-0.00646638394245865</c:v>
                </c:pt>
                <c:pt idx="1">
                  <c:v>0.00228638296090703</c:v>
                </c:pt>
                <c:pt idx="2">
                  <c:v>-0.000392984763661073</c:v>
                </c:pt>
                <c:pt idx="3">
                  <c:v>-0.00158051034578819</c:v>
                </c:pt>
                <c:pt idx="4">
                  <c:v>0.00302059171599053</c:v>
                </c:pt>
                <c:pt idx="5">
                  <c:v>-0.00102758701361911</c:v>
                </c:pt>
                <c:pt idx="6">
                  <c:v>-0.00308891039805269</c:v>
                </c:pt>
                <c:pt idx="7">
                  <c:v>-0.0257865761314935</c:v>
                </c:pt>
                <c:pt idx="8">
                  <c:v>-0.0211337270073501</c:v>
                </c:pt>
                <c:pt idx="9">
                  <c:v>0.00701629353719524</c:v>
                </c:pt>
                <c:pt idx="10">
                  <c:v>0.000139328049681264</c:v>
                </c:pt>
                <c:pt idx="11">
                  <c:v>-0.000438847754829944</c:v>
                </c:pt>
                <c:pt idx="12">
                  <c:v>0.00545085899719536</c:v>
                </c:pt>
                <c:pt idx="13">
                  <c:v>-0.00110962645286874</c:v>
                </c:pt>
                <c:pt idx="14">
                  <c:v>0.00025001979149658</c:v>
                </c:pt>
                <c:pt idx="15">
                  <c:v>-0.000729500676820765</c:v>
                </c:pt>
                <c:pt idx="16">
                  <c:v>-0.00196858514936926</c:v>
                </c:pt>
                <c:pt idx="17">
                  <c:v>0.00333572339113289</c:v>
                </c:pt>
                <c:pt idx="18">
                  <c:v>-0.000712227393216719</c:v>
                </c:pt>
                <c:pt idx="19">
                  <c:v>4.61884781707087E-5</c:v>
                </c:pt>
                <c:pt idx="20">
                  <c:v>-0.000124014506019462</c:v>
                </c:pt>
                <c:pt idx="21">
                  <c:v>0.000227488726092374</c:v>
                </c:pt>
                <c:pt idx="22">
                  <c:v>0.000535382015502353</c:v>
                </c:pt>
                <c:pt idx="23">
                  <c:v>0.00394234570135915</c:v>
                </c:pt>
                <c:pt idx="24">
                  <c:v>-0.00161005309113467</c:v>
                </c:pt>
                <c:pt idx="25">
                  <c:v>0.00228898835934349</c:v>
                </c:pt>
                <c:pt idx="26">
                  <c:v>-0.000995302180171175</c:v>
                </c:pt>
                <c:pt idx="27">
                  <c:v>0.00184941155785506</c:v>
                </c:pt>
                <c:pt idx="28">
                  <c:v>-0.00341332812112414</c:v>
                </c:pt>
                <c:pt idx="29">
                  <c:v>-0.00166927070901669</c:v>
                </c:pt>
                <c:pt idx="30">
                  <c:v>-0.00117852557211753</c:v>
                </c:pt>
                <c:pt idx="31">
                  <c:v>-0.00352688870685816</c:v>
                </c:pt>
                <c:pt idx="32">
                  <c:v>-0.00194274790400248</c:v>
                </c:pt>
                <c:pt idx="33">
                  <c:v>-0.00743045165217992</c:v>
                </c:pt>
                <c:pt idx="34">
                  <c:v>-0.00723316892501618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Sheet1!$AH$2:$AH$36</c:f>
              <c:numCache>
                <c:formatCode>General</c:formatCode>
                <c:ptCount val="35"/>
                <c:pt idx="0">
                  <c:v>-0.00149824810388686</c:v>
                </c:pt>
                <c:pt idx="1">
                  <c:v>-0.00128301827559547</c:v>
                </c:pt>
                <c:pt idx="2">
                  <c:v>0.00109852069212959</c:v>
                </c:pt>
                <c:pt idx="3">
                  <c:v>0.00572065659056578</c:v>
                </c:pt>
                <c:pt idx="4">
                  <c:v>0.00413905256253684</c:v>
                </c:pt>
                <c:pt idx="5">
                  <c:v>0.000218233432866378</c:v>
                </c:pt>
                <c:pt idx="6">
                  <c:v>0.019484378194886</c:v>
                </c:pt>
                <c:pt idx="7">
                  <c:v>-0.0214370765003373</c:v>
                </c:pt>
                <c:pt idx="8">
                  <c:v>0.023347902785888</c:v>
                </c:pt>
                <c:pt idx="9">
                  <c:v>0.00240190811333758</c:v>
                </c:pt>
                <c:pt idx="10">
                  <c:v>-0.00092580813690821</c:v>
                </c:pt>
                <c:pt idx="11">
                  <c:v>-0.00092580813690821</c:v>
                </c:pt>
                <c:pt idx="12">
                  <c:v>0.00234436855014331</c:v>
                </c:pt>
                <c:pt idx="13">
                  <c:v>0.000423531817770584</c:v>
                </c:pt>
                <c:pt idx="14">
                  <c:v>0.00376114159591165</c:v>
                </c:pt>
                <c:pt idx="15">
                  <c:v>-0.00117238781839343</c:v>
                </c:pt>
                <c:pt idx="16">
                  <c:v>0.00162149075349064</c:v>
                </c:pt>
                <c:pt idx="17">
                  <c:v>0.00119135697924034</c:v>
                </c:pt>
                <c:pt idx="18">
                  <c:v>0.000233796904066959</c:v>
                </c:pt>
                <c:pt idx="19">
                  <c:v>-0.000321380163834592</c:v>
                </c:pt>
                <c:pt idx="20">
                  <c:v>-7.21799948134819E-5</c:v>
                </c:pt>
                <c:pt idx="21">
                  <c:v>0.00231890703606638</c:v>
                </c:pt>
                <c:pt idx="22">
                  <c:v>-0.000300235526866571</c:v>
                </c:pt>
                <c:pt idx="23">
                  <c:v>0.00211288437504219</c:v>
                </c:pt>
                <c:pt idx="24">
                  <c:v>-0.00225156503099886</c:v>
                </c:pt>
                <c:pt idx="25">
                  <c:v>0.00033013183199646</c:v>
                </c:pt>
                <c:pt idx="26">
                  <c:v>0.00166503849503615</c:v>
                </c:pt>
                <c:pt idx="27">
                  <c:v>0.00205036797663663</c:v>
                </c:pt>
                <c:pt idx="28">
                  <c:v>-0.00380574017064531</c:v>
                </c:pt>
                <c:pt idx="29">
                  <c:v>0.0021669487532201</c:v>
                </c:pt>
                <c:pt idx="30">
                  <c:v>0.00122616347720336</c:v>
                </c:pt>
                <c:pt idx="31">
                  <c:v>3.54914210253885E-5</c:v>
                </c:pt>
                <c:pt idx="32">
                  <c:v>0.0036726251069837</c:v>
                </c:pt>
                <c:pt idx="33">
                  <c:v>0.00362917641199183</c:v>
                </c:pt>
                <c:pt idx="34">
                  <c:v>0.00497255661786782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Sheet1!$AI$2:$AI$36</c:f>
              <c:numCache>
                <c:formatCode>General</c:formatCode>
                <c:ptCount val="3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2023848"/>
        <c:axId val="612026824"/>
      </c:lineChart>
      <c:catAx>
        <c:axId val="612023848"/>
        <c:scaling>
          <c:orientation val="minMax"/>
        </c:scaling>
        <c:delete val="0"/>
        <c:axPos val="b"/>
        <c:majorTickMark val="out"/>
        <c:minorTickMark val="none"/>
        <c:tickLblPos val="nextTo"/>
        <c:crossAx val="612026824"/>
        <c:crosses val="autoZero"/>
        <c:auto val="1"/>
        <c:lblAlgn val="ctr"/>
        <c:lblOffset val="100"/>
        <c:noMultiLvlLbl val="0"/>
      </c:catAx>
      <c:valAx>
        <c:axId val="612026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120238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Sheet1!$K$2:$K$36</c:f>
              <c:numCache>
                <c:formatCode>0.0</c:formatCode>
                <c:ptCount val="35"/>
                <c:pt idx="0">
                  <c:v>11.47398717304766</c:v>
                </c:pt>
                <c:pt idx="1">
                  <c:v>11.47398717304766</c:v>
                </c:pt>
                <c:pt idx="2">
                  <c:v>11.47398717304766</c:v>
                </c:pt>
                <c:pt idx="3">
                  <c:v>11.47398717304766</c:v>
                </c:pt>
                <c:pt idx="4">
                  <c:v>13.34888460517496</c:v>
                </c:pt>
                <c:pt idx="5">
                  <c:v>13.34888460517496</c:v>
                </c:pt>
                <c:pt idx="6">
                  <c:v>15.40238774763853</c:v>
                </c:pt>
                <c:pt idx="7">
                  <c:v>15.40238774763853</c:v>
                </c:pt>
                <c:pt idx="8">
                  <c:v>15.40238774763853</c:v>
                </c:pt>
                <c:pt idx="9">
                  <c:v>15.40238774763853</c:v>
                </c:pt>
                <c:pt idx="10">
                  <c:v>14.48209324666122</c:v>
                </c:pt>
                <c:pt idx="11">
                  <c:v>14.48209324666122</c:v>
                </c:pt>
                <c:pt idx="12">
                  <c:v>10.97947782557071</c:v>
                </c:pt>
                <c:pt idx="13">
                  <c:v>12.1879724457175</c:v>
                </c:pt>
                <c:pt idx="14">
                  <c:v>12.1879724457175</c:v>
                </c:pt>
                <c:pt idx="15">
                  <c:v>11.25220028395115</c:v>
                </c:pt>
                <c:pt idx="16">
                  <c:v>11.25220028395115</c:v>
                </c:pt>
                <c:pt idx="17">
                  <c:v>10.71786355664046</c:v>
                </c:pt>
                <c:pt idx="18">
                  <c:v>13.43387101304467</c:v>
                </c:pt>
                <c:pt idx="19">
                  <c:v>13.43387101304467</c:v>
                </c:pt>
                <c:pt idx="20">
                  <c:v>13.43387101304467</c:v>
                </c:pt>
                <c:pt idx="21">
                  <c:v>13.43387101304467</c:v>
                </c:pt>
                <c:pt idx="22">
                  <c:v>11.2338284815171</c:v>
                </c:pt>
                <c:pt idx="23">
                  <c:v>12.5501375078232</c:v>
                </c:pt>
                <c:pt idx="24">
                  <c:v>12.5501375078232</c:v>
                </c:pt>
                <c:pt idx="25">
                  <c:v>12.5501375078232</c:v>
                </c:pt>
                <c:pt idx="26">
                  <c:v>12.5501375078232</c:v>
                </c:pt>
                <c:pt idx="27">
                  <c:v>13.00362904566376</c:v>
                </c:pt>
                <c:pt idx="28">
                  <c:v>13.00362904566376</c:v>
                </c:pt>
                <c:pt idx="29">
                  <c:v>12.92629379184482</c:v>
                </c:pt>
                <c:pt idx="30">
                  <c:v>12.92629340018123</c:v>
                </c:pt>
                <c:pt idx="31">
                  <c:v>13.06007321538645</c:v>
                </c:pt>
                <c:pt idx="32">
                  <c:v>13.06007321538645</c:v>
                </c:pt>
                <c:pt idx="33">
                  <c:v>12.92629371840788</c:v>
                </c:pt>
                <c:pt idx="34">
                  <c:v>12.92629340018123</c:v>
                </c:pt>
              </c:numCache>
            </c:numRef>
          </c:xVal>
          <c:yVal>
            <c:numRef>
              <c:f>Sheet1!$J$2:$J$36</c:f>
              <c:numCache>
                <c:formatCode>0.0</c:formatCode>
                <c:ptCount val="35"/>
                <c:pt idx="0">
                  <c:v>14.00300444353934</c:v>
                </c:pt>
                <c:pt idx="1">
                  <c:v>13.05736459079462</c:v>
                </c:pt>
                <c:pt idx="2">
                  <c:v>13.05453078923311</c:v>
                </c:pt>
                <c:pt idx="3">
                  <c:v>14.04059324300092</c:v>
                </c:pt>
                <c:pt idx="4">
                  <c:v>11.92564069296716</c:v>
                </c:pt>
                <c:pt idx="5">
                  <c:v>11.72700241630744</c:v>
                </c:pt>
                <c:pt idx="6">
                  <c:v>17.62721738532533</c:v>
                </c:pt>
                <c:pt idx="7">
                  <c:v>15.44795052196296</c:v>
                </c:pt>
                <c:pt idx="8">
                  <c:v>18.15347989814754</c:v>
                </c:pt>
                <c:pt idx="9">
                  <c:v>15.11364501618806</c:v>
                </c:pt>
                <c:pt idx="10">
                  <c:v>11.28628658105466</c:v>
                </c:pt>
                <c:pt idx="11">
                  <c:v>11.23953650093488</c:v>
                </c:pt>
                <c:pt idx="12">
                  <c:v>12.17680046228772</c:v>
                </c:pt>
                <c:pt idx="13">
                  <c:v>9.71190457613475</c:v>
                </c:pt>
                <c:pt idx="14">
                  <c:v>10.73937249741887</c:v>
                </c:pt>
                <c:pt idx="15">
                  <c:v>12.95986780451697</c:v>
                </c:pt>
                <c:pt idx="16">
                  <c:v>12.80975358853525</c:v>
                </c:pt>
                <c:pt idx="17">
                  <c:v>13.28972177003508</c:v>
                </c:pt>
                <c:pt idx="18">
                  <c:v>10.9882750600908</c:v>
                </c:pt>
                <c:pt idx="19">
                  <c:v>10.95430460875587</c:v>
                </c:pt>
                <c:pt idx="20">
                  <c:v>10.88960958764118</c:v>
                </c:pt>
                <c:pt idx="21">
                  <c:v>12.22645147401472</c:v>
                </c:pt>
                <c:pt idx="22">
                  <c:v>13.20114392939637</c:v>
                </c:pt>
                <c:pt idx="23">
                  <c:v>8.436205550799247</c:v>
                </c:pt>
                <c:pt idx="24">
                  <c:v>5.024789347616067</c:v>
                </c:pt>
                <c:pt idx="25">
                  <c:v>5.5607803242634</c:v>
                </c:pt>
                <c:pt idx="26">
                  <c:v>8.919061474516008</c:v>
                </c:pt>
                <c:pt idx="27">
                  <c:v>12.22582012945447</c:v>
                </c:pt>
                <c:pt idx="28">
                  <c:v>12.32981755571209</c:v>
                </c:pt>
                <c:pt idx="29">
                  <c:v>12.45279802179826</c:v>
                </c:pt>
                <c:pt idx="30">
                  <c:v>12.26148666361981</c:v>
                </c:pt>
                <c:pt idx="31">
                  <c:v>4.864627706768993</c:v>
                </c:pt>
                <c:pt idx="32">
                  <c:v>8.50344105745048</c:v>
                </c:pt>
                <c:pt idx="33">
                  <c:v>13.18698765189283</c:v>
                </c:pt>
                <c:pt idx="34">
                  <c:v>13.36594940697013</c:v>
                </c:pt>
              </c:numCache>
            </c:numRef>
          </c:yVal>
          <c:smooth val="0"/>
        </c:ser>
        <c:ser>
          <c:idx val="1"/>
          <c:order val="1"/>
          <c:xVal>
            <c:numRef>
              <c:f>Sheet1!$J$38:$J$39</c:f>
              <c:numCache>
                <c:formatCode>General</c:formatCode>
                <c:ptCount val="2"/>
                <c:pt idx="0">
                  <c:v>0.0</c:v>
                </c:pt>
                <c:pt idx="1">
                  <c:v>20.0</c:v>
                </c:pt>
              </c:numCache>
            </c:numRef>
          </c:xVal>
          <c:yVal>
            <c:numRef>
              <c:f>Sheet1!$K$38:$K$39</c:f>
              <c:numCache>
                <c:formatCode>General</c:formatCode>
                <c:ptCount val="2"/>
                <c:pt idx="0">
                  <c:v>0.0</c:v>
                </c:pt>
                <c:pt idx="1">
                  <c:v>20.0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2055160"/>
        <c:axId val="612058152"/>
      </c:scatterChart>
      <c:valAx>
        <c:axId val="612055160"/>
        <c:scaling>
          <c:orientation val="minMax"/>
        </c:scaling>
        <c:delete val="0"/>
        <c:axPos val="b"/>
        <c:numFmt formatCode="0.0" sourceLinked="1"/>
        <c:majorTickMark val="out"/>
        <c:minorTickMark val="none"/>
        <c:tickLblPos val="nextTo"/>
        <c:crossAx val="612058152"/>
        <c:crosses val="autoZero"/>
        <c:crossBetween val="midCat"/>
      </c:valAx>
      <c:valAx>
        <c:axId val="612058152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6120551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9" Type="http://schemas.openxmlformats.org/officeDocument/2006/relationships/chart" Target="../charts/chart9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</xdr:colOff>
      <xdr:row>12</xdr:row>
      <xdr:rowOff>38100</xdr:rowOff>
    </xdr:from>
    <xdr:to>
      <xdr:col>15</xdr:col>
      <xdr:colOff>463550</xdr:colOff>
      <xdr:row>26</xdr:row>
      <xdr:rowOff>114300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69850</xdr:colOff>
      <xdr:row>11</xdr:row>
      <xdr:rowOff>165100</xdr:rowOff>
    </xdr:from>
    <xdr:to>
      <xdr:col>21</xdr:col>
      <xdr:colOff>514350</xdr:colOff>
      <xdr:row>26</xdr:row>
      <xdr:rowOff>50800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57150</xdr:colOff>
      <xdr:row>13</xdr:row>
      <xdr:rowOff>76200</xdr:rowOff>
    </xdr:from>
    <xdr:to>
      <xdr:col>30</xdr:col>
      <xdr:colOff>501650</xdr:colOff>
      <xdr:row>27</xdr:row>
      <xdr:rowOff>152400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120650</xdr:colOff>
      <xdr:row>47</xdr:row>
      <xdr:rowOff>88900</xdr:rowOff>
    </xdr:from>
    <xdr:to>
      <xdr:col>27</xdr:col>
      <xdr:colOff>565150</xdr:colOff>
      <xdr:row>61</xdr:row>
      <xdr:rowOff>165100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514350</xdr:colOff>
      <xdr:row>42</xdr:row>
      <xdr:rowOff>127000</xdr:rowOff>
    </xdr:from>
    <xdr:to>
      <xdr:col>17</xdr:col>
      <xdr:colOff>133350</xdr:colOff>
      <xdr:row>57</xdr:row>
      <xdr:rowOff>12700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488950</xdr:colOff>
      <xdr:row>58</xdr:row>
      <xdr:rowOff>38100</xdr:rowOff>
    </xdr:from>
    <xdr:to>
      <xdr:col>17</xdr:col>
      <xdr:colOff>107950</xdr:colOff>
      <xdr:row>72</xdr:row>
      <xdr:rowOff>114300</xdr:rowOff>
    </xdr:to>
    <xdr:graphicFrame macro="">
      <xdr:nvGraphicFramePr>
        <xdr:cNvPr id="24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27</xdr:col>
      <xdr:colOff>755650</xdr:colOff>
      <xdr:row>47</xdr:row>
      <xdr:rowOff>88900</xdr:rowOff>
    </xdr:from>
    <xdr:to>
      <xdr:col>33</xdr:col>
      <xdr:colOff>374650</xdr:colOff>
      <xdr:row>61</xdr:row>
      <xdr:rowOff>165100</xdr:rowOff>
    </xdr:to>
    <xdr:graphicFrame macro="">
      <xdr:nvGraphicFramePr>
        <xdr:cNvPr id="29" name="Chart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30</xdr:col>
      <xdr:colOff>806450</xdr:colOff>
      <xdr:row>13</xdr:row>
      <xdr:rowOff>177800</xdr:rowOff>
    </xdr:from>
    <xdr:to>
      <xdr:col>36</xdr:col>
      <xdr:colOff>425450</xdr:colOff>
      <xdr:row>28</xdr:row>
      <xdr:rowOff>63500</xdr:rowOff>
    </xdr:to>
    <xdr:graphicFrame macro="">
      <xdr:nvGraphicFramePr>
        <xdr:cNvPr id="30" name="Chart 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209550</xdr:colOff>
      <xdr:row>27</xdr:row>
      <xdr:rowOff>152400</xdr:rowOff>
    </xdr:from>
    <xdr:to>
      <xdr:col>12</xdr:col>
      <xdr:colOff>654050</xdr:colOff>
      <xdr:row>42</xdr:row>
      <xdr:rowOff>38100</xdr:rowOff>
    </xdr:to>
    <xdr:graphicFrame macro="">
      <xdr:nvGraphicFramePr>
        <xdr:cNvPr id="32" name="Chart 3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5"/>
  <sheetViews>
    <sheetView tabSelected="1" workbookViewId="0">
      <pane ySplit="1" topLeftCell="A35" activePane="bottomLeft" state="frozen"/>
      <selection pane="bottomLeft" activeCell="K24" sqref="K24"/>
    </sheetView>
  </sheetViews>
  <sheetFormatPr baseColWidth="10" defaultRowHeight="15" x14ac:dyDescent="0"/>
  <cols>
    <col min="18" max="18" width="12.1640625" bestFit="1" customWidth="1"/>
  </cols>
  <sheetData>
    <row r="1" spans="1:35">
      <c r="A1" t="s">
        <v>0</v>
      </c>
      <c r="B1" t="s">
        <v>11</v>
      </c>
      <c r="C1" t="s">
        <v>3</v>
      </c>
      <c r="D1" t="s">
        <v>8</v>
      </c>
      <c r="E1" t="s">
        <v>9</v>
      </c>
      <c r="F1" t="s">
        <v>10</v>
      </c>
      <c r="G1" t="s">
        <v>59</v>
      </c>
      <c r="H1" t="s">
        <v>60</v>
      </c>
      <c r="I1" t="s">
        <v>61</v>
      </c>
      <c r="J1" t="s">
        <v>62</v>
      </c>
      <c r="K1" t="s">
        <v>97</v>
      </c>
      <c r="L1" t="s">
        <v>87</v>
      </c>
      <c r="M1" t="s">
        <v>88</v>
      </c>
      <c r="N1" t="s">
        <v>89</v>
      </c>
      <c r="Q1" t="s">
        <v>90</v>
      </c>
      <c r="R1" t="s">
        <v>88</v>
      </c>
      <c r="S1" t="s">
        <v>89</v>
      </c>
      <c r="W1" t="s">
        <v>91</v>
      </c>
      <c r="X1" t="s">
        <v>92</v>
      </c>
      <c r="Y1" t="s">
        <v>93</v>
      </c>
      <c r="AA1" t="s">
        <v>94</v>
      </c>
      <c r="AB1" t="s">
        <v>95</v>
      </c>
      <c r="AC1" t="s">
        <v>96</v>
      </c>
      <c r="AG1" t="s">
        <v>104</v>
      </c>
      <c r="AH1" t="s">
        <v>105</v>
      </c>
    </row>
    <row r="2" spans="1:35">
      <c r="A2" t="s">
        <v>1</v>
      </c>
      <c r="B2" t="s">
        <v>12</v>
      </c>
      <c r="C2" t="s">
        <v>4</v>
      </c>
      <c r="D2">
        <v>2.88</v>
      </c>
      <c r="E2">
        <v>0.04</v>
      </c>
      <c r="F2">
        <v>-0.04</v>
      </c>
      <c r="G2" s="2">
        <f>STDEV(DATA!A2:AJ2)</f>
        <v>1.4215044628543814E-2</v>
      </c>
      <c r="H2" s="2">
        <f>AVERAGE(DATA!A2:AJ2)-D2</f>
        <v>5.7401822222221899E-2</v>
      </c>
      <c r="I2" s="2">
        <f t="shared" ref="I2:I36" si="0">H2+3*G2*1.66</f>
        <v>0.12819274447237011</v>
      </c>
      <c r="J2" s="3">
        <f t="shared" ref="J2:J36" si="1">5*LOG(2*ABS(I2)*1000/(0.45*ABS(D2)^(1/3)+0.001*ABS(D2)),10)+1</f>
        <v>14.003004443539341</v>
      </c>
      <c r="K2" s="3">
        <f>5*LOG(2*ABS(E2)*1000/(0.45*ABS(D2)^(1/3)+0.001*ABS(D2)),10)+1</f>
        <v>11.473987173047661</v>
      </c>
      <c r="L2">
        <f>STDEV(DATA!A2:L2)</f>
        <v>7.4263671042012784E-3</v>
      </c>
      <c r="M2">
        <f>STDEV(DATA!M2:X2)</f>
        <v>1.2394502942773068E-2</v>
      </c>
      <c r="N2">
        <f>STDEV(DATA!Y2:AJ2)</f>
        <v>1.3892751046659926E-2</v>
      </c>
      <c r="Q2">
        <f>ABS(AVERAGE(DATA!A2:L2)-D2)</f>
        <v>6.4550650000000154E-2</v>
      </c>
      <c r="R2">
        <f>ABS(AVERAGE(DATA!M2:X2)-D2)</f>
        <v>6.2324575000000326E-2</v>
      </c>
      <c r="S2">
        <f>ABS(AVERAGE(DATA!Y2:AJ2)-D2)</f>
        <v>4.5330241666666549E-2</v>
      </c>
      <c r="W2">
        <f>Q2+3*L2*1.66</f>
        <v>0.10153395817892252</v>
      </c>
      <c r="X2">
        <f t="shared" ref="X2:Y17" si="2">R2+3*M2*1.66</f>
        <v>0.1240491996550102</v>
      </c>
      <c r="Y2">
        <f t="shared" si="2"/>
        <v>0.11451614187903297</v>
      </c>
      <c r="AA2">
        <f>5*LOG(2*ABS(W2)*1000/(0.45*ABS($D2)^(1/3)+0.001*ABS($D2)),10)+1</f>
        <v>13.496743801211975</v>
      </c>
      <c r="AB2">
        <f t="shared" ref="AB2:AC2" si="3">5*LOG(2*ABS(X2)*1000/(0.45*ABS($D2)^(1/3)+0.001*ABS($D2)),10)+1</f>
        <v>13.931657049512111</v>
      </c>
      <c r="AC2">
        <f t="shared" si="3"/>
        <v>13.758020756114458</v>
      </c>
      <c r="AG2">
        <f>L2-N2</f>
        <v>-6.4663839424586476E-3</v>
      </c>
      <c r="AH2">
        <f>M2-N2</f>
        <v>-1.4982481038868581E-3</v>
      </c>
      <c r="AI2">
        <v>0</v>
      </c>
    </row>
    <row r="3" spans="1:35">
      <c r="A3" t="s">
        <v>1</v>
      </c>
      <c r="B3" t="s">
        <v>13</v>
      </c>
      <c r="C3" t="s">
        <v>4</v>
      </c>
      <c r="D3">
        <v>2.88</v>
      </c>
      <c r="E3">
        <v>0.04</v>
      </c>
      <c r="F3">
        <v>-0.04</v>
      </c>
      <c r="G3" s="2">
        <f>STDEV(DATA!A3:AJ3)</f>
        <v>6.1304935219548334E-3</v>
      </c>
      <c r="H3" s="2">
        <f>AVERAGE(DATA!A3:AJ3)-D3</f>
        <v>5.2404688888889162E-2</v>
      </c>
      <c r="I3" s="2">
        <f t="shared" si="0"/>
        <v>8.2934546628224221E-2</v>
      </c>
      <c r="J3" s="3">
        <f t="shared" si="1"/>
        <v>13.057364590794622</v>
      </c>
      <c r="K3" s="3">
        <f t="shared" ref="K3:K36" si="4">5*LOG(2*ABS(E3)*1000/(0.45*ABS(D3)^(1/3)+0.001*ABS(D3)),10)+1</f>
        <v>11.473987173047661</v>
      </c>
      <c r="L3">
        <f>STDEV(DATA!A3:L3)</f>
        <v>7.9265180080422982E-3</v>
      </c>
      <c r="M3">
        <f>STDEV(DATA!M3:X3)</f>
        <v>4.3571167715397915E-3</v>
      </c>
      <c r="N3">
        <f>STDEV(DATA!Y3:AJ3)</f>
        <v>5.6401350471352646E-3</v>
      </c>
      <c r="Q3">
        <f>ABS(AVERAGE(DATA!A3:L3)-D3)</f>
        <v>5.0497450000000388E-2</v>
      </c>
      <c r="R3">
        <f>ABS(AVERAGE(DATA!M3:X3)-D3)</f>
        <v>5.3403558333333656E-2</v>
      </c>
      <c r="S3">
        <f>ABS(AVERAGE(DATA!Y3:AJ3)-D3)</f>
        <v>5.3313058333333441E-2</v>
      </c>
      <c r="W3">
        <f t="shared" ref="W3:W36" si="5">Q3+3*L3*1.66</f>
        <v>8.9971509680051034E-2</v>
      </c>
      <c r="X3">
        <f t="shared" si="2"/>
        <v>7.5101999855601814E-2</v>
      </c>
      <c r="Y3">
        <f t="shared" si="2"/>
        <v>8.1400930868067059E-2</v>
      </c>
      <c r="AA3">
        <f t="shared" ref="AA3:AA36" si="6">5*LOG(2*ABS(W3)*1000/(0.45*ABS($D3)^(1/3)+0.001*ABS($D3)),10)+1</f>
        <v>13.234212255405712</v>
      </c>
      <c r="AB3">
        <f t="shared" ref="AB3:AB36" si="7">5*LOG(2*ABS(X3)*1000/(0.45*ABS($D3)^(1/3)+0.001*ABS($D3)),10)+1</f>
        <v>12.841944725309421</v>
      </c>
      <c r="AC3">
        <f t="shared" ref="AC3:AC36" si="8">5*LOG(2*ABS(Y3)*1000/(0.45*ABS($D3)^(1/3)+0.001*ABS($D3)),10)+1</f>
        <v>13.016834073074579</v>
      </c>
      <c r="AG3">
        <f t="shared" ref="AG3:AG36" si="9">L3-N3</f>
        <v>2.2863829609070336E-3</v>
      </c>
      <c r="AH3">
        <f t="shared" ref="AH3:AH36" si="10">M3-N3</f>
        <v>-1.283018275595473E-3</v>
      </c>
      <c r="AI3">
        <v>0</v>
      </c>
    </row>
    <row r="4" spans="1:35">
      <c r="A4" t="s">
        <v>1</v>
      </c>
      <c r="B4" t="s">
        <v>14</v>
      </c>
      <c r="C4" t="s">
        <v>4</v>
      </c>
      <c r="D4">
        <v>2.88</v>
      </c>
      <c r="E4">
        <v>0.04</v>
      </c>
      <c r="F4">
        <v>-0.04</v>
      </c>
      <c r="G4" s="2">
        <f>STDEV(DATA!A4:AJ4)</f>
        <v>6.6659756444461373E-3</v>
      </c>
      <c r="H4" s="2">
        <f>AVERAGE(DATA!A4:AJ4)-D4</f>
        <v>4.9629827777778246E-2</v>
      </c>
      <c r="I4" s="2">
        <f t="shared" si="0"/>
        <v>8.2826386487120013E-2</v>
      </c>
      <c r="J4" s="3">
        <f t="shared" si="1"/>
        <v>13.054530789233109</v>
      </c>
      <c r="K4" s="3">
        <f t="shared" si="4"/>
        <v>11.473987173047661</v>
      </c>
      <c r="L4">
        <f>STDEV(DATA!A4:L4)</f>
        <v>5.6143721796601421E-3</v>
      </c>
      <c r="M4">
        <f>STDEV(DATA!M4:X4)</f>
        <v>7.1058776354508092E-3</v>
      </c>
      <c r="N4">
        <f>STDEV(DATA!Y4:AJ4)</f>
        <v>6.0073569433212156E-3</v>
      </c>
      <c r="Q4">
        <f>ABS(AVERAGE(DATA!A4:L4)-D4)</f>
        <v>4.7832191666667079E-2</v>
      </c>
      <c r="R4">
        <f>ABS(AVERAGE(DATA!M4:X4)-D4)</f>
        <v>4.7656850000000084E-2</v>
      </c>
      <c r="S4">
        <f>ABS(AVERAGE(DATA!Y4:AJ4)-D4)</f>
        <v>5.3400441666666687E-2</v>
      </c>
      <c r="W4">
        <f t="shared" si="5"/>
        <v>7.5791765121374588E-2</v>
      </c>
      <c r="X4">
        <f t="shared" si="2"/>
        <v>8.3044120624545109E-2</v>
      </c>
      <c r="Y4">
        <f t="shared" si="2"/>
        <v>8.3317079244406345E-2</v>
      </c>
      <c r="AA4">
        <f t="shared" si="6"/>
        <v>12.861797323946252</v>
      </c>
      <c r="AB4">
        <f t="shared" si="7"/>
        <v>13.060231669417622</v>
      </c>
      <c r="AC4">
        <f t="shared" si="8"/>
        <v>13.067357401190694</v>
      </c>
      <c r="AG4">
        <f t="shared" si="9"/>
        <v>-3.9298476366107348E-4</v>
      </c>
      <c r="AH4">
        <f t="shared" si="10"/>
        <v>1.0985206921295936E-3</v>
      </c>
      <c r="AI4">
        <v>0</v>
      </c>
    </row>
    <row r="5" spans="1:35">
      <c r="A5" t="s">
        <v>1</v>
      </c>
      <c r="B5" t="s">
        <v>15</v>
      </c>
      <c r="C5" t="s">
        <v>4</v>
      </c>
      <c r="D5">
        <v>2.88</v>
      </c>
      <c r="E5">
        <v>0.04</v>
      </c>
      <c r="F5">
        <v>-0.04</v>
      </c>
      <c r="G5" s="2">
        <f>STDEV(DATA!A5:AJ5)</f>
        <v>1.652740139989942E-2</v>
      </c>
      <c r="H5" s="2">
        <f>AVERAGE(DATA!A5:AJ5)-D5</f>
        <v>4.8124655555555229E-2</v>
      </c>
      <c r="I5" s="2">
        <f t="shared" si="0"/>
        <v>0.13043111452705436</v>
      </c>
      <c r="J5" s="3">
        <f t="shared" si="1"/>
        <v>14.04059324300092</v>
      </c>
      <c r="K5" s="3">
        <f t="shared" si="4"/>
        <v>11.473987173047661</v>
      </c>
      <c r="L5">
        <f>STDEV(DATA!A5:L5)</f>
        <v>6.548086326044711E-3</v>
      </c>
      <c r="M5">
        <f>STDEV(DATA!M5:X5)</f>
        <v>1.3849253262398683E-2</v>
      </c>
      <c r="N5">
        <f>STDEV(DATA!Y5:AJ5)</f>
        <v>8.1285966718329036E-3</v>
      </c>
      <c r="Q5">
        <f>ABS(AVERAGE(DATA!A5:L5)-D5)</f>
        <v>3.4680933333333108E-2</v>
      </c>
      <c r="R5">
        <f>ABS(AVERAGE(DATA!M5:X5)-D5)</f>
        <v>4.3668166666666952E-2</v>
      </c>
      <c r="S5">
        <f>ABS(AVERAGE(DATA!Y5:AJ5)-D5)</f>
        <v>6.6024866666667403E-2</v>
      </c>
      <c r="W5">
        <f t="shared" si="5"/>
        <v>6.7290403237035779E-2</v>
      </c>
      <c r="X5">
        <f t="shared" si="2"/>
        <v>0.11263744791341239</v>
      </c>
      <c r="Y5">
        <f t="shared" si="2"/>
        <v>0.10650527809239527</v>
      </c>
      <c r="AA5">
        <f t="shared" si="6"/>
        <v>12.603452870485633</v>
      </c>
      <c r="AB5">
        <f t="shared" si="7"/>
        <v>13.722101225749661</v>
      </c>
      <c r="AC5">
        <f t="shared" si="8"/>
        <v>13.600542869816973</v>
      </c>
      <c r="AG5">
        <f t="shared" si="9"/>
        <v>-1.5805103457881926E-3</v>
      </c>
      <c r="AH5">
        <f t="shared" si="10"/>
        <v>5.7206565905657796E-3</v>
      </c>
      <c r="AI5">
        <v>0</v>
      </c>
    </row>
    <row r="6" spans="1:35">
      <c r="A6" t="s">
        <v>1</v>
      </c>
      <c r="B6" t="s">
        <v>16</v>
      </c>
      <c r="C6" t="s">
        <v>4</v>
      </c>
      <c r="D6">
        <v>3.37</v>
      </c>
      <c r="E6">
        <v>0.1</v>
      </c>
      <c r="F6">
        <v>-0.1</v>
      </c>
      <c r="G6" s="2">
        <f>STDEV(DATA!A6:AJ6)</f>
        <v>8.4038970298247334E-3</v>
      </c>
      <c r="H6" s="2">
        <f>AVERAGE(DATA!A6:AJ6)-D6</f>
        <v>1.0070569444443844E-2</v>
      </c>
      <c r="I6" s="2">
        <f t="shared" si="0"/>
        <v>5.1921976652971012E-2</v>
      </c>
      <c r="J6" s="3">
        <f t="shared" si="1"/>
        <v>11.925640692967161</v>
      </c>
      <c r="K6" s="3">
        <f t="shared" si="4"/>
        <v>13.348884605174961</v>
      </c>
      <c r="L6">
        <f>STDEV(DATA!A6:L6)</f>
        <v>9.0974434091147648E-3</v>
      </c>
      <c r="M6">
        <f>STDEV(DATA!M6:X6)</f>
        <v>1.0215904255661074E-2</v>
      </c>
      <c r="N6">
        <f>STDEV(DATA!Y6:AJ6)</f>
        <v>6.0768516931242328E-3</v>
      </c>
      <c r="Q6">
        <f>ABS(AVERAGE(DATA!A6:L6)-D6)</f>
        <v>1.0309074999999446E-2</v>
      </c>
      <c r="R6">
        <f>ABS(AVERAGE(DATA!M6:X6)-D6)</f>
        <v>9.4410583333330855E-3</v>
      </c>
      <c r="S6">
        <f>ABS(AVERAGE(DATA!Y6:AJ6)-D6)</f>
        <v>1.046157499999989E-2</v>
      </c>
      <c r="W6">
        <f t="shared" si="5"/>
        <v>5.5614343177390967E-2</v>
      </c>
      <c r="X6">
        <f t="shared" si="2"/>
        <v>6.0316261526525229E-2</v>
      </c>
      <c r="Y6">
        <f t="shared" si="2"/>
        <v>4.0724296431758567E-2</v>
      </c>
      <c r="AA6">
        <f t="shared" si="6"/>
        <v>12.074818667353316</v>
      </c>
      <c r="AB6">
        <f t="shared" si="7"/>
        <v>12.251056683217298</v>
      </c>
      <c r="AC6">
        <f t="shared" si="8"/>
        <v>11.398152555228792</v>
      </c>
      <c r="AG6">
        <f t="shared" si="9"/>
        <v>3.020591715990532E-3</v>
      </c>
      <c r="AH6">
        <f t="shared" si="10"/>
        <v>4.1390525625368407E-3</v>
      </c>
      <c r="AI6">
        <v>0</v>
      </c>
    </row>
    <row r="7" spans="1:35">
      <c r="A7" t="s">
        <v>1</v>
      </c>
      <c r="B7" t="s">
        <v>17</v>
      </c>
      <c r="C7" t="s">
        <v>4</v>
      </c>
      <c r="D7">
        <v>3.37</v>
      </c>
      <c r="E7">
        <v>0.1</v>
      </c>
      <c r="F7">
        <v>-0.1</v>
      </c>
      <c r="G7" s="2">
        <f>STDEV(DATA!A7:AJ7)</f>
        <v>7.5846913186077046E-3</v>
      </c>
      <c r="H7" s="2">
        <f>AVERAGE(DATA!A7:AJ7)-D7</f>
        <v>9.611347222222566E-3</v>
      </c>
      <c r="I7" s="2">
        <f t="shared" si="0"/>
        <v>4.7383109988888936E-2</v>
      </c>
      <c r="J7" s="3">
        <f t="shared" si="1"/>
        <v>11.727002416307439</v>
      </c>
      <c r="K7" s="3">
        <f t="shared" si="4"/>
        <v>13.348884605174961</v>
      </c>
      <c r="L7">
        <f>STDEV(DATA!A7:L7)</f>
        <v>6.8984242199951291E-3</v>
      </c>
      <c r="M7">
        <f>STDEV(DATA!M7:X7)</f>
        <v>8.1442446664806191E-3</v>
      </c>
      <c r="N7">
        <f>STDEV(DATA!Y7:AJ7)</f>
        <v>7.926011233614241E-3</v>
      </c>
      <c r="Q7">
        <f>ABS(AVERAGE(DATA!A7:L7)-D7)</f>
        <v>7.6716583333333865E-3</v>
      </c>
      <c r="R7">
        <f>ABS(AVERAGE(DATA!M7:X7)-D7)</f>
        <v>1.0840674999999855E-2</v>
      </c>
      <c r="S7">
        <f>ABS(AVERAGE(DATA!Y7:AJ7)-D7)</f>
        <v>1.0321708333333124E-2</v>
      </c>
      <c r="W7">
        <f t="shared" si="5"/>
        <v>4.2025810948909129E-2</v>
      </c>
      <c r="X7">
        <f t="shared" si="2"/>
        <v>5.1399013439073334E-2</v>
      </c>
      <c r="Y7">
        <f t="shared" si="2"/>
        <v>4.979324427673204E-2</v>
      </c>
      <c r="AA7">
        <f t="shared" si="6"/>
        <v>11.466465117842951</v>
      </c>
      <c r="AB7">
        <f t="shared" si="7"/>
        <v>11.90365852096083</v>
      </c>
      <c r="AC7">
        <f t="shared" si="8"/>
        <v>11.834736723354908</v>
      </c>
      <c r="AG7">
        <f t="shared" si="9"/>
        <v>-1.0275870136191119E-3</v>
      </c>
      <c r="AH7">
        <f t="shared" si="10"/>
        <v>2.1823343286637813E-4</v>
      </c>
      <c r="AI7">
        <v>0</v>
      </c>
    </row>
    <row r="8" spans="1:35">
      <c r="A8" t="s">
        <v>1</v>
      </c>
      <c r="B8" t="s">
        <v>18</v>
      </c>
      <c r="C8" t="s">
        <v>5</v>
      </c>
      <c r="D8">
        <v>0.2</v>
      </c>
      <c r="E8">
        <v>0.1</v>
      </c>
      <c r="F8">
        <v>-0.1</v>
      </c>
      <c r="G8" s="2">
        <f>STDEV(DATA!A8:AJ8)</f>
        <v>5.4078289457864852E-2</v>
      </c>
      <c r="H8" s="2">
        <f>AVERAGE(DATA!A8:AJ8)-D8</f>
        <v>9.2803777777777929E-3</v>
      </c>
      <c r="I8" s="2">
        <f t="shared" si="0"/>
        <v>0.27859025927794473</v>
      </c>
      <c r="J8" s="3">
        <f t="shared" si="1"/>
        <v>17.627217385325327</v>
      </c>
      <c r="K8" s="3">
        <f t="shared" si="4"/>
        <v>15.40238774763853</v>
      </c>
      <c r="L8">
        <f>STDEV(DATA!A8:L8)</f>
        <v>2.3968994532942493E-2</v>
      </c>
      <c r="M8">
        <f>STDEV(DATA!M8:X8)</f>
        <v>4.6542283125881184E-2</v>
      </c>
      <c r="N8">
        <f>STDEV(DATA!Y8:AJ8)</f>
        <v>2.7057904930995181E-2</v>
      </c>
      <c r="Q8">
        <f>ABS(AVERAGE(DATA!A8:L8)-D8)</f>
        <v>3.7546024999999983E-2</v>
      </c>
      <c r="R8">
        <f>ABS(AVERAGE(DATA!M8:X8)-D8)</f>
        <v>4.068783333333334E-2</v>
      </c>
      <c r="S8">
        <f>ABS(AVERAGE(DATA!Y8:AJ8)-D8)</f>
        <v>5.0392724999999999E-2</v>
      </c>
      <c r="W8">
        <f t="shared" si="5"/>
        <v>0.1569116177740536</v>
      </c>
      <c r="X8">
        <f t="shared" si="2"/>
        <v>0.2724684033002216</v>
      </c>
      <c r="Y8">
        <f t="shared" si="2"/>
        <v>0.185141091556356</v>
      </c>
      <c r="AA8">
        <f t="shared" si="6"/>
        <v>16.380663247866792</v>
      </c>
      <c r="AB8">
        <f t="shared" si="7"/>
        <v>17.578968481289383</v>
      </c>
      <c r="AC8">
        <f t="shared" si="8"/>
        <v>16.739901847227323</v>
      </c>
      <c r="AG8">
        <f t="shared" si="9"/>
        <v>-3.0889103980526883E-3</v>
      </c>
      <c r="AH8">
        <f t="shared" si="10"/>
        <v>1.9484378194886003E-2</v>
      </c>
      <c r="AI8">
        <v>0</v>
      </c>
    </row>
    <row r="9" spans="1:35">
      <c r="A9" t="s">
        <v>1</v>
      </c>
      <c r="B9" t="s">
        <v>19</v>
      </c>
      <c r="C9" t="s">
        <v>5</v>
      </c>
      <c r="D9">
        <v>0.2</v>
      </c>
      <c r="E9">
        <v>0.1</v>
      </c>
      <c r="F9">
        <v>-0.1</v>
      </c>
      <c r="G9" s="2">
        <f>STDEV(DATA!A9:AJ9)</f>
        <v>2.5326795532804446E-2</v>
      </c>
      <c r="H9" s="2">
        <f>AVERAGE(DATA!A9:AJ9)-D9</f>
        <v>-2.4007030555555614E-2</v>
      </c>
      <c r="I9" s="2">
        <f t="shared" si="0"/>
        <v>0.10212041119781051</v>
      </c>
      <c r="J9" s="3">
        <f t="shared" si="1"/>
        <v>15.447950521962959</v>
      </c>
      <c r="K9" s="3">
        <f t="shared" si="4"/>
        <v>15.40238774763853</v>
      </c>
      <c r="L9">
        <f>STDEV(DATA!A9:L9)</f>
        <v>1.1392478162712395E-2</v>
      </c>
      <c r="M9">
        <f>STDEV(DATA!M9:X9)</f>
        <v>1.5741977793868586E-2</v>
      </c>
      <c r="N9">
        <f>STDEV(DATA!Y9:AJ9)</f>
        <v>3.7179054294205899E-2</v>
      </c>
      <c r="Q9">
        <f>ABS(AVERAGE(DATA!A9:L9)-D9)</f>
        <v>2.8903866666666694E-2</v>
      </c>
      <c r="R9">
        <f>ABS(AVERAGE(DATA!M9:X9)-D9)</f>
        <v>3.2086991666666675E-2</v>
      </c>
      <c r="S9">
        <f>ABS(AVERAGE(DATA!Y9:AJ9)-D9)</f>
        <v>1.1030233333333334E-2</v>
      </c>
      <c r="W9">
        <f t="shared" si="5"/>
        <v>8.5638407916974413E-2</v>
      </c>
      <c r="X9">
        <f t="shared" si="2"/>
        <v>0.11048204108013224</v>
      </c>
      <c r="Y9">
        <f t="shared" si="2"/>
        <v>0.1961819237184787</v>
      </c>
      <c r="AA9">
        <f t="shared" si="6"/>
        <v>15.065730671804957</v>
      </c>
      <c r="AB9">
        <f t="shared" si="7"/>
        <v>15.618846192329311</v>
      </c>
      <c r="AC9">
        <f t="shared" si="8"/>
        <v>16.865682691732342</v>
      </c>
      <c r="AG9">
        <f t="shared" si="9"/>
        <v>-2.5786576131493502E-2</v>
      </c>
      <c r="AH9">
        <f t="shared" si="10"/>
        <v>-2.1437076500337313E-2</v>
      </c>
      <c r="AI9">
        <v>0</v>
      </c>
    </row>
    <row r="10" spans="1:35">
      <c r="A10" t="s">
        <v>1</v>
      </c>
      <c r="B10" t="s">
        <v>20</v>
      </c>
      <c r="C10" t="s">
        <v>5</v>
      </c>
      <c r="D10">
        <v>0.2</v>
      </c>
      <c r="E10">
        <v>0.1</v>
      </c>
      <c r="F10">
        <v>-0.1</v>
      </c>
      <c r="G10" s="2">
        <f>STDEV(DATA!A10:AJ10)</f>
        <v>6.8431917114108426E-2</v>
      </c>
      <c r="H10" s="2">
        <f>AVERAGE(DATA!A10:AJ10)-D10</f>
        <v>1.4200941666666689E-2</v>
      </c>
      <c r="I10" s="2">
        <f t="shared" si="0"/>
        <v>0.35499188889492661</v>
      </c>
      <c r="J10" s="3">
        <f t="shared" si="1"/>
        <v>18.153479898147538</v>
      </c>
      <c r="K10" s="3">
        <f t="shared" si="4"/>
        <v>15.40238774763853</v>
      </c>
      <c r="L10">
        <f>STDEV(DATA!A10:L10)</f>
        <v>2.7398105101293164E-2</v>
      </c>
      <c r="M10">
        <f>STDEV(DATA!M10:X10)</f>
        <v>7.1879734894531241E-2</v>
      </c>
      <c r="N10">
        <f>STDEV(DATA!Y10:AJ10)</f>
        <v>4.8531832108643244E-2</v>
      </c>
      <c r="Q10">
        <f>ABS(AVERAGE(DATA!A10:L10)-D10)</f>
        <v>2.4480416666666643E-2</v>
      </c>
      <c r="R10">
        <f>ABS(AVERAGE(DATA!M10:X10)-D10)</f>
        <v>1.0224041666666656E-2</v>
      </c>
      <c r="S10">
        <f>ABS(AVERAGE(DATA!Y10:AJ10)-D10)</f>
        <v>7.730728333333331E-2</v>
      </c>
      <c r="W10">
        <f t="shared" si="5"/>
        <v>0.16092298007110659</v>
      </c>
      <c r="X10">
        <f t="shared" si="2"/>
        <v>0.36818512144143223</v>
      </c>
      <c r="Y10">
        <f t="shared" si="2"/>
        <v>0.31899580723437659</v>
      </c>
      <c r="AA10">
        <f t="shared" si="6"/>
        <v>16.435478080173844</v>
      </c>
      <c r="AB10">
        <f t="shared" si="7"/>
        <v>18.232718919884771</v>
      </c>
      <c r="AC10">
        <f t="shared" si="8"/>
        <v>17.921312622063294</v>
      </c>
      <c r="AG10">
        <f t="shared" si="9"/>
        <v>-2.113372700735008E-2</v>
      </c>
      <c r="AH10">
        <f t="shared" si="10"/>
        <v>2.3347902785887997E-2</v>
      </c>
      <c r="AI10">
        <v>0</v>
      </c>
    </row>
    <row r="11" spans="1:35">
      <c r="A11" t="s">
        <v>1</v>
      </c>
      <c r="B11" t="s">
        <v>21</v>
      </c>
      <c r="C11" t="s">
        <v>5</v>
      </c>
      <c r="D11">
        <v>0.2</v>
      </c>
      <c r="E11">
        <v>0.1</v>
      </c>
      <c r="F11">
        <v>-0.1</v>
      </c>
      <c r="G11" s="2">
        <f>STDEV(DATA!A11:AJ11)</f>
        <v>2.1442083415951645E-2</v>
      </c>
      <c r="H11" s="2">
        <f>AVERAGE(DATA!A11:AJ11)-D11</f>
        <v>-1.9232522222222243E-2</v>
      </c>
      <c r="I11" s="2">
        <f t="shared" si="0"/>
        <v>8.7549053189216935E-2</v>
      </c>
      <c r="J11" s="3">
        <f t="shared" si="1"/>
        <v>15.113645016188055</v>
      </c>
      <c r="K11" s="3">
        <f t="shared" si="4"/>
        <v>15.40238774763853</v>
      </c>
      <c r="L11">
        <f>STDEV(DATA!A11:L11)</f>
        <v>2.5063257085525821E-2</v>
      </c>
      <c r="M11">
        <f>STDEV(DATA!M11:X11)</f>
        <v>2.0448871661668158E-2</v>
      </c>
      <c r="N11">
        <f>STDEV(DATA!Y11:AJ11)</f>
        <v>1.8046963548330582E-2</v>
      </c>
      <c r="Q11">
        <f>ABS(AVERAGE(DATA!A11:L11)-D11)</f>
        <v>1.2303733333333372E-2</v>
      </c>
      <c r="R11">
        <f>ABS(AVERAGE(DATA!M11:X11)-D11)</f>
        <v>2.5071958333333338E-2</v>
      </c>
      <c r="S11">
        <f>ABS(AVERAGE(DATA!Y11:AJ11)-D11)</f>
        <v>2.0321875000000017E-2</v>
      </c>
      <c r="W11">
        <f t="shared" si="5"/>
        <v>0.13711875361925197</v>
      </c>
      <c r="X11">
        <f t="shared" si="2"/>
        <v>0.12690733920844077</v>
      </c>
      <c r="Y11">
        <f t="shared" si="2"/>
        <v>0.1101957534706863</v>
      </c>
      <c r="AA11">
        <f t="shared" si="6"/>
        <v>16.087872032394507</v>
      </c>
      <c r="AB11">
        <f t="shared" si="7"/>
        <v>15.919821440679453</v>
      </c>
      <c r="AC11">
        <f t="shared" si="8"/>
        <v>15.613212041461331</v>
      </c>
      <c r="AG11">
        <f t="shared" si="9"/>
        <v>7.0162935371952395E-3</v>
      </c>
      <c r="AH11">
        <f t="shared" si="10"/>
        <v>2.4019081133375766E-3</v>
      </c>
      <c r="AI11">
        <v>0</v>
      </c>
    </row>
    <row r="12" spans="1:35">
      <c r="A12" t="s">
        <v>1</v>
      </c>
      <c r="B12" t="s">
        <v>22</v>
      </c>
      <c r="C12" t="s">
        <v>4</v>
      </c>
      <c r="D12">
        <v>5.6</v>
      </c>
      <c r="E12">
        <v>0.2</v>
      </c>
      <c r="F12">
        <v>-0.2</v>
      </c>
      <c r="G12" s="2">
        <f>STDEV(DATA!A12:AJ12)</f>
        <v>7.7333182427865117E-3</v>
      </c>
      <c r="H12" s="2">
        <f>AVERAGE(DATA!A12:AJ12)-D12</f>
        <v>7.3939916666656558E-3</v>
      </c>
      <c r="I12" s="2">
        <f t="shared" si="0"/>
        <v>4.5905916515742481E-2</v>
      </c>
      <c r="J12" s="3">
        <f t="shared" si="1"/>
        <v>11.286286581054661</v>
      </c>
      <c r="K12" s="3">
        <f t="shared" si="4"/>
        <v>14.482093246661224</v>
      </c>
      <c r="L12">
        <f>STDEV(DATA!A12:L12)</f>
        <v>7.7077441517025124E-3</v>
      </c>
      <c r="M12">
        <f>STDEV(DATA!M12:X12)</f>
        <v>6.6426079651130373E-3</v>
      </c>
      <c r="N12">
        <f>STDEV(DATA!Y12:AJ12)</f>
        <v>7.5684161020212479E-3</v>
      </c>
      <c r="Q12">
        <f>ABS(AVERAGE(DATA!A12:L12)-D12)</f>
        <v>4.2402083333339391E-3</v>
      </c>
      <c r="R12">
        <f>ABS(AVERAGE(DATA!M12:X12)-D12)</f>
        <v>6.5116000000013941E-3</v>
      </c>
      <c r="S12">
        <f>ABS(AVERAGE(DATA!Y12:AJ12)-D12)</f>
        <v>1.1430166666667851E-2</v>
      </c>
      <c r="W12">
        <f t="shared" si="5"/>
        <v>4.2624774208812444E-2</v>
      </c>
      <c r="X12">
        <f t="shared" si="2"/>
        <v>3.9591787666264318E-2</v>
      </c>
      <c r="Y12">
        <f t="shared" si="2"/>
        <v>4.9120878854733666E-2</v>
      </c>
      <c r="AA12">
        <f t="shared" si="6"/>
        <v>11.125253725689948</v>
      </c>
      <c r="AB12">
        <f t="shared" si="7"/>
        <v>10.964968826618158</v>
      </c>
      <c r="AC12">
        <f t="shared" si="8"/>
        <v>11.433273910630117</v>
      </c>
      <c r="AG12">
        <f t="shared" si="9"/>
        <v>1.3932804968126451E-4</v>
      </c>
      <c r="AH12">
        <f t="shared" si="10"/>
        <v>-9.2580813690821065E-4</v>
      </c>
      <c r="AI12">
        <v>0</v>
      </c>
    </row>
    <row r="13" spans="1:35">
      <c r="A13" t="s">
        <v>1</v>
      </c>
      <c r="B13" t="s">
        <v>23</v>
      </c>
      <c r="C13" t="s">
        <v>4</v>
      </c>
      <c r="D13">
        <v>5.6</v>
      </c>
      <c r="E13">
        <v>0.2</v>
      </c>
      <c r="F13">
        <v>-0.2</v>
      </c>
      <c r="G13" s="2">
        <f>STDEV(DATA!A13:AJ13)</f>
        <v>7.5184650340324828E-3</v>
      </c>
      <c r="H13" s="2">
        <f>AVERAGE(DATA!A13:AJ13)-D13</f>
        <v>7.4862055555549034E-3</v>
      </c>
      <c r="I13" s="2">
        <f t="shared" si="0"/>
        <v>4.4928161425036667E-2</v>
      </c>
      <c r="J13" s="3">
        <f t="shared" si="1"/>
        <v>11.239536500934879</v>
      </c>
      <c r="K13" s="3">
        <f t="shared" si="4"/>
        <v>14.482093246661224</v>
      </c>
      <c r="L13">
        <f>STDEV(DATA!A13:L13)</f>
        <v>7.1295683471913037E-3</v>
      </c>
      <c r="M13">
        <f>STDEV(DATA!M13:X13)</f>
        <v>6.6426079651130373E-3</v>
      </c>
      <c r="N13">
        <f>STDEV(DATA!Y13:AJ13)</f>
        <v>7.5684161020212479E-3</v>
      </c>
      <c r="Q13">
        <f>ABS(AVERAGE(DATA!A13:L13)-D13)</f>
        <v>4.5168499999999057E-3</v>
      </c>
      <c r="R13">
        <f>ABS(AVERAGE(DATA!M13:X13)-D13)</f>
        <v>6.5116000000013941E-3</v>
      </c>
      <c r="S13">
        <f>ABS(AVERAGE(DATA!Y13:AJ13)-D13)</f>
        <v>1.1430166666667851E-2</v>
      </c>
      <c r="W13">
        <f t="shared" si="5"/>
        <v>4.0022100369012596E-2</v>
      </c>
      <c r="X13">
        <f t="shared" si="2"/>
        <v>3.9591787666264318E-2</v>
      </c>
      <c r="Y13">
        <f t="shared" si="2"/>
        <v>4.9120878854733666E-2</v>
      </c>
      <c r="AA13">
        <f t="shared" si="6"/>
        <v>10.988442652203105</v>
      </c>
      <c r="AB13">
        <f t="shared" si="7"/>
        <v>10.964968826618158</v>
      </c>
      <c r="AC13">
        <f t="shared" si="8"/>
        <v>11.433273910630117</v>
      </c>
      <c r="AG13">
        <f t="shared" si="9"/>
        <v>-4.3884775482994423E-4</v>
      </c>
      <c r="AH13">
        <f t="shared" si="10"/>
        <v>-9.2580813690821065E-4</v>
      </c>
      <c r="AI13">
        <v>0</v>
      </c>
    </row>
    <row r="14" spans="1:35">
      <c r="A14" t="s">
        <v>1</v>
      </c>
      <c r="B14" t="s">
        <v>24</v>
      </c>
      <c r="C14" t="s">
        <v>4</v>
      </c>
      <c r="D14">
        <v>80</v>
      </c>
      <c r="E14">
        <v>0.1</v>
      </c>
      <c r="F14">
        <v>-0.1</v>
      </c>
      <c r="G14" s="2">
        <f>STDEV(DATA!A14:AJ14)</f>
        <v>2.2236998916361786E-2</v>
      </c>
      <c r="H14" s="2">
        <f>AVERAGE(DATA!A14:AJ14)-D14</f>
        <v>6.2825694444455848E-2</v>
      </c>
      <c r="I14" s="2">
        <f t="shared" si="0"/>
        <v>0.17356594904793754</v>
      </c>
      <c r="J14" s="3">
        <f t="shared" si="1"/>
        <v>12.176800462287723</v>
      </c>
      <c r="K14" s="3">
        <f t="shared" si="4"/>
        <v>10.979477825570713</v>
      </c>
      <c r="L14">
        <f>STDEV(DATA!A14:L14)</f>
        <v>1.0399054965148804E-2</v>
      </c>
      <c r="M14">
        <f>STDEV(DATA!M14:X14)</f>
        <v>7.2925645180967604E-3</v>
      </c>
      <c r="N14">
        <f>STDEV(DATA!Y14:AJ14)</f>
        <v>4.9481959679534455E-3</v>
      </c>
      <c r="Q14">
        <f>ABS(AVERAGE(DATA!A14:L14)-D14)</f>
        <v>4.6505049999993275E-2</v>
      </c>
      <c r="R14">
        <f>ABS(AVERAGE(DATA!M14:X14)-D14)</f>
        <v>5.0100883333328738E-2</v>
      </c>
      <c r="S14">
        <f>ABS(AVERAGE(DATA!Y14:AJ14)-D14)</f>
        <v>9.1871149999988688E-2</v>
      </c>
      <c r="W14">
        <f t="shared" si="5"/>
        <v>9.8292343726434306E-2</v>
      </c>
      <c r="X14">
        <f t="shared" si="2"/>
        <v>8.64178546334506E-2</v>
      </c>
      <c r="Y14">
        <f t="shared" si="2"/>
        <v>0.11651316592039684</v>
      </c>
      <c r="AA14">
        <f t="shared" si="6"/>
        <v>10.942076279082455</v>
      </c>
      <c r="AB14">
        <f t="shared" si="7"/>
        <v>10.662495228225108</v>
      </c>
      <c r="AC14">
        <f t="shared" si="8"/>
        <v>11.311352841372592</v>
      </c>
      <c r="AG14">
        <f t="shared" si="9"/>
        <v>5.4508589971953587E-3</v>
      </c>
      <c r="AH14">
        <f t="shared" si="10"/>
        <v>2.3443685501433149E-3</v>
      </c>
      <c r="AI14">
        <v>0</v>
      </c>
    </row>
    <row r="15" spans="1:35">
      <c r="A15" t="s">
        <v>1</v>
      </c>
      <c r="B15" t="s">
        <v>25</v>
      </c>
      <c r="C15" t="s">
        <v>5</v>
      </c>
      <c r="D15">
        <v>16.3</v>
      </c>
      <c r="E15">
        <v>0.1</v>
      </c>
      <c r="F15">
        <v>-0.1</v>
      </c>
      <c r="G15" s="2">
        <f>STDEV(DATA!A15:AJ15)</f>
        <v>4.5130664482768163E-3</v>
      </c>
      <c r="H15" s="2">
        <f>AVERAGE(DATA!A15:AJ15)-D15</f>
        <v>9.4981527777768804E-3</v>
      </c>
      <c r="I15" s="2">
        <f t="shared" si="0"/>
        <v>3.1973223690195424E-2</v>
      </c>
      <c r="J15" s="3">
        <f t="shared" si="1"/>
        <v>9.7119045761347493</v>
      </c>
      <c r="K15" s="3">
        <f t="shared" si="4"/>
        <v>12.187972445717499</v>
      </c>
      <c r="L15">
        <f>STDEV(DATA!A15:L15)</f>
        <v>3.6576460328351678E-3</v>
      </c>
      <c r="M15">
        <f>STDEV(DATA!M15:X15)</f>
        <v>5.1908043034744932E-3</v>
      </c>
      <c r="N15">
        <f>STDEV(DATA!Y15:AJ15)</f>
        <v>4.7672724857039089E-3</v>
      </c>
      <c r="Q15">
        <f>ABS(AVERAGE(DATA!A15:L15)-D15)</f>
        <v>1.0516116666664743E-2</v>
      </c>
      <c r="R15">
        <f>ABS(AVERAGE(DATA!M15:X15)-D15)</f>
        <v>8.8217666666672301E-3</v>
      </c>
      <c r="S15">
        <f>ABS(AVERAGE(DATA!Y15:AJ15)-D15)</f>
        <v>9.1565749999986679E-3</v>
      </c>
      <c r="W15">
        <f t="shared" si="5"/>
        <v>2.8731193910183878E-2</v>
      </c>
      <c r="X15">
        <f t="shared" si="2"/>
        <v>3.4671972097970211E-2</v>
      </c>
      <c r="Y15">
        <f t="shared" si="2"/>
        <v>3.2897591978804132E-2</v>
      </c>
      <c r="AA15">
        <f t="shared" si="6"/>
        <v>9.4797408119862183</v>
      </c>
      <c r="AB15">
        <f t="shared" si="7"/>
        <v>9.8878651681195091</v>
      </c>
      <c r="AC15">
        <f t="shared" si="8"/>
        <v>9.7737929949519682</v>
      </c>
      <c r="AG15">
        <f t="shared" si="9"/>
        <v>-1.109626452868741E-3</v>
      </c>
      <c r="AH15">
        <f t="shared" si="10"/>
        <v>4.2353181777058432E-4</v>
      </c>
      <c r="AI15">
        <v>0</v>
      </c>
    </row>
    <row r="16" spans="1:35">
      <c r="A16" t="s">
        <v>1</v>
      </c>
      <c r="B16" t="s">
        <v>26</v>
      </c>
      <c r="C16" t="s">
        <v>5</v>
      </c>
      <c r="D16">
        <v>16.3</v>
      </c>
      <c r="E16">
        <v>0.1</v>
      </c>
      <c r="F16">
        <v>-0.1</v>
      </c>
      <c r="G16" s="2">
        <f>STDEV(DATA!A16:AJ16)</f>
        <v>8.8788903636623003E-3</v>
      </c>
      <c r="H16" s="2">
        <f>AVERAGE(DATA!A16:AJ16)-D16</f>
        <v>7.1023416666626815E-3</v>
      </c>
      <c r="I16" s="2">
        <f t="shared" si="0"/>
        <v>5.1319215677700931E-2</v>
      </c>
      <c r="J16" s="3">
        <f t="shared" si="1"/>
        <v>10.739372497418874</v>
      </c>
      <c r="K16" s="3">
        <f t="shared" si="4"/>
        <v>12.187972445717499</v>
      </c>
      <c r="L16">
        <f>STDEV(DATA!A16:L16)</f>
        <v>2.7016508381242157E-3</v>
      </c>
      <c r="M16">
        <f>STDEV(DATA!M16:X16)</f>
        <v>6.2127726425392901E-3</v>
      </c>
      <c r="N16">
        <f>STDEV(DATA!Y16:AJ16)</f>
        <v>2.4516310466276355E-3</v>
      </c>
      <c r="Q16">
        <f>ABS(AVERAGE(DATA!A16:L16)-D16)</f>
        <v>2.3028749999980391E-3</v>
      </c>
      <c r="R16">
        <f>ABS(AVERAGE(DATA!M16:X16)-D16)</f>
        <v>9.0556666666685715E-4</v>
      </c>
      <c r="S16">
        <f>ABS(AVERAGE(DATA!Y16:AJ16)-D16)</f>
        <v>1.8098583333333806E-2</v>
      </c>
      <c r="W16">
        <f t="shared" si="5"/>
        <v>1.5757096173856632E-2</v>
      </c>
      <c r="X16">
        <f t="shared" si="2"/>
        <v>3.1845174426512524E-2</v>
      </c>
      <c r="Y16">
        <f t="shared" si="2"/>
        <v>3.0307705945539429E-2</v>
      </c>
      <c r="AA16">
        <f t="shared" si="6"/>
        <v>8.1753533744715803</v>
      </c>
      <c r="AB16">
        <f t="shared" si="7"/>
        <v>9.7031906057283042</v>
      </c>
      <c r="AC16">
        <f t="shared" si="8"/>
        <v>9.5957377704295279</v>
      </c>
      <c r="AG16">
        <f t="shared" si="9"/>
        <v>2.5001979149658028E-4</v>
      </c>
      <c r="AH16">
        <f t="shared" si="10"/>
        <v>3.7611415959116546E-3</v>
      </c>
      <c r="AI16">
        <v>0</v>
      </c>
    </row>
    <row r="17" spans="1:35">
      <c r="A17" t="s">
        <v>1</v>
      </c>
      <c r="B17" t="s">
        <v>27</v>
      </c>
      <c r="C17" t="s">
        <v>4</v>
      </c>
      <c r="D17">
        <v>7.55</v>
      </c>
      <c r="E17">
        <v>0.05</v>
      </c>
      <c r="F17">
        <v>-0.05</v>
      </c>
      <c r="G17" s="2">
        <f>STDEV(DATA!A17:AJ17)</f>
        <v>1.0178754296609943E-2</v>
      </c>
      <c r="H17" s="2">
        <f>AVERAGE(DATA!A17:AJ17)-D17</f>
        <v>5.9084819444443326E-2</v>
      </c>
      <c r="I17" s="2">
        <f t="shared" si="0"/>
        <v>0.10977501584156084</v>
      </c>
      <c r="J17" s="3">
        <f t="shared" si="1"/>
        <v>12.959867804516971</v>
      </c>
      <c r="K17" s="3">
        <f t="shared" si="4"/>
        <v>11.252200283951151</v>
      </c>
      <c r="L17">
        <f>STDEV(DATA!A17:L17)</f>
        <v>9.0570603917732705E-3</v>
      </c>
      <c r="M17">
        <f>STDEV(DATA!M17:X17)</f>
        <v>8.6141732502006095E-3</v>
      </c>
      <c r="N17">
        <f>STDEV(DATA!Y17:AJ17)</f>
        <v>9.7865610685940359E-3</v>
      </c>
      <c r="Q17">
        <f>ABS(AVERAGE(DATA!A17:L17)-D17)</f>
        <v>6.5021275000000323E-2</v>
      </c>
      <c r="R17">
        <f>ABS(AVERAGE(DATA!M17:X17)-D17)</f>
        <v>5.9142708333333793E-2</v>
      </c>
      <c r="S17">
        <f>ABS(AVERAGE(DATA!Y17:AJ17)-D17)</f>
        <v>5.3090475000001192E-2</v>
      </c>
      <c r="W17">
        <f t="shared" si="5"/>
        <v>0.1101254357510312</v>
      </c>
      <c r="X17">
        <f t="shared" si="2"/>
        <v>0.10204129111933283</v>
      </c>
      <c r="Y17">
        <f t="shared" si="2"/>
        <v>0.1018275491215995</v>
      </c>
      <c r="AA17">
        <f t="shared" si="6"/>
        <v>12.966788461602857</v>
      </c>
      <c r="AB17">
        <f t="shared" si="7"/>
        <v>12.801229987579884</v>
      </c>
      <c r="AC17">
        <f t="shared" si="8"/>
        <v>12.796676716757879</v>
      </c>
      <c r="AG17">
        <f t="shared" si="9"/>
        <v>-7.2950067682076535E-4</v>
      </c>
      <c r="AH17">
        <f t="shared" si="10"/>
        <v>-1.1723878183934264E-3</v>
      </c>
      <c r="AI17">
        <v>0</v>
      </c>
    </row>
    <row r="18" spans="1:35">
      <c r="A18" t="s">
        <v>1</v>
      </c>
      <c r="B18" t="s">
        <v>28</v>
      </c>
      <c r="C18" t="s">
        <v>4</v>
      </c>
      <c r="D18">
        <v>7.55</v>
      </c>
      <c r="E18">
        <v>0.05</v>
      </c>
      <c r="F18">
        <v>-0.05</v>
      </c>
      <c r="G18" s="2">
        <f>STDEV(DATA!A18:AJ18)</f>
        <v>9.3718480533123063E-3</v>
      </c>
      <c r="H18" s="2">
        <f>AVERAGE(DATA!A18:AJ18)-D18</f>
        <v>5.5770813888885939E-2</v>
      </c>
      <c r="I18" s="2">
        <f t="shared" si="0"/>
        <v>0.10244261719438122</v>
      </c>
      <c r="J18" s="3">
        <f t="shared" si="1"/>
        <v>12.80975358853525</v>
      </c>
      <c r="K18" s="3">
        <f t="shared" si="4"/>
        <v>11.252200283951151</v>
      </c>
      <c r="L18">
        <f>STDEV(DATA!A18:L18)</f>
        <v>6.7809117282310576E-3</v>
      </c>
      <c r="M18">
        <f>STDEV(DATA!M18:X18)</f>
        <v>1.0370987631090952E-2</v>
      </c>
      <c r="N18">
        <f>STDEV(DATA!Y18:AJ18)</f>
        <v>8.7494968776003143E-3</v>
      </c>
      <c r="Q18">
        <f>ABS(AVERAGE(DATA!A18:L18)-D18)</f>
        <v>5.1274033333331914E-2</v>
      </c>
      <c r="R18">
        <f>ABS(AVERAGE(DATA!M18:X18)-D18)</f>
        <v>5.5287333333334132E-2</v>
      </c>
      <c r="S18">
        <f>ABS(AVERAGE(DATA!Y18:AJ18)-D18)</f>
        <v>6.0751074999999766E-2</v>
      </c>
      <c r="W18">
        <f t="shared" si="5"/>
        <v>8.5042973739922575E-2</v>
      </c>
      <c r="X18">
        <f t="shared" ref="X18:X36" si="11">R18+3*M18*1.66</f>
        <v>0.10693485173616707</v>
      </c>
      <c r="Y18">
        <f t="shared" ref="Y18:Y36" si="12">S18+3*N18*1.66</f>
        <v>0.10432356945044932</v>
      </c>
      <c r="AA18">
        <f t="shared" si="6"/>
        <v>12.405542452129644</v>
      </c>
      <c r="AB18">
        <f t="shared" si="7"/>
        <v>12.902946620397195</v>
      </c>
      <c r="AC18">
        <f t="shared" si="8"/>
        <v>12.849262452816166</v>
      </c>
      <c r="AG18">
        <f t="shared" si="9"/>
        <v>-1.9685851493692567E-3</v>
      </c>
      <c r="AH18">
        <f t="shared" si="10"/>
        <v>1.6214907534906377E-3</v>
      </c>
      <c r="AI18">
        <v>0</v>
      </c>
    </row>
    <row r="19" spans="1:35">
      <c r="A19" t="s">
        <v>1</v>
      </c>
      <c r="B19" t="s">
        <v>29</v>
      </c>
      <c r="C19" t="s">
        <v>4</v>
      </c>
      <c r="D19">
        <v>15.55</v>
      </c>
      <c r="E19">
        <v>0.05</v>
      </c>
      <c r="F19">
        <v>-0.05</v>
      </c>
      <c r="G19" s="2">
        <f>STDEV(DATA!A19:AJ19)</f>
        <v>7.1563764084256612E-3</v>
      </c>
      <c r="H19" s="2">
        <f>AVERAGE(DATA!A19:AJ19)-D19</f>
        <v>0.12779495833332888</v>
      </c>
      <c r="I19" s="2">
        <f t="shared" si="0"/>
        <v>0.16343371284728866</v>
      </c>
      <c r="J19" s="3">
        <f t="shared" si="1"/>
        <v>13.289721770035078</v>
      </c>
      <c r="K19" s="3">
        <f t="shared" si="4"/>
        <v>10.717863556640458</v>
      </c>
      <c r="L19">
        <f>STDEV(DATA!A19:L19)</f>
        <v>8.0531957004092731E-3</v>
      </c>
      <c r="M19">
        <f>STDEV(DATA!M19:X19)</f>
        <v>5.9088292885167296E-3</v>
      </c>
      <c r="N19">
        <f>STDEV(DATA!Y19:AJ19)</f>
        <v>4.717472309276387E-3</v>
      </c>
      <c r="Q19">
        <f>ABS(AVERAGE(DATA!A19:L19)-D19)</f>
        <v>0.12716949999999905</v>
      </c>
      <c r="R19">
        <f>ABS(AVERAGE(DATA!M19:X19)-D19)</f>
        <v>0.12381045833333459</v>
      </c>
      <c r="S19">
        <f>ABS(AVERAGE(DATA!Y19:AJ19)-D19)</f>
        <v>0.13240491666666721</v>
      </c>
      <c r="W19">
        <f t="shared" si="5"/>
        <v>0.16727441458803721</v>
      </c>
      <c r="X19">
        <f t="shared" si="11"/>
        <v>0.15323642819014791</v>
      </c>
      <c r="Y19">
        <f t="shared" si="12"/>
        <v>0.15589792876686362</v>
      </c>
      <c r="AA19">
        <f t="shared" si="6"/>
        <v>13.340161128207022</v>
      </c>
      <c r="AB19">
        <f t="shared" si="7"/>
        <v>13.149823636944051</v>
      </c>
      <c r="AC19">
        <f t="shared" si="8"/>
        <v>13.187215261286315</v>
      </c>
      <c r="AG19">
        <f t="shared" si="9"/>
        <v>3.3357233911328861E-3</v>
      </c>
      <c r="AH19">
        <f t="shared" si="10"/>
        <v>1.1913569792403426E-3</v>
      </c>
      <c r="AI19">
        <v>0</v>
      </c>
    </row>
    <row r="20" spans="1:35">
      <c r="A20" t="s">
        <v>1</v>
      </c>
      <c r="B20" t="s">
        <v>30</v>
      </c>
      <c r="C20" t="s">
        <v>6</v>
      </c>
      <c r="D20">
        <v>3</v>
      </c>
      <c r="E20">
        <v>0.1</v>
      </c>
      <c r="F20">
        <v>-0.1</v>
      </c>
      <c r="G20" s="2">
        <f>STDEV(DATA!A20:AJ20)</f>
        <v>3.2486539685911342E-3</v>
      </c>
      <c r="H20" s="2">
        <f>AVERAGE(DATA!A20:AJ20)-D20</f>
        <v>-4.860335833333318E-2</v>
      </c>
      <c r="I20" s="2">
        <f t="shared" si="0"/>
        <v>-3.2425061569749336E-2</v>
      </c>
      <c r="J20" s="3">
        <f t="shared" si="1"/>
        <v>10.988275060090796</v>
      </c>
      <c r="K20" s="3">
        <f t="shared" si="4"/>
        <v>13.433871013044671</v>
      </c>
      <c r="L20">
        <f>STDEV(DATA!A20:L20)</f>
        <v>2.5176320239673855E-3</v>
      </c>
      <c r="M20">
        <f>STDEV(DATA!M20:X20)</f>
        <v>3.4636563212510642E-3</v>
      </c>
      <c r="N20">
        <f>STDEV(DATA!Y20:AJ20)</f>
        <v>3.2298594171841048E-3</v>
      </c>
      <c r="Q20">
        <f>ABS(AVERAGE(DATA!A20:L20)-D20)</f>
        <v>4.9167558333332639E-2</v>
      </c>
      <c r="R20">
        <f>ABS(AVERAGE(DATA!M20:X20)-D20)</f>
        <v>4.9723791666667072E-2</v>
      </c>
      <c r="S20">
        <f>ABS(AVERAGE(DATA!Y20:AJ20)-D20)</f>
        <v>4.6918724999999384E-2</v>
      </c>
      <c r="W20">
        <f t="shared" si="5"/>
        <v>6.1705365812690219E-2</v>
      </c>
      <c r="X20">
        <f t="shared" si="11"/>
        <v>6.6972800146497369E-2</v>
      </c>
      <c r="Y20">
        <f t="shared" si="12"/>
        <v>6.3003424897576224E-2</v>
      </c>
      <c r="AA20">
        <f t="shared" si="6"/>
        <v>12.385485669638566</v>
      </c>
      <c r="AB20">
        <f t="shared" si="7"/>
        <v>12.563363299329982</v>
      </c>
      <c r="AC20">
        <f t="shared" si="8"/>
        <v>12.430691805843484</v>
      </c>
      <c r="AG20">
        <f t="shared" si="9"/>
        <v>-7.1222739321671934E-4</v>
      </c>
      <c r="AH20">
        <f t="shared" si="10"/>
        <v>2.3379690406695941E-4</v>
      </c>
      <c r="AI20">
        <v>0</v>
      </c>
    </row>
    <row r="21" spans="1:35">
      <c r="A21" t="s">
        <v>1</v>
      </c>
      <c r="B21" t="s">
        <v>31</v>
      </c>
      <c r="C21" t="s">
        <v>6</v>
      </c>
      <c r="D21">
        <v>3</v>
      </c>
      <c r="E21">
        <v>0.1</v>
      </c>
      <c r="F21">
        <v>-0.1</v>
      </c>
      <c r="G21" s="2">
        <f>STDEV(DATA!A21:AJ21)</f>
        <v>3.5568520094821218E-3</v>
      </c>
      <c r="H21" s="2">
        <f>AVERAGE(DATA!A21:AJ21)-D21</f>
        <v>-4.9634875000001522E-2</v>
      </c>
      <c r="I21" s="2">
        <f t="shared" si="0"/>
        <v>-3.1921751992780557E-2</v>
      </c>
      <c r="J21" s="3">
        <f t="shared" si="1"/>
        <v>10.954304608755873</v>
      </c>
      <c r="K21" s="3">
        <f t="shared" si="4"/>
        <v>13.433871013044671</v>
      </c>
      <c r="L21">
        <f>STDEV(DATA!A21:L21)</f>
        <v>3.5710602360248989E-3</v>
      </c>
      <c r="M21">
        <f>STDEV(DATA!M21:X21)</f>
        <v>3.2034915940195984E-3</v>
      </c>
      <c r="N21">
        <f>STDEV(DATA!Y21:AJ21)</f>
        <v>3.5248717578541902E-3</v>
      </c>
      <c r="Q21">
        <f>ABS(AVERAGE(DATA!A21:L21)-D21)</f>
        <v>5.1343924999999846E-2</v>
      </c>
      <c r="R21">
        <f>ABS(AVERAGE(DATA!M21:X21)-D21)</f>
        <v>4.865427500000008E-2</v>
      </c>
      <c r="S21">
        <f>ABS(AVERAGE(DATA!Y21:AJ21)-D21)</f>
        <v>4.8906424999999754E-2</v>
      </c>
      <c r="W21">
        <f t="shared" si="5"/>
        <v>6.9127804975403842E-2</v>
      </c>
      <c r="X21">
        <f t="shared" si="11"/>
        <v>6.4607663138217683E-2</v>
      </c>
      <c r="Y21">
        <f t="shared" si="12"/>
        <v>6.6460286354113621E-2</v>
      </c>
      <c r="AA21">
        <f t="shared" si="6"/>
        <v>12.632134847492674</v>
      </c>
      <c r="AB21">
        <f t="shared" si="7"/>
        <v>12.48529117742126</v>
      </c>
      <c r="AC21">
        <f t="shared" si="8"/>
        <v>12.546682053892912</v>
      </c>
      <c r="AG21">
        <f t="shared" si="9"/>
        <v>4.6188478170708716E-5</v>
      </c>
      <c r="AH21">
        <f t="shared" si="10"/>
        <v>-3.2138016383459174E-4</v>
      </c>
      <c r="AI21">
        <v>0</v>
      </c>
    </row>
    <row r="22" spans="1:35">
      <c r="A22" t="s">
        <v>1</v>
      </c>
      <c r="B22" t="s">
        <v>32</v>
      </c>
      <c r="C22" t="s">
        <v>7</v>
      </c>
      <c r="D22">
        <v>-3</v>
      </c>
      <c r="E22">
        <v>0.1</v>
      </c>
      <c r="F22">
        <v>-0.1</v>
      </c>
      <c r="G22" s="2">
        <f>STDEV(DATA!A22:AJ22)</f>
        <v>6.2687738567398111E-3</v>
      </c>
      <c r="H22" s="2">
        <f>AVERAGE(DATA!A22:AJ22)-D22</f>
        <v>-2.3376388888962651E-4</v>
      </c>
      <c r="I22" s="2">
        <f t="shared" si="0"/>
        <v>3.0984729917674633E-2</v>
      </c>
      <c r="J22" s="3">
        <f t="shared" si="1"/>
        <v>10.88960958764118</v>
      </c>
      <c r="K22" s="3">
        <f t="shared" si="4"/>
        <v>13.433871013044671</v>
      </c>
      <c r="L22">
        <f>STDEV(DATA!A22:L22)</f>
        <v>5.0951499127066778E-3</v>
      </c>
      <c r="M22">
        <f>STDEV(DATA!M22:X22)</f>
        <v>5.1469844239126579E-3</v>
      </c>
      <c r="N22">
        <f>STDEV(DATA!Y22:AJ22)</f>
        <v>5.2191644187261398E-3</v>
      </c>
      <c r="Q22">
        <f>ABS(AVERAGE(DATA!A22:L22)-D22)</f>
        <v>4.304925000000015E-3</v>
      </c>
      <c r="R22">
        <f>ABS(AVERAGE(DATA!M22:X22)-D22)</f>
        <v>1.0882999999997089E-3</v>
      </c>
      <c r="S22">
        <f>ABS(AVERAGE(DATA!Y22:AJ22)-D22)</f>
        <v>4.6919333333335089E-3</v>
      </c>
      <c r="W22">
        <f t="shared" si="5"/>
        <v>2.9678771565279271E-2</v>
      </c>
      <c r="X22">
        <f t="shared" si="11"/>
        <v>2.6720282431084742E-2</v>
      </c>
      <c r="Y22">
        <f t="shared" si="12"/>
        <v>3.0683372138589685E-2</v>
      </c>
      <c r="AA22">
        <f t="shared" si="6"/>
        <v>10.796100618474911</v>
      </c>
      <c r="AB22">
        <f t="shared" si="7"/>
        <v>10.568076234459925</v>
      </c>
      <c r="AC22">
        <f t="shared" si="8"/>
        <v>10.868386449909108</v>
      </c>
      <c r="AG22">
        <f t="shared" si="9"/>
        <v>-1.2401450601946199E-4</v>
      </c>
      <c r="AH22">
        <f t="shared" si="10"/>
        <v>-7.2179994813481932E-5</v>
      </c>
      <c r="AI22">
        <v>0</v>
      </c>
    </row>
    <row r="23" spans="1:35">
      <c r="A23" t="s">
        <v>1</v>
      </c>
      <c r="B23" t="s">
        <v>33</v>
      </c>
      <c r="C23" t="s">
        <v>7</v>
      </c>
      <c r="D23">
        <v>-3</v>
      </c>
      <c r="E23">
        <v>0.1</v>
      </c>
      <c r="F23">
        <v>-0.1</v>
      </c>
      <c r="G23" s="2">
        <f>STDEV(DATA!A23:AJ23)</f>
        <v>6.9994177602253922E-3</v>
      </c>
      <c r="H23" s="2">
        <f>AVERAGE(DATA!A23:AJ23)-D23</f>
        <v>2.2490611111111392E-2</v>
      </c>
      <c r="I23" s="2">
        <f t="shared" si="0"/>
        <v>5.7347711557033845E-2</v>
      </c>
      <c r="J23" s="3">
        <f t="shared" si="1"/>
        <v>12.226451474014723</v>
      </c>
      <c r="K23" s="3">
        <f t="shared" si="4"/>
        <v>13.433871013044671</v>
      </c>
      <c r="L23">
        <f>STDEV(DATA!A23:L23)</f>
        <v>4.881702453938353E-3</v>
      </c>
      <c r="M23">
        <f>STDEV(DATA!M23:X23)</f>
        <v>6.9731207639123546E-3</v>
      </c>
      <c r="N23">
        <f>STDEV(DATA!Y23:AJ23)</f>
        <v>4.6542137278459787E-3</v>
      </c>
      <c r="Q23">
        <f>ABS(AVERAGE(DATA!A23:L23)-D23)</f>
        <v>2.5098783333332708E-2</v>
      </c>
      <c r="R23">
        <f>ABS(AVERAGE(DATA!M23:X23)-D23)</f>
        <v>2.6003941666667085E-2</v>
      </c>
      <c r="S23">
        <f>ABS(AVERAGE(DATA!Y23:AJ23)-D23)</f>
        <v>1.6369108333333049E-2</v>
      </c>
      <c r="W23">
        <f t="shared" si="5"/>
        <v>4.9409661553945702E-2</v>
      </c>
      <c r="X23">
        <f t="shared" si="11"/>
        <v>6.0730083070950604E-2</v>
      </c>
      <c r="Y23">
        <f t="shared" si="12"/>
        <v>3.954709269800602E-2</v>
      </c>
      <c r="AA23">
        <f t="shared" si="6"/>
        <v>11.902930408401772</v>
      </c>
      <c r="AB23">
        <f t="shared" si="7"/>
        <v>12.350890388954769</v>
      </c>
      <c r="AC23">
        <f t="shared" si="8"/>
        <v>11.41944382242516</v>
      </c>
      <c r="AG23">
        <f t="shared" si="9"/>
        <v>2.2748872609237424E-4</v>
      </c>
      <c r="AH23">
        <f t="shared" si="10"/>
        <v>2.3189070360663758E-3</v>
      </c>
      <c r="AI23">
        <v>0</v>
      </c>
    </row>
    <row r="24" spans="1:35">
      <c r="A24" t="s">
        <v>1</v>
      </c>
      <c r="B24" t="s">
        <v>34</v>
      </c>
      <c r="C24" t="s">
        <v>6</v>
      </c>
      <c r="D24">
        <v>4</v>
      </c>
      <c r="E24">
        <v>0.04</v>
      </c>
      <c r="F24">
        <v>-0.04</v>
      </c>
      <c r="G24" s="2">
        <f>STDEV(DATA!A24:AJ24)</f>
        <v>1.1310289348606525E-3</v>
      </c>
      <c r="H24" s="2">
        <f>AVERAGE(DATA!A24:AJ24)-D24</f>
        <v>9.3341922222222706E-2</v>
      </c>
      <c r="I24" s="2">
        <f t="shared" si="0"/>
        <v>9.8974446317828757E-2</v>
      </c>
      <c r="J24" s="3">
        <f t="shared" si="1"/>
        <v>13.201143929396366</v>
      </c>
      <c r="K24" s="3">
        <f t="shared" si="4"/>
        <v>11.233828481517104</v>
      </c>
      <c r="L24">
        <f>STDEV(DATA!A24:L24)</f>
        <v>1.3861901954201183E-3</v>
      </c>
      <c r="M24">
        <f>STDEV(DATA!M24:X24)</f>
        <v>5.5057265305119378E-4</v>
      </c>
      <c r="N24">
        <f>STDEV(DATA!Y24:AJ24)</f>
        <v>8.5080817991776481E-4</v>
      </c>
      <c r="Q24">
        <f>ABS(AVERAGE(DATA!A24:L24)-D24)</f>
        <v>9.3463416666666355E-2</v>
      </c>
      <c r="R24">
        <f>ABS(AVERAGE(DATA!M24:X24)-D24)</f>
        <v>9.2571908333332509E-2</v>
      </c>
      <c r="S24">
        <f>ABS(AVERAGE(DATA!Y24:AJ24)-D24)</f>
        <v>9.3990441666666591E-2</v>
      </c>
      <c r="W24">
        <f t="shared" si="5"/>
        <v>0.10036664383985855</v>
      </c>
      <c r="X24">
        <f t="shared" si="11"/>
        <v>9.5313760145527449E-2</v>
      </c>
      <c r="Y24">
        <f t="shared" si="12"/>
        <v>9.822746640265706E-2</v>
      </c>
      <c r="AA24">
        <f t="shared" si="6"/>
        <v>13.231475534975724</v>
      </c>
      <c r="AB24">
        <f t="shared" si="7"/>
        <v>13.119306539290704</v>
      </c>
      <c r="AC24">
        <f t="shared" si="8"/>
        <v>13.184693236685222</v>
      </c>
      <c r="AG24">
        <f t="shared" si="9"/>
        <v>5.3538201550235346E-4</v>
      </c>
      <c r="AH24">
        <f t="shared" si="10"/>
        <v>-3.0023552686657103E-4</v>
      </c>
      <c r="AI24">
        <v>0</v>
      </c>
    </row>
    <row r="25" spans="1:35">
      <c r="A25" t="s">
        <v>1</v>
      </c>
      <c r="B25" t="s">
        <v>35</v>
      </c>
      <c r="C25" t="s">
        <v>7</v>
      </c>
      <c r="D25">
        <v>-10</v>
      </c>
      <c r="E25">
        <v>0.1</v>
      </c>
      <c r="F25">
        <v>-0.1</v>
      </c>
      <c r="G25" s="2">
        <f>STDEV(DATA!A25:AJ25)</f>
        <v>8.8036458593138099E-3</v>
      </c>
      <c r="H25" s="2">
        <f>AVERAGE(DATA!A25:AJ25)-D25</f>
        <v>-2.8803341666668203E-2</v>
      </c>
      <c r="I25" s="2">
        <f t="shared" si="0"/>
        <v>1.5038814712714565E-2</v>
      </c>
      <c r="J25" s="3">
        <f t="shared" si="1"/>
        <v>8.4362055507992473</v>
      </c>
      <c r="K25" s="3">
        <f t="shared" si="4"/>
        <v>12.550137507823191</v>
      </c>
      <c r="L25">
        <f>STDEV(DATA!A25:L25)</f>
        <v>9.1807380184618093E-3</v>
      </c>
      <c r="M25">
        <f>STDEV(DATA!M25:X25)</f>
        <v>7.3512766921448487E-3</v>
      </c>
      <c r="N25">
        <f>STDEV(DATA!Y25:AJ25)</f>
        <v>5.2383923171026598E-3</v>
      </c>
      <c r="Q25">
        <f>ABS(AVERAGE(DATA!A25:L25)-D25)</f>
        <v>2.4808399999999509E-2</v>
      </c>
      <c r="R25">
        <f>ABS(AVERAGE(DATA!M25:X25)-D25)</f>
        <v>2.5792791666665593E-2</v>
      </c>
      <c r="S25">
        <f>ABS(AVERAGE(DATA!Y25:AJ25)-D25)</f>
        <v>3.5808833333334178E-2</v>
      </c>
      <c r="W25">
        <f t="shared" si="5"/>
        <v>7.0528475331939317E-2</v>
      </c>
      <c r="X25">
        <f t="shared" si="11"/>
        <v>6.2402149593546938E-2</v>
      </c>
      <c r="Y25">
        <f t="shared" si="12"/>
        <v>6.1896027072505425E-2</v>
      </c>
      <c r="AA25">
        <f t="shared" si="6"/>
        <v>11.791959985171637</v>
      </c>
      <c r="AB25">
        <f t="shared" si="7"/>
        <v>11.526135259162899</v>
      </c>
      <c r="AC25">
        <f t="shared" si="8"/>
        <v>11.508451376844492</v>
      </c>
      <c r="AG25">
        <f t="shared" si="9"/>
        <v>3.9423457013591495E-3</v>
      </c>
      <c r="AH25">
        <f t="shared" si="10"/>
        <v>2.1128843750421889E-3</v>
      </c>
      <c r="AI25">
        <v>0</v>
      </c>
    </row>
    <row r="26" spans="1:35">
      <c r="A26" t="s">
        <v>1</v>
      </c>
      <c r="B26" t="s">
        <v>36</v>
      </c>
      <c r="C26" t="s">
        <v>7</v>
      </c>
      <c r="D26">
        <v>-10</v>
      </c>
      <c r="E26">
        <v>0.1</v>
      </c>
      <c r="F26">
        <v>-0.1</v>
      </c>
      <c r="G26" s="2">
        <f>STDEV(DATA!A26:AJ26)</f>
        <v>6.8787231431763378E-3</v>
      </c>
      <c r="H26" s="2">
        <f>AVERAGE(DATA!A26:AJ26)-D26</f>
        <v>-3.7381619444447622E-2</v>
      </c>
      <c r="I26" s="2">
        <f t="shared" si="0"/>
        <v>-3.1255781914294664E-3</v>
      </c>
      <c r="J26" s="3">
        <f t="shared" si="1"/>
        <v>5.0247893476160668</v>
      </c>
      <c r="K26" s="3">
        <f t="shared" si="4"/>
        <v>12.550137507823191</v>
      </c>
      <c r="L26">
        <f>STDEV(DATA!A26:L26)</f>
        <v>6.6875923072418318E-3</v>
      </c>
      <c r="M26">
        <f>STDEV(DATA!M26:X26)</f>
        <v>6.0460803673776393E-3</v>
      </c>
      <c r="N26">
        <f>STDEV(DATA!Y26:AJ26)</f>
        <v>8.297645398376503E-3</v>
      </c>
      <c r="Q26">
        <f>ABS(AVERAGE(DATA!A26:L26)-D26)</f>
        <v>3.6940433333333189E-2</v>
      </c>
      <c r="R26">
        <f>ABS(AVERAGE(DATA!M26:X26)-D26)</f>
        <v>3.7382683333332167E-2</v>
      </c>
      <c r="S26">
        <f>ABS(AVERAGE(DATA!Y26:AJ26)-D26)</f>
        <v>3.7821741666666853E-2</v>
      </c>
      <c r="W26">
        <f t="shared" si="5"/>
        <v>7.0244643023397502E-2</v>
      </c>
      <c r="X26">
        <f t="shared" si="11"/>
        <v>6.7492163562872812E-2</v>
      </c>
      <c r="Y26">
        <f t="shared" si="12"/>
        <v>7.9144015750581831E-2</v>
      </c>
      <c r="AA26">
        <f t="shared" si="6"/>
        <v>11.783203556823546</v>
      </c>
      <c r="AB26">
        <f t="shared" si="7"/>
        <v>11.696404259461849</v>
      </c>
      <c r="AC26">
        <f t="shared" si="8"/>
        <v>12.042227920318329</v>
      </c>
      <c r="AG26">
        <f t="shared" si="9"/>
        <v>-1.6100530911346712E-3</v>
      </c>
      <c r="AH26">
        <f t="shared" si="10"/>
        <v>-2.2515650309988637E-3</v>
      </c>
      <c r="AI26">
        <v>0</v>
      </c>
    </row>
    <row r="27" spans="1:35">
      <c r="A27" t="s">
        <v>1</v>
      </c>
      <c r="B27" t="s">
        <v>37</v>
      </c>
      <c r="C27" t="s">
        <v>7</v>
      </c>
      <c r="D27">
        <v>-10</v>
      </c>
      <c r="E27">
        <v>0.1</v>
      </c>
      <c r="F27">
        <v>-0.1</v>
      </c>
      <c r="G27" s="2">
        <f>STDEV(DATA!A27:AJ27)</f>
        <v>7.1944492505891149E-3</v>
      </c>
      <c r="H27" s="2">
        <f>AVERAGE(DATA!A27:AJ27)-D27</f>
        <v>-3.9828988888888972E-2</v>
      </c>
      <c r="I27" s="2">
        <f t="shared" si="0"/>
        <v>-4.0006316209551807E-3</v>
      </c>
      <c r="J27" s="3">
        <f t="shared" si="1"/>
        <v>5.5607803242633995</v>
      </c>
      <c r="K27" s="3">
        <f t="shared" si="4"/>
        <v>12.550137507823191</v>
      </c>
      <c r="L27">
        <f>STDEV(DATA!A27:L27)</f>
        <v>8.6666803007135872E-3</v>
      </c>
      <c r="M27">
        <f>STDEV(DATA!M27:X27)</f>
        <v>6.7078237733665565E-3</v>
      </c>
      <c r="N27">
        <f>STDEV(DATA!Y27:AJ27)</f>
        <v>6.377691941370096E-3</v>
      </c>
      <c r="Q27">
        <f>ABS(AVERAGE(DATA!A27:L27)-D27)</f>
        <v>3.9502125000000277E-2</v>
      </c>
      <c r="R27">
        <f>ABS(AVERAGE(DATA!M27:X27)-D27)</f>
        <v>3.8683999999999941E-2</v>
      </c>
      <c r="S27">
        <f>ABS(AVERAGE(DATA!Y27:AJ27)-D27)</f>
        <v>4.1300841666666699E-2</v>
      </c>
      <c r="W27">
        <f t="shared" si="5"/>
        <v>8.2662192897553943E-2</v>
      </c>
      <c r="X27">
        <f t="shared" si="11"/>
        <v>7.2088962391365391E-2</v>
      </c>
      <c r="Y27">
        <f t="shared" si="12"/>
        <v>7.3061747534689775E-2</v>
      </c>
      <c r="AA27">
        <f t="shared" si="6"/>
        <v>12.136672119052642</v>
      </c>
      <c r="AB27">
        <f t="shared" si="7"/>
        <v>11.839481380693648</v>
      </c>
      <c r="AC27">
        <f t="shared" si="8"/>
        <v>11.868587786403076</v>
      </c>
      <c r="AG27">
        <f t="shared" si="9"/>
        <v>2.2889883593434912E-3</v>
      </c>
      <c r="AH27">
        <f t="shared" si="10"/>
        <v>3.3013183199646044E-4</v>
      </c>
      <c r="AI27">
        <v>0</v>
      </c>
    </row>
    <row r="28" spans="1:35">
      <c r="A28" t="s">
        <v>1</v>
      </c>
      <c r="B28" t="s">
        <v>38</v>
      </c>
      <c r="C28" t="s">
        <v>7</v>
      </c>
      <c r="D28">
        <v>-10</v>
      </c>
      <c r="E28">
        <v>0.1</v>
      </c>
      <c r="F28">
        <v>-0.1</v>
      </c>
      <c r="G28" s="2">
        <f>STDEV(DATA!A28:AJ28)</f>
        <v>8.8240003522585941E-3</v>
      </c>
      <c r="H28" s="2">
        <f>AVERAGE(DATA!A28:AJ28)-D28</f>
        <v>-2.5159663888890904E-2</v>
      </c>
      <c r="I28" s="2">
        <f t="shared" si="0"/>
        <v>1.8783857865356891E-2</v>
      </c>
      <c r="J28" s="3">
        <f t="shared" si="1"/>
        <v>8.9190614745160079</v>
      </c>
      <c r="K28" s="3">
        <f t="shared" si="4"/>
        <v>12.550137507823191</v>
      </c>
      <c r="L28">
        <f>STDEV(DATA!A28:L28)</f>
        <v>6.4187181418526246E-3</v>
      </c>
      <c r="M28">
        <f>STDEV(DATA!M28:X28)</f>
        <v>9.0790588170599484E-3</v>
      </c>
      <c r="N28">
        <f>STDEV(DATA!Y28:AJ28)</f>
        <v>7.4140203220237995E-3</v>
      </c>
      <c r="Q28">
        <f>ABS(AVERAGE(DATA!A28:L28)-D28)</f>
        <v>2.0551349999999857E-2</v>
      </c>
      <c r="R28">
        <f>ABS(AVERAGE(DATA!M28:X28)-D28)</f>
        <v>2.3493199999998993E-2</v>
      </c>
      <c r="S28">
        <f>ABS(AVERAGE(DATA!Y28:AJ28)-D28)</f>
        <v>3.1434441666664981E-2</v>
      </c>
      <c r="W28">
        <f t="shared" si="5"/>
        <v>5.251656634642593E-2</v>
      </c>
      <c r="X28">
        <f t="shared" si="11"/>
        <v>6.8706912908957529E-2</v>
      </c>
      <c r="Y28">
        <f t="shared" si="12"/>
        <v>6.8356262870343493E-2</v>
      </c>
      <c r="AA28">
        <f t="shared" si="6"/>
        <v>11.151619123704336</v>
      </c>
      <c r="AB28">
        <f t="shared" si="7"/>
        <v>11.735139685637307</v>
      </c>
      <c r="AC28">
        <f t="shared" si="8"/>
        <v>11.724029063968283</v>
      </c>
      <c r="AG28">
        <f t="shared" si="9"/>
        <v>-9.9530218017117485E-4</v>
      </c>
      <c r="AH28">
        <f t="shared" si="10"/>
        <v>1.665038495036149E-3</v>
      </c>
      <c r="AI28">
        <v>0</v>
      </c>
    </row>
    <row r="29" spans="1:35">
      <c r="A29" t="s">
        <v>1</v>
      </c>
      <c r="B29" t="s">
        <v>39</v>
      </c>
      <c r="C29" t="s">
        <v>4</v>
      </c>
      <c r="D29">
        <v>5.4</v>
      </c>
      <c r="E29">
        <v>0.1</v>
      </c>
      <c r="F29">
        <v>-0.1</v>
      </c>
      <c r="G29" s="2">
        <f>STDEV(DATA!A29:AJ29)</f>
        <v>1.0304096536255313E-2</v>
      </c>
      <c r="H29" s="2">
        <f>AVERAGE(DATA!A29:AJ29)-D29</f>
        <v>-0.1212081305555559</v>
      </c>
      <c r="I29" s="2">
        <f t="shared" si="0"/>
        <v>-6.989372980500444E-2</v>
      </c>
      <c r="J29" s="3">
        <f t="shared" si="1"/>
        <v>12.225820129454469</v>
      </c>
      <c r="K29" s="3">
        <f t="shared" si="4"/>
        <v>13.003629045663764</v>
      </c>
      <c r="L29">
        <f>STDEV(DATA!A29:L29)</f>
        <v>9.1859492881545008E-3</v>
      </c>
      <c r="M29">
        <f>STDEV(DATA!M29:X29)</f>
        <v>9.3869057069360766E-3</v>
      </c>
      <c r="N29">
        <f>STDEV(DATA!Y29:AJ29)</f>
        <v>7.3365377302994431E-3</v>
      </c>
      <c r="Q29">
        <f>ABS(AVERAGE(DATA!A29:L29)-D29)</f>
        <v>0.1265243500000004</v>
      </c>
      <c r="R29">
        <f>ABS(AVERAGE(DATA!M29:X29)-D29)</f>
        <v>0.12401910000000083</v>
      </c>
      <c r="S29">
        <f>ABS(AVERAGE(DATA!Y29:AJ29)-D29)</f>
        <v>0.11308094166666738</v>
      </c>
      <c r="W29">
        <f t="shared" si="5"/>
        <v>0.17227037745500981</v>
      </c>
      <c r="X29">
        <f t="shared" si="11"/>
        <v>0.17076589042054249</v>
      </c>
      <c r="Y29">
        <f t="shared" si="12"/>
        <v>0.14961689956355861</v>
      </c>
      <c r="AA29">
        <f t="shared" si="6"/>
        <v>14.184682072084099</v>
      </c>
      <c r="AB29">
        <f t="shared" si="7"/>
        <v>14.165634680663207</v>
      </c>
      <c r="AC29">
        <f t="shared" si="8"/>
        <v>13.878532299826178</v>
      </c>
      <c r="AG29">
        <f t="shared" si="9"/>
        <v>1.8494115578550577E-3</v>
      </c>
      <c r="AH29">
        <f t="shared" si="10"/>
        <v>2.0503679766366335E-3</v>
      </c>
      <c r="AI29">
        <v>0</v>
      </c>
    </row>
    <row r="30" spans="1:35">
      <c r="A30" t="s">
        <v>1</v>
      </c>
      <c r="B30" t="s">
        <v>40</v>
      </c>
      <c r="C30" t="s">
        <v>4</v>
      </c>
      <c r="D30">
        <v>5.4</v>
      </c>
      <c r="E30">
        <v>0.1</v>
      </c>
      <c r="F30">
        <v>-0.1</v>
      </c>
      <c r="G30" s="2">
        <f>STDEV(DATA!A30:AJ30)</f>
        <v>9.121913984652362E-3</v>
      </c>
      <c r="H30" s="2">
        <f>AVERAGE(DATA!A30:AJ30)-D30</f>
        <v>-0.11874970555555642</v>
      </c>
      <c r="I30" s="2">
        <f t="shared" si="0"/>
        <v>-7.3322573911987654E-2</v>
      </c>
      <c r="J30" s="3">
        <f t="shared" si="1"/>
        <v>12.32981755571209</v>
      </c>
      <c r="K30" s="3">
        <f t="shared" si="4"/>
        <v>13.003629045663764</v>
      </c>
      <c r="L30">
        <f>STDEV(DATA!A30:L30)</f>
        <v>7.4176321846032177E-3</v>
      </c>
      <c r="M30">
        <f>STDEV(DATA!M30:X30)</f>
        <v>7.0252201350820423E-3</v>
      </c>
      <c r="N30">
        <f>STDEV(DATA!Y30:AJ30)</f>
        <v>1.0830960305727355E-2</v>
      </c>
      <c r="Q30">
        <f>ABS(AVERAGE(DATA!A30:L30)-D30)</f>
        <v>0.12296063333333418</v>
      </c>
      <c r="R30">
        <f>ABS(AVERAGE(DATA!M30:X30)-D30)</f>
        <v>0.11918245000000116</v>
      </c>
      <c r="S30">
        <f>ABS(AVERAGE(DATA!Y30:AJ30)-D30)</f>
        <v>0.11410603333333391</v>
      </c>
      <c r="W30">
        <f t="shared" si="5"/>
        <v>0.15990044161265821</v>
      </c>
      <c r="X30">
        <f t="shared" si="11"/>
        <v>0.15416804627270975</v>
      </c>
      <c r="Y30">
        <f t="shared" si="12"/>
        <v>0.16804421565585614</v>
      </c>
      <c r="AA30">
        <f t="shared" si="6"/>
        <v>14.022877361570542</v>
      </c>
      <c r="AB30">
        <f t="shared" si="7"/>
        <v>13.943600889417278</v>
      </c>
      <c r="AC30">
        <f t="shared" si="8"/>
        <v>14.130746885508621</v>
      </c>
      <c r="AG30">
        <f t="shared" si="9"/>
        <v>-3.4133281211241378E-3</v>
      </c>
      <c r="AH30">
        <f t="shared" si="10"/>
        <v>-3.8057401706453131E-3</v>
      </c>
      <c r="AI30">
        <v>0</v>
      </c>
    </row>
    <row r="31" spans="1:35">
      <c r="A31" t="s">
        <v>1</v>
      </c>
      <c r="B31" t="s">
        <v>41</v>
      </c>
      <c r="C31" t="s">
        <v>4</v>
      </c>
      <c r="D31">
        <v>5.9999967999999999</v>
      </c>
      <c r="E31">
        <v>0.1</v>
      </c>
      <c r="F31">
        <v>-0.1</v>
      </c>
      <c r="G31" s="2">
        <f>STDEV(DATA!A31:AJ31)</f>
        <v>8.1590683355743307E-3</v>
      </c>
      <c r="H31" s="2">
        <f>AVERAGE(DATA!A31:AJ31)-D31</f>
        <v>3.9776133333334407E-2</v>
      </c>
      <c r="I31" s="2">
        <f t="shared" si="0"/>
        <v>8.0408293644494575E-2</v>
      </c>
      <c r="J31" s="3">
        <f t="shared" si="1"/>
        <v>12.452798021798262</v>
      </c>
      <c r="K31" s="3">
        <f t="shared" si="4"/>
        <v>12.926293791844822</v>
      </c>
      <c r="L31">
        <f>STDEV(DATA!A31:L31)</f>
        <v>3.9655645862221468E-3</v>
      </c>
      <c r="M31">
        <f>STDEV(DATA!M31:X31)</f>
        <v>7.8017840484589374E-3</v>
      </c>
      <c r="N31">
        <f>STDEV(DATA!Y31:AJ31)</f>
        <v>5.6348352952388363E-3</v>
      </c>
      <c r="Q31">
        <f>ABS(AVERAGE(DATA!A31:L31)-D31)</f>
        <v>3.454332499999957E-2</v>
      </c>
      <c r="R31">
        <f>ABS(AVERAGE(DATA!M31:X31)-D31)</f>
        <v>3.7207266666667849E-2</v>
      </c>
      <c r="S31">
        <f>ABS(AVERAGE(DATA!Y31:AJ31)-D31)</f>
        <v>4.7577808333334026E-2</v>
      </c>
      <c r="W31">
        <f t="shared" si="5"/>
        <v>5.429183663938586E-2</v>
      </c>
      <c r="X31">
        <f t="shared" si="11"/>
        <v>7.6060151227993353E-2</v>
      </c>
      <c r="Y31">
        <f t="shared" si="12"/>
        <v>7.5639288103623428E-2</v>
      </c>
      <c r="AA31">
        <f t="shared" si="6"/>
        <v>11.599966460139674</v>
      </c>
      <c r="AB31">
        <f t="shared" si="7"/>
        <v>12.332079714696855</v>
      </c>
      <c r="AC31">
        <f t="shared" si="8"/>
        <v>12.320030955499167</v>
      </c>
      <c r="AG31">
        <f t="shared" si="9"/>
        <v>-1.6692707090166896E-3</v>
      </c>
      <c r="AH31">
        <f t="shared" si="10"/>
        <v>2.166948753220101E-3</v>
      </c>
      <c r="AI31">
        <v>0</v>
      </c>
    </row>
    <row r="32" spans="1:35">
      <c r="A32" t="s">
        <v>1</v>
      </c>
      <c r="B32" t="s">
        <v>42</v>
      </c>
      <c r="C32" t="s">
        <v>4</v>
      </c>
      <c r="D32">
        <v>6</v>
      </c>
      <c r="E32">
        <v>0.1</v>
      </c>
      <c r="F32">
        <v>-0.1</v>
      </c>
      <c r="G32" s="2">
        <f>STDEV(DATA!A32:AJ32)</f>
        <v>5.8683151782376423E-3</v>
      </c>
      <c r="H32" s="2">
        <f>AVERAGE(DATA!A32:AJ32)-D32</f>
        <v>4.4403052777778562E-2</v>
      </c>
      <c r="I32" s="2">
        <f t="shared" si="0"/>
        <v>7.3627262365402013E-2</v>
      </c>
      <c r="J32" s="3">
        <f t="shared" si="1"/>
        <v>12.261486663619815</v>
      </c>
      <c r="K32" s="3">
        <f t="shared" si="4"/>
        <v>12.926293400181226</v>
      </c>
      <c r="L32">
        <f>STDEV(DATA!A32:L32)</f>
        <v>4.1945943800991373E-3</v>
      </c>
      <c r="M32">
        <f>STDEV(DATA!M32:X32)</f>
        <v>6.5992834294200239E-3</v>
      </c>
      <c r="N32">
        <f>STDEV(DATA!Y32:AJ32)</f>
        <v>5.3731199522166657E-3</v>
      </c>
      <c r="Q32">
        <f>ABS(AVERAGE(DATA!A32:L32)-D32)</f>
        <v>4.6524908333332782E-2</v>
      </c>
      <c r="R32">
        <f>ABS(AVERAGE(DATA!M32:X32)-D32)</f>
        <v>4.5705800000000352E-2</v>
      </c>
      <c r="S32">
        <f>ABS(AVERAGE(DATA!Y32:AJ32)-D32)</f>
        <v>4.0978449999999889E-2</v>
      </c>
      <c r="W32">
        <f t="shared" si="5"/>
        <v>6.7413988346226486E-2</v>
      </c>
      <c r="X32">
        <f t="shared" si="11"/>
        <v>7.8570231478512068E-2</v>
      </c>
      <c r="Y32">
        <f t="shared" si="12"/>
        <v>6.7736587362038886E-2</v>
      </c>
      <c r="AA32">
        <f t="shared" si="6"/>
        <v>12.070043508321357</v>
      </c>
      <c r="AB32">
        <f t="shared" si="7"/>
        <v>12.402583563366077</v>
      </c>
      <c r="AC32">
        <f t="shared" si="8"/>
        <v>12.080409963498036</v>
      </c>
      <c r="AG32">
        <f t="shared" si="9"/>
        <v>-1.1785255721175284E-3</v>
      </c>
      <c r="AH32">
        <f t="shared" si="10"/>
        <v>1.2261634772033582E-3</v>
      </c>
      <c r="AI32">
        <v>0</v>
      </c>
    </row>
    <row r="33" spans="1:35">
      <c r="A33" t="s">
        <v>1</v>
      </c>
      <c r="B33" t="s">
        <v>43</v>
      </c>
      <c r="C33" t="s">
        <v>4</v>
      </c>
      <c r="D33">
        <v>5</v>
      </c>
      <c r="E33">
        <v>0.1</v>
      </c>
      <c r="F33">
        <v>-0.1</v>
      </c>
      <c r="G33" s="2">
        <f>STDEV(DATA!A33:AJ33)</f>
        <v>1.1575619667075565E-2</v>
      </c>
      <c r="H33" s="2">
        <f>AVERAGE(DATA!A33:AJ33)-D33</f>
        <v>-5.5350908333332782E-2</v>
      </c>
      <c r="I33" s="2">
        <f t="shared" si="0"/>
        <v>2.2956776087035349E-3</v>
      </c>
      <c r="J33" s="3">
        <f t="shared" si="1"/>
        <v>4.8646277067689931</v>
      </c>
      <c r="K33" s="3">
        <f t="shared" si="4"/>
        <v>13.060073215386453</v>
      </c>
      <c r="L33">
        <f>STDEV(DATA!A33:L33)</f>
        <v>6.3355001852417533E-3</v>
      </c>
      <c r="M33">
        <f>STDEV(DATA!M33:X33)</f>
        <v>9.8978803131253065E-3</v>
      </c>
      <c r="N33">
        <f>STDEV(DATA!Y33:AJ33)</f>
        <v>9.862388892099918E-3</v>
      </c>
      <c r="Q33">
        <f>ABS(AVERAGE(DATA!A33:L33)-D33)</f>
        <v>6.3022091666667279E-2</v>
      </c>
      <c r="R33">
        <f>ABS(AVERAGE(DATA!M33:X33)-D33)</f>
        <v>5.8102775000000051E-2</v>
      </c>
      <c r="S33">
        <f>ABS(AVERAGE(DATA!Y33:AJ33)-D33)</f>
        <v>4.4927858333332793E-2</v>
      </c>
      <c r="W33">
        <f t="shared" si="5"/>
        <v>9.4572882589171209E-2</v>
      </c>
      <c r="X33">
        <f t="shared" si="11"/>
        <v>0.10739421895936407</v>
      </c>
      <c r="Y33">
        <f t="shared" si="12"/>
        <v>9.4042555015990376E-2</v>
      </c>
      <c r="AA33">
        <f t="shared" si="6"/>
        <v>12.938906348232667</v>
      </c>
      <c r="AB33">
        <f t="shared" si="7"/>
        <v>13.21497773479159</v>
      </c>
      <c r="AC33">
        <f t="shared" si="8"/>
        <v>12.926695314581632</v>
      </c>
      <c r="AG33">
        <f t="shared" si="9"/>
        <v>-3.5268887068581646E-3</v>
      </c>
      <c r="AH33">
        <f t="shared" si="10"/>
        <v>3.5491421025388506E-5</v>
      </c>
      <c r="AI33">
        <v>0</v>
      </c>
    </row>
    <row r="34" spans="1:35">
      <c r="A34" t="s">
        <v>1</v>
      </c>
      <c r="B34" t="s">
        <v>44</v>
      </c>
      <c r="C34" t="s">
        <v>4</v>
      </c>
      <c r="D34">
        <v>5</v>
      </c>
      <c r="E34">
        <v>0.1</v>
      </c>
      <c r="F34">
        <v>-0.1</v>
      </c>
      <c r="G34" s="2">
        <f>STDEV(DATA!A34:AJ34)</f>
        <v>1.0388795089925939E-2</v>
      </c>
      <c r="H34" s="2">
        <f>AVERAGE(DATA!A34:AJ34)-D34</f>
        <v>-6.4001369444444123E-2</v>
      </c>
      <c r="I34" s="2">
        <f t="shared" si="0"/>
        <v>-1.226516989661295E-2</v>
      </c>
      <c r="J34" s="3">
        <f t="shared" si="1"/>
        <v>8.5034410574504804</v>
      </c>
      <c r="K34" s="3">
        <f t="shared" si="4"/>
        <v>13.060073215386453</v>
      </c>
      <c r="L34">
        <f>STDEV(DATA!A34:L34)</f>
        <v>5.7237346104541771E-3</v>
      </c>
      <c r="M34">
        <f>STDEV(DATA!M34:X34)</f>
        <v>1.1339107621440357E-2</v>
      </c>
      <c r="N34">
        <f>STDEV(DATA!Y34:AJ34)</f>
        <v>7.6664825144566557E-3</v>
      </c>
      <c r="Q34">
        <f>ABS(AVERAGE(DATA!A34:L34)-D34)</f>
        <v>6.8331299999999651E-2</v>
      </c>
      <c r="R34">
        <f>ABS(AVERAGE(DATA!M34:X34)-D34)</f>
        <v>6.835161666666778E-2</v>
      </c>
      <c r="S34">
        <f>ABS(AVERAGE(DATA!Y34:AJ34)-D34)</f>
        <v>5.5321191666666714E-2</v>
      </c>
      <c r="W34">
        <f t="shared" si="5"/>
        <v>9.6835498360061445E-2</v>
      </c>
      <c r="X34">
        <f t="shared" si="11"/>
        <v>0.12482037262144074</v>
      </c>
      <c r="Y34">
        <f t="shared" si="12"/>
        <v>9.3500274588660864E-2</v>
      </c>
      <c r="AA34">
        <f t="shared" si="6"/>
        <v>12.990246175264126</v>
      </c>
      <c r="AB34">
        <f t="shared" si="7"/>
        <v>13.541500589033223</v>
      </c>
      <c r="AC34">
        <f t="shared" si="8"/>
        <v>12.91413764687017</v>
      </c>
      <c r="AG34">
        <f t="shared" si="9"/>
        <v>-1.9427479040024787E-3</v>
      </c>
      <c r="AH34">
        <f t="shared" si="10"/>
        <v>3.6726251069837011E-3</v>
      </c>
      <c r="AI34">
        <v>0</v>
      </c>
    </row>
    <row r="35" spans="1:35">
      <c r="A35" t="s">
        <v>1</v>
      </c>
      <c r="B35" t="s">
        <v>45</v>
      </c>
      <c r="C35" t="s">
        <v>4</v>
      </c>
      <c r="D35">
        <v>5.9999973999999998</v>
      </c>
      <c r="E35">
        <v>0.1</v>
      </c>
      <c r="F35">
        <v>-0.1</v>
      </c>
      <c r="G35" s="2">
        <f>STDEV(DATA!A35:AJ35)</f>
        <v>1.7898145518961701E-2</v>
      </c>
      <c r="H35" s="2">
        <f>AVERAGE(DATA!A35:AJ35)-D35</f>
        <v>2.3623008333331974E-2</v>
      </c>
      <c r="I35" s="2">
        <f t="shared" si="0"/>
        <v>0.11275577301776124</v>
      </c>
      <c r="J35" s="3">
        <f t="shared" si="1"/>
        <v>13.186987651892833</v>
      </c>
      <c r="K35" s="3">
        <f t="shared" si="4"/>
        <v>12.926293718407884</v>
      </c>
      <c r="L35">
        <f>STDEV(DATA!A35:L35)</f>
        <v>4.4282125179884559E-3</v>
      </c>
      <c r="M35">
        <f>STDEV(DATA!M35:X35)</f>
        <v>1.5487840582160208E-2</v>
      </c>
      <c r="N35">
        <f>STDEV(DATA!Y35:AJ35)</f>
        <v>1.1858664170168381E-2</v>
      </c>
      <c r="Q35">
        <f>ABS(AVERAGE(DATA!A35:L35)-D35)</f>
        <v>3.5128391666666481E-2</v>
      </c>
      <c r="R35">
        <f>ABS(AVERAGE(DATA!M35:X35)-D35)</f>
        <v>3.1453525000000759E-2</v>
      </c>
      <c r="S35">
        <f>ABS(AVERAGE(DATA!Y35:AJ35)-D35)</f>
        <v>4.287108333334011E-3</v>
      </c>
      <c r="W35">
        <f t="shared" si="5"/>
        <v>5.7180890006248992E-2</v>
      </c>
      <c r="X35">
        <f t="shared" si="11"/>
        <v>0.10858297109915858</v>
      </c>
      <c r="Y35">
        <f t="shared" si="12"/>
        <v>6.3343255900772541E-2</v>
      </c>
      <c r="AA35">
        <f t="shared" si="6"/>
        <v>11.71254827220562</v>
      </c>
      <c r="AB35">
        <f t="shared" si="7"/>
        <v>13.105102322685147</v>
      </c>
      <c r="AC35">
        <f t="shared" si="8"/>
        <v>11.93479563210626</v>
      </c>
      <c r="AG35">
        <f t="shared" si="9"/>
        <v>-7.4304516521799249E-3</v>
      </c>
      <c r="AH35">
        <f t="shared" si="10"/>
        <v>3.6291764119918274E-3</v>
      </c>
      <c r="AI35">
        <v>0</v>
      </c>
    </row>
    <row r="36" spans="1:35">
      <c r="A36" t="s">
        <v>1</v>
      </c>
      <c r="B36" t="s">
        <v>46</v>
      </c>
      <c r="C36" t="s">
        <v>4</v>
      </c>
      <c r="D36">
        <v>6</v>
      </c>
      <c r="E36">
        <v>0.1</v>
      </c>
      <c r="F36">
        <v>-0.1</v>
      </c>
      <c r="G36" s="2">
        <f>STDEV(DATA!A36:AJ36)</f>
        <v>2.2324289840458214E-2</v>
      </c>
      <c r="H36" s="2">
        <f>AVERAGE(DATA!A36:AJ36)-D36</f>
        <v>1.1267258333332641E-2</v>
      </c>
      <c r="I36" s="2">
        <f t="shared" si="0"/>
        <v>0.12244222173881454</v>
      </c>
      <c r="J36" s="3">
        <f t="shared" si="1"/>
        <v>13.365949406970129</v>
      </c>
      <c r="K36" s="3">
        <f t="shared" si="4"/>
        <v>12.926293400181226</v>
      </c>
      <c r="L36">
        <f>STDEV(DATA!A36:L36)</f>
        <v>3.7602982919233909E-3</v>
      </c>
      <c r="M36">
        <f>STDEV(DATA!M36:X36)</f>
        <v>1.5966023834807396E-2</v>
      </c>
      <c r="N36">
        <f>STDEV(DATA!Y36:AJ36)</f>
        <v>1.0993467216939577E-2</v>
      </c>
      <c r="Q36">
        <f>ABS(AVERAGE(DATA!A36:L36)-D36)</f>
        <v>7.5834666666665385E-3</v>
      </c>
      <c r="R36">
        <f>ABS(AVERAGE(DATA!M36:X36)-D36)</f>
        <v>3.9124500000005114E-3</v>
      </c>
      <c r="S36">
        <f>ABS(AVERAGE(DATA!Y36:AJ36)-D36)</f>
        <v>3.7472791666666616E-2</v>
      </c>
      <c r="W36">
        <f t="shared" si="5"/>
        <v>2.6309752160445024E-2</v>
      </c>
      <c r="X36">
        <f t="shared" si="11"/>
        <v>8.3423248697341329E-2</v>
      </c>
      <c r="Y36">
        <f t="shared" si="12"/>
        <v>9.2220258407025718E-2</v>
      </c>
      <c r="AA36">
        <f t="shared" si="6"/>
        <v>10.026877185296536</v>
      </c>
      <c r="AB36">
        <f t="shared" si="7"/>
        <v>12.532728891615246</v>
      </c>
      <c r="AC36">
        <f t="shared" si="8"/>
        <v>12.750425074210408</v>
      </c>
      <c r="AG36">
        <f t="shared" si="9"/>
        <v>-7.2331689250161868E-3</v>
      </c>
      <c r="AH36">
        <f t="shared" si="10"/>
        <v>4.9725566178678189E-3</v>
      </c>
      <c r="AI36">
        <v>0</v>
      </c>
    </row>
    <row r="37" spans="1:35">
      <c r="A37" t="s">
        <v>2</v>
      </c>
      <c r="Z37" t="s">
        <v>99</v>
      </c>
      <c r="AA37" t="s">
        <v>100</v>
      </c>
      <c r="AB37" t="s">
        <v>101</v>
      </c>
      <c r="AC37" t="s">
        <v>102</v>
      </c>
      <c r="AE37" t="s">
        <v>103</v>
      </c>
    </row>
    <row r="38" spans="1:35">
      <c r="J38">
        <v>0</v>
      </c>
      <c r="K38">
        <v>0</v>
      </c>
      <c r="Z38">
        <v>4</v>
      </c>
      <c r="AA38">
        <f t="array" ref="AA38:AA53">FREQUENCY(AA2:AA36,Z38:Z53)</f>
        <v>0</v>
      </c>
      <c r="AB38">
        <f t="array" ref="AB38:AB53">FREQUENCY(AB2:AB36,Z38:Z53)</f>
        <v>0</v>
      </c>
      <c r="AC38">
        <f t="array" ref="AC38:AC53">FREQUENCY(AC2:AC36,Z38:Z53)</f>
        <v>0</v>
      </c>
      <c r="AE38">
        <f>AA38+AB38+AC38</f>
        <v>0</v>
      </c>
    </row>
    <row r="39" spans="1:35">
      <c r="J39">
        <v>20</v>
      </c>
      <c r="K39">
        <v>20</v>
      </c>
      <c r="Q39" s="9"/>
      <c r="Z39">
        <v>5</v>
      </c>
      <c r="AA39">
        <v>0</v>
      </c>
      <c r="AB39">
        <v>0</v>
      </c>
      <c r="AC39">
        <v>0</v>
      </c>
      <c r="AE39">
        <f t="shared" ref="AE39:AE53" si="13">AA39+AB39+AC39</f>
        <v>0</v>
      </c>
    </row>
    <row r="40" spans="1:35">
      <c r="J40" t="s">
        <v>98</v>
      </c>
      <c r="K40" t="s">
        <v>98</v>
      </c>
      <c r="Q40" s="9"/>
      <c r="Z40">
        <v>6</v>
      </c>
      <c r="AA40">
        <v>0</v>
      </c>
      <c r="AB40">
        <v>0</v>
      </c>
      <c r="AC40">
        <v>0</v>
      </c>
      <c r="AE40">
        <f t="shared" si="13"/>
        <v>0</v>
      </c>
    </row>
    <row r="41" spans="1:35">
      <c r="J41" s="10">
        <v>4.9000000000000004</v>
      </c>
      <c r="K41" s="3">
        <v>13.060073215386453</v>
      </c>
      <c r="Q41" s="9"/>
      <c r="Z41">
        <v>7</v>
      </c>
      <c r="AA41">
        <v>0</v>
      </c>
      <c r="AB41">
        <v>0</v>
      </c>
      <c r="AC41">
        <v>0</v>
      </c>
      <c r="AE41">
        <f t="shared" si="13"/>
        <v>0</v>
      </c>
    </row>
    <row r="42" spans="1:35">
      <c r="J42" s="10">
        <v>5</v>
      </c>
      <c r="K42" s="3">
        <v>12.550137507823191</v>
      </c>
      <c r="Q42" s="9"/>
      <c r="Z42">
        <v>8</v>
      </c>
      <c r="AA42">
        <v>0</v>
      </c>
      <c r="AB42">
        <v>0</v>
      </c>
      <c r="AC42">
        <v>0</v>
      </c>
      <c r="AE42">
        <f t="shared" si="13"/>
        <v>0</v>
      </c>
    </row>
    <row r="43" spans="1:35">
      <c r="J43" s="10">
        <v>5.6</v>
      </c>
      <c r="K43" s="3">
        <v>12.550137507823191</v>
      </c>
      <c r="Q43" s="9"/>
      <c r="Z43">
        <v>9</v>
      </c>
      <c r="AA43">
        <v>1</v>
      </c>
      <c r="AB43">
        <v>0</v>
      </c>
      <c r="AC43">
        <v>0</v>
      </c>
      <c r="AE43">
        <f t="shared" si="13"/>
        <v>1</v>
      </c>
    </row>
    <row r="44" spans="1:35">
      <c r="J44" s="10">
        <v>8.4</v>
      </c>
      <c r="K44" s="3">
        <v>12.550137507823191</v>
      </c>
      <c r="Q44" s="9"/>
      <c r="Z44">
        <v>10</v>
      </c>
      <c r="AA44">
        <v>1</v>
      </c>
      <c r="AB44">
        <v>2</v>
      </c>
      <c r="AC44">
        <v>2</v>
      </c>
      <c r="AE44">
        <f t="shared" si="13"/>
        <v>5</v>
      </c>
    </row>
    <row r="45" spans="1:35">
      <c r="J45" s="10">
        <v>8.5</v>
      </c>
      <c r="K45" s="3">
        <v>13.060073215386453</v>
      </c>
      <c r="Q45" s="9"/>
      <c r="Z45">
        <v>11</v>
      </c>
      <c r="AA45">
        <v>4</v>
      </c>
      <c r="AB45">
        <v>4</v>
      </c>
      <c r="AC45">
        <v>1</v>
      </c>
      <c r="AE45">
        <f t="shared" si="13"/>
        <v>9</v>
      </c>
    </row>
    <row r="46" spans="1:35">
      <c r="J46" s="10">
        <v>8.9</v>
      </c>
      <c r="K46" s="3">
        <v>12.550137507823191</v>
      </c>
      <c r="Q46" s="9"/>
      <c r="Z46">
        <v>12</v>
      </c>
      <c r="AA46">
        <v>8</v>
      </c>
      <c r="AB46">
        <v>5</v>
      </c>
      <c r="AC46">
        <v>10</v>
      </c>
      <c r="AE46">
        <f t="shared" si="13"/>
        <v>23</v>
      </c>
    </row>
    <row r="47" spans="1:35">
      <c r="J47" s="10">
        <v>9.6999999999999993</v>
      </c>
      <c r="K47" s="3">
        <v>12.187972445717499</v>
      </c>
      <c r="Q47" s="9"/>
      <c r="Z47">
        <v>13</v>
      </c>
      <c r="AA47">
        <v>11</v>
      </c>
      <c r="AB47">
        <v>10</v>
      </c>
      <c r="AC47">
        <v>10</v>
      </c>
      <c r="AE47">
        <f t="shared" si="13"/>
        <v>31</v>
      </c>
    </row>
    <row r="48" spans="1:35">
      <c r="J48" s="10">
        <v>10.7</v>
      </c>
      <c r="K48" s="3">
        <v>12.187972445717499</v>
      </c>
      <c r="Q48" s="9"/>
      <c r="Z48">
        <v>14</v>
      </c>
      <c r="AA48">
        <v>4</v>
      </c>
      <c r="AB48">
        <v>9</v>
      </c>
      <c r="AC48">
        <v>7</v>
      </c>
      <c r="AE48">
        <f t="shared" si="13"/>
        <v>20</v>
      </c>
    </row>
    <row r="49" spans="10:31">
      <c r="J49" s="10">
        <v>10.9</v>
      </c>
      <c r="K49" s="3">
        <v>13.433871013044671</v>
      </c>
      <c r="Q49" s="9"/>
      <c r="Z49">
        <v>15</v>
      </c>
      <c r="AA49">
        <v>2</v>
      </c>
      <c r="AB49">
        <v>1</v>
      </c>
      <c r="AC49">
        <v>1</v>
      </c>
      <c r="AE49">
        <f t="shared" si="13"/>
        <v>4</v>
      </c>
    </row>
    <row r="50" spans="10:31">
      <c r="J50" s="10">
        <v>11</v>
      </c>
      <c r="K50" s="3">
        <v>13.433871013044671</v>
      </c>
      <c r="Q50" s="9"/>
      <c r="Z50">
        <v>16</v>
      </c>
      <c r="AA50">
        <v>1</v>
      </c>
      <c r="AB50">
        <v>2</v>
      </c>
      <c r="AC50">
        <v>1</v>
      </c>
      <c r="AE50">
        <f t="shared" si="13"/>
        <v>4</v>
      </c>
    </row>
    <row r="51" spans="10:31">
      <c r="J51" s="10">
        <v>11</v>
      </c>
      <c r="K51" s="3">
        <v>13.433871013044671</v>
      </c>
      <c r="Q51" s="9"/>
      <c r="Z51">
        <v>17</v>
      </c>
      <c r="AA51">
        <v>3</v>
      </c>
      <c r="AB51">
        <v>0</v>
      </c>
      <c r="AC51">
        <v>2</v>
      </c>
      <c r="AE51">
        <f t="shared" si="13"/>
        <v>5</v>
      </c>
    </row>
    <row r="52" spans="10:31">
      <c r="J52" s="10">
        <v>11.2</v>
      </c>
      <c r="K52" s="3">
        <v>14.482093246661224</v>
      </c>
      <c r="Q52" s="9"/>
      <c r="Z52">
        <v>18</v>
      </c>
      <c r="AA52">
        <v>0</v>
      </c>
      <c r="AB52">
        <v>1</v>
      </c>
      <c r="AC52">
        <v>1</v>
      </c>
      <c r="AE52">
        <f t="shared" si="13"/>
        <v>2</v>
      </c>
    </row>
    <row r="53" spans="10:31">
      <c r="J53" s="10">
        <v>11.3</v>
      </c>
      <c r="K53" s="3">
        <v>14.482093246661224</v>
      </c>
      <c r="Q53" s="9"/>
      <c r="Z53">
        <v>19</v>
      </c>
      <c r="AA53">
        <v>0</v>
      </c>
      <c r="AB53">
        <v>1</v>
      </c>
      <c r="AC53">
        <v>0</v>
      </c>
      <c r="AE53">
        <f t="shared" si="13"/>
        <v>1</v>
      </c>
    </row>
    <row r="54" spans="10:31">
      <c r="J54" s="10">
        <v>11.7</v>
      </c>
      <c r="K54" s="3">
        <v>13.348884605174961</v>
      </c>
      <c r="Q54" s="9"/>
    </row>
    <row r="55" spans="10:31">
      <c r="J55" s="10">
        <v>11.9</v>
      </c>
      <c r="K55" s="3">
        <v>13.348884605174961</v>
      </c>
    </row>
    <row r="56" spans="10:31">
      <c r="J56" s="10">
        <v>12.2</v>
      </c>
      <c r="K56" s="3">
        <v>10.979477825570713</v>
      </c>
    </row>
    <row r="57" spans="10:31">
      <c r="J57" s="10">
        <v>12.2</v>
      </c>
      <c r="K57" s="3">
        <v>13.433871013044671</v>
      </c>
    </row>
    <row r="58" spans="10:31">
      <c r="J58" s="10">
        <v>12.2</v>
      </c>
      <c r="K58" s="3">
        <v>13.003629045663764</v>
      </c>
      <c r="L58" s="6"/>
    </row>
    <row r="59" spans="10:31">
      <c r="J59" s="10">
        <v>12.3</v>
      </c>
      <c r="K59" s="3">
        <v>13.003629045663764</v>
      </c>
    </row>
    <row r="60" spans="10:31">
      <c r="J60" s="10">
        <v>12.3</v>
      </c>
      <c r="K60" s="3">
        <v>12.926293400181226</v>
      </c>
    </row>
    <row r="61" spans="10:31">
      <c r="J61" s="10">
        <v>12.5</v>
      </c>
      <c r="K61" s="3">
        <v>12.926293791844822</v>
      </c>
    </row>
    <row r="62" spans="10:31">
      <c r="J62" s="10">
        <v>12.8</v>
      </c>
      <c r="K62" s="3">
        <v>11.252200283951151</v>
      </c>
    </row>
    <row r="63" spans="10:31">
      <c r="J63" s="10">
        <v>13</v>
      </c>
      <c r="K63" s="3">
        <v>11.252200283951151</v>
      </c>
    </row>
    <row r="64" spans="10:31">
      <c r="J64" s="10">
        <v>13.1</v>
      </c>
      <c r="K64" s="3">
        <v>11.473987173047661</v>
      </c>
    </row>
    <row r="65" spans="10:11">
      <c r="J65" s="10">
        <v>13.1</v>
      </c>
      <c r="K65" s="3">
        <v>11.473987173047661</v>
      </c>
    </row>
    <row r="66" spans="10:11">
      <c r="J66" s="10">
        <v>13.2</v>
      </c>
      <c r="K66" s="3">
        <v>11.233828481517104</v>
      </c>
    </row>
    <row r="67" spans="10:11">
      <c r="J67" s="10">
        <v>13.2</v>
      </c>
      <c r="K67" s="3">
        <v>12.926293718407884</v>
      </c>
    </row>
    <row r="68" spans="10:11">
      <c r="J68" s="10">
        <v>13.3</v>
      </c>
      <c r="K68" s="3">
        <v>10.717863556640458</v>
      </c>
    </row>
    <row r="69" spans="10:11">
      <c r="J69" s="10">
        <v>13.4</v>
      </c>
      <c r="K69" s="3">
        <v>12.926293400181226</v>
      </c>
    </row>
    <row r="70" spans="10:11">
      <c r="J70" s="10">
        <v>14</v>
      </c>
      <c r="K70" s="3">
        <v>11.473987173047661</v>
      </c>
    </row>
    <row r="71" spans="10:11">
      <c r="J71" s="10">
        <v>14</v>
      </c>
      <c r="K71" s="3">
        <v>11.473987173047661</v>
      </c>
    </row>
    <row r="72" spans="10:11">
      <c r="J72" s="10">
        <v>15.1</v>
      </c>
      <c r="K72" s="3">
        <v>15.40238774763853</v>
      </c>
    </row>
    <row r="73" spans="10:11">
      <c r="J73" s="10">
        <v>15.4</v>
      </c>
      <c r="K73" s="3">
        <v>15.40238774763853</v>
      </c>
    </row>
    <row r="74" spans="10:11">
      <c r="J74" s="10">
        <v>17.600000000000001</v>
      </c>
      <c r="K74" s="3">
        <v>15.40238774763853</v>
      </c>
    </row>
    <row r="75" spans="10:11">
      <c r="J75" s="10">
        <v>18.2</v>
      </c>
      <c r="K75" s="3">
        <v>15.40238774763853</v>
      </c>
    </row>
  </sheetData>
  <sortState ref="U40:U144">
    <sortCondition ref="U40"/>
  </sortState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7"/>
  <sheetViews>
    <sheetView topLeftCell="G1" workbookViewId="0">
      <pane ySplit="1" topLeftCell="A2" activePane="bottomLeft" state="frozen"/>
      <selection activeCell="I1" sqref="I1"/>
      <selection pane="bottomLeft" activeCell="AJ2" sqref="AJ2"/>
    </sheetView>
  </sheetViews>
  <sheetFormatPr baseColWidth="10" defaultRowHeight="15" x14ac:dyDescent="0"/>
  <sheetData>
    <row r="1" spans="1:36">
      <c r="A1" s="4" t="s">
        <v>48</v>
      </c>
      <c r="B1" s="4" t="s">
        <v>47</v>
      </c>
      <c r="C1" s="5" t="s">
        <v>49</v>
      </c>
      <c r="D1" s="5" t="s">
        <v>50</v>
      </c>
      <c r="E1" s="4" t="s">
        <v>51</v>
      </c>
      <c r="F1" s="4" t="s">
        <v>52</v>
      </c>
      <c r="G1" s="5" t="s">
        <v>53</v>
      </c>
      <c r="H1" s="5" t="s">
        <v>54</v>
      </c>
      <c r="I1" s="4" t="s">
        <v>55</v>
      </c>
      <c r="J1" s="5" t="s">
        <v>56</v>
      </c>
      <c r="K1" s="4" t="s">
        <v>57</v>
      </c>
      <c r="L1" s="4" t="s">
        <v>58</v>
      </c>
      <c r="M1" s="7" t="s">
        <v>63</v>
      </c>
      <c r="N1" s="7" t="s">
        <v>64</v>
      </c>
      <c r="O1" s="8" t="s">
        <v>65</v>
      </c>
      <c r="P1" s="8" t="s">
        <v>66</v>
      </c>
      <c r="Q1" s="8" t="s">
        <v>67</v>
      </c>
      <c r="R1" s="8" t="s">
        <v>68</v>
      </c>
      <c r="S1" s="8" t="s">
        <v>69</v>
      </c>
      <c r="T1" s="8" t="s">
        <v>70</v>
      </c>
      <c r="U1" s="8" t="s">
        <v>71</v>
      </c>
      <c r="V1" s="8" t="s">
        <v>72</v>
      </c>
      <c r="W1" s="8" t="s">
        <v>73</v>
      </c>
      <c r="X1" s="7" t="s">
        <v>74</v>
      </c>
      <c r="Y1" s="1" t="s">
        <v>75</v>
      </c>
      <c r="Z1" s="1" t="s">
        <v>76</v>
      </c>
      <c r="AA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t="s">
        <v>85</v>
      </c>
      <c r="AJ1" t="s">
        <v>86</v>
      </c>
    </row>
    <row r="2" spans="1:36">
      <c r="A2">
        <v>2.9401944000000002</v>
      </c>
      <c r="B2">
        <v>2.9407817000000001</v>
      </c>
      <c r="C2" s="1">
        <v>2.9513862999999998</v>
      </c>
      <c r="D2" s="1">
        <v>2.9512263999999999</v>
      </c>
      <c r="E2">
        <v>2.9356179999999998</v>
      </c>
      <c r="F2">
        <v>2.9497225999999999</v>
      </c>
      <c r="G2" s="1">
        <v>2.9380845</v>
      </c>
      <c r="H2" s="1">
        <v>2.9499257999999999</v>
      </c>
      <c r="I2">
        <v>2.9563685</v>
      </c>
      <c r="J2" s="1">
        <v>2.9488835</v>
      </c>
      <c r="K2">
        <v>2.9342964</v>
      </c>
      <c r="L2">
        <v>2.9381197000000001</v>
      </c>
      <c r="M2">
        <v>2.9404189999999999</v>
      </c>
      <c r="N2">
        <v>2.9603085999999998</v>
      </c>
      <c r="O2" s="1">
        <v>2.9353215000000001</v>
      </c>
      <c r="P2" s="1">
        <v>2.9479760000000002</v>
      </c>
      <c r="Q2" s="1">
        <v>2.9604609000000002</v>
      </c>
      <c r="R2" s="1">
        <v>2.9513413000000002</v>
      </c>
      <c r="S2" s="1">
        <v>2.9397795000000002</v>
      </c>
      <c r="T2" s="1">
        <v>2.9198727999999998</v>
      </c>
      <c r="U2" s="1">
        <v>2.9452854999999998</v>
      </c>
      <c r="V2" s="1">
        <v>2.9477424999999999</v>
      </c>
      <c r="W2" s="1">
        <v>2.9310782</v>
      </c>
      <c r="X2">
        <v>2.9283090999999999</v>
      </c>
      <c r="Y2" s="1">
        <v>2.9239519999999999</v>
      </c>
      <c r="Z2" s="1">
        <v>2.9428621000000001</v>
      </c>
      <c r="AA2">
        <v>2.9258923999999999</v>
      </c>
      <c r="AB2" s="1">
        <v>2.9171178000000002</v>
      </c>
      <c r="AC2" s="1">
        <v>2.9206129999999999</v>
      </c>
      <c r="AD2" s="1">
        <v>2.9248501999999998</v>
      </c>
      <c r="AE2" s="1">
        <v>2.9018592999999999</v>
      </c>
      <c r="AF2" s="1">
        <v>2.9233060000000002</v>
      </c>
      <c r="AG2" s="1">
        <v>2.9128156999999999</v>
      </c>
      <c r="AH2" s="1">
        <v>2.9563774</v>
      </c>
      <c r="AI2">
        <v>2.9317069999999998</v>
      </c>
      <c r="AJ2">
        <v>2.9226100000000002</v>
      </c>
    </row>
    <row r="3" spans="1:36">
      <c r="A3">
        <v>2.9309756999999999</v>
      </c>
      <c r="B3">
        <v>2.9198670999999998</v>
      </c>
      <c r="C3" s="1">
        <v>2.9316165999999999</v>
      </c>
      <c r="D3" s="1">
        <v>2.9293632000000001</v>
      </c>
      <c r="E3">
        <v>2.9274193999999998</v>
      </c>
      <c r="F3">
        <v>2.9372672</v>
      </c>
      <c r="G3" s="1">
        <v>2.9306464000000001</v>
      </c>
      <c r="H3" s="1">
        <v>2.932706</v>
      </c>
      <c r="I3">
        <v>2.9485117000000001</v>
      </c>
      <c r="J3" s="1">
        <v>2.9349584000000002</v>
      </c>
      <c r="K3">
        <v>2.9202596000000001</v>
      </c>
      <c r="L3">
        <v>2.9223781</v>
      </c>
      <c r="M3">
        <v>2.9318887</v>
      </c>
      <c r="N3">
        <v>2.9442317</v>
      </c>
      <c r="O3" s="1">
        <v>2.9270356</v>
      </c>
      <c r="P3" s="1">
        <v>2.9305088000000001</v>
      </c>
      <c r="Q3" s="1">
        <v>2.9342022999999999</v>
      </c>
      <c r="R3" s="1">
        <v>2.9293239</v>
      </c>
      <c r="S3" s="1">
        <v>2.9339406000000001</v>
      </c>
      <c r="T3" s="1">
        <v>2.9331280999999998</v>
      </c>
      <c r="U3" s="1">
        <v>2.9358852</v>
      </c>
      <c r="V3" s="1">
        <v>2.9315204000000001</v>
      </c>
      <c r="W3" s="1">
        <v>2.9323309000000002</v>
      </c>
      <c r="X3">
        <v>2.9368465000000001</v>
      </c>
      <c r="Y3" s="1">
        <v>2.9282897000000001</v>
      </c>
      <c r="Z3" s="1">
        <v>2.9402675</v>
      </c>
      <c r="AA3">
        <v>2.9273538000000001</v>
      </c>
      <c r="AB3" s="1">
        <v>2.9298886999999998</v>
      </c>
      <c r="AC3" s="1">
        <v>2.9334946</v>
      </c>
      <c r="AD3" s="1">
        <v>2.9386768999999999</v>
      </c>
      <c r="AE3" s="1">
        <v>2.9276979000000001</v>
      </c>
      <c r="AF3" s="1">
        <v>2.9303786000000001</v>
      </c>
      <c r="AG3" s="1">
        <v>2.9314157000000001</v>
      </c>
      <c r="AH3" s="1">
        <v>2.9457304999999998</v>
      </c>
      <c r="AI3">
        <v>2.9343642999999999</v>
      </c>
      <c r="AJ3">
        <v>2.9321985000000002</v>
      </c>
    </row>
    <row r="4" spans="1:36">
      <c r="A4">
        <v>2.9320852999999998</v>
      </c>
      <c r="B4">
        <v>2.9208104000000001</v>
      </c>
      <c r="C4" s="1">
        <v>2.9216160000000002</v>
      </c>
      <c r="D4" s="1">
        <v>2.9298959</v>
      </c>
      <c r="E4">
        <v>2.9217577000000001</v>
      </c>
      <c r="F4">
        <v>2.9289432999999998</v>
      </c>
      <c r="G4" s="1">
        <v>2.9294503999999999</v>
      </c>
      <c r="H4" s="1">
        <v>2.935187</v>
      </c>
      <c r="I4">
        <v>2.9237829999999998</v>
      </c>
      <c r="J4" s="1">
        <v>2.9274586</v>
      </c>
      <c r="K4">
        <v>2.9244935999999999</v>
      </c>
      <c r="L4">
        <v>2.9385051</v>
      </c>
      <c r="M4">
        <v>2.9276599000000001</v>
      </c>
      <c r="N4">
        <v>2.9379909</v>
      </c>
      <c r="O4" s="1">
        <v>2.9254850000000001</v>
      </c>
      <c r="P4" s="1">
        <v>2.9199573999999999</v>
      </c>
      <c r="Q4" s="1">
        <v>2.9316520000000001</v>
      </c>
      <c r="R4" s="1">
        <v>2.9219523000000001</v>
      </c>
      <c r="S4" s="1">
        <v>2.9345805</v>
      </c>
      <c r="T4" s="1">
        <v>2.9338052999999999</v>
      </c>
      <c r="U4" s="1">
        <v>2.9198965000000001</v>
      </c>
      <c r="V4" s="1">
        <v>2.9370082000000002</v>
      </c>
      <c r="W4" s="1">
        <v>2.9184290000000002</v>
      </c>
      <c r="X4">
        <v>2.9234651999999999</v>
      </c>
      <c r="Y4" s="1">
        <v>2.9295594999999999</v>
      </c>
      <c r="Z4" s="1">
        <v>2.9364465000000002</v>
      </c>
      <c r="AA4">
        <v>2.9279297</v>
      </c>
      <c r="AB4" s="1">
        <v>2.9340841000000002</v>
      </c>
      <c r="AC4" s="1">
        <v>2.9318803</v>
      </c>
      <c r="AD4" s="1">
        <v>2.9373605</v>
      </c>
      <c r="AE4" s="1">
        <v>2.9270659000000001</v>
      </c>
      <c r="AF4" s="1">
        <v>2.9250717000000002</v>
      </c>
      <c r="AG4" s="1">
        <v>2.9416205</v>
      </c>
      <c r="AH4" s="1">
        <v>2.9277961000000001</v>
      </c>
      <c r="AI4">
        <v>2.9415938000000001</v>
      </c>
      <c r="AJ4">
        <v>2.9403967</v>
      </c>
    </row>
    <row r="5" spans="1:36">
      <c r="A5">
        <v>2.9230589999999999</v>
      </c>
      <c r="B5">
        <v>2.9087242</v>
      </c>
      <c r="C5" s="1">
        <v>2.9104608000000001</v>
      </c>
      <c r="D5" s="1">
        <v>2.9201725999999999</v>
      </c>
      <c r="E5">
        <v>2.9094432000000001</v>
      </c>
      <c r="F5">
        <v>2.9095439999999999</v>
      </c>
      <c r="G5" s="1">
        <v>2.9107664</v>
      </c>
      <c r="H5" s="1">
        <v>2.9230784000000001</v>
      </c>
      <c r="I5">
        <v>2.9108326999999998</v>
      </c>
      <c r="J5" s="1">
        <v>2.9176429000000002</v>
      </c>
      <c r="K5">
        <v>2.9075631</v>
      </c>
      <c r="L5">
        <v>2.9248839000000002</v>
      </c>
      <c r="M5">
        <v>2.9024268000000002</v>
      </c>
      <c r="N5">
        <v>2.9297233</v>
      </c>
      <c r="O5" s="1">
        <v>2.9247993000000001</v>
      </c>
      <c r="P5" s="1">
        <v>2.9264681000000001</v>
      </c>
      <c r="Q5" s="1">
        <v>2.9093928999999998</v>
      </c>
      <c r="R5" s="1">
        <v>2.9153254999999998</v>
      </c>
      <c r="S5" s="1">
        <v>2.9138104999999999</v>
      </c>
      <c r="T5" s="1">
        <v>2.9515088999999999</v>
      </c>
      <c r="U5" s="1">
        <v>2.9281549999999998</v>
      </c>
      <c r="V5" s="1">
        <v>2.9173211999999999</v>
      </c>
      <c r="W5" s="1">
        <v>2.9213802000000002</v>
      </c>
      <c r="X5">
        <v>2.9437063000000001</v>
      </c>
      <c r="Y5" s="1">
        <v>2.9477101000000001</v>
      </c>
      <c r="Z5" s="1">
        <v>2.9454585999999998</v>
      </c>
      <c r="AA5">
        <v>2.9452668000000002</v>
      </c>
      <c r="AB5" s="1">
        <v>2.9447445999999999</v>
      </c>
      <c r="AC5" s="1">
        <v>2.9473634</v>
      </c>
      <c r="AD5" s="1">
        <v>2.9478040000000001</v>
      </c>
      <c r="AE5" s="1">
        <v>2.9485610000000002</v>
      </c>
      <c r="AF5" s="1">
        <v>2.9506842</v>
      </c>
      <c r="AG5" s="1">
        <v>2.9572962</v>
      </c>
      <c r="AH5" s="1">
        <v>2.9224263000000001</v>
      </c>
      <c r="AI5">
        <v>2.9472632999999999</v>
      </c>
      <c r="AJ5">
        <v>2.9477199000000001</v>
      </c>
    </row>
    <row r="6" spans="1:36">
      <c r="A6">
        <v>3.3777320999999998</v>
      </c>
      <c r="B6">
        <v>3.3806232999999999</v>
      </c>
      <c r="C6" s="1">
        <v>3.38069</v>
      </c>
      <c r="D6" s="1">
        <v>3.3875825000000002</v>
      </c>
      <c r="E6">
        <v>3.3833967</v>
      </c>
      <c r="F6">
        <v>3.3690022000000002</v>
      </c>
      <c r="G6" s="1">
        <v>3.3963217999999999</v>
      </c>
      <c r="H6" s="1">
        <v>3.3752034000000002</v>
      </c>
      <c r="I6">
        <v>3.3630187999999999</v>
      </c>
      <c r="J6" s="1">
        <v>3.3897599</v>
      </c>
      <c r="K6">
        <v>3.3755817000000001</v>
      </c>
      <c r="L6">
        <v>3.3847965000000002</v>
      </c>
      <c r="M6">
        <v>3.3871372000000002</v>
      </c>
      <c r="N6">
        <v>3.3899146999999998</v>
      </c>
      <c r="O6" s="1">
        <v>3.3712564</v>
      </c>
      <c r="P6" s="1">
        <v>3.3782694000000002</v>
      </c>
      <c r="Q6" s="1">
        <v>3.3794265999999999</v>
      </c>
      <c r="R6" s="1">
        <v>3.3891819000000001</v>
      </c>
      <c r="S6" s="1">
        <v>3.3815392000000002</v>
      </c>
      <c r="T6" s="1">
        <v>3.3589498999999998</v>
      </c>
      <c r="U6" s="1">
        <v>3.3877112</v>
      </c>
      <c r="V6" s="1">
        <v>3.3873009000000001</v>
      </c>
      <c r="W6" s="1">
        <v>3.3632743</v>
      </c>
      <c r="X6">
        <v>3.3793310000000001</v>
      </c>
      <c r="Y6" s="1">
        <v>3.3802810999999999</v>
      </c>
      <c r="Z6" s="1">
        <v>3.3890313999999999</v>
      </c>
      <c r="AA6">
        <v>3.3841201999999999</v>
      </c>
      <c r="AB6" s="1">
        <v>3.3669118</v>
      </c>
      <c r="AC6" s="1">
        <v>3.3850557999999999</v>
      </c>
      <c r="AD6" s="1">
        <v>3.3827261000000002</v>
      </c>
      <c r="AE6" s="1">
        <v>3.3734860000000002</v>
      </c>
      <c r="AF6" s="1">
        <v>3.3801131</v>
      </c>
      <c r="AG6" s="1">
        <v>3.3763074999999998</v>
      </c>
      <c r="AH6" s="1">
        <v>3.3848387</v>
      </c>
      <c r="AI6">
        <v>3.3779571000000002</v>
      </c>
      <c r="AJ6">
        <v>3.3847100999999999</v>
      </c>
    </row>
    <row r="7" spans="1:36">
      <c r="A7">
        <v>3.3736130000000002</v>
      </c>
      <c r="B7">
        <v>3.3795115</v>
      </c>
      <c r="C7" s="1">
        <v>3.3636203999999998</v>
      </c>
      <c r="D7" s="1">
        <v>3.378549</v>
      </c>
      <c r="E7">
        <v>3.3902808000000002</v>
      </c>
      <c r="F7">
        <v>3.372512</v>
      </c>
      <c r="G7" s="1">
        <v>3.3817111999999998</v>
      </c>
      <c r="H7" s="1">
        <v>3.3704013000000002</v>
      </c>
      <c r="I7">
        <v>3.3819094999999999</v>
      </c>
      <c r="J7" s="1">
        <v>3.3809524</v>
      </c>
      <c r="K7">
        <v>3.3767413999999998</v>
      </c>
      <c r="L7">
        <v>3.3822573999999999</v>
      </c>
      <c r="M7">
        <v>3.3794434999999998</v>
      </c>
      <c r="N7">
        <v>3.3773186000000002</v>
      </c>
      <c r="O7" s="1">
        <v>3.3720443000000002</v>
      </c>
      <c r="P7" s="1">
        <v>3.3894989999999998</v>
      </c>
      <c r="Q7" s="1">
        <v>3.3795586000000002</v>
      </c>
      <c r="R7" s="1">
        <v>3.3758971</v>
      </c>
      <c r="S7" s="1">
        <v>3.3961522999999998</v>
      </c>
      <c r="T7" s="1">
        <v>3.3896457999999998</v>
      </c>
      <c r="U7" s="1">
        <v>3.3681268000000002</v>
      </c>
      <c r="V7" s="1">
        <v>3.3747617999999999</v>
      </c>
      <c r="W7" s="1">
        <v>3.3817577000000001</v>
      </c>
      <c r="X7">
        <v>3.3858826</v>
      </c>
      <c r="Y7" s="1">
        <v>3.3722759999999998</v>
      </c>
      <c r="Z7" s="1">
        <v>3.3871771000000002</v>
      </c>
      <c r="AA7">
        <v>3.3929168000000001</v>
      </c>
      <c r="AB7" s="1">
        <v>3.3812028999999999</v>
      </c>
      <c r="AC7" s="1">
        <v>3.3818454999999998</v>
      </c>
      <c r="AD7" s="1">
        <v>3.3722064999999999</v>
      </c>
      <c r="AE7" s="1">
        <v>3.3738187000000002</v>
      </c>
      <c r="AF7" s="1">
        <v>3.3861810999999999</v>
      </c>
      <c r="AG7" s="1">
        <v>3.3821952999999998</v>
      </c>
      <c r="AH7" s="1">
        <v>3.390714</v>
      </c>
      <c r="AI7">
        <v>3.3690509</v>
      </c>
      <c r="AJ7">
        <v>3.3742757000000001</v>
      </c>
    </row>
    <row r="8" spans="1:36">
      <c r="A8">
        <v>0.2572855</v>
      </c>
      <c r="B8">
        <v>0.20455090000000001</v>
      </c>
      <c r="C8" s="1">
        <v>0.27667979999999998</v>
      </c>
      <c r="D8" s="1">
        <v>0.26866889999999999</v>
      </c>
      <c r="E8">
        <v>0.22994690000000001</v>
      </c>
      <c r="F8">
        <v>0.21562809999999999</v>
      </c>
      <c r="G8" s="1">
        <v>0.22111020000000001</v>
      </c>
      <c r="H8" s="1">
        <v>0.22757289999999999</v>
      </c>
      <c r="I8">
        <v>0.22892709999999999</v>
      </c>
      <c r="J8" s="1">
        <v>0.22718269999999999</v>
      </c>
      <c r="K8">
        <v>0.26986060000000001</v>
      </c>
      <c r="L8">
        <v>0.2231387</v>
      </c>
      <c r="M8">
        <v>0.25584770000000001</v>
      </c>
      <c r="N8">
        <v>0.3195192</v>
      </c>
      <c r="O8" s="1">
        <v>0.22836200000000001</v>
      </c>
      <c r="P8" s="1">
        <v>0.2374705</v>
      </c>
      <c r="Q8" s="1">
        <v>0.29492170000000001</v>
      </c>
      <c r="R8" s="1">
        <v>0.2578549</v>
      </c>
      <c r="S8" s="1">
        <v>0.25341010000000003</v>
      </c>
      <c r="T8" s="1">
        <v>0.1735257</v>
      </c>
      <c r="U8" s="1">
        <v>0.25022810000000001</v>
      </c>
      <c r="V8" s="1">
        <v>0.23416960000000001</v>
      </c>
      <c r="W8" s="1">
        <v>0.23802899999999999</v>
      </c>
      <c r="X8">
        <v>0.1449155</v>
      </c>
      <c r="Y8" s="1">
        <v>0.1456789</v>
      </c>
      <c r="Z8" s="1">
        <v>0.1533629</v>
      </c>
      <c r="AA8">
        <v>0.13463130000000001</v>
      </c>
      <c r="AB8" s="1">
        <v>0.14452219999999999</v>
      </c>
      <c r="AC8" s="1">
        <v>0.1224394</v>
      </c>
      <c r="AD8" s="1">
        <v>0.152478</v>
      </c>
      <c r="AE8" s="1">
        <v>0.13311010000000001</v>
      </c>
      <c r="AF8" s="1">
        <v>0.1383886</v>
      </c>
      <c r="AG8" s="1">
        <v>0.14122090000000001</v>
      </c>
      <c r="AH8" s="1">
        <v>0.22804640000000001</v>
      </c>
      <c r="AI8">
        <v>0.13649210000000001</v>
      </c>
      <c r="AJ8">
        <v>0.16491649999999999</v>
      </c>
    </row>
    <row r="9" spans="1:36">
      <c r="A9">
        <v>0.16349250000000001</v>
      </c>
      <c r="B9">
        <v>0.1840145</v>
      </c>
      <c r="C9" s="1">
        <v>0.15882479999999999</v>
      </c>
      <c r="D9" s="1">
        <v>0.17612439999999999</v>
      </c>
      <c r="E9">
        <v>0.1643618</v>
      </c>
      <c r="F9">
        <v>0.15325140000000001</v>
      </c>
      <c r="G9" s="1">
        <v>0.18648670000000001</v>
      </c>
      <c r="H9" s="1">
        <v>0.16044169999999999</v>
      </c>
      <c r="I9">
        <v>0.18635389999999999</v>
      </c>
      <c r="J9" s="1">
        <v>0.1761549</v>
      </c>
      <c r="K9">
        <v>0.1666522</v>
      </c>
      <c r="L9">
        <v>0.17699480000000001</v>
      </c>
      <c r="M9">
        <v>0.1712766</v>
      </c>
      <c r="N9">
        <v>0.16986000000000001</v>
      </c>
      <c r="O9" s="1">
        <v>0.17626420000000001</v>
      </c>
      <c r="P9" s="1">
        <v>0.16481509999999999</v>
      </c>
      <c r="Q9" s="1">
        <v>0.16799710000000001</v>
      </c>
      <c r="R9" s="1">
        <v>0.17513100000000001</v>
      </c>
      <c r="S9" s="1">
        <v>0.1424521</v>
      </c>
      <c r="T9" s="1">
        <v>0.1562759</v>
      </c>
      <c r="U9" s="1">
        <v>0.1656464</v>
      </c>
      <c r="V9" s="1">
        <v>0.2021568</v>
      </c>
      <c r="W9" s="1">
        <v>0.17792160000000001</v>
      </c>
      <c r="X9">
        <v>0.14515929999999999</v>
      </c>
      <c r="Y9" s="1">
        <v>0.14201279999999999</v>
      </c>
      <c r="Z9" s="1">
        <v>0.17573949999999999</v>
      </c>
      <c r="AA9">
        <v>0.2060689</v>
      </c>
      <c r="AB9" s="1">
        <v>0.23380400000000001</v>
      </c>
      <c r="AC9" s="1">
        <v>0.1669291</v>
      </c>
      <c r="AD9" s="1">
        <v>0.16646369999999999</v>
      </c>
      <c r="AE9" s="1">
        <v>0.1530638</v>
      </c>
      <c r="AF9" s="1">
        <v>0.20856420000000001</v>
      </c>
      <c r="AG9" s="1">
        <v>0.151615</v>
      </c>
      <c r="AH9" s="1">
        <v>0.17885590000000001</v>
      </c>
      <c r="AI9">
        <v>0.22382479999999999</v>
      </c>
      <c r="AJ9">
        <v>0.26069550000000002</v>
      </c>
    </row>
    <row r="10" spans="1:36">
      <c r="A10">
        <v>0.13800689999999999</v>
      </c>
      <c r="B10">
        <v>0.2219284</v>
      </c>
      <c r="C10" s="1">
        <v>0.17689379999999999</v>
      </c>
      <c r="D10" s="1">
        <v>0.17199310000000001</v>
      </c>
      <c r="E10">
        <v>0.1707053</v>
      </c>
      <c r="F10">
        <v>0.15217220000000001</v>
      </c>
      <c r="G10" s="1">
        <v>0.17975940000000001</v>
      </c>
      <c r="H10" s="1">
        <v>0.17420659999999999</v>
      </c>
      <c r="I10">
        <v>0.17872360000000001</v>
      </c>
      <c r="J10" s="1">
        <v>0.2317362</v>
      </c>
      <c r="K10">
        <v>0.16160240000000001</v>
      </c>
      <c r="L10">
        <v>0.1485071</v>
      </c>
      <c r="M10">
        <v>0.17525080000000001</v>
      </c>
      <c r="N10">
        <v>0.16386439999999999</v>
      </c>
      <c r="O10" s="1">
        <v>0.1628106</v>
      </c>
      <c r="P10" s="1">
        <v>0.15526599999999999</v>
      </c>
      <c r="Q10" s="1">
        <v>0.1442293</v>
      </c>
      <c r="R10" s="1">
        <v>0.1501729</v>
      </c>
      <c r="S10" s="1">
        <v>0.1633849</v>
      </c>
      <c r="T10" s="1">
        <v>0.31144169999999999</v>
      </c>
      <c r="U10" s="1">
        <v>0.1667854</v>
      </c>
      <c r="V10" s="1">
        <v>0.15954289999999999</v>
      </c>
      <c r="W10" s="1">
        <v>0.15519579999999999</v>
      </c>
      <c r="X10">
        <v>0.3693668</v>
      </c>
      <c r="Y10" s="1">
        <v>0.29670930000000001</v>
      </c>
      <c r="Z10" s="1">
        <v>0.31346020000000002</v>
      </c>
      <c r="AA10">
        <v>0.3182605</v>
      </c>
      <c r="AB10" s="1">
        <v>0.26883659999999998</v>
      </c>
      <c r="AC10" s="1">
        <v>0.24355660000000001</v>
      </c>
      <c r="AD10" s="1">
        <v>0.28783180000000003</v>
      </c>
      <c r="AE10" s="1">
        <v>0.22354779999999999</v>
      </c>
      <c r="AF10" s="1">
        <v>0.37228129999999998</v>
      </c>
      <c r="AG10" s="1">
        <v>0.31743320000000003</v>
      </c>
      <c r="AH10" s="1">
        <v>0.20983260000000001</v>
      </c>
      <c r="AI10">
        <v>0.24337030000000001</v>
      </c>
      <c r="AJ10">
        <v>0.2325672</v>
      </c>
    </row>
    <row r="11" spans="1:36">
      <c r="A11">
        <v>0.2192096</v>
      </c>
      <c r="B11">
        <v>0.22420590000000001</v>
      </c>
      <c r="C11" s="1">
        <v>0.21841469999999999</v>
      </c>
      <c r="D11" s="1">
        <v>0.18637799999999999</v>
      </c>
      <c r="E11">
        <v>0.18435689999999999</v>
      </c>
      <c r="F11">
        <v>0.1735437</v>
      </c>
      <c r="G11" s="1">
        <v>0.16555120000000001</v>
      </c>
      <c r="H11" s="1">
        <v>0.20501910000000001</v>
      </c>
      <c r="I11">
        <v>0.18185509999999999</v>
      </c>
      <c r="J11" s="1">
        <v>0.15212439999999999</v>
      </c>
      <c r="K11">
        <v>0.1512356</v>
      </c>
      <c r="L11">
        <v>0.19046099999999999</v>
      </c>
      <c r="M11">
        <v>0.18937409999999999</v>
      </c>
      <c r="N11">
        <v>0.1423468</v>
      </c>
      <c r="O11" s="1">
        <v>0.17279130000000001</v>
      </c>
      <c r="P11" s="1">
        <v>0.1814906</v>
      </c>
      <c r="Q11" s="1">
        <v>0.21748670000000001</v>
      </c>
      <c r="R11" s="1">
        <v>0.15004809999999999</v>
      </c>
      <c r="S11" s="1">
        <v>0.1689552</v>
      </c>
      <c r="T11" s="1">
        <v>0.1931551</v>
      </c>
      <c r="U11" s="1">
        <v>0.16546379999999999</v>
      </c>
      <c r="V11" s="1">
        <v>0.18430240000000001</v>
      </c>
      <c r="W11" s="1">
        <v>0.15747739999999999</v>
      </c>
      <c r="X11">
        <v>0.17624500000000001</v>
      </c>
      <c r="Y11" s="1">
        <v>0.1979891</v>
      </c>
      <c r="Z11" s="1">
        <v>0.18349679999999999</v>
      </c>
      <c r="AA11">
        <v>0.17569219999999999</v>
      </c>
      <c r="AB11" s="1">
        <v>0.16783390000000001</v>
      </c>
      <c r="AC11" s="1">
        <v>0.17898339999999999</v>
      </c>
      <c r="AD11" s="1">
        <v>0.19034889999999999</v>
      </c>
      <c r="AE11" s="1">
        <v>0.15400800000000001</v>
      </c>
      <c r="AF11" s="1">
        <v>0.16227610000000001</v>
      </c>
      <c r="AG11" s="1">
        <v>0.18013170000000001</v>
      </c>
      <c r="AH11" s="1">
        <v>0.22061020000000001</v>
      </c>
      <c r="AI11">
        <v>0.182833</v>
      </c>
      <c r="AJ11">
        <v>0.1619342</v>
      </c>
    </row>
    <row r="12" spans="1:36">
      <c r="A12">
        <v>5.5885059000000004</v>
      </c>
      <c r="B12">
        <v>5.6082973999999997</v>
      </c>
      <c r="C12" s="1">
        <v>5.5955601000000001</v>
      </c>
      <c r="D12" s="1">
        <v>5.6124106999999999</v>
      </c>
      <c r="E12">
        <v>5.6139855000000001</v>
      </c>
      <c r="F12">
        <v>5.6022787000000003</v>
      </c>
      <c r="G12" s="1">
        <v>5.6004924999999997</v>
      </c>
      <c r="H12" s="1">
        <v>5.6000449999999997</v>
      </c>
      <c r="I12">
        <v>5.6032371000000003</v>
      </c>
      <c r="J12" s="1">
        <v>5.6147695999999998</v>
      </c>
      <c r="K12">
        <v>5.6049221999999999</v>
      </c>
      <c r="L12">
        <v>5.6063777999999997</v>
      </c>
      <c r="M12">
        <v>5.6125591999999997</v>
      </c>
      <c r="N12">
        <v>5.6086872999999997</v>
      </c>
      <c r="O12" s="1">
        <v>5.6005753</v>
      </c>
      <c r="P12" s="1">
        <v>5.6107693000000003</v>
      </c>
      <c r="Q12" s="1">
        <v>5.6077374000000004</v>
      </c>
      <c r="R12" s="1">
        <v>5.6060784999999997</v>
      </c>
      <c r="S12" s="1">
        <v>5.6130931000000004</v>
      </c>
      <c r="T12" s="1">
        <v>5.6038791000000003</v>
      </c>
      <c r="U12" s="1">
        <v>5.5948640999999997</v>
      </c>
      <c r="V12" s="1">
        <v>5.6043954999999999</v>
      </c>
      <c r="W12" s="1">
        <v>5.5978621999999998</v>
      </c>
      <c r="X12">
        <v>5.6176382</v>
      </c>
      <c r="Y12" s="1">
        <v>5.6176044999999997</v>
      </c>
      <c r="Z12" s="1">
        <v>5.6138927000000001</v>
      </c>
      <c r="AA12">
        <v>5.6227901999999998</v>
      </c>
      <c r="AB12" s="1">
        <v>5.6083822999999997</v>
      </c>
      <c r="AC12" s="1">
        <v>5.6197594000000004</v>
      </c>
      <c r="AD12" s="1">
        <v>5.6073006000000003</v>
      </c>
      <c r="AE12" s="1">
        <v>5.6050415999999998</v>
      </c>
      <c r="AF12" s="1">
        <v>5.6052549000000003</v>
      </c>
      <c r="AG12" s="1">
        <v>5.6029445999999998</v>
      </c>
      <c r="AH12" s="1">
        <v>5.6074418000000001</v>
      </c>
      <c r="AI12">
        <v>5.6037125999999997</v>
      </c>
      <c r="AJ12">
        <v>5.6230368000000004</v>
      </c>
    </row>
    <row r="13" spans="1:36">
      <c r="A13">
        <v>5.5918256</v>
      </c>
      <c r="B13">
        <v>5.6082973999999997</v>
      </c>
      <c r="C13" s="1">
        <v>5.5955601000000001</v>
      </c>
      <c r="D13" s="1">
        <v>5.6124106999999999</v>
      </c>
      <c r="E13">
        <v>5.6139855000000001</v>
      </c>
      <c r="F13">
        <v>5.6022787000000003</v>
      </c>
      <c r="G13" s="1">
        <v>5.6004924999999997</v>
      </c>
      <c r="H13" s="1">
        <v>5.6000449999999997</v>
      </c>
      <c r="I13">
        <v>5.6032371000000003</v>
      </c>
      <c r="J13" s="1">
        <v>5.6147695999999998</v>
      </c>
      <c r="K13">
        <v>5.6049221999999999</v>
      </c>
      <c r="L13">
        <v>5.6063777999999997</v>
      </c>
      <c r="M13">
        <v>5.6125591999999997</v>
      </c>
      <c r="N13">
        <v>5.6086872999999997</v>
      </c>
      <c r="O13" s="1">
        <v>5.6005753</v>
      </c>
      <c r="P13" s="1">
        <v>5.6107693000000003</v>
      </c>
      <c r="Q13" s="1">
        <v>5.6077374000000004</v>
      </c>
      <c r="R13" s="1">
        <v>5.6060784999999997</v>
      </c>
      <c r="S13" s="1">
        <v>5.6130931000000004</v>
      </c>
      <c r="T13" s="1">
        <v>5.6038791000000003</v>
      </c>
      <c r="U13" s="1">
        <v>5.5948640999999997</v>
      </c>
      <c r="V13" s="1">
        <v>5.6043954999999999</v>
      </c>
      <c r="W13" s="1">
        <v>5.5978621999999998</v>
      </c>
      <c r="X13">
        <v>5.6176382</v>
      </c>
      <c r="Y13" s="1">
        <v>5.6176044999999997</v>
      </c>
      <c r="Z13" s="1">
        <v>5.6138927000000001</v>
      </c>
      <c r="AA13">
        <v>5.6227901999999998</v>
      </c>
      <c r="AB13" s="1">
        <v>5.6083822999999997</v>
      </c>
      <c r="AC13" s="1">
        <v>5.6197594000000004</v>
      </c>
      <c r="AD13" s="1">
        <v>5.6073006000000003</v>
      </c>
      <c r="AE13" s="1">
        <v>5.6050415999999998</v>
      </c>
      <c r="AF13" s="1">
        <v>5.6052549000000003</v>
      </c>
      <c r="AG13" s="1">
        <v>5.6029445999999998</v>
      </c>
      <c r="AH13" s="1">
        <v>5.6074418000000001</v>
      </c>
      <c r="AI13">
        <v>5.6037125999999997</v>
      </c>
      <c r="AJ13">
        <v>5.6230368000000004</v>
      </c>
    </row>
    <row r="14" spans="1:36">
      <c r="A14">
        <v>80.058288099999999</v>
      </c>
      <c r="B14">
        <v>80.042271600000007</v>
      </c>
      <c r="C14" s="1">
        <v>80.057490799999997</v>
      </c>
      <c r="D14" s="1">
        <v>80.041780700000004</v>
      </c>
      <c r="E14">
        <v>80.042328900000001</v>
      </c>
      <c r="F14">
        <v>80.060795200000001</v>
      </c>
      <c r="G14" s="1">
        <v>80.042106399999994</v>
      </c>
      <c r="H14" s="1">
        <v>80.045642599999994</v>
      </c>
      <c r="I14">
        <v>80.053330399999993</v>
      </c>
      <c r="J14" s="1">
        <v>80.041650099999998</v>
      </c>
      <c r="K14">
        <v>80.049696999999995</v>
      </c>
      <c r="L14">
        <v>80.022678799999994</v>
      </c>
      <c r="M14">
        <v>80.0551976</v>
      </c>
      <c r="N14">
        <v>80.053184200000004</v>
      </c>
      <c r="O14" s="1">
        <v>80.047681600000004</v>
      </c>
      <c r="P14" s="1">
        <v>80.061009499999997</v>
      </c>
      <c r="Q14" s="1">
        <v>80.059368000000006</v>
      </c>
      <c r="R14" s="1">
        <v>80.057581900000002</v>
      </c>
      <c r="S14" s="1">
        <v>80.0483452</v>
      </c>
      <c r="T14" s="1">
        <v>80.043569399999996</v>
      </c>
      <c r="U14" s="1">
        <v>80.036674000000005</v>
      </c>
      <c r="V14" s="1">
        <v>80.043513000000004</v>
      </c>
      <c r="W14" s="1">
        <v>80.047150299999998</v>
      </c>
      <c r="X14">
        <v>80.047935899999999</v>
      </c>
      <c r="Y14" s="1">
        <v>80.0907543</v>
      </c>
      <c r="Z14" s="1">
        <v>80.087183899999999</v>
      </c>
      <c r="AA14">
        <v>80.085753800000006</v>
      </c>
      <c r="AB14" s="1">
        <v>80.094247999999993</v>
      </c>
      <c r="AC14" s="1">
        <v>80.098026599999997</v>
      </c>
      <c r="AD14" s="1">
        <v>80.089763599999998</v>
      </c>
      <c r="AE14" s="1">
        <v>80.088603500000005</v>
      </c>
      <c r="AF14" s="1">
        <v>80.088242100000002</v>
      </c>
      <c r="AG14" s="1">
        <v>80.0944669</v>
      </c>
      <c r="AH14" s="1">
        <v>80.097271000000006</v>
      </c>
      <c r="AI14">
        <v>80.087313699999996</v>
      </c>
      <c r="AJ14">
        <v>80.100826400000003</v>
      </c>
    </row>
    <row r="15" spans="1:36">
      <c r="A15">
        <v>16.315169000000001</v>
      </c>
      <c r="B15">
        <v>16.308833700000001</v>
      </c>
      <c r="C15" s="1">
        <v>16.312995999999998</v>
      </c>
      <c r="D15" s="1">
        <v>16.307895299999998</v>
      </c>
      <c r="E15">
        <v>16.307893199999999</v>
      </c>
      <c r="F15">
        <v>16.315693</v>
      </c>
      <c r="G15" s="1">
        <v>16.308741399999999</v>
      </c>
      <c r="H15" s="1">
        <v>16.310928000000001</v>
      </c>
      <c r="I15">
        <v>16.3131567</v>
      </c>
      <c r="J15" s="1">
        <v>16.308758000000001</v>
      </c>
      <c r="K15">
        <v>16.313093500000001</v>
      </c>
      <c r="L15">
        <v>16.303035600000001</v>
      </c>
      <c r="M15">
        <v>16.3123057</v>
      </c>
      <c r="N15">
        <v>16.310393999999999</v>
      </c>
      <c r="O15" s="1">
        <v>16.307192799999999</v>
      </c>
      <c r="P15" s="1">
        <v>16.3169547</v>
      </c>
      <c r="Q15" s="1">
        <v>16.312466300000001</v>
      </c>
      <c r="R15" s="1">
        <v>16.312935599999999</v>
      </c>
      <c r="S15" s="1">
        <v>16.306903299999998</v>
      </c>
      <c r="T15" s="1">
        <v>16.298495500000001</v>
      </c>
      <c r="U15" s="1">
        <v>16.306625199999999</v>
      </c>
      <c r="V15" s="1">
        <v>16.3080271</v>
      </c>
      <c r="W15" s="1">
        <v>16.312196799999999</v>
      </c>
      <c r="X15">
        <v>16.301364199999998</v>
      </c>
      <c r="Y15" s="1">
        <v>16.306642799999999</v>
      </c>
      <c r="Z15" s="1">
        <v>16.310327999999998</v>
      </c>
      <c r="AA15">
        <v>16.301435900000001</v>
      </c>
      <c r="AB15" s="1">
        <v>16.3124903</v>
      </c>
      <c r="AC15" s="1">
        <v>16.310942399999998</v>
      </c>
      <c r="AD15" s="1">
        <v>16.308530600000001</v>
      </c>
      <c r="AE15" s="1">
        <v>16.305373800000002</v>
      </c>
      <c r="AF15" s="1">
        <v>16.309743600000001</v>
      </c>
      <c r="AG15" s="1">
        <v>16.306976299999999</v>
      </c>
      <c r="AH15" s="1">
        <v>16.3195613</v>
      </c>
      <c r="AI15">
        <v>16.304442000000002</v>
      </c>
      <c r="AJ15">
        <v>16.313411899999998</v>
      </c>
    </row>
    <row r="16" spans="1:36">
      <c r="A16">
        <v>16.304561400000001</v>
      </c>
      <c r="B16">
        <v>16.302728299999998</v>
      </c>
      <c r="C16" s="1">
        <v>16.301407300000001</v>
      </c>
      <c r="D16" s="1">
        <v>16.3055764</v>
      </c>
      <c r="E16">
        <v>16.301361</v>
      </c>
      <c r="F16">
        <v>16.298564899999999</v>
      </c>
      <c r="G16" s="1">
        <v>16.306039299999998</v>
      </c>
      <c r="H16" s="1">
        <v>16.301546099999999</v>
      </c>
      <c r="I16">
        <v>16.301580699999999</v>
      </c>
      <c r="J16" s="1">
        <v>16.305600999999999</v>
      </c>
      <c r="K16">
        <v>16.297742199999998</v>
      </c>
      <c r="L16">
        <v>16.300925899999999</v>
      </c>
      <c r="M16">
        <v>16.2979263</v>
      </c>
      <c r="N16">
        <v>16.307528699999999</v>
      </c>
      <c r="O16" s="1">
        <v>16.299043300000001</v>
      </c>
      <c r="P16" s="1">
        <v>16.295852</v>
      </c>
      <c r="Q16" s="1">
        <v>16.3010667</v>
      </c>
      <c r="R16" s="1">
        <v>16.305130900000002</v>
      </c>
      <c r="S16" s="1">
        <v>16.299028799999999</v>
      </c>
      <c r="T16" s="1">
        <v>16.3065204</v>
      </c>
      <c r="U16" s="1">
        <v>16.288726499999999</v>
      </c>
      <c r="V16" s="1">
        <v>16.3020982</v>
      </c>
      <c r="W16" s="1">
        <v>16.296183299999999</v>
      </c>
      <c r="X16">
        <v>16.311761700000002</v>
      </c>
      <c r="Y16" s="1">
        <v>16.318757399999999</v>
      </c>
      <c r="Z16" s="1">
        <v>16.318020700000002</v>
      </c>
      <c r="AA16">
        <v>16.314082599999999</v>
      </c>
      <c r="AB16" s="1">
        <v>16.320350099999999</v>
      </c>
      <c r="AC16" s="1">
        <v>16.3202879</v>
      </c>
      <c r="AD16" s="1">
        <v>16.319364700000001</v>
      </c>
      <c r="AE16" s="1">
        <v>16.316463299999999</v>
      </c>
      <c r="AF16" s="1">
        <v>16.320959800000001</v>
      </c>
      <c r="AG16" s="1">
        <v>16.319192000000001</v>
      </c>
      <c r="AH16" s="1">
        <v>16.313016900000001</v>
      </c>
      <c r="AI16">
        <v>16.318141700000002</v>
      </c>
      <c r="AJ16">
        <v>16.3185459</v>
      </c>
    </row>
    <row r="17" spans="1:36">
      <c r="A17">
        <v>7.6280283999999998</v>
      </c>
      <c r="B17">
        <v>7.6164921000000003</v>
      </c>
      <c r="C17" s="1">
        <v>7.6229503999999997</v>
      </c>
      <c r="D17" s="1">
        <v>7.6018575999999998</v>
      </c>
      <c r="E17">
        <v>7.6230427000000001</v>
      </c>
      <c r="F17">
        <v>7.6190631</v>
      </c>
      <c r="G17" s="1">
        <v>7.6084398999999996</v>
      </c>
      <c r="H17" s="1">
        <v>7.6088465000000003</v>
      </c>
      <c r="I17">
        <v>7.6244651000000001</v>
      </c>
      <c r="J17" s="1">
        <v>7.6141136999999999</v>
      </c>
      <c r="K17">
        <v>7.5995236999999998</v>
      </c>
      <c r="L17">
        <v>7.6134320999999998</v>
      </c>
      <c r="M17">
        <v>7.6210817000000004</v>
      </c>
      <c r="N17">
        <v>7.6120882999999999</v>
      </c>
      <c r="O17" s="1">
        <v>7.6097520000000003</v>
      </c>
      <c r="P17" s="1">
        <v>7.6206671000000004</v>
      </c>
      <c r="Q17" s="1">
        <v>7.6161770999999998</v>
      </c>
      <c r="R17" s="1">
        <v>7.6072522999999999</v>
      </c>
      <c r="S17" s="1">
        <v>7.6127723999999999</v>
      </c>
      <c r="T17" s="1">
        <v>7.5948222999999997</v>
      </c>
      <c r="U17" s="1">
        <v>7.6052863000000004</v>
      </c>
      <c r="V17" s="1">
        <v>7.6012734999999996</v>
      </c>
      <c r="W17" s="1">
        <v>7.6125236000000003</v>
      </c>
      <c r="X17">
        <v>7.5960159000000003</v>
      </c>
      <c r="Y17" s="1">
        <v>7.5990091</v>
      </c>
      <c r="Z17" s="1">
        <v>7.6214010999999999</v>
      </c>
      <c r="AA17">
        <v>7.6043596999999998</v>
      </c>
      <c r="AB17" s="1">
        <v>7.5885911999999998</v>
      </c>
      <c r="AC17" s="1">
        <v>7.6046949000000001</v>
      </c>
      <c r="AD17" s="1">
        <v>7.5952346999999998</v>
      </c>
      <c r="AE17" s="1">
        <v>7.5966947999999999</v>
      </c>
      <c r="AF17" s="1">
        <v>7.6011946000000004</v>
      </c>
      <c r="AG17" s="1">
        <v>7.5994888999999999</v>
      </c>
      <c r="AH17" s="1">
        <v>7.6222108000000004</v>
      </c>
      <c r="AI17">
        <v>7.6025893</v>
      </c>
      <c r="AJ17">
        <v>7.6016165999999998</v>
      </c>
    </row>
    <row r="18" spans="1:36">
      <c r="A18">
        <v>7.5854704999999996</v>
      </c>
      <c r="B18">
        <v>7.6057449999999998</v>
      </c>
      <c r="C18" s="1">
        <v>7.6115154</v>
      </c>
      <c r="D18" s="1">
        <v>7.6073363000000001</v>
      </c>
      <c r="E18">
        <v>7.5973687999999999</v>
      </c>
      <c r="F18">
        <v>7.5987441999999996</v>
      </c>
      <c r="G18" s="1">
        <v>7.6076778999999997</v>
      </c>
      <c r="H18" s="1">
        <v>7.5985125</v>
      </c>
      <c r="I18">
        <v>7.5998844999999999</v>
      </c>
      <c r="J18" s="1">
        <v>7.6018914999999998</v>
      </c>
      <c r="K18">
        <v>7.6037976</v>
      </c>
      <c r="L18">
        <v>7.5973442000000002</v>
      </c>
      <c r="M18">
        <v>7.6021768999999999</v>
      </c>
      <c r="N18">
        <v>7.6082478</v>
      </c>
      <c r="O18" s="1">
        <v>7.6125856000000001</v>
      </c>
      <c r="P18" s="1">
        <v>7.5992712999999998</v>
      </c>
      <c r="Q18" s="1">
        <v>7.6038608999999999</v>
      </c>
      <c r="R18" s="1">
        <v>7.6006055999999997</v>
      </c>
      <c r="S18" s="1">
        <v>7.6037742000000001</v>
      </c>
      <c r="T18" s="1">
        <v>7.6285838999999998</v>
      </c>
      <c r="U18" s="1">
        <v>7.6094206</v>
      </c>
      <c r="V18" s="1">
        <v>7.5937596999999997</v>
      </c>
      <c r="W18" s="1">
        <v>7.5880910000000004</v>
      </c>
      <c r="X18">
        <v>7.6130705000000001</v>
      </c>
      <c r="Y18" s="1">
        <v>7.6038281999999997</v>
      </c>
      <c r="Z18" s="1">
        <v>7.6207383999999996</v>
      </c>
      <c r="AA18">
        <v>7.6277337000000003</v>
      </c>
      <c r="AB18" s="1">
        <v>7.6068245000000001</v>
      </c>
      <c r="AC18" s="1">
        <v>7.6059444999999997</v>
      </c>
      <c r="AD18" s="1">
        <v>7.6097245999999998</v>
      </c>
      <c r="AE18" s="1">
        <v>7.6146374999999997</v>
      </c>
      <c r="AF18" s="1">
        <v>7.6021025</v>
      </c>
      <c r="AG18" s="1">
        <v>7.6203288000000002</v>
      </c>
      <c r="AH18" s="1">
        <v>7.5975302999999998</v>
      </c>
      <c r="AI18">
        <v>7.6077804000000002</v>
      </c>
      <c r="AJ18">
        <v>7.6118395000000003</v>
      </c>
    </row>
    <row r="19" spans="1:36">
      <c r="A19">
        <v>15.674830399999999</v>
      </c>
      <c r="B19">
        <v>15.6729606</v>
      </c>
      <c r="C19" s="1">
        <v>15.685771000000001</v>
      </c>
      <c r="D19" s="1">
        <v>15.689268999999999</v>
      </c>
      <c r="E19">
        <v>15.666153700000001</v>
      </c>
      <c r="F19">
        <v>15.689109699999999</v>
      </c>
      <c r="G19" s="1">
        <v>15.667441699999999</v>
      </c>
      <c r="H19" s="1">
        <v>15.675115699999999</v>
      </c>
      <c r="I19">
        <v>15.6695986</v>
      </c>
      <c r="J19" s="1">
        <v>15.6821316</v>
      </c>
      <c r="K19">
        <v>15.680353200000001</v>
      </c>
      <c r="L19">
        <v>15.6732988</v>
      </c>
      <c r="M19">
        <v>15.682036800000001</v>
      </c>
      <c r="N19">
        <v>15.676442400000001</v>
      </c>
      <c r="O19" s="1">
        <v>15.6656411</v>
      </c>
      <c r="P19" s="1">
        <v>15.6760723</v>
      </c>
      <c r="Q19" s="1">
        <v>15.662357200000001</v>
      </c>
      <c r="R19" s="1">
        <v>15.679811600000001</v>
      </c>
      <c r="S19" s="1">
        <v>15.668924000000001</v>
      </c>
      <c r="T19" s="1">
        <v>15.678903699999999</v>
      </c>
      <c r="U19" s="1">
        <v>15.6746702</v>
      </c>
      <c r="V19" s="1">
        <v>15.670853899999999</v>
      </c>
      <c r="W19" s="1">
        <v>15.6770376</v>
      </c>
      <c r="X19">
        <v>15.672974699999999</v>
      </c>
      <c r="Y19" s="1">
        <v>15.6816786</v>
      </c>
      <c r="Z19" s="1">
        <v>15.6780901</v>
      </c>
      <c r="AA19">
        <v>15.679384300000001</v>
      </c>
      <c r="AB19" s="1">
        <v>15.6792582</v>
      </c>
      <c r="AC19" s="1">
        <v>15.6780221</v>
      </c>
      <c r="AD19" s="1">
        <v>15.682409399999999</v>
      </c>
      <c r="AE19" s="1">
        <v>15.6902907</v>
      </c>
      <c r="AF19" s="1">
        <v>15.687302600000001</v>
      </c>
      <c r="AG19" s="1">
        <v>15.675717799999999</v>
      </c>
      <c r="AH19" s="1">
        <v>15.6897164</v>
      </c>
      <c r="AI19">
        <v>15.6829038</v>
      </c>
      <c r="AJ19">
        <v>15.684085</v>
      </c>
    </row>
    <row r="20" spans="1:36">
      <c r="A20">
        <v>2.9511837999999999</v>
      </c>
      <c r="B20">
        <v>2.9550789000000002</v>
      </c>
      <c r="C20" s="1">
        <v>2.9486214999999998</v>
      </c>
      <c r="D20" s="1">
        <v>2.9551373999999999</v>
      </c>
      <c r="E20">
        <v>2.9493635999999999</v>
      </c>
      <c r="F20">
        <v>2.9527676</v>
      </c>
      <c r="G20" s="1">
        <v>2.9481828000000001</v>
      </c>
      <c r="H20" s="1">
        <v>2.95078</v>
      </c>
      <c r="I20">
        <v>2.9505172000000002</v>
      </c>
      <c r="J20" s="1">
        <v>2.9510630999999998</v>
      </c>
      <c r="K20">
        <v>2.9469864000000001</v>
      </c>
      <c r="L20">
        <v>2.950307</v>
      </c>
      <c r="M20">
        <v>2.9493854000000002</v>
      </c>
      <c r="N20">
        <v>2.9527689000000001</v>
      </c>
      <c r="O20" s="1">
        <v>2.9442851000000001</v>
      </c>
      <c r="P20" s="1">
        <v>2.9536983000000001</v>
      </c>
      <c r="Q20" s="1">
        <v>2.9481793000000001</v>
      </c>
      <c r="R20" s="1">
        <v>2.9559484999999999</v>
      </c>
      <c r="S20" s="1">
        <v>2.9508030000000001</v>
      </c>
      <c r="T20" s="1">
        <v>2.9540454</v>
      </c>
      <c r="U20" s="1">
        <v>2.9471482999999998</v>
      </c>
      <c r="V20" s="1">
        <v>2.9513619000000002</v>
      </c>
      <c r="W20" s="1">
        <v>2.9491711999999999</v>
      </c>
      <c r="X20">
        <v>2.9465192</v>
      </c>
      <c r="Y20" s="1">
        <v>2.9537620000000002</v>
      </c>
      <c r="Z20" s="1">
        <v>2.9468185</v>
      </c>
      <c r="AA20">
        <v>2.9542312000000002</v>
      </c>
      <c r="AB20" s="1">
        <v>2.9507512</v>
      </c>
      <c r="AC20" s="1">
        <v>2.9523112</v>
      </c>
      <c r="AD20" s="1">
        <v>2.9487633999999998</v>
      </c>
      <c r="AE20" s="1">
        <v>2.9548410000000001</v>
      </c>
      <c r="AF20" s="1">
        <v>2.9520466000000001</v>
      </c>
      <c r="AG20" s="1">
        <v>2.9570419999999999</v>
      </c>
      <c r="AH20" s="1">
        <v>2.9531692</v>
      </c>
      <c r="AI20">
        <v>2.9551742999999999</v>
      </c>
      <c r="AJ20">
        <v>2.9580647</v>
      </c>
    </row>
    <row r="21" spans="1:36">
      <c r="A21">
        <v>2.9510692999999999</v>
      </c>
      <c r="B21">
        <v>2.9482157</v>
      </c>
      <c r="C21" s="1">
        <v>2.9520921000000002</v>
      </c>
      <c r="D21" s="1">
        <v>2.952115</v>
      </c>
      <c r="E21">
        <v>2.9500139000000001</v>
      </c>
      <c r="F21">
        <v>2.9459776999999998</v>
      </c>
      <c r="G21" s="1">
        <v>2.9481073000000002</v>
      </c>
      <c r="H21" s="1">
        <v>2.9453407</v>
      </c>
      <c r="I21">
        <v>2.9508972999999998</v>
      </c>
      <c r="J21" s="1">
        <v>2.9439625</v>
      </c>
      <c r="K21">
        <v>2.9536250000000002</v>
      </c>
      <c r="L21">
        <v>2.9424564000000002</v>
      </c>
      <c r="M21">
        <v>2.9538334000000002</v>
      </c>
      <c r="N21">
        <v>2.9479223999999999</v>
      </c>
      <c r="O21" s="1">
        <v>2.9512697000000001</v>
      </c>
      <c r="P21" s="1">
        <v>2.9538525999999998</v>
      </c>
      <c r="Q21" s="1">
        <v>2.9489312000000001</v>
      </c>
      <c r="R21" s="1">
        <v>2.9461259000000002</v>
      </c>
      <c r="S21" s="1">
        <v>2.9523476999999998</v>
      </c>
      <c r="T21" s="1">
        <v>2.9543835000000001</v>
      </c>
      <c r="U21" s="1">
        <v>2.9510303000000002</v>
      </c>
      <c r="V21" s="1">
        <v>2.9476947</v>
      </c>
      <c r="W21" s="1">
        <v>2.9517755000000001</v>
      </c>
      <c r="X21">
        <v>2.9569817999999999</v>
      </c>
      <c r="Y21" s="1">
        <v>2.9485955000000001</v>
      </c>
      <c r="Z21" s="1">
        <v>2.9501075999999999</v>
      </c>
      <c r="AA21">
        <v>2.9508687999999998</v>
      </c>
      <c r="AB21" s="1">
        <v>2.9513256999999999</v>
      </c>
      <c r="AC21" s="1">
        <v>2.9473140999999998</v>
      </c>
      <c r="AD21" s="1">
        <v>2.9548296000000001</v>
      </c>
      <c r="AE21" s="1">
        <v>2.9439996000000002</v>
      </c>
      <c r="AF21" s="1">
        <v>2.9538814000000002</v>
      </c>
      <c r="AG21" s="1">
        <v>2.954895</v>
      </c>
      <c r="AH21" s="1">
        <v>2.9544703000000001</v>
      </c>
      <c r="AI21">
        <v>2.9543290999999998</v>
      </c>
      <c r="AJ21">
        <v>2.9485062000000002</v>
      </c>
    </row>
    <row r="22" spans="1:36">
      <c r="A22">
        <v>-3.0047896999999999</v>
      </c>
      <c r="B22">
        <v>-3.0124922000000001</v>
      </c>
      <c r="C22" s="1">
        <v>-3.0102532000000002</v>
      </c>
      <c r="D22" s="1">
        <v>-3.0002756000000002</v>
      </c>
      <c r="E22">
        <v>-3.0070611999999999</v>
      </c>
      <c r="F22">
        <v>-3.0015672000000002</v>
      </c>
      <c r="G22" s="1">
        <v>-3.0012599999999998</v>
      </c>
      <c r="H22" s="1">
        <v>-3.0003152000000002</v>
      </c>
      <c r="I22">
        <v>-3.0122281000000002</v>
      </c>
      <c r="J22" s="1">
        <v>-2.9998778000000001</v>
      </c>
      <c r="K22">
        <v>-3.0038537000000001</v>
      </c>
      <c r="L22">
        <v>-2.9976851999999998</v>
      </c>
      <c r="M22">
        <v>-2.9981208000000001</v>
      </c>
      <c r="N22">
        <v>-2.9986508000000001</v>
      </c>
      <c r="O22" s="1">
        <v>-3.0007885000000001</v>
      </c>
      <c r="P22" s="1">
        <v>-2.9956640000000001</v>
      </c>
      <c r="Q22" s="1">
        <v>-3.0006700999999998</v>
      </c>
      <c r="R22" s="1">
        <v>-2.9993698000000002</v>
      </c>
      <c r="S22" s="1">
        <v>-3.0066595</v>
      </c>
      <c r="T22" s="1">
        <v>-3.0000909</v>
      </c>
      <c r="U22" s="1">
        <v>-3.0052736000000002</v>
      </c>
      <c r="V22" s="1">
        <v>-2.9952421</v>
      </c>
      <c r="W22" s="1">
        <v>-3.0135687999999998</v>
      </c>
      <c r="X22">
        <v>-2.9989607</v>
      </c>
      <c r="Y22" s="1">
        <v>-2.9933393000000001</v>
      </c>
      <c r="Z22" s="1">
        <v>-3.0010503000000002</v>
      </c>
      <c r="AA22">
        <v>-2.9918236</v>
      </c>
      <c r="AB22" s="1">
        <v>-2.9996847</v>
      </c>
      <c r="AC22" s="1">
        <v>-2.9871417999999998</v>
      </c>
      <c r="AD22" s="1">
        <v>-2.9975105000000002</v>
      </c>
      <c r="AE22" s="1">
        <v>-2.9933133999999999</v>
      </c>
      <c r="AF22" s="1">
        <v>-2.9936695000000002</v>
      </c>
      <c r="AG22" s="1">
        <v>-2.9995357999999999</v>
      </c>
      <c r="AH22" s="1">
        <v>-3.0042708999999999</v>
      </c>
      <c r="AI22">
        <v>-2.9944169999999999</v>
      </c>
      <c r="AJ22">
        <v>-2.98794</v>
      </c>
    </row>
    <row r="23" spans="1:36">
      <c r="A23">
        <v>-2.9732772000000001</v>
      </c>
      <c r="B23">
        <v>-2.9861811</v>
      </c>
      <c r="C23" s="1">
        <v>-2.9768729</v>
      </c>
      <c r="D23" s="1">
        <v>-2.9703545999999998</v>
      </c>
      <c r="E23">
        <v>-2.9726610999999998</v>
      </c>
      <c r="F23">
        <v>-2.9751451000000002</v>
      </c>
      <c r="G23" s="1">
        <v>-2.9688072000000001</v>
      </c>
      <c r="H23" s="1">
        <v>-2.9733103000000001</v>
      </c>
      <c r="I23">
        <v>-2.9822229999999998</v>
      </c>
      <c r="J23" s="1">
        <v>-2.9743818000000002</v>
      </c>
      <c r="K23">
        <v>-2.9724425000000001</v>
      </c>
      <c r="L23">
        <v>-2.9731578000000001</v>
      </c>
      <c r="M23">
        <v>-2.9656878999999998</v>
      </c>
      <c r="N23">
        <v>-2.9730015999999999</v>
      </c>
      <c r="O23" s="1">
        <v>-2.9677001999999999</v>
      </c>
      <c r="P23" s="1">
        <v>-2.9692368</v>
      </c>
      <c r="Q23" s="1">
        <v>-2.9671332000000001</v>
      </c>
      <c r="R23" s="1">
        <v>-2.9748541999999998</v>
      </c>
      <c r="S23" s="1">
        <v>-2.9747417999999999</v>
      </c>
      <c r="T23" s="1">
        <v>-2.986103</v>
      </c>
      <c r="U23" s="1">
        <v>-2.9727635000000001</v>
      </c>
      <c r="V23" s="1">
        <v>-2.9695762000000001</v>
      </c>
      <c r="W23" s="1">
        <v>-2.9823632</v>
      </c>
      <c r="X23">
        <v>-2.9847910999999998</v>
      </c>
      <c r="Y23" s="1">
        <v>-2.9854083999999999</v>
      </c>
      <c r="Z23" s="1">
        <v>-2.9849746000000001</v>
      </c>
      <c r="AA23">
        <v>-2.9824652</v>
      </c>
      <c r="AB23" s="1">
        <v>-2.9855225999999999</v>
      </c>
      <c r="AC23" s="1">
        <v>-2.9819513999999998</v>
      </c>
      <c r="AD23" s="1">
        <v>-2.9853219000000002</v>
      </c>
      <c r="AE23" s="1">
        <v>-2.9857743999999999</v>
      </c>
      <c r="AF23" s="1">
        <v>-2.9772322999999998</v>
      </c>
      <c r="AG23" s="1">
        <v>-2.9919696</v>
      </c>
      <c r="AH23" s="1">
        <v>-2.9736889</v>
      </c>
      <c r="AI23">
        <v>-2.9864723</v>
      </c>
      <c r="AJ23">
        <v>-2.9827891000000002</v>
      </c>
    </row>
    <row r="24" spans="1:36">
      <c r="A24">
        <v>4.0958595000000004</v>
      </c>
      <c r="B24">
        <v>4.0918840999999997</v>
      </c>
      <c r="C24" s="1">
        <v>4.0931556999999996</v>
      </c>
      <c r="D24" s="1">
        <v>4.0909094000000001</v>
      </c>
      <c r="E24">
        <v>4.0950631</v>
      </c>
      <c r="F24">
        <v>4.0936914</v>
      </c>
      <c r="G24" s="1">
        <v>4.0931756000000004</v>
      </c>
      <c r="H24" s="1">
        <v>4.0925392</v>
      </c>
      <c r="I24">
        <v>4.0928049</v>
      </c>
      <c r="J24" s="1">
        <v>4.0948890999999996</v>
      </c>
      <c r="K24">
        <v>4.0936361000000003</v>
      </c>
      <c r="L24">
        <v>4.0939528999999997</v>
      </c>
      <c r="M24">
        <v>4.0932573000000003</v>
      </c>
      <c r="N24">
        <v>4.0919480000000004</v>
      </c>
      <c r="O24" s="1">
        <v>4.0924734999999997</v>
      </c>
      <c r="P24" s="1">
        <v>4.0918862000000003</v>
      </c>
      <c r="Q24" s="1">
        <v>4.0928304999999998</v>
      </c>
      <c r="R24" s="1">
        <v>4.0920885</v>
      </c>
      <c r="S24" s="1">
        <v>4.0922891999999997</v>
      </c>
      <c r="T24" s="1">
        <v>4.0920553000000002</v>
      </c>
      <c r="U24" s="1">
        <v>4.0924931999999998</v>
      </c>
      <c r="V24" s="1">
        <v>4.0927895999999997</v>
      </c>
      <c r="W24" s="1">
        <v>4.0933434000000002</v>
      </c>
      <c r="X24">
        <v>4.0934081999999998</v>
      </c>
      <c r="Y24" s="1">
        <v>4.0938879999999997</v>
      </c>
      <c r="Z24" s="1">
        <v>4.0941603000000004</v>
      </c>
      <c r="AA24">
        <v>4.0925481000000001</v>
      </c>
      <c r="AB24" s="1">
        <v>4.0935744999999999</v>
      </c>
      <c r="AC24" s="1">
        <v>4.0938004000000001</v>
      </c>
      <c r="AD24" s="1">
        <v>4.0950820999999999</v>
      </c>
      <c r="AE24" s="1">
        <v>4.0931671999999999</v>
      </c>
      <c r="AF24" s="1">
        <v>4.0954395999999997</v>
      </c>
      <c r="AG24" s="1">
        <v>4.0941600999999999</v>
      </c>
      <c r="AH24" s="1">
        <v>4.0950357999999998</v>
      </c>
      <c r="AI24">
        <v>4.0933026000000003</v>
      </c>
      <c r="AJ24">
        <v>4.0937266000000001</v>
      </c>
    </row>
    <row r="25" spans="1:36">
      <c r="A25">
        <v>-10.0274026</v>
      </c>
      <c r="B25">
        <v>-10.0269181</v>
      </c>
      <c r="C25" s="1">
        <v>-10.0311469</v>
      </c>
      <c r="D25" s="1">
        <v>-10.022492099999999</v>
      </c>
      <c r="E25">
        <v>-10.0304232</v>
      </c>
      <c r="F25">
        <v>-10.004898600000001</v>
      </c>
      <c r="G25" s="1">
        <v>-10.0228258</v>
      </c>
      <c r="H25" s="1">
        <v>-10.0236076</v>
      </c>
      <c r="I25">
        <v>-10.034407399999999</v>
      </c>
      <c r="J25" s="1">
        <v>-10.021925599999999</v>
      </c>
      <c r="K25">
        <v>-10.0387609</v>
      </c>
      <c r="L25">
        <v>-10.012892000000001</v>
      </c>
      <c r="M25">
        <v>-10.017306</v>
      </c>
      <c r="N25">
        <v>-10.0231175</v>
      </c>
      <c r="O25" s="1">
        <v>-10.028650300000001</v>
      </c>
      <c r="P25" s="1">
        <v>-10.0313275</v>
      </c>
      <c r="Q25" s="1">
        <v>-10.019937799999999</v>
      </c>
      <c r="R25" s="1">
        <v>-10.0247607</v>
      </c>
      <c r="S25" s="1">
        <v>-10.024773100000001</v>
      </c>
      <c r="T25" s="1">
        <v>-10.038756299999999</v>
      </c>
      <c r="U25" s="1">
        <v>-10.025953400000001</v>
      </c>
      <c r="V25" s="1">
        <v>-10.012165299999999</v>
      </c>
      <c r="W25" s="1">
        <v>-10.034832700000001</v>
      </c>
      <c r="X25">
        <v>-10.0279329</v>
      </c>
      <c r="Y25" s="1">
        <v>-10.035159699999999</v>
      </c>
      <c r="Z25" s="1">
        <v>-10.0451216</v>
      </c>
      <c r="AA25">
        <v>-10.033542499999999</v>
      </c>
      <c r="AB25" s="1">
        <v>-10.041391300000001</v>
      </c>
      <c r="AC25" s="1">
        <v>-10.034041999999999</v>
      </c>
      <c r="AD25" s="1">
        <v>-10.034875299999999</v>
      </c>
      <c r="AE25" s="1">
        <v>-10.040051099999999</v>
      </c>
      <c r="AF25" s="1">
        <v>-10.0285434</v>
      </c>
      <c r="AG25" s="1">
        <v>-10.039184799999999</v>
      </c>
      <c r="AH25" s="1">
        <v>-10.026246499999999</v>
      </c>
      <c r="AI25">
        <v>-10.035147500000001</v>
      </c>
      <c r="AJ25">
        <v>-10.0364003</v>
      </c>
    </row>
    <row r="26" spans="1:36">
      <c r="A26">
        <v>-10.0339388</v>
      </c>
      <c r="B26">
        <v>-10.044213900000001</v>
      </c>
      <c r="C26" s="1">
        <v>-10.0449108</v>
      </c>
      <c r="D26" s="1">
        <v>-10.0237616</v>
      </c>
      <c r="E26">
        <v>-10.0388115</v>
      </c>
      <c r="F26">
        <v>-10.0425439</v>
      </c>
      <c r="G26" s="1">
        <v>-10.0318085</v>
      </c>
      <c r="H26" s="1">
        <v>-10.0402965</v>
      </c>
      <c r="I26">
        <v>-10.0429081</v>
      </c>
      <c r="J26" s="1">
        <v>-10.038573299999999</v>
      </c>
      <c r="K26">
        <v>-10.0324393</v>
      </c>
      <c r="L26">
        <v>-10.029078999999999</v>
      </c>
      <c r="M26">
        <v>-10.0297839</v>
      </c>
      <c r="N26">
        <v>-10.0443435</v>
      </c>
      <c r="O26" s="1">
        <v>-10.035553800000001</v>
      </c>
      <c r="P26" s="1">
        <v>-10.0321148</v>
      </c>
      <c r="Q26" s="1">
        <v>-10.045017</v>
      </c>
      <c r="R26" s="1">
        <v>-10.0344061</v>
      </c>
      <c r="S26" s="1">
        <v>-10.040274200000001</v>
      </c>
      <c r="T26" s="1">
        <v>-10.042255000000001</v>
      </c>
      <c r="U26" s="1">
        <v>-10.043972500000001</v>
      </c>
      <c r="V26" s="1">
        <v>-10.0314952</v>
      </c>
      <c r="W26" s="1">
        <v>-10.040728100000001</v>
      </c>
      <c r="X26">
        <v>-10.0286481</v>
      </c>
      <c r="Y26" s="1">
        <v>-10.0340259</v>
      </c>
      <c r="Z26" s="1">
        <v>-10.055428900000001</v>
      </c>
      <c r="AA26">
        <v>-10.0317443</v>
      </c>
      <c r="AB26" s="1">
        <v>-10.0356287</v>
      </c>
      <c r="AC26" s="1">
        <v>-10.0316805</v>
      </c>
      <c r="AD26" s="1">
        <v>-10.0309624</v>
      </c>
      <c r="AE26" s="1">
        <v>-10.043579899999999</v>
      </c>
      <c r="AF26" s="1">
        <v>-10.041316</v>
      </c>
      <c r="AG26" s="1">
        <v>-10.042135500000001</v>
      </c>
      <c r="AH26" s="1">
        <v>-10.048087300000001</v>
      </c>
      <c r="AI26">
        <v>-10.028400400000001</v>
      </c>
      <c r="AJ26">
        <v>-10.030871100000001</v>
      </c>
    </row>
    <row r="27" spans="1:36">
      <c r="A27">
        <v>-10.046712100000001</v>
      </c>
      <c r="B27">
        <v>-10.052197700000001</v>
      </c>
      <c r="C27" s="1">
        <v>-10.0501293</v>
      </c>
      <c r="D27" s="1">
        <v>-10.024346299999999</v>
      </c>
      <c r="E27">
        <v>-10.0316355</v>
      </c>
      <c r="F27">
        <v>-10.0424548</v>
      </c>
      <c r="G27" s="1">
        <v>-10.0442471</v>
      </c>
      <c r="H27" s="1">
        <v>-10.0328892</v>
      </c>
      <c r="I27">
        <v>-10.0394405</v>
      </c>
      <c r="J27" s="1">
        <v>-10.036115499999999</v>
      </c>
      <c r="K27">
        <v>-10.044306499999999</v>
      </c>
      <c r="L27">
        <v>-10.029551</v>
      </c>
      <c r="M27">
        <v>-10.0363142</v>
      </c>
      <c r="N27">
        <v>-10.0476616</v>
      </c>
      <c r="O27" s="1">
        <v>-10.0343538</v>
      </c>
      <c r="P27" s="1">
        <v>-10.034631900000001</v>
      </c>
      <c r="Q27" s="1">
        <v>-10.031692899999999</v>
      </c>
      <c r="R27" s="1">
        <v>-10.038931399999999</v>
      </c>
      <c r="S27" s="1">
        <v>-10.050149599999999</v>
      </c>
      <c r="T27" s="1">
        <v>-10.028484000000001</v>
      </c>
      <c r="U27" s="1">
        <v>-10.0424354</v>
      </c>
      <c r="V27" s="1">
        <v>-10.0382949</v>
      </c>
      <c r="W27" s="1">
        <v>-10.046431399999999</v>
      </c>
      <c r="X27">
        <v>-10.034826900000001</v>
      </c>
      <c r="Y27" s="1">
        <v>-10.040388699999999</v>
      </c>
      <c r="Z27" s="1">
        <v>-10.0493048</v>
      </c>
      <c r="AA27">
        <v>-10.0350903</v>
      </c>
      <c r="AB27" s="1">
        <v>-10.0470343</v>
      </c>
      <c r="AC27" s="1">
        <v>-10.0375675</v>
      </c>
      <c r="AD27" s="1">
        <v>-10.0390032</v>
      </c>
      <c r="AE27" s="1">
        <v>-10.042634700000001</v>
      </c>
      <c r="AF27" s="1">
        <v>-10.0375348</v>
      </c>
      <c r="AG27" s="1">
        <v>-10.043116899999999</v>
      </c>
      <c r="AH27" s="1">
        <v>-10.054786500000001</v>
      </c>
      <c r="AI27">
        <v>-10.0349278</v>
      </c>
      <c r="AJ27">
        <v>-10.034220599999999</v>
      </c>
    </row>
    <row r="28" spans="1:36">
      <c r="A28">
        <v>-10.011688599999999</v>
      </c>
      <c r="B28">
        <v>-10.0314607</v>
      </c>
      <c r="C28" s="1">
        <v>-10.022926200000001</v>
      </c>
      <c r="D28" s="1">
        <v>-10.0239729</v>
      </c>
      <c r="E28">
        <v>-10.013806300000001</v>
      </c>
      <c r="F28">
        <v>-10.0164879</v>
      </c>
      <c r="G28" s="1">
        <v>-10.024568</v>
      </c>
      <c r="H28" s="1">
        <v>-10.0245844</v>
      </c>
      <c r="I28">
        <v>-10.0251386</v>
      </c>
      <c r="J28" s="1">
        <v>-10.0119354</v>
      </c>
      <c r="K28">
        <v>-10.024925100000001</v>
      </c>
      <c r="L28">
        <v>-10.015122099999999</v>
      </c>
      <c r="M28">
        <v>-10.0207222</v>
      </c>
      <c r="N28">
        <v>-10.024329099999999</v>
      </c>
      <c r="O28" s="1">
        <v>-10.0235366</v>
      </c>
      <c r="P28" s="1">
        <v>-10.0198746</v>
      </c>
      <c r="Q28" s="1">
        <v>-10.0102343</v>
      </c>
      <c r="R28" s="1">
        <v>-10.028129</v>
      </c>
      <c r="S28" s="1">
        <v>-10.031995999999999</v>
      </c>
      <c r="T28" s="1">
        <v>-10.0356372</v>
      </c>
      <c r="U28" s="1">
        <v>-10.027415100000001</v>
      </c>
      <c r="V28" s="1">
        <v>-10.0054058</v>
      </c>
      <c r="W28" s="1">
        <v>-10.0203776</v>
      </c>
      <c r="X28">
        <v>-10.0342609</v>
      </c>
      <c r="Y28" s="1">
        <v>-10.0330488</v>
      </c>
      <c r="Z28" s="1">
        <v>-10.0431592</v>
      </c>
      <c r="AA28">
        <v>-10.0359581</v>
      </c>
      <c r="AB28" s="1">
        <v>-10.039496400000001</v>
      </c>
      <c r="AC28" s="1">
        <v>-10.026111800000001</v>
      </c>
      <c r="AD28" s="1">
        <v>-10.034965400000001</v>
      </c>
      <c r="AE28" s="1">
        <v>-10.021153</v>
      </c>
      <c r="AF28" s="1">
        <v>-10.027976799999999</v>
      </c>
      <c r="AG28" s="1">
        <v>-10.0375467</v>
      </c>
      <c r="AH28" s="1">
        <v>-10.018148999999999</v>
      </c>
      <c r="AI28">
        <v>-10.030718200000001</v>
      </c>
      <c r="AJ28">
        <v>-10.0289299</v>
      </c>
    </row>
    <row r="29" spans="1:36">
      <c r="A29">
        <v>5.2720475999999996</v>
      </c>
      <c r="B29">
        <v>5.2789942999999999</v>
      </c>
      <c r="C29" s="1">
        <v>5.2658573000000004</v>
      </c>
      <c r="D29" s="1">
        <v>5.2708459000000003</v>
      </c>
      <c r="E29">
        <v>5.2578506999999997</v>
      </c>
      <c r="F29">
        <v>5.2828094999999999</v>
      </c>
      <c r="G29" s="1">
        <v>5.2605326999999997</v>
      </c>
      <c r="H29" s="1">
        <v>5.2834300000000001</v>
      </c>
      <c r="I29">
        <v>5.2795420000000002</v>
      </c>
      <c r="J29" s="1">
        <v>5.2750373000000002</v>
      </c>
      <c r="K29">
        <v>5.2683483999999998</v>
      </c>
      <c r="L29">
        <v>5.2864120999999997</v>
      </c>
      <c r="M29">
        <v>5.2703191</v>
      </c>
      <c r="N29">
        <v>5.2861295000000004</v>
      </c>
      <c r="O29" s="1">
        <v>5.2667678000000002</v>
      </c>
      <c r="P29" s="1">
        <v>5.2882496999999997</v>
      </c>
      <c r="Q29" s="1">
        <v>5.2701357</v>
      </c>
      <c r="R29" s="1">
        <v>5.2937802999999999</v>
      </c>
      <c r="S29" s="1">
        <v>5.2658199999999997</v>
      </c>
      <c r="T29" s="1">
        <v>5.2711190999999999</v>
      </c>
      <c r="U29" s="1">
        <v>5.2673484999999998</v>
      </c>
      <c r="V29" s="1">
        <v>5.2813958999999997</v>
      </c>
      <c r="W29" s="1">
        <v>5.2782077000000003</v>
      </c>
      <c r="X29">
        <v>5.2724975000000001</v>
      </c>
      <c r="Y29" s="1">
        <v>5.2895295999999998</v>
      </c>
      <c r="Z29" s="1">
        <v>5.2838322</v>
      </c>
      <c r="AA29">
        <v>5.2833366000000002</v>
      </c>
      <c r="AB29" s="1">
        <v>5.2837560999999997</v>
      </c>
      <c r="AC29" s="1">
        <v>5.2893970000000001</v>
      </c>
      <c r="AD29" s="1">
        <v>5.2817480999999997</v>
      </c>
      <c r="AE29" s="1">
        <v>5.2850957999999997</v>
      </c>
      <c r="AF29" s="1">
        <v>5.2808010999999997</v>
      </c>
      <c r="AG29" s="1">
        <v>5.2940880999999997</v>
      </c>
      <c r="AH29" s="1">
        <v>5.2765765</v>
      </c>
      <c r="AI29">
        <v>5.2903707000000004</v>
      </c>
      <c r="AJ29">
        <v>5.3044969000000002</v>
      </c>
    </row>
    <row r="30" spans="1:36">
      <c r="A30">
        <v>5.2932677999999997</v>
      </c>
      <c r="B30">
        <v>5.2708478999999997</v>
      </c>
      <c r="C30" s="1">
        <v>5.2801707000000002</v>
      </c>
      <c r="D30" s="1">
        <v>5.2815599000000004</v>
      </c>
      <c r="E30">
        <v>5.2786811</v>
      </c>
      <c r="F30">
        <v>5.2718166999999996</v>
      </c>
      <c r="G30" s="1">
        <v>5.2814313000000004</v>
      </c>
      <c r="H30" s="1">
        <v>5.2733854999999998</v>
      </c>
      <c r="I30">
        <v>5.2753965000000003</v>
      </c>
      <c r="J30" s="1">
        <v>5.2756423999999997</v>
      </c>
      <c r="K30">
        <v>5.2793929000000004</v>
      </c>
      <c r="L30">
        <v>5.2628797</v>
      </c>
      <c r="M30">
        <v>5.2779737999999998</v>
      </c>
      <c r="N30">
        <v>5.2907339999999996</v>
      </c>
      <c r="O30" s="1">
        <v>5.2821467999999996</v>
      </c>
      <c r="P30" s="1">
        <v>5.2762403999999998</v>
      </c>
      <c r="Q30" s="1">
        <v>5.2859449999999999</v>
      </c>
      <c r="R30" s="1">
        <v>5.2812022000000001</v>
      </c>
      <c r="S30" s="1">
        <v>5.2795259999999997</v>
      </c>
      <c r="T30" s="1">
        <v>5.2791755</v>
      </c>
      <c r="U30" s="1">
        <v>5.2747064999999997</v>
      </c>
      <c r="V30" s="1">
        <v>5.2677616</v>
      </c>
      <c r="W30" s="1">
        <v>5.2803551000000004</v>
      </c>
      <c r="X30">
        <v>5.2940436999999996</v>
      </c>
      <c r="Y30" s="1">
        <v>5.2791161000000004</v>
      </c>
      <c r="Z30" s="1">
        <v>5.2888127000000003</v>
      </c>
      <c r="AA30">
        <v>5.2741498</v>
      </c>
      <c r="AB30" s="1">
        <v>5.2966354999999998</v>
      </c>
      <c r="AC30" s="1">
        <v>5.2733049999999997</v>
      </c>
      <c r="AD30" s="1">
        <v>5.2942613999999999</v>
      </c>
      <c r="AE30" s="1">
        <v>5.2745366000000002</v>
      </c>
      <c r="AF30" s="1">
        <v>5.3054572999999996</v>
      </c>
      <c r="AG30" s="1">
        <v>5.2859401999999998</v>
      </c>
      <c r="AH30" s="1">
        <v>5.2974538000000004</v>
      </c>
      <c r="AI30">
        <v>5.2754675999999998</v>
      </c>
      <c r="AJ30">
        <v>5.2855916000000001</v>
      </c>
    </row>
    <row r="31" spans="1:36">
      <c r="A31">
        <v>6.0423876999999999</v>
      </c>
      <c r="B31">
        <v>6.0345003000000004</v>
      </c>
      <c r="C31" s="1">
        <v>6.0331111000000002</v>
      </c>
      <c r="D31" s="1">
        <v>6.0316400000000003</v>
      </c>
      <c r="E31">
        <v>6.0373834999999998</v>
      </c>
      <c r="F31">
        <v>6.0351982</v>
      </c>
      <c r="G31" s="1">
        <v>6.0343865000000001</v>
      </c>
      <c r="H31" s="1">
        <v>6.0362346000000002</v>
      </c>
      <c r="I31">
        <v>6.0270041000000001</v>
      </c>
      <c r="J31" s="1">
        <v>6.0322300000000002</v>
      </c>
      <c r="K31">
        <v>6.031561</v>
      </c>
      <c r="L31">
        <v>6.0388444999999997</v>
      </c>
      <c r="M31">
        <v>6.0333997999999998</v>
      </c>
      <c r="N31">
        <v>6.0430593000000004</v>
      </c>
      <c r="O31" s="1">
        <v>6.0219395000000002</v>
      </c>
      <c r="P31" s="1">
        <v>6.0298068000000002</v>
      </c>
      <c r="Q31" s="1">
        <v>6.0340375999999996</v>
      </c>
      <c r="R31" s="1">
        <v>6.0415549000000004</v>
      </c>
      <c r="S31" s="1">
        <v>6.0411543999999999</v>
      </c>
      <c r="T31" s="1">
        <v>6.0443273</v>
      </c>
      <c r="U31" s="1">
        <v>6.0367715999999998</v>
      </c>
      <c r="V31" s="1">
        <v>6.0335964000000004</v>
      </c>
      <c r="W31" s="1">
        <v>6.0348050999999998</v>
      </c>
      <c r="X31">
        <v>6.0519961000000002</v>
      </c>
      <c r="Y31" s="1">
        <v>6.0536032000000004</v>
      </c>
      <c r="Z31" s="1">
        <v>6.0497142000000004</v>
      </c>
      <c r="AA31">
        <v>6.0482956999999997</v>
      </c>
      <c r="AB31" s="1">
        <v>6.0495327000000003</v>
      </c>
      <c r="AC31" s="1">
        <v>6.0511784999999998</v>
      </c>
      <c r="AD31" s="1">
        <v>6.0528706000000003</v>
      </c>
      <c r="AE31" s="1">
        <v>6.0532846999999999</v>
      </c>
      <c r="AF31" s="1">
        <v>6.0423733999999998</v>
      </c>
      <c r="AG31" s="1">
        <v>6.0500496000000004</v>
      </c>
      <c r="AH31" s="1">
        <v>6.0361124000000004</v>
      </c>
      <c r="AI31">
        <v>6.0430111000000002</v>
      </c>
      <c r="AJ31">
        <v>6.0408692000000004</v>
      </c>
    </row>
    <row r="32" spans="1:36">
      <c r="A32">
        <v>6.0503134999999997</v>
      </c>
      <c r="B32">
        <v>6.0537444999999996</v>
      </c>
      <c r="C32" s="1">
        <v>6.0429168000000004</v>
      </c>
      <c r="D32" s="1">
        <v>6.0486871999999998</v>
      </c>
      <c r="E32">
        <v>6.0456959000000001</v>
      </c>
      <c r="F32">
        <v>6.0467456000000004</v>
      </c>
      <c r="G32" s="1">
        <v>6.0483262</v>
      </c>
      <c r="H32" s="1">
        <v>6.0448436000000001</v>
      </c>
      <c r="I32">
        <v>6.0481052999999996</v>
      </c>
      <c r="J32" s="1">
        <v>6.0474817999999999</v>
      </c>
      <c r="K32">
        <v>6.0447028999999999</v>
      </c>
      <c r="L32">
        <v>6.0367356000000001</v>
      </c>
      <c r="M32">
        <v>6.0459801000000004</v>
      </c>
      <c r="N32">
        <v>6.0531246999999997</v>
      </c>
      <c r="O32" s="1">
        <v>6.0453840999999997</v>
      </c>
      <c r="P32" s="1">
        <v>6.0508731999999998</v>
      </c>
      <c r="Q32" s="1">
        <v>6.0519920999999997</v>
      </c>
      <c r="R32" s="1">
        <v>6.0402059000000001</v>
      </c>
      <c r="S32" s="1">
        <v>6.0552929000000004</v>
      </c>
      <c r="T32" s="1">
        <v>6.0370426999999998</v>
      </c>
      <c r="U32" s="1">
        <v>6.0450341999999999</v>
      </c>
      <c r="V32" s="1">
        <v>6.0362742000000003</v>
      </c>
      <c r="W32" s="1">
        <v>6.0492186999999999</v>
      </c>
      <c r="X32">
        <v>6.0380468</v>
      </c>
      <c r="Y32" s="1">
        <v>6.0479968</v>
      </c>
      <c r="Z32" s="1">
        <v>6.0391532999999997</v>
      </c>
      <c r="AA32">
        <v>6.0341879</v>
      </c>
      <c r="AB32" s="1">
        <v>6.0444157000000001</v>
      </c>
      <c r="AC32" s="1">
        <v>6.0447913</v>
      </c>
      <c r="AD32" s="1">
        <v>6.0345278000000002</v>
      </c>
      <c r="AE32" s="1">
        <v>6.0356791999999997</v>
      </c>
      <c r="AF32" s="1">
        <v>6.0463218999999997</v>
      </c>
      <c r="AG32" s="1">
        <v>6.0454971000000004</v>
      </c>
      <c r="AH32" s="1">
        <v>6.0426203999999997</v>
      </c>
      <c r="AI32">
        <v>6.0329578000000001</v>
      </c>
      <c r="AJ32">
        <v>6.0435922</v>
      </c>
    </row>
    <row r="33" spans="1:36">
      <c r="A33">
        <v>4.9404735000000004</v>
      </c>
      <c r="B33">
        <v>4.9390077999999997</v>
      </c>
      <c r="C33" s="1">
        <v>4.9443796000000004</v>
      </c>
      <c r="D33" s="1">
        <v>4.9377478999999997</v>
      </c>
      <c r="E33">
        <v>4.9417372000000004</v>
      </c>
      <c r="F33">
        <v>4.9419519999999997</v>
      </c>
      <c r="G33" s="1">
        <v>4.9355506</v>
      </c>
      <c r="H33" s="1">
        <v>4.9243813999999997</v>
      </c>
      <c r="I33">
        <v>4.9389991999999996</v>
      </c>
      <c r="J33" s="1">
        <v>4.9248381999999999</v>
      </c>
      <c r="K33">
        <v>4.9395690999999999</v>
      </c>
      <c r="L33">
        <v>4.9350984000000002</v>
      </c>
      <c r="M33">
        <v>4.9339418999999998</v>
      </c>
      <c r="N33">
        <v>4.9297617000000002</v>
      </c>
      <c r="O33" s="1">
        <v>4.9449395000000003</v>
      </c>
      <c r="P33" s="1">
        <v>4.9403740000000003</v>
      </c>
      <c r="Q33" s="1">
        <v>4.9391634</v>
      </c>
      <c r="R33" s="1">
        <v>4.9326515000000004</v>
      </c>
      <c r="S33" s="1">
        <v>4.9445937000000004</v>
      </c>
      <c r="T33" s="1">
        <v>4.9534345999999996</v>
      </c>
      <c r="U33" s="1">
        <v>4.9386333999999996</v>
      </c>
      <c r="V33" s="1">
        <v>4.9323183000000004</v>
      </c>
      <c r="W33" s="1">
        <v>4.9495996</v>
      </c>
      <c r="X33">
        <v>4.9633551000000002</v>
      </c>
      <c r="Y33" s="1">
        <v>4.9382292999999997</v>
      </c>
      <c r="Z33" s="1">
        <v>4.9684733999999997</v>
      </c>
      <c r="AA33">
        <v>4.9502689000000002</v>
      </c>
      <c r="AB33" s="1">
        <v>4.9663510000000004</v>
      </c>
      <c r="AC33" s="1">
        <v>4.9575604000000002</v>
      </c>
      <c r="AD33" s="1">
        <v>4.9665564</v>
      </c>
      <c r="AE33" s="1">
        <v>4.9512361</v>
      </c>
      <c r="AF33" s="1">
        <v>4.9648358000000004</v>
      </c>
      <c r="AG33" s="1">
        <v>4.9507857</v>
      </c>
      <c r="AH33" s="1">
        <v>4.9445902000000004</v>
      </c>
      <c r="AI33">
        <v>4.9558197000000002</v>
      </c>
      <c r="AJ33">
        <v>4.9461588000000001</v>
      </c>
    </row>
    <row r="34" spans="1:36">
      <c r="A34">
        <v>4.9328121999999999</v>
      </c>
      <c r="B34">
        <v>4.9353647</v>
      </c>
      <c r="C34" s="1">
        <v>4.9266509999999997</v>
      </c>
      <c r="D34" s="1">
        <v>4.9360704000000002</v>
      </c>
      <c r="E34">
        <v>4.9208566999999999</v>
      </c>
      <c r="F34">
        <v>4.9328899000000002</v>
      </c>
      <c r="G34" s="1">
        <v>4.9292204999999996</v>
      </c>
      <c r="H34" s="1">
        <v>4.9372733000000002</v>
      </c>
      <c r="I34">
        <v>4.9343091000000001</v>
      </c>
      <c r="J34" s="1">
        <v>4.9398223000000003</v>
      </c>
      <c r="K34">
        <v>4.9315465999999999</v>
      </c>
      <c r="L34">
        <v>4.9232076999999999</v>
      </c>
      <c r="M34">
        <v>4.9198827999999999</v>
      </c>
      <c r="N34">
        <v>4.9488257999999998</v>
      </c>
      <c r="O34" s="1">
        <v>4.9309475999999997</v>
      </c>
      <c r="P34" s="1">
        <v>4.9278253999999997</v>
      </c>
      <c r="Q34" s="1">
        <v>4.9287467999999999</v>
      </c>
      <c r="R34" s="1">
        <v>4.9486774999999996</v>
      </c>
      <c r="S34" s="1">
        <v>4.9182275999999998</v>
      </c>
      <c r="T34" s="1">
        <v>4.9366487000000001</v>
      </c>
      <c r="U34" s="1">
        <v>4.9139825999999998</v>
      </c>
      <c r="V34" s="1">
        <v>4.9401555000000004</v>
      </c>
      <c r="W34" s="1">
        <v>4.9268283999999998</v>
      </c>
      <c r="X34">
        <v>4.9390318999999998</v>
      </c>
      <c r="Y34" s="1">
        <v>4.9521154000000003</v>
      </c>
      <c r="Z34" s="1">
        <v>4.9323565</v>
      </c>
      <c r="AA34">
        <v>4.9533642999999996</v>
      </c>
      <c r="AB34" s="1">
        <v>4.9403494999999999</v>
      </c>
      <c r="AC34" s="1">
        <v>4.9438139000000003</v>
      </c>
      <c r="AD34" s="1">
        <v>4.9386776000000001</v>
      </c>
      <c r="AE34" s="1">
        <v>4.9464870000000003</v>
      </c>
      <c r="AF34" s="1">
        <v>4.9360628999999996</v>
      </c>
      <c r="AG34" s="1">
        <v>4.9542168999999996</v>
      </c>
      <c r="AH34" s="1">
        <v>4.9373079999999998</v>
      </c>
      <c r="AI34">
        <v>4.9481279999999996</v>
      </c>
      <c r="AJ34">
        <v>4.9532657000000002</v>
      </c>
    </row>
    <row r="35" spans="1:36">
      <c r="A35">
        <v>6.0359102</v>
      </c>
      <c r="B35">
        <v>6.0335466000000002</v>
      </c>
      <c r="C35" s="1">
        <v>6.0345532000000004</v>
      </c>
      <c r="D35" s="1">
        <v>6.0388210000000004</v>
      </c>
      <c r="E35">
        <v>6.0366492000000003</v>
      </c>
      <c r="F35">
        <v>6.0363486000000002</v>
      </c>
      <c r="G35" s="1">
        <v>6.0453343999999998</v>
      </c>
      <c r="H35" s="1">
        <v>6.0297513</v>
      </c>
      <c r="I35">
        <v>6.0370581999999997</v>
      </c>
      <c r="J35" s="1">
        <v>6.0334797</v>
      </c>
      <c r="K35">
        <v>6.0287471999999998</v>
      </c>
      <c r="L35">
        <v>6.0313099000000001</v>
      </c>
      <c r="M35">
        <v>6.0413962999999997</v>
      </c>
      <c r="N35">
        <v>6.0380216000000004</v>
      </c>
      <c r="O35" s="1">
        <v>6.0335657999999999</v>
      </c>
      <c r="P35" s="1">
        <v>6.0447794000000004</v>
      </c>
      <c r="Q35" s="1">
        <v>6.0395877999999996</v>
      </c>
      <c r="R35" s="1">
        <v>6.0353379</v>
      </c>
      <c r="S35" s="1">
        <v>6.0356961</v>
      </c>
      <c r="T35" s="1">
        <v>6.0007315999999999</v>
      </c>
      <c r="U35" s="1">
        <v>6.0413728999999998</v>
      </c>
      <c r="V35" s="1">
        <v>6.0317240999999999</v>
      </c>
      <c r="W35" s="1">
        <v>6.0374620999999999</v>
      </c>
      <c r="X35">
        <v>5.9977355000000001</v>
      </c>
      <c r="Y35" s="1">
        <v>6.0003571000000004</v>
      </c>
      <c r="Z35" s="1">
        <v>6.0068757000000002</v>
      </c>
      <c r="AA35">
        <v>5.9986912999999999</v>
      </c>
      <c r="AB35" s="1">
        <v>6.0035873999999998</v>
      </c>
      <c r="AC35" s="1">
        <v>6.0062531000000003</v>
      </c>
      <c r="AD35" s="1">
        <v>5.9987766999999996</v>
      </c>
      <c r="AE35" s="1">
        <v>6.0028275000000004</v>
      </c>
      <c r="AF35" s="1">
        <v>6.0019150999999997</v>
      </c>
      <c r="AG35" s="1">
        <v>5.9967986</v>
      </c>
      <c r="AH35" s="1">
        <v>6.0402791000000002</v>
      </c>
      <c r="AI35">
        <v>5.9955197</v>
      </c>
      <c r="AJ35">
        <v>5.9995327999999999</v>
      </c>
    </row>
    <row r="36" spans="1:36">
      <c r="A36">
        <v>5.9967455000000003</v>
      </c>
      <c r="B36">
        <v>5.9890406</v>
      </c>
      <c r="C36" s="1">
        <v>5.9886010000000001</v>
      </c>
      <c r="D36" s="1">
        <v>5.9919545000000003</v>
      </c>
      <c r="E36">
        <v>5.9899423000000001</v>
      </c>
      <c r="F36">
        <v>5.9946858000000001</v>
      </c>
      <c r="G36" s="1">
        <v>5.9989695999999997</v>
      </c>
      <c r="H36" s="1">
        <v>5.991295</v>
      </c>
      <c r="I36">
        <v>5.9918408999999997</v>
      </c>
      <c r="J36" s="1">
        <v>5.9936366999999997</v>
      </c>
      <c r="K36">
        <v>5.9961479999999998</v>
      </c>
      <c r="L36">
        <v>5.9861385</v>
      </c>
      <c r="M36">
        <v>5.9972837999999999</v>
      </c>
      <c r="N36">
        <v>5.9965747</v>
      </c>
      <c r="O36" s="1">
        <v>6.0053606000000004</v>
      </c>
      <c r="P36" s="1">
        <v>5.9909667999999998</v>
      </c>
      <c r="Q36" s="1">
        <v>5.9981755000000003</v>
      </c>
      <c r="R36" s="1">
        <v>6.0041055999999999</v>
      </c>
      <c r="S36" s="1">
        <v>5.9898639999999999</v>
      </c>
      <c r="T36" s="1">
        <v>6.0326288000000003</v>
      </c>
      <c r="U36" s="1">
        <v>5.9930532999999997</v>
      </c>
      <c r="V36" s="1">
        <v>6.0020857000000003</v>
      </c>
      <c r="W36" s="1">
        <v>5.9967556999999996</v>
      </c>
      <c r="X36">
        <v>6.0400948999999997</v>
      </c>
      <c r="Y36" s="1">
        <v>6.0396822999999999</v>
      </c>
      <c r="Z36" s="1">
        <v>6.0378715999999999</v>
      </c>
      <c r="AA36">
        <v>6.0475406999999999</v>
      </c>
      <c r="AB36" s="1">
        <v>6.037833</v>
      </c>
      <c r="AC36" s="1">
        <v>6.0433716000000004</v>
      </c>
      <c r="AD36" s="1">
        <v>6.0454091999999999</v>
      </c>
      <c r="AE36" s="1">
        <v>6.034681</v>
      </c>
      <c r="AF36" s="1">
        <v>6.0396653999999996</v>
      </c>
      <c r="AG36" s="1">
        <v>6.0399304000000003</v>
      </c>
      <c r="AH36" s="1">
        <v>6.0043997999999998</v>
      </c>
      <c r="AI36">
        <v>6.0409109000000001</v>
      </c>
      <c r="AJ36">
        <v>6.0383775999999996</v>
      </c>
    </row>
    <row r="37" spans="1:36">
      <c r="C37" s="1"/>
      <c r="D37" s="1"/>
      <c r="G37" s="1"/>
      <c r="H37" s="1"/>
      <c r="J37" s="1"/>
      <c r="O37" s="1"/>
      <c r="P37" s="1"/>
      <c r="Q37" s="1"/>
      <c r="R37" s="1"/>
      <c r="S37" s="1"/>
      <c r="T37" s="1"/>
      <c r="U37" s="1"/>
      <c r="V37" s="1"/>
      <c r="W37" s="1"/>
      <c r="Y37" s="1"/>
      <c r="Z37" s="1"/>
      <c r="AB37" s="1"/>
      <c r="AC37" s="1"/>
      <c r="AD37" s="1"/>
      <c r="AE37" s="1"/>
      <c r="AF37" s="1"/>
      <c r="AG37" s="1"/>
      <c r="AH37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Møller</dc:creator>
  <cp:lastModifiedBy>Mathias Møller</cp:lastModifiedBy>
  <dcterms:created xsi:type="dcterms:W3CDTF">2013-11-13T15:53:23Z</dcterms:created>
  <dcterms:modified xsi:type="dcterms:W3CDTF">2013-11-15T21:33:39Z</dcterms:modified>
</cp:coreProperties>
</file>