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H14" i="1" l="1"/>
  <c r="G3" i="1" s="1"/>
  <c r="G4" i="1" s="1"/>
  <c r="G5" i="1" s="1"/>
  <c r="G6" i="1" s="1"/>
  <c r="G7" i="1" s="1"/>
  <c r="G8" i="1" s="1"/>
  <c r="G9" i="1" s="1"/>
  <c r="G10" i="1" s="1"/>
  <c r="G11" i="1" s="1"/>
  <c r="H3" i="1" l="1"/>
  <c r="H4" i="1" s="1"/>
  <c r="H5" i="1" s="1"/>
  <c r="H6" i="1" l="1"/>
  <c r="H7" i="1" s="1"/>
  <c r="H8" i="1" s="1"/>
  <c r="H9" i="1" s="1"/>
  <c r="H10" i="1" s="1"/>
  <c r="H11" i="1" s="1"/>
</calcChain>
</file>

<file path=xl/sharedStrings.xml><?xml version="1.0" encoding="utf-8"?>
<sst xmlns="http://schemas.openxmlformats.org/spreadsheetml/2006/main" count="44" uniqueCount="38">
  <si>
    <t>UT_3_Writer</t>
  </si>
  <si>
    <t>UT_R_Reader</t>
  </si>
  <si>
    <t>UT_R_Data</t>
  </si>
  <si>
    <t>UT_CV_ComputerVisionMaster</t>
  </si>
  <si>
    <t>UT_R_RoboMaster</t>
  </si>
  <si>
    <t>Godkendelsesdokument</t>
  </si>
  <si>
    <t>Pakkediagram</t>
  </si>
  <si>
    <t>IBD</t>
  </si>
  <si>
    <t>UT_R_PathCreator</t>
  </si>
  <si>
    <t>Knyt tekst til bilag</t>
  </si>
  <si>
    <t>BDD</t>
  </si>
  <si>
    <t>Sætningsforklaringer</t>
  </si>
  <si>
    <t>3D model til print</t>
  </si>
  <si>
    <t>Accepttest og Kravspec</t>
  </si>
  <si>
    <t>Teknisk systemoversigt</t>
  </si>
  <si>
    <t>Praktisk kinect</t>
  </si>
  <si>
    <t>UT_R_PathFeeder</t>
  </si>
  <si>
    <t>UT_R_Logic</t>
  </si>
  <si>
    <t>Sekvensdiagrammer</t>
  </si>
  <si>
    <t>Klassediagram</t>
  </si>
  <si>
    <t>Doxygen</t>
  </si>
  <si>
    <t>Opsætning af code coverage</t>
  </si>
  <si>
    <t>Baggrund</t>
  </si>
  <si>
    <t>Positurmapning</t>
  </si>
  <si>
    <t>Forberedelse til vejledermøde</t>
  </si>
  <si>
    <t>Farvegenkendelse</t>
  </si>
  <si>
    <t>Introduktion til unittests</t>
  </si>
  <si>
    <t>Planlægning af næste sprint + eval</t>
  </si>
  <si>
    <t>Split klassediagram op</t>
  </si>
  <si>
    <t>Ideel</t>
  </si>
  <si>
    <t>Dage</t>
  </si>
  <si>
    <t>Aktuel</t>
  </si>
  <si>
    <t>Backlog</t>
  </si>
  <si>
    <t>Planlagt tid</t>
  </si>
  <si>
    <t>Dato udført</t>
  </si>
  <si>
    <t>Stalled</t>
  </si>
  <si>
    <t>Falder pr. dag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</si>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</sst>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3" fillId="0" borderId="1" xfId="0" applyFon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5</a:t>
            </a:r>
          </a:p>
        </c:rich>
      </c:tx>
      <c:layout>
        <c:manualLayout>
          <c:xMode val="edge"/>
          <c:yMode val="edge"/>
          <c:x val="0.181875222375199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'Ark1'!$G$3:$G$11</c:f>
              <c:numCache>
                <c:formatCode>0.0</c:formatCode>
                <c:ptCount val="9"/>
                <c:pt idx="0" formatCode="General">
                  <c:v>153.77777777777777</c:v>
                </c:pt>
                <c:pt idx="1">
                  <c:v>134.55555555555554</c:v>
                </c:pt>
                <c:pt idx="2">
                  <c:v>115.33333333333331</c:v>
                </c:pt>
                <c:pt idx="3">
                  <c:v>96.111111111111086</c:v>
                </c:pt>
                <c:pt idx="4">
                  <c:v>76.888888888888857</c:v>
                </c:pt>
                <c:pt idx="5">
                  <c:v>57.666666666666636</c:v>
                </c:pt>
                <c:pt idx="6">
                  <c:v>38.444444444444414</c:v>
                </c:pt>
                <c:pt idx="7">
                  <c:v>19.222222222222193</c:v>
                </c:pt>
                <c:pt idx="8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26E-8FF0-691E4F178EAA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'Ark1'!$H$3:$H$11</c:f>
              <c:numCache>
                <c:formatCode>General</c:formatCode>
                <c:ptCount val="9"/>
                <c:pt idx="0">
                  <c:v>173</c:v>
                </c:pt>
                <c:pt idx="1">
                  <c:v>163</c:v>
                </c:pt>
                <c:pt idx="2">
                  <c:v>163</c:v>
                </c:pt>
                <c:pt idx="3">
                  <c:v>144</c:v>
                </c:pt>
                <c:pt idx="4">
                  <c:v>128</c:v>
                </c:pt>
                <c:pt idx="5">
                  <c:v>123</c:v>
                </c:pt>
                <c:pt idx="6">
                  <c:v>71</c:v>
                </c:pt>
                <c:pt idx="7">
                  <c:v>52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0-426E-8FF0-691E4F17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400051</xdr:colOff>
      <xdr:row>15</xdr:row>
      <xdr:rowOff>78580</xdr:rowOff>
    </xdr:from>
    <xdr:to>
      <xdr:col>11</xdr:col>
      <xdr:colOff>92870</xdr:colOff>
      <xdr:row>29</xdr:row>
      <xdr:rowOff>154780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tabSelected="1" zoomScale="80" zoomScaleNormal="80" workbookViewId="0">
      <selection activeCell="J10" sqref="J10"/>
    </sheetView>
  </sheetViews>
  <sheetFormatPr defaultRowHeight="15" x14ac:dyDescent="0.25"/>
  <cols>
    <col min="1" max="1" width="35.5703125" bestFit="1" customWidth="1"/>
    <col min="2" max="2" width="18.85546875" customWidth="1"/>
    <col min="3" max="3" width="25.5703125" customWidth="1"/>
    <col min="6" max="6" width="10.5703125" customWidth="1"/>
    <col min="10" max="10" width="10.140625" customWidth="1"/>
    <col min="19" max="19" width="25.28515625" customWidth="1"/>
    <col min="20" max="20" width="5.42578125" customWidth="1"/>
    <col min="21" max="21" width="23.140625" customWidth="1"/>
    <col min="22" max="22" width="4.5703125" customWidth="1"/>
    <col min="23" max="23" width="22.7109375" customWidth="1"/>
    <col min="24" max="24" width="4.42578125" customWidth="1"/>
  </cols>
  <sheetData>
    <row r="1" spans="1:27" ht="27.75" customHeight="1" x14ac:dyDescent="0.45">
      <c r="A1" s="7" t="s">
        <v>37</v>
      </c>
      <c r="B1" s="7"/>
      <c r="C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32</v>
      </c>
      <c r="B2" s="6" t="s">
        <v>33</v>
      </c>
      <c r="C2" s="6" t="s">
        <v>34</v>
      </c>
      <c r="E2" s="5"/>
      <c r="F2" s="2" t="s">
        <v>30</v>
      </c>
      <c r="G2" s="2" t="s">
        <v>29</v>
      </c>
      <c r="H2" s="2" t="s">
        <v>31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5</v>
      </c>
      <c r="B3" s="2">
        <v>8</v>
      </c>
      <c r="C3" s="2" t="s">
        <v>35</v>
      </c>
      <c r="E3" s="3">
        <v>42668</v>
      </c>
      <c r="F3" s="2">
        <v>1</v>
      </c>
      <c r="G3" s="2">
        <f>173-$H$14</f>
        <v>153.77777777777777</v>
      </c>
      <c r="H3" s="2">
        <f>B32</f>
        <v>173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2" t="s">
        <v>0</v>
      </c>
      <c r="B4" s="2">
        <v>3</v>
      </c>
      <c r="C4" s="2" t="s">
        <v>35</v>
      </c>
      <c r="E4" s="3">
        <v>42669</v>
      </c>
      <c r="F4" s="2">
        <v>2</v>
      </c>
      <c r="G4" s="4">
        <f t="shared" ref="G4:G11" si="0">G3-$H$14</f>
        <v>134.55555555555554</v>
      </c>
      <c r="H4" s="2">
        <f>H3-SUM(B10:B13)</f>
        <v>163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2" t="s">
        <v>1</v>
      </c>
      <c r="B5" s="2">
        <v>3</v>
      </c>
      <c r="C5" s="2" t="s">
        <v>35</v>
      </c>
      <c r="E5" s="3">
        <v>42670</v>
      </c>
      <c r="F5" s="2">
        <v>3</v>
      </c>
      <c r="G5" s="4">
        <f t="shared" si="0"/>
        <v>115.33333333333331</v>
      </c>
      <c r="H5" s="2">
        <f>H4</f>
        <v>163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2" t="s">
        <v>2</v>
      </c>
      <c r="B6" s="2">
        <v>1</v>
      </c>
      <c r="C6" s="2" t="s">
        <v>35</v>
      </c>
      <c r="E6" s="3">
        <v>42671</v>
      </c>
      <c r="F6" s="2">
        <v>4</v>
      </c>
      <c r="G6" s="4">
        <f t="shared" si="0"/>
        <v>96.111111111111086</v>
      </c>
      <c r="H6" s="2">
        <f>H4-SUM(B14:B17)</f>
        <v>144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2" t="s">
        <v>3</v>
      </c>
      <c r="B7" s="2">
        <v>1</v>
      </c>
      <c r="C7" s="2" t="s">
        <v>35</v>
      </c>
      <c r="E7" s="3">
        <v>42674</v>
      </c>
      <c r="F7" s="2">
        <v>5</v>
      </c>
      <c r="G7" s="4">
        <f t="shared" si="0"/>
        <v>76.888888888888857</v>
      </c>
      <c r="H7" s="2">
        <f>H6-B18</f>
        <v>128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2" t="s">
        <v>4</v>
      </c>
      <c r="B8" s="2">
        <v>1</v>
      </c>
      <c r="C8" s="2" t="s">
        <v>35</v>
      </c>
      <c r="E8" s="3">
        <v>42675</v>
      </c>
      <c r="F8" s="2">
        <v>6</v>
      </c>
      <c r="G8" s="4">
        <f t="shared" si="0"/>
        <v>57.666666666666636</v>
      </c>
      <c r="H8" s="2">
        <f>H7-SUM(B19:B20)</f>
        <v>123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2" t="s">
        <v>8</v>
      </c>
      <c r="B9" s="2"/>
      <c r="C9" s="2" t="s">
        <v>35</v>
      </c>
      <c r="E9" s="3">
        <v>42676</v>
      </c>
      <c r="F9" s="2">
        <v>7</v>
      </c>
      <c r="G9" s="4">
        <f t="shared" si="0"/>
        <v>38.444444444444414</v>
      </c>
      <c r="H9" s="2">
        <f>H8-SUM(B21:B24)</f>
        <v>71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10</v>
      </c>
      <c r="B10" s="2">
        <v>1</v>
      </c>
      <c r="C10" s="3">
        <v>42669</v>
      </c>
      <c r="E10" s="3">
        <v>42677</v>
      </c>
      <c r="F10" s="2">
        <v>8</v>
      </c>
      <c r="G10" s="4">
        <f t="shared" si="0"/>
        <v>19.222222222222193</v>
      </c>
      <c r="H10" s="2">
        <f>H9-SUM(B25:B27)</f>
        <v>52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2" t="s">
        <v>6</v>
      </c>
      <c r="B11" s="2">
        <v>4</v>
      </c>
      <c r="C11" s="3">
        <v>42669</v>
      </c>
      <c r="E11" s="3">
        <v>42678</v>
      </c>
      <c r="F11" s="2">
        <v>9</v>
      </c>
      <c r="G11" s="4">
        <f t="shared" si="0"/>
        <v>-2.8421709430404007E-14</v>
      </c>
      <c r="H11" s="2">
        <f>H10-SUM(B28:B31)</f>
        <v>17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2" t="s">
        <v>13</v>
      </c>
      <c r="B12" s="2">
        <v>2</v>
      </c>
      <c r="C12" s="3">
        <v>42669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2" t="s">
        <v>11</v>
      </c>
      <c r="B13" s="2">
        <v>3</v>
      </c>
      <c r="C13" s="3">
        <v>42669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2" t="s">
        <v>19</v>
      </c>
      <c r="B14" s="2">
        <v>9</v>
      </c>
      <c r="C14" s="3">
        <v>42671</v>
      </c>
      <c r="F14" s="1" t="s">
        <v>36</v>
      </c>
      <c r="H14">
        <f>B32/F11</f>
        <v>19.222222222222221</v>
      </c>
      <c r="M14" s="8"/>
      <c r="N14" s="8"/>
      <c r="O14" s="8"/>
      <c r="P14" s="8"/>
      <c r="Q14" s="8"/>
      <c r="R14" s="8"/>
      <c r="S14" s="9"/>
      <c r="T14" s="10"/>
      <c r="U14" s="10"/>
      <c r="V14" s="10"/>
      <c r="W14" s="10"/>
      <c r="X14" s="10"/>
      <c r="Y14" s="8"/>
      <c r="Z14" s="8"/>
      <c r="AA14" s="8"/>
    </row>
    <row r="15" spans="1:27" x14ac:dyDescent="0.25">
      <c r="A15" s="2" t="s">
        <v>20</v>
      </c>
      <c r="B15" s="2">
        <v>3</v>
      </c>
      <c r="C15" s="3">
        <v>42671</v>
      </c>
      <c r="M15" s="8"/>
      <c r="N15" s="8"/>
      <c r="O15" s="8"/>
      <c r="P15" s="8"/>
      <c r="Q15" s="8"/>
      <c r="R15" s="8"/>
      <c r="S15" s="11"/>
      <c r="T15" s="11"/>
      <c r="U15" s="11"/>
      <c r="V15" s="11"/>
      <c r="W15" s="11"/>
      <c r="X15" s="11"/>
      <c r="Y15" s="8"/>
      <c r="Z15" s="8"/>
      <c r="AA15" s="8"/>
    </row>
    <row r="16" spans="1:27" x14ac:dyDescent="0.25">
      <c r="A16" s="2" t="s">
        <v>21</v>
      </c>
      <c r="B16" s="2">
        <v>2</v>
      </c>
      <c r="C16" s="3">
        <v>42671</v>
      </c>
      <c r="M16" s="8"/>
      <c r="N16" s="8"/>
      <c r="O16" s="8"/>
      <c r="P16" s="8"/>
      <c r="Q16" s="8"/>
      <c r="R16" s="8"/>
      <c r="S16" s="11"/>
      <c r="T16" s="11"/>
      <c r="U16" s="11"/>
      <c r="V16" s="11"/>
      <c r="W16" s="11"/>
      <c r="X16" s="11"/>
      <c r="Y16" s="8"/>
      <c r="Z16" s="8"/>
      <c r="AA16" s="8"/>
    </row>
    <row r="17" spans="1:27" x14ac:dyDescent="0.25">
      <c r="A17" s="2" t="s">
        <v>22</v>
      </c>
      <c r="B17" s="2">
        <v>5</v>
      </c>
      <c r="C17" s="3">
        <v>42671</v>
      </c>
      <c r="M17" s="8"/>
      <c r="N17" s="8"/>
      <c r="O17" s="8"/>
      <c r="P17" s="8"/>
      <c r="Q17" s="8"/>
      <c r="R17" s="8"/>
      <c r="S17" s="11"/>
      <c r="T17" s="11"/>
      <c r="U17" s="11"/>
      <c r="V17" s="11"/>
      <c r="W17" s="11"/>
      <c r="X17" s="11"/>
      <c r="Y17" s="8"/>
      <c r="Z17" s="8"/>
      <c r="AA17" s="8"/>
    </row>
    <row r="18" spans="1:27" x14ac:dyDescent="0.25">
      <c r="A18" s="2" t="s">
        <v>7</v>
      </c>
      <c r="B18" s="2">
        <v>16</v>
      </c>
      <c r="C18" s="3">
        <v>42674</v>
      </c>
      <c r="M18" s="8"/>
      <c r="N18" s="8"/>
      <c r="O18" s="8"/>
      <c r="P18" s="8"/>
      <c r="Q18" s="8"/>
      <c r="R18" s="8"/>
      <c r="S18" s="11"/>
      <c r="T18" s="11"/>
      <c r="U18" s="11"/>
      <c r="V18" s="11"/>
      <c r="W18" s="11"/>
      <c r="X18" s="11"/>
      <c r="Y18" s="8"/>
      <c r="Z18" s="8"/>
      <c r="AA18" s="8"/>
    </row>
    <row r="19" spans="1:27" x14ac:dyDescent="0.25">
      <c r="A19" s="2" t="s">
        <v>14</v>
      </c>
      <c r="B19" s="2">
        <v>3</v>
      </c>
      <c r="C19" s="3">
        <v>42675</v>
      </c>
      <c r="M19" s="8"/>
      <c r="N19" s="8"/>
      <c r="O19" s="8"/>
      <c r="P19" s="8"/>
      <c r="Q19" s="8"/>
      <c r="R19" s="8"/>
      <c r="S19" s="11"/>
      <c r="T19" s="11"/>
      <c r="U19" s="11"/>
      <c r="V19" s="11"/>
      <c r="W19" s="11"/>
      <c r="X19" s="11"/>
      <c r="Y19" s="8"/>
      <c r="Z19" s="8"/>
      <c r="AA19" s="8"/>
    </row>
    <row r="20" spans="1:27" x14ac:dyDescent="0.25">
      <c r="A20" s="2" t="s">
        <v>15</v>
      </c>
      <c r="B20" s="2">
        <v>2</v>
      </c>
      <c r="C20" s="3">
        <v>42675</v>
      </c>
      <c r="M20" s="8"/>
      <c r="N20" s="8"/>
      <c r="O20" s="8"/>
      <c r="P20" s="8"/>
      <c r="Q20" s="8"/>
      <c r="R20" s="8"/>
      <c r="S20" s="11"/>
      <c r="T20" s="11"/>
      <c r="U20" s="11"/>
      <c r="V20" s="11"/>
      <c r="W20" s="11"/>
      <c r="X20" s="11"/>
      <c r="Y20" s="8"/>
      <c r="Z20" s="8"/>
      <c r="AA20" s="8"/>
    </row>
    <row r="21" spans="1:27" x14ac:dyDescent="0.25">
      <c r="A21" s="2" t="s">
        <v>23</v>
      </c>
      <c r="B21" s="2">
        <v>40</v>
      </c>
      <c r="C21" s="3">
        <v>42676</v>
      </c>
      <c r="M21" s="8"/>
      <c r="N21" s="8"/>
      <c r="O21" s="8"/>
      <c r="P21" s="8"/>
      <c r="Q21" s="8"/>
      <c r="R21" s="8"/>
      <c r="S21" s="11"/>
      <c r="T21" s="11"/>
      <c r="U21" s="11"/>
      <c r="V21" s="11"/>
      <c r="W21" s="11"/>
      <c r="X21" s="11"/>
      <c r="Y21" s="8"/>
      <c r="Z21" s="8"/>
      <c r="AA21" s="8"/>
    </row>
    <row r="22" spans="1:27" x14ac:dyDescent="0.25">
      <c r="A22" s="2" t="s">
        <v>24</v>
      </c>
      <c r="B22" s="2">
        <v>1</v>
      </c>
      <c r="C22" s="3">
        <v>42676</v>
      </c>
      <c r="M22" s="8"/>
      <c r="N22" s="8"/>
      <c r="O22" s="8"/>
      <c r="P22" s="8"/>
      <c r="Q22" s="8"/>
      <c r="R22" s="8"/>
      <c r="S22" s="11"/>
      <c r="T22" s="11"/>
      <c r="U22" s="11"/>
      <c r="V22" s="11"/>
      <c r="W22" s="12"/>
      <c r="X22" s="11"/>
      <c r="Y22" s="8"/>
      <c r="Z22" s="8"/>
      <c r="AA22" s="8"/>
    </row>
    <row r="23" spans="1:27" x14ac:dyDescent="0.25">
      <c r="A23" s="2" t="s">
        <v>26</v>
      </c>
      <c r="B23" s="2">
        <v>3</v>
      </c>
      <c r="C23" s="3">
        <v>42676</v>
      </c>
      <c r="M23" s="8"/>
      <c r="N23" s="8"/>
      <c r="O23" s="8"/>
      <c r="P23" s="8"/>
      <c r="Q23" s="8"/>
      <c r="R23" s="8"/>
      <c r="S23" s="11"/>
      <c r="T23" s="11"/>
      <c r="U23" s="11"/>
      <c r="V23" s="11"/>
      <c r="W23" s="11"/>
      <c r="X23" s="11"/>
      <c r="Y23" s="8"/>
      <c r="Z23" s="8"/>
      <c r="AA23" s="8"/>
    </row>
    <row r="24" spans="1:27" x14ac:dyDescent="0.25">
      <c r="A24" s="2" t="s">
        <v>12</v>
      </c>
      <c r="B24" s="2">
        <v>8</v>
      </c>
      <c r="C24" s="3">
        <v>42676</v>
      </c>
      <c r="M24" s="8"/>
      <c r="N24" s="8"/>
      <c r="O24" s="8"/>
      <c r="P24" s="8"/>
      <c r="Q24" s="8"/>
      <c r="R24" s="8"/>
      <c r="S24" s="11"/>
      <c r="T24" s="11"/>
      <c r="U24" s="11"/>
      <c r="V24" s="11"/>
      <c r="W24" s="11"/>
      <c r="X24" s="11"/>
      <c r="Y24" s="8"/>
      <c r="Z24" s="8"/>
      <c r="AA24" s="8"/>
    </row>
    <row r="25" spans="1:27" x14ac:dyDescent="0.25">
      <c r="A25" s="2" t="s">
        <v>18</v>
      </c>
      <c r="B25" s="2">
        <v>16</v>
      </c>
      <c r="C25" s="3">
        <v>42677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28</v>
      </c>
      <c r="B26" s="2">
        <v>1</v>
      </c>
      <c r="C26" s="3">
        <v>42677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2" t="s">
        <v>25</v>
      </c>
      <c r="B27" s="2">
        <v>2</v>
      </c>
      <c r="C27" s="3">
        <v>42677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27</v>
      </c>
      <c r="B28" s="2">
        <v>8</v>
      </c>
      <c r="C28" s="3">
        <v>42678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2" t="s">
        <v>16</v>
      </c>
      <c r="B29" s="2">
        <v>1</v>
      </c>
      <c r="C29" s="3">
        <v>42678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2" t="s">
        <v>17</v>
      </c>
      <c r="B30" s="2">
        <v>2</v>
      </c>
      <c r="C30" s="3">
        <v>42678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2" t="s">
        <v>9</v>
      </c>
      <c r="B31" s="2">
        <v>24</v>
      </c>
      <c r="C31" s="3">
        <v>42678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B32">
        <f>SUM(B3:B31)</f>
        <v>173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9" x14ac:dyDescent="0.25"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8"/>
      <c r="B62" s="1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8"/>
      <c r="B64" s="1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8"/>
      <c r="B67" s="1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8"/>
      <c r="B68" s="1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8"/>
      <c r="B69" s="1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8"/>
      <c r="B70" s="1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8"/>
      <c r="B71" s="1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</sheetData>
  <mergeCells count="2">
    <mergeCell ref="S14:X14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2016-12-12T16:10:41Z</cp:lastPrinted>
  <dcterms:created xsi:type="dcterms:W3CDTF">2016-11-07T07:57:23Z</dcterms:created>
  <dcterms:modified xsi:type="dcterms:W3CDTF">2016-12-12T16:11:22Z</dcterms:modified>
</cp:coreProperties>
</file>