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<sst xmlns="http://schemas.openxmlformats.org/spreadsheetml/2006/main" uniqueCount="116">
  <si>
    <t>PCBWay Bom Quotation, Product No.:T-2D24W622439A</t>
  </si>
  <si>
    <t>Item #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</si>
  <si>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Designator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</si>
  <si>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Qty</t>
    </r>
  </si>
  <si>
    <t>Manufacturer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</si>
  <si>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Mfg Part #</t>
    </r>
  </si>
  <si>
    <t>Description / Value</t>
  </si>
  <si>
    <t>Vendor Part #</t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</si>
  <si>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Package/Footprint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</si>
  <si>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Unit Price(10 sets)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</si>
  <si>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Total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</si>
  <si>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Delivery Time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</si>
  <si>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Actual Purchase Mfg Part #</t>
    </r>
  </si>
  <si>
    <r>
      <rPr>
        <sz val="10"/>
        <color indexed="13"/>
        <rFont val="Arial"/>
      </rPr>
      <t>*</t>
    </r>
    <r>
      <rPr>
        <b val="1"/>
        <sz val="10"/>
        <color indexed="8"/>
        <rFont val="Arial"/>
      </rPr>
      <t>PCBWay Note</t>
    </r>
  </si>
  <si>
    <t>Customer Reply</t>
  </si>
  <si>
    <t>PCBWay Update</t>
  </si>
  <si>
    <t>CN1</t>
  </si>
  <si>
    <t>PHOENIX</t>
  </si>
  <si>
    <t>1729128</t>
  </si>
  <si>
    <t>2 PIN SCREW TERMINAL</t>
  </si>
  <si>
    <t>277-1247-ND</t>
  </si>
  <si>
    <t>CN2</t>
  </si>
  <si>
    <t>WURTH</t>
  </si>
  <si>
    <t>61300411121</t>
  </si>
  <si>
    <t>4 PIN MALE HEADER PITCH 2.54MM</t>
  </si>
  <si>
    <t>732-5317-ND</t>
  </si>
  <si>
    <t>CN3</t>
  </si>
  <si>
    <t>61300211121</t>
  </si>
  <si>
    <t>2 PIN MALE HEADER PITCH 2.54MM</t>
  </si>
  <si>
    <t>732-5315-ND</t>
  </si>
  <si>
    <t>C1</t>
  </si>
  <si>
    <t>MURATA/YAGEO</t>
  </si>
  <si>
    <t>1uF/25V SMD SIZE 0895</t>
  </si>
  <si>
    <t>CL21B105KAFNNNE</t>
  </si>
  <si>
    <t>Part valure is 1uF 25V 0805 10% X7R, please check is it correct?</t>
  </si>
  <si>
    <t>OK</t>
  </si>
  <si>
    <t>C2</t>
  </si>
  <si>
    <t>KEMET</t>
  </si>
  <si>
    <t>R46KI310050M1K</t>
  </si>
  <si>
    <t>0.1uF/275VX2</t>
  </si>
  <si>
    <t>399-9651-ND</t>
  </si>
  <si>
    <t>7-10 Workdays</t>
  </si>
  <si>
    <t>C3</t>
  </si>
  <si>
    <t>UNITED CHEMIC</t>
  </si>
  <si>
    <t>EGXL250ELL221MJC5S</t>
  </si>
  <si>
    <t>220uF/25V</t>
  </si>
  <si>
    <t>565-3447-ND</t>
  </si>
  <si>
    <t>C4,C6,C7,C8</t>
  </si>
  <si>
    <t>0.1uF/50V SMD SIZE 0805</t>
  </si>
  <si>
    <t>CC0805KRX7R9BB104</t>
  </si>
  <si>
    <t>Part value is 100nF 50V 0805 10% X7R, please check is it correct?</t>
  </si>
  <si>
    <t>C5</t>
  </si>
  <si>
    <t>860021374008</t>
  </si>
  <si>
    <t>4.7uF/400V</t>
  </si>
  <si>
    <t>732-8886-1-ND</t>
  </si>
  <si>
    <t>D1,D4,D5</t>
  </si>
  <si>
    <t>MICRO-COM</t>
  </si>
  <si>
    <t>1N4007</t>
  </si>
  <si>
    <t>1N4007MSTR-ND</t>
  </si>
  <si>
    <r>
      <rPr>
        <sz val="10"/>
        <color indexed="8"/>
        <rFont val="Arial"/>
      </rPr>
      <t>Brand: Micro Commercial has been discontinued, we will provide Brand : GOODWORK Footprint: DO-41, please check is it ok?</t>
    </r>
  </si>
  <si>
    <t>D2</t>
  </si>
  <si>
    <t>ONSEMI</t>
  </si>
  <si>
    <t>MDB10S</t>
  </si>
  <si>
    <t>MDB10SFSCT-ND</t>
  </si>
  <si>
    <t>D3</t>
  </si>
  <si>
    <t>VISHAY</t>
  </si>
  <si>
    <t>UF4005-M3/54</t>
  </si>
  <si>
    <t>UF4005</t>
  </si>
  <si>
    <t>UF4005-M3/54GICT-ND</t>
  </si>
  <si>
    <t>L1</t>
  </si>
  <si>
    <t>7447714680</t>
  </si>
  <si>
    <t>220uH</t>
  </si>
  <si>
    <t>732-2995-1-ND</t>
  </si>
  <si>
    <r>
      <rPr>
        <sz val="10"/>
        <color indexed="8"/>
        <rFont val="Arial"/>
      </rPr>
      <t>The correct inductance value for the listed Part Number [7447714680] is indeed [68uH], not [220uH]. Please confirm.</t>
    </r>
  </si>
  <si>
    <t>L1
220uH
WURTH
DIGIKEY
732-1696-1-ND</t>
  </si>
  <si>
    <t>R1</t>
  </si>
  <si>
    <t>1E 5% 2W SMD SIZE 2512</t>
  </si>
  <si>
    <t>FRP2512J1R0 TS</t>
  </si>
  <si>
    <t>R2</t>
  </si>
  <si>
    <t>10K 5% SMD SIZE 0805</t>
  </si>
  <si>
    <t>RC0805JR-0710KL</t>
  </si>
  <si>
    <r>
      <rPr>
        <sz val="10"/>
        <color indexed="8"/>
        <rFont val="Arial"/>
      </rPr>
      <t>Part value is 0805 10k 5%, please check is it correct?</t>
    </r>
  </si>
  <si>
    <t>R3,R5,R6</t>
  </si>
  <si>
    <t>100E 5% SMD SIZE 0805</t>
  </si>
  <si>
    <t>RC0805JR-07100RL</t>
  </si>
  <si>
    <r>
      <rPr>
        <sz val="10"/>
        <color indexed="8"/>
        <rFont val="Arial"/>
      </rPr>
      <t>Part value is 0805 100R 5%, please check is it correct?</t>
    </r>
  </si>
  <si>
    <t>OK
Note: this is 100 ohms</t>
  </si>
  <si>
    <t>R4</t>
  </si>
  <si>
    <t>100K 5% SMD SIZE 0805</t>
  </si>
  <si>
    <t>RC0805JR-07100KL</t>
  </si>
  <si>
    <r>
      <rPr>
        <sz val="10"/>
        <color indexed="8"/>
        <rFont val="Arial"/>
      </rPr>
      <t>Part value is 0805 100k 5%, please check is it correct?</t>
    </r>
  </si>
  <si>
    <t>R7</t>
  </si>
  <si>
    <t>OPEN/DNP</t>
  </si>
  <si>
    <t>[DNP不要贴];</t>
  </si>
  <si>
    <t>U1</t>
  </si>
  <si>
    <t>ROHM</t>
  </si>
  <si>
    <t>BM2P129TF-E2</t>
  </si>
  <si>
    <t>BM2P129TF</t>
  </si>
  <si>
    <t>BM2P129TF-E2CT-ND</t>
  </si>
  <si>
    <t>U2</t>
  </si>
  <si>
    <t>MC78M05CDTG</t>
  </si>
  <si>
    <t>LM7805 OR MC78M05</t>
  </si>
  <si>
    <t>MC78M05CDTGOS-ND</t>
  </si>
  <si>
    <r>
      <rPr>
        <sz val="10"/>
        <color indexed="8"/>
        <rFont val="Arial"/>
      </rPr>
      <t>The quoted part number is [MC78M05CDTG], not [LM7805] as specified in description. Please check again.</t>
    </r>
  </si>
  <si>
    <t>YES 
Please use MC78M05CDTGOS-ND</t>
  </si>
  <si>
    <t>U3</t>
  </si>
  <si>
    <t>BM1Z102FJ-E2</t>
  </si>
  <si>
    <t>BM1Z102FJ</t>
  </si>
  <si>
    <t>846-BM1Z102FJ-E2CT-ND</t>
  </si>
  <si>
    <t>Component Cost</t>
  </si>
  <si>
    <t>Assembly Cost</t>
  </si>
  <si>
    <t>PCB Cost</t>
  </si>
  <si>
    <t>V1 Member 1% off</t>
  </si>
  <si>
    <t>All Total 10 Sets</t>
  </si>
  <si>
    <t>Build time</t>
  </si>
  <si>
    <t>23-25 days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</si>
</sst>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0.000"/>
    <numFmt numFmtId="60" formatCode="[$$-409]0.00"/>
  </numFmts>
  <fonts count="9">
    <font>
      <sz val="12"/>
      <color indexed="8"/>
      <name val="SimSun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Arial"/>
    </font>
    <font>
      <b val="1"/>
      <sz val="10"/>
      <color indexed="8"/>
      <name val="Arial"/>
    </font>
    <font>
      <sz val="10"/>
      <color indexed="13"/>
      <name val="Arial"/>
    </font>
    <font>
      <sz val="10"/>
      <color indexed="8"/>
      <name val="Arial"/>
    </font>
    <font>
      <sz val="14"/>
      <color indexed="15"/>
      <name val="Helvetica Neue"/>
    </font>
    <font>
      <b val="1"/>
      <sz val="10"/>
      <color indexed="1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/>
    </xf>
    <xf numFmtId="49" fontId="6" fillId="2" borderId="1" applyNumberFormat="1" applyFont="1" applyFill="1" applyBorder="1" applyAlignment="1" applyProtection="0">
      <alignment vertical="center" wrapText="1"/>
    </xf>
    <xf numFmtId="0" fontId="6" fillId="2" borderId="1" applyNumberFormat="0" applyFont="1" applyFill="1" applyBorder="1" applyAlignment="1" applyProtection="0">
      <alignment vertical="center"/>
    </xf>
    <xf numFmtId="59" fontId="6" fillId="2" borderId="1" applyNumberFormat="1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0" fontId="6" fillId="2" borderId="1" applyNumberFormat="0" applyFont="1" applyFill="1" applyBorder="1" applyAlignment="1" applyProtection="0">
      <alignment vertical="center" wrapText="1"/>
    </xf>
    <xf numFmtId="49" fontId="5" fillId="2" borderId="1" applyNumberFormat="1" applyFont="1" applyFill="1" applyBorder="1" applyAlignment="1" applyProtection="0">
      <alignment vertical="center"/>
    </xf>
    <xf numFmtId="49" fontId="6" fillId="5" borderId="1" applyNumberFormat="1" applyFont="1" applyFill="1" applyBorder="1" applyAlignment="1" applyProtection="0">
      <alignment vertical="center" wrapText="1"/>
    </xf>
    <xf numFmtId="49" fontId="6" fillId="5" borderId="1" applyNumberFormat="1" applyFont="1" applyFill="1" applyBorder="1" applyAlignment="1" applyProtection="0">
      <alignment vertical="center"/>
    </xf>
    <xf numFmtId="49" fontId="7" fillId="5" borderId="1" applyNumberFormat="1" applyFont="1" applyFill="1" applyBorder="1" applyAlignment="1" applyProtection="0">
      <alignment horizontal="left" vertical="center" wrapText="1" readingOrder="1"/>
    </xf>
    <xf numFmtId="49" fontId="6" fillId="6" borderId="1" applyNumberFormat="1" applyFont="1" applyFill="1" applyBorder="1" applyAlignment="1" applyProtection="0">
      <alignment vertical="center" wrapText="1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60" fontId="8" fillId="2" borderId="1" applyNumberFormat="1" applyFont="1" applyFill="1" applyBorder="1" applyAlignment="1" applyProtection="0">
      <alignment horizontal="right" vertical="center"/>
    </xf>
    <xf numFmtId="0" fontId="0" fillId="2" borderId="9" applyNumberFormat="0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cf305"/>
      <rgbColor rgb="ffdd0806"/>
      <rgbColor rgb="ffffff00"/>
      <rgbColor rgb="ff7d7d7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44338</xdr:colOff>
      <xdr:row>0</xdr:row>
      <xdr:rowOff>67915</xdr:rowOff>
    </xdr:from>
    <xdr:to>
      <xdr:col>2</xdr:col>
      <xdr:colOff>103955</xdr:colOff>
      <xdr:row>0</xdr:row>
      <xdr:rowOff>451435</xdr:rowOff>
    </xdr:to>
    <xdr:pic>
      <xdr:nvPicPr>
        <xdr:cNvPr id="2" name="pcbway-400x400.jpg" descr="pcbway-400x400.jp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4338" y="67914"/>
          <a:ext cx="897818" cy="3835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38"/>
  <sheetViews>
    <sheetView workbookViewId="0" showGridLines="0" defaultGridColor="1"/>
  </sheetViews>
  <sheetFormatPr defaultColWidth="6.16667" defaultRowHeight="15" customHeight="1" outlineLevelRow="0" outlineLevelCol="0"/>
  <cols>
    <col min="1" max="1" width="4.17188" style="1" customWidth="1"/>
    <col min="2" max="2" width="6.85156" style="1" customWidth="1"/>
    <col min="3" max="3" width="3.67188" style="1" customWidth="1"/>
    <col min="4" max="4" width="8.17188" style="1" customWidth="1"/>
    <col min="5" max="5" width="12.3516" style="1" customWidth="1"/>
    <col min="6" max="6" width="33.3516" style="1" customWidth="1"/>
    <col min="7" max="7" width="13.5" style="1" customWidth="1"/>
    <col min="8" max="8" width="17.6719" style="1" customWidth="1"/>
    <col min="9" max="9" width="12" style="1" customWidth="1"/>
    <col min="10" max="10" width="8" style="1" customWidth="1"/>
    <col min="11" max="11" width="10.6719" style="1" customWidth="1"/>
    <col min="12" max="12" width="17.3516" style="1" customWidth="1"/>
    <col min="13" max="15" width="9.35156" style="1" customWidth="1"/>
    <col min="16" max="16" width="13.8516" style="1" customWidth="1"/>
    <col min="17" max="20" width="6" style="1" customWidth="1"/>
    <col min="21" max="16384" width="6.17188" style="1" customWidth="1"/>
  </cols>
  <sheetData>
    <row r="1" ht="39.9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6"/>
      <c r="P1" s="7"/>
      <c r="Q1" s="8"/>
      <c r="R1" s="8"/>
      <c r="S1" s="8"/>
      <c r="T1" s="8"/>
    </row>
    <row r="2" ht="25.7" customHeight="1">
      <c r="A2" t="s" s="9">
        <v>1</v>
      </c>
      <c r="B2" t="s" s="10">
        <v>2</v>
      </c>
      <c r="C2" t="s" s="10">
        <v>3</v>
      </c>
      <c r="D2" t="s" s="9">
        <v>4</v>
      </c>
      <c r="E2" t="s" s="10">
        <v>5</v>
      </c>
      <c r="F2" t="s" s="9">
        <v>6</v>
      </c>
      <c r="G2" t="s" s="9">
        <v>7</v>
      </c>
      <c r="H2" t="s" s="10">
        <v>8</v>
      </c>
      <c r="I2" t="s" s="10">
        <v>9</v>
      </c>
      <c r="J2" t="s" s="10">
        <v>10</v>
      </c>
      <c r="K2" t="s" s="10">
        <v>11</v>
      </c>
      <c r="L2" t="s" s="10">
        <v>12</v>
      </c>
      <c r="M2" t="s" s="10">
        <v>13</v>
      </c>
      <c r="N2" t="s" s="10">
        <v>14</v>
      </c>
      <c r="O2" t="s" s="10">
        <v>15</v>
      </c>
      <c r="P2" s="7"/>
      <c r="Q2" s="8"/>
      <c r="R2" s="8"/>
      <c r="S2" s="8"/>
      <c r="T2" s="8"/>
    </row>
    <row r="3" ht="15" customHeight="1">
      <c r="A3" s="11">
        <v>1</v>
      </c>
      <c r="B3" t="s" s="12">
        <v>16</v>
      </c>
      <c r="C3" s="11">
        <v>1</v>
      </c>
      <c r="D3" t="s" s="12">
        <v>17</v>
      </c>
      <c r="E3" t="s" s="12">
        <v>18</v>
      </c>
      <c r="F3" t="s" s="13">
        <v>19</v>
      </c>
      <c r="G3" t="s" s="12">
        <v>20</v>
      </c>
      <c r="H3" s="14"/>
      <c r="I3" s="15">
        <v>0.457</v>
      </c>
      <c r="J3" s="15">
        <f>C3*I3*10</f>
        <v>4.57</v>
      </c>
      <c r="K3" s="14"/>
      <c r="L3" s="16"/>
      <c r="M3" s="17"/>
      <c r="N3" s="14"/>
      <c r="O3" s="14"/>
      <c r="P3" s="7"/>
      <c r="Q3" s="8"/>
      <c r="R3" s="8"/>
      <c r="S3" s="8"/>
      <c r="T3" s="8"/>
    </row>
    <row r="4" ht="15" customHeight="1">
      <c r="A4" s="11">
        <v>2</v>
      </c>
      <c r="B4" t="s" s="12">
        <v>21</v>
      </c>
      <c r="C4" s="11">
        <v>1</v>
      </c>
      <c r="D4" t="s" s="12">
        <v>22</v>
      </c>
      <c r="E4" t="s" s="12">
        <v>23</v>
      </c>
      <c r="F4" t="s" s="13">
        <v>24</v>
      </c>
      <c r="G4" t="s" s="12">
        <v>25</v>
      </c>
      <c r="H4" s="14"/>
      <c r="I4" s="15">
        <v>0.228</v>
      </c>
      <c r="J4" s="15">
        <f>C4*I4*10</f>
        <v>2.28</v>
      </c>
      <c r="K4" s="14"/>
      <c r="L4" s="16"/>
      <c r="M4" s="17"/>
      <c r="N4" s="14"/>
      <c r="O4" s="14"/>
      <c r="P4" s="7"/>
      <c r="Q4" s="8"/>
      <c r="R4" s="8"/>
      <c r="S4" s="8"/>
      <c r="T4" s="8"/>
    </row>
    <row r="5" ht="15" customHeight="1">
      <c r="A5" s="11">
        <v>3</v>
      </c>
      <c r="B5" t="s" s="12">
        <v>26</v>
      </c>
      <c r="C5" s="11">
        <v>1</v>
      </c>
      <c r="D5" t="s" s="12">
        <v>22</v>
      </c>
      <c r="E5" t="s" s="12">
        <v>27</v>
      </c>
      <c r="F5" t="s" s="13">
        <v>28</v>
      </c>
      <c r="G5" t="s" s="12">
        <v>29</v>
      </c>
      <c r="H5" s="14"/>
      <c r="I5" s="15">
        <v>0.196</v>
      </c>
      <c r="J5" s="15">
        <f>C5*I5*10</f>
        <v>1.96</v>
      </c>
      <c r="K5" s="14"/>
      <c r="L5" s="16"/>
      <c r="M5" s="17"/>
      <c r="N5" s="14"/>
      <c r="O5" s="14"/>
      <c r="P5" s="7"/>
      <c r="Q5" s="8"/>
      <c r="R5" s="8"/>
      <c r="S5" s="8"/>
      <c r="T5" s="8"/>
    </row>
    <row r="6" ht="79.65" customHeight="1">
      <c r="A6" s="11">
        <v>4</v>
      </c>
      <c r="B6" t="s" s="12">
        <v>30</v>
      </c>
      <c r="C6" s="11">
        <v>1</v>
      </c>
      <c r="D6" t="s" s="12">
        <v>31</v>
      </c>
      <c r="E6" s="14"/>
      <c r="F6" t="s" s="13">
        <v>32</v>
      </c>
      <c r="G6" s="14"/>
      <c r="H6" s="14"/>
      <c r="I6" s="15">
        <v>0.05</v>
      </c>
      <c r="J6" s="15">
        <f>C6*I6*10</f>
        <v>0.5</v>
      </c>
      <c r="K6" s="14"/>
      <c r="L6" t="s" s="18">
        <v>33</v>
      </c>
      <c r="M6" t="s" s="19">
        <v>34</v>
      </c>
      <c r="N6" t="s" s="20">
        <v>35</v>
      </c>
      <c r="O6" s="14"/>
      <c r="P6" s="7"/>
      <c r="Q6" s="8"/>
      <c r="R6" s="8"/>
      <c r="S6" s="8"/>
      <c r="T6" s="8"/>
    </row>
    <row r="7" ht="15" customHeight="1">
      <c r="A7" s="11">
        <v>5</v>
      </c>
      <c r="B7" t="s" s="12">
        <v>36</v>
      </c>
      <c r="C7" s="11">
        <v>1</v>
      </c>
      <c r="D7" t="s" s="12">
        <v>37</v>
      </c>
      <c r="E7" t="s" s="12">
        <v>38</v>
      </c>
      <c r="F7" t="s" s="13">
        <v>39</v>
      </c>
      <c r="G7" t="s" s="12">
        <v>40</v>
      </c>
      <c r="H7" s="14"/>
      <c r="I7" s="15">
        <v>0.9399999999999999</v>
      </c>
      <c r="J7" s="15">
        <f>C7*I7*10</f>
        <v>9.4</v>
      </c>
      <c r="K7" t="s" s="12">
        <v>41</v>
      </c>
      <c r="L7" s="16"/>
      <c r="M7" s="17"/>
      <c r="N7" s="14"/>
      <c r="O7" s="14"/>
      <c r="P7" s="7"/>
      <c r="Q7" s="8"/>
      <c r="R7" s="8"/>
      <c r="S7" s="8"/>
      <c r="T7" s="8"/>
    </row>
    <row r="8" ht="15" customHeight="1">
      <c r="A8" s="11">
        <v>6</v>
      </c>
      <c r="B8" t="s" s="12">
        <v>42</v>
      </c>
      <c r="C8" s="11">
        <v>1</v>
      </c>
      <c r="D8" t="s" s="12">
        <v>43</v>
      </c>
      <c r="E8" t="s" s="12">
        <v>44</v>
      </c>
      <c r="F8" t="s" s="13">
        <v>45</v>
      </c>
      <c r="G8" t="s" s="12">
        <v>46</v>
      </c>
      <c r="H8" s="14"/>
      <c r="I8" s="15">
        <v>1.042</v>
      </c>
      <c r="J8" s="15">
        <f>C8*I8*10</f>
        <v>10.42</v>
      </c>
      <c r="K8" t="s" s="12">
        <v>41</v>
      </c>
      <c r="L8" s="16"/>
      <c r="M8" s="17"/>
      <c r="N8" s="14"/>
      <c r="O8" s="14"/>
      <c r="P8" s="7"/>
      <c r="Q8" s="8"/>
      <c r="R8" s="8"/>
      <c r="S8" s="8"/>
      <c r="T8" s="8"/>
    </row>
    <row r="9" ht="79.65" customHeight="1">
      <c r="A9" s="11">
        <v>7</v>
      </c>
      <c r="B9" t="s" s="12">
        <v>47</v>
      </c>
      <c r="C9" s="11">
        <v>4</v>
      </c>
      <c r="D9" t="s" s="12">
        <v>31</v>
      </c>
      <c r="E9" s="14"/>
      <c r="F9" t="s" s="13">
        <v>48</v>
      </c>
      <c r="G9" s="14"/>
      <c r="H9" s="14"/>
      <c r="I9" s="15">
        <v>0.015</v>
      </c>
      <c r="J9" s="15">
        <f>C9*I9*10</f>
        <v>0.6</v>
      </c>
      <c r="K9" s="14"/>
      <c r="L9" t="s" s="18">
        <v>49</v>
      </c>
      <c r="M9" t="s" s="19">
        <v>50</v>
      </c>
      <c r="N9" t="s" s="20">
        <v>35</v>
      </c>
      <c r="O9" s="14"/>
      <c r="P9" s="7"/>
      <c r="Q9" s="8"/>
      <c r="R9" s="8"/>
      <c r="S9" s="8"/>
      <c r="T9" s="8"/>
    </row>
    <row r="10" ht="15" customHeight="1">
      <c r="A10" s="11">
        <v>8</v>
      </c>
      <c r="B10" t="s" s="12">
        <v>51</v>
      </c>
      <c r="C10" s="11">
        <v>1</v>
      </c>
      <c r="D10" t="s" s="12">
        <v>22</v>
      </c>
      <c r="E10" t="s" s="12">
        <v>52</v>
      </c>
      <c r="F10" t="s" s="13">
        <v>53</v>
      </c>
      <c r="G10" t="s" s="12">
        <v>54</v>
      </c>
      <c r="H10" s="14"/>
      <c r="I10" s="15">
        <v>0.893</v>
      </c>
      <c r="J10" s="15">
        <f>C10*I10*10</f>
        <v>8.93</v>
      </c>
      <c r="K10" t="s" s="12">
        <v>41</v>
      </c>
      <c r="L10" s="16"/>
      <c r="M10" s="17"/>
      <c r="N10" s="14"/>
      <c r="O10" s="14"/>
      <c r="P10" s="7"/>
      <c r="Q10" s="8"/>
      <c r="R10" s="8"/>
      <c r="S10" s="8"/>
      <c r="T10" s="8"/>
    </row>
    <row r="11" ht="178.65" customHeight="1">
      <c r="A11" s="11">
        <v>9</v>
      </c>
      <c r="B11" t="s" s="12">
        <v>55</v>
      </c>
      <c r="C11" s="11">
        <v>3</v>
      </c>
      <c r="D11" t="s" s="12">
        <v>56</v>
      </c>
      <c r="E11" t="s" s="12">
        <v>57</v>
      </c>
      <c r="F11" t="s" s="13">
        <v>57</v>
      </c>
      <c r="G11" t="s" s="12">
        <v>58</v>
      </c>
      <c r="H11" s="14"/>
      <c r="I11" s="15">
        <v>0.03</v>
      </c>
      <c r="J11" s="15">
        <f>C11*I11*10</f>
        <v>0.9</v>
      </c>
      <c r="K11" s="14"/>
      <c r="L11" s="16"/>
      <c r="M11" t="s" s="19">
        <v>59</v>
      </c>
      <c r="N11" t="s" s="20">
        <v>35</v>
      </c>
      <c r="O11" s="14"/>
      <c r="P11" s="7"/>
      <c r="Q11" s="8"/>
      <c r="R11" s="8"/>
      <c r="S11" s="8"/>
      <c r="T11" s="8"/>
    </row>
    <row r="12" ht="15" customHeight="1">
      <c r="A12" s="11">
        <v>10</v>
      </c>
      <c r="B12" t="s" s="12">
        <v>60</v>
      </c>
      <c r="C12" s="11">
        <v>1</v>
      </c>
      <c r="D12" t="s" s="12">
        <v>61</v>
      </c>
      <c r="E12" t="s" s="12">
        <v>62</v>
      </c>
      <c r="F12" t="s" s="13">
        <v>62</v>
      </c>
      <c r="G12" t="s" s="12">
        <v>63</v>
      </c>
      <c r="H12" s="14"/>
      <c r="I12" s="15">
        <v>0.279</v>
      </c>
      <c r="J12" s="15">
        <f>C12*I12*10</f>
        <v>2.79</v>
      </c>
      <c r="K12" s="14"/>
      <c r="L12" s="16"/>
      <c r="M12" s="17"/>
      <c r="N12" s="14"/>
      <c r="O12" s="14"/>
      <c r="P12" s="7"/>
      <c r="Q12" s="8"/>
      <c r="R12" s="8"/>
      <c r="S12" s="8"/>
      <c r="T12" s="8"/>
    </row>
    <row r="13" ht="15" customHeight="1">
      <c r="A13" s="11">
        <v>11</v>
      </c>
      <c r="B13" t="s" s="12">
        <v>64</v>
      </c>
      <c r="C13" s="11">
        <v>1</v>
      </c>
      <c r="D13" t="s" s="12">
        <v>65</v>
      </c>
      <c r="E13" t="s" s="12">
        <v>66</v>
      </c>
      <c r="F13" t="s" s="13">
        <v>67</v>
      </c>
      <c r="G13" t="s" s="12">
        <v>68</v>
      </c>
      <c r="H13" s="14"/>
      <c r="I13" s="15">
        <v>0.514</v>
      </c>
      <c r="J13" s="15">
        <f>C13*I13*10</f>
        <v>5.14</v>
      </c>
      <c r="K13" t="s" s="12">
        <v>41</v>
      </c>
      <c r="L13" s="16"/>
      <c r="M13" s="17"/>
      <c r="N13" s="14"/>
      <c r="O13" s="14"/>
      <c r="P13" s="7"/>
      <c r="Q13" s="8"/>
      <c r="R13" s="8"/>
      <c r="S13" s="8"/>
      <c r="T13" s="8"/>
    </row>
    <row r="14" ht="145.65" customHeight="1">
      <c r="A14" s="11">
        <v>12</v>
      </c>
      <c r="B14" t="s" s="12">
        <v>69</v>
      </c>
      <c r="C14" s="11">
        <v>1</v>
      </c>
      <c r="D14" t="s" s="12">
        <v>22</v>
      </c>
      <c r="E14" t="s" s="12">
        <v>70</v>
      </c>
      <c r="F14" t="s" s="13">
        <v>71</v>
      </c>
      <c r="G14" t="s" s="12">
        <v>72</v>
      </c>
      <c r="H14" s="14"/>
      <c r="I14" s="15">
        <v>3.151</v>
      </c>
      <c r="J14" s="15">
        <f>C14*I14*10</f>
        <v>31.51</v>
      </c>
      <c r="K14" t="s" s="12">
        <v>41</v>
      </c>
      <c r="L14" s="16"/>
      <c r="M14" t="s" s="19">
        <v>73</v>
      </c>
      <c r="N14" t="s" s="21">
        <v>74</v>
      </c>
      <c r="O14" s="14"/>
      <c r="P14" s="7"/>
      <c r="Q14" s="8"/>
      <c r="R14" s="8"/>
      <c r="S14" s="8"/>
      <c r="T14" s="8"/>
    </row>
    <row r="15" ht="15" customHeight="1">
      <c r="A15" s="11">
        <v>13</v>
      </c>
      <c r="B15" t="s" s="12">
        <v>75</v>
      </c>
      <c r="C15" s="11">
        <v>1</v>
      </c>
      <c r="D15" t="s" s="12">
        <v>31</v>
      </c>
      <c r="E15" s="14"/>
      <c r="F15" t="s" s="13">
        <v>76</v>
      </c>
      <c r="G15" s="14"/>
      <c r="H15" s="14"/>
      <c r="I15" s="15">
        <v>0.092</v>
      </c>
      <c r="J15" s="15">
        <f>C15*I15*10</f>
        <v>0.92</v>
      </c>
      <c r="K15" s="14"/>
      <c r="L15" t="s" s="18">
        <v>77</v>
      </c>
      <c r="M15" s="17"/>
      <c r="N15" s="14"/>
      <c r="O15" s="14"/>
      <c r="P15" s="7"/>
      <c r="Q15" s="8"/>
      <c r="R15" s="8"/>
      <c r="S15" s="8"/>
      <c r="T15" s="8"/>
    </row>
    <row r="16" ht="68.65" customHeight="1">
      <c r="A16" s="11">
        <v>14</v>
      </c>
      <c r="B16" t="s" s="12">
        <v>78</v>
      </c>
      <c r="C16" s="11">
        <v>1</v>
      </c>
      <c r="D16" t="s" s="12">
        <v>31</v>
      </c>
      <c r="E16" s="14"/>
      <c r="F16" t="s" s="13">
        <v>79</v>
      </c>
      <c r="G16" s="14"/>
      <c r="H16" s="14"/>
      <c r="I16" s="15">
        <v>0.042</v>
      </c>
      <c r="J16" s="15">
        <f>C16*I16*10</f>
        <v>0.42</v>
      </c>
      <c r="K16" s="14"/>
      <c r="L16" t="s" s="18">
        <v>80</v>
      </c>
      <c r="M16" t="s" s="19">
        <v>81</v>
      </c>
      <c r="N16" t="s" s="20">
        <v>35</v>
      </c>
      <c r="O16" s="14"/>
      <c r="P16" s="7"/>
      <c r="Q16" s="8"/>
      <c r="R16" s="8"/>
      <c r="S16" s="8"/>
      <c r="T16" s="8"/>
    </row>
    <row r="17" ht="68.65" customHeight="1">
      <c r="A17" s="11">
        <v>15</v>
      </c>
      <c r="B17" t="s" s="12">
        <v>82</v>
      </c>
      <c r="C17" s="11">
        <v>3</v>
      </c>
      <c r="D17" t="s" s="12">
        <v>31</v>
      </c>
      <c r="E17" s="14"/>
      <c r="F17" t="s" s="13">
        <v>83</v>
      </c>
      <c r="G17" s="14"/>
      <c r="H17" s="14"/>
      <c r="I17" s="15">
        <v>0.025</v>
      </c>
      <c r="J17" s="15">
        <f>C17*I17*10</f>
        <v>0.75</v>
      </c>
      <c r="K17" s="14"/>
      <c r="L17" t="s" s="18">
        <v>84</v>
      </c>
      <c r="M17" t="s" s="19">
        <v>85</v>
      </c>
      <c r="N17" t="s" s="19">
        <v>86</v>
      </c>
      <c r="O17" s="14"/>
      <c r="P17" s="7"/>
      <c r="Q17" s="8"/>
      <c r="R17" s="8"/>
      <c r="S17" s="8"/>
      <c r="T17" s="8"/>
    </row>
    <row r="18" ht="68.65" customHeight="1">
      <c r="A18" s="11">
        <v>16</v>
      </c>
      <c r="B18" t="s" s="12">
        <v>87</v>
      </c>
      <c r="C18" s="11">
        <v>1</v>
      </c>
      <c r="D18" t="s" s="12">
        <v>31</v>
      </c>
      <c r="E18" s="14"/>
      <c r="F18" t="s" s="13">
        <v>88</v>
      </c>
      <c r="G18" s="14"/>
      <c r="H18" s="14"/>
      <c r="I18" s="15">
        <v>0.018</v>
      </c>
      <c r="J18" s="15">
        <f>C18*I18*10</f>
        <v>0.18</v>
      </c>
      <c r="K18" s="14"/>
      <c r="L18" t="s" s="18">
        <v>89</v>
      </c>
      <c r="M18" t="s" s="19">
        <v>90</v>
      </c>
      <c r="N18" t="s" s="20">
        <v>35</v>
      </c>
      <c r="O18" s="14"/>
      <c r="P18" s="7"/>
      <c r="Q18" s="8"/>
      <c r="R18" s="8"/>
      <c r="S18" s="8"/>
      <c r="T18" s="8"/>
    </row>
    <row r="19" ht="31.3" customHeight="1">
      <c r="A19" s="11">
        <v>17</v>
      </c>
      <c r="B19" t="s" s="12">
        <v>91</v>
      </c>
      <c r="C19" s="11">
        <v>1</v>
      </c>
      <c r="D19" s="14"/>
      <c r="E19" s="14"/>
      <c r="F19" t="s" s="13">
        <v>92</v>
      </c>
      <c r="G19" s="14"/>
      <c r="H19" s="14"/>
      <c r="I19" s="15"/>
      <c r="J19" s="15"/>
      <c r="K19" s="14"/>
      <c r="L19" s="16"/>
      <c r="M19" t="s" s="22">
        <v>93</v>
      </c>
      <c r="N19" t="s" s="12">
        <v>35</v>
      </c>
      <c r="O19" s="14"/>
      <c r="P19" s="7"/>
      <c r="Q19" s="8"/>
      <c r="R19" s="8"/>
      <c r="S19" s="8"/>
      <c r="T19" s="8"/>
    </row>
    <row r="20" ht="15" customHeight="1">
      <c r="A20" s="11">
        <v>18</v>
      </c>
      <c r="B20" t="s" s="12">
        <v>94</v>
      </c>
      <c r="C20" s="11">
        <v>1</v>
      </c>
      <c r="D20" t="s" s="12">
        <v>95</v>
      </c>
      <c r="E20" t="s" s="12">
        <v>96</v>
      </c>
      <c r="F20" t="s" s="13">
        <v>97</v>
      </c>
      <c r="G20" t="s" s="12">
        <v>98</v>
      </c>
      <c r="H20" s="14"/>
      <c r="I20" s="15">
        <v>2.206</v>
      </c>
      <c r="J20" s="15">
        <f>C20*I20*10</f>
        <v>22.06</v>
      </c>
      <c r="K20" t="s" s="12">
        <v>41</v>
      </c>
      <c r="L20" s="16"/>
      <c r="M20" s="17"/>
      <c r="N20" s="14"/>
      <c r="O20" s="14"/>
      <c r="P20" s="7"/>
      <c r="Q20" s="8"/>
      <c r="R20" s="8"/>
      <c r="S20" s="8"/>
      <c r="T20" s="8"/>
    </row>
    <row r="21" ht="134.65" customHeight="1">
      <c r="A21" s="11">
        <v>19</v>
      </c>
      <c r="B21" t="s" s="12">
        <v>99</v>
      </c>
      <c r="C21" s="11">
        <v>1</v>
      </c>
      <c r="D21" t="s" s="12">
        <v>61</v>
      </c>
      <c r="E21" t="s" s="12">
        <v>100</v>
      </c>
      <c r="F21" t="s" s="13">
        <v>101</v>
      </c>
      <c r="G21" t="s" s="12">
        <v>102</v>
      </c>
      <c r="H21" s="14"/>
      <c r="I21" s="15">
        <v>0.411</v>
      </c>
      <c r="J21" s="15">
        <f>C21*I21*10</f>
        <v>4.11</v>
      </c>
      <c r="K21" s="14"/>
      <c r="L21" s="16"/>
      <c r="M21" t="s" s="19">
        <v>103</v>
      </c>
      <c r="N21" t="s" s="19">
        <v>104</v>
      </c>
      <c r="O21" s="14"/>
      <c r="P21" s="7"/>
      <c r="Q21" s="8"/>
      <c r="R21" s="8"/>
      <c r="S21" s="8"/>
      <c r="T21" s="8"/>
    </row>
    <row r="22" ht="15" customHeight="1">
      <c r="A22" s="11">
        <v>20</v>
      </c>
      <c r="B22" t="s" s="12">
        <v>105</v>
      </c>
      <c r="C22" s="11">
        <v>1</v>
      </c>
      <c r="D22" t="s" s="12">
        <v>95</v>
      </c>
      <c r="E22" t="s" s="12">
        <v>106</v>
      </c>
      <c r="F22" t="s" s="13">
        <v>107</v>
      </c>
      <c r="G22" t="s" s="12">
        <v>108</v>
      </c>
      <c r="H22" s="14"/>
      <c r="I22" s="15">
        <v>4.101</v>
      </c>
      <c r="J22" s="15">
        <f>C22*I22*10</f>
        <v>41.01</v>
      </c>
      <c r="K22" t="s" s="12">
        <v>41</v>
      </c>
      <c r="L22" s="16"/>
      <c r="M22" s="17"/>
      <c r="N22" s="14"/>
      <c r="O22" s="14"/>
      <c r="P22" s="7"/>
      <c r="Q22" s="8"/>
      <c r="R22" s="8"/>
      <c r="S22" s="8"/>
      <c r="T22" s="8"/>
    </row>
    <row r="23" ht="15" customHeight="1">
      <c r="A23" s="23"/>
      <c r="B23" s="23"/>
      <c r="C23" s="23"/>
      <c r="D23" s="23"/>
      <c r="E23" s="23"/>
      <c r="F23" s="23"/>
      <c r="G23" s="23"/>
      <c r="H23" s="24"/>
      <c r="I23" t="s" s="12">
        <v>109</v>
      </c>
      <c r="J23" s="25">
        <f>SUM(J3:J22)</f>
        <v>148.45</v>
      </c>
      <c r="K23" s="26"/>
      <c r="L23" s="23"/>
      <c r="M23" s="23"/>
      <c r="N23" s="23"/>
      <c r="O23" s="23"/>
      <c r="P23" s="8"/>
      <c r="Q23" s="8"/>
      <c r="R23" s="8"/>
      <c r="S23" s="8"/>
      <c r="T23" s="8"/>
    </row>
    <row r="24" ht="15" customHeight="1">
      <c r="A24" s="8"/>
      <c r="B24" s="8"/>
      <c r="C24" s="8"/>
      <c r="D24" s="8"/>
      <c r="E24" s="8"/>
      <c r="F24" s="8"/>
      <c r="G24" s="8"/>
      <c r="H24" s="27"/>
      <c r="I24" t="s" s="12">
        <v>110</v>
      </c>
      <c r="J24" s="25">
        <v>29</v>
      </c>
      <c r="K24" s="7"/>
      <c r="L24" s="8"/>
      <c r="M24" s="8"/>
      <c r="N24" s="8"/>
      <c r="O24" s="8"/>
      <c r="P24" s="8"/>
      <c r="Q24" s="8"/>
      <c r="R24" s="8"/>
      <c r="S24" s="8"/>
      <c r="T24" s="8"/>
    </row>
    <row r="25" ht="15" customHeight="1">
      <c r="A25" s="8"/>
      <c r="B25" s="8"/>
      <c r="C25" s="8"/>
      <c r="D25" s="8"/>
      <c r="E25" s="8"/>
      <c r="F25" s="8"/>
      <c r="G25" s="8"/>
      <c r="H25" s="27"/>
      <c r="I25" t="s" s="12">
        <v>111</v>
      </c>
      <c r="J25" s="25">
        <v>5</v>
      </c>
      <c r="K25" s="7"/>
      <c r="L25" s="8"/>
      <c r="M25" s="8"/>
      <c r="N25" s="8"/>
      <c r="O25" s="8"/>
      <c r="P25" s="8"/>
      <c r="Q25" s="8"/>
      <c r="R25" s="8"/>
      <c r="S25" s="8"/>
      <c r="T25" s="8"/>
    </row>
    <row r="26" ht="15" customHeight="1">
      <c r="A26" s="8"/>
      <c r="B26" s="8"/>
      <c r="C26" s="8"/>
      <c r="D26" s="8"/>
      <c r="E26" s="8"/>
      <c r="F26" s="8"/>
      <c r="G26" s="8"/>
      <c r="H26" s="27"/>
      <c r="I26" t="s" s="12">
        <v>112</v>
      </c>
      <c r="J26" s="25">
        <f>-0.01*SUM(J24:J25)</f>
        <v>-0.34</v>
      </c>
      <c r="K26" s="7"/>
      <c r="L26" s="8"/>
      <c r="M26" s="8"/>
      <c r="N26" s="8"/>
      <c r="O26" s="8"/>
      <c r="P26" s="8"/>
      <c r="Q26" s="8"/>
      <c r="R26" s="8"/>
      <c r="S26" s="8"/>
      <c r="T26" s="8"/>
    </row>
    <row r="27" ht="15" customHeight="1">
      <c r="A27" s="8"/>
      <c r="B27" s="8"/>
      <c r="C27" s="8"/>
      <c r="D27" s="8"/>
      <c r="E27" s="8"/>
      <c r="F27" s="8"/>
      <c r="G27" s="8"/>
      <c r="H27" s="27"/>
      <c r="I27" t="s" s="12">
        <v>113</v>
      </c>
      <c r="J27" s="25">
        <f>SUM(J23:J26)</f>
        <v>182.11</v>
      </c>
      <c r="K27" s="7"/>
      <c r="L27" s="8"/>
      <c r="M27" s="8"/>
      <c r="N27" s="8"/>
      <c r="O27" s="8"/>
      <c r="P27" s="8"/>
      <c r="Q27" s="8"/>
      <c r="R27" s="8"/>
      <c r="S27" s="8"/>
      <c r="T27" s="8"/>
    </row>
    <row r="28" ht="15" customHeight="1">
      <c r="A28" s="8"/>
      <c r="B28" s="8"/>
      <c r="C28" s="8"/>
      <c r="D28" s="8"/>
      <c r="E28" s="8"/>
      <c r="F28" s="8"/>
      <c r="G28" s="8"/>
      <c r="H28" s="8"/>
      <c r="I28" t="s" s="28">
        <v>114</v>
      </c>
      <c r="J28" t="s" s="28">
        <v>115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ht="1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ht="1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ht="1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ht="1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ht="1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ht="1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ht="1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</sheetData>
  <mergeCells count="1">
    <mergeCell ref="A1:O1"/>
  </mergeCell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