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<sst xmlns="http://schemas.openxmlformats.org/spreadsheetml/2006/main" uniqueCount="121">
  <si>
    <t>PCBWay Bom Quotation, Product No.:T-2D2W622439A</t>
  </si>
  <si>
    <t>Item #</t>
  </si>
  <si>
    <r>
      <rPr>
        <sz val="10"/>
        <color indexed="13"/>
        <rFont val="Arial"/>
      </rPr>
      <t>*</t>
    </r>
    <r>
      <rPr>
        <b val="1"/>
        <sz val="10"/>
        <color indexed="8"/>
        <rFont val="Arial"/>
      </rPr>
      <t>Designator</t>
    </r>
  </si>
  <si>
    <r>
      <rPr>
        <sz val="10"/>
        <color indexed="13"/>
        <rFont val="Arial"/>
      </rPr>
      <t>*</t>
    </r>
    <r>
      <rPr>
        <b val="1"/>
        <sz val="10"/>
        <color indexed="8"/>
        <rFont val="Arial"/>
      </rPr>
      <t>Qty</t>
    </r>
  </si>
  <si>
    <t>Manufacturer</t>
  </si>
  <si>
    <r>
      <rPr>
        <sz val="10"/>
        <color indexed="13"/>
        <rFont val="Arial"/>
      </rPr>
      <t>*</t>
    </r>
    <r>
      <rPr>
        <b val="1"/>
        <sz val="10"/>
        <color indexed="8"/>
        <rFont val="Arial"/>
      </rPr>
      <t>Mfg Part #</t>
    </r>
  </si>
  <si>
    <t>Description / Value</t>
  </si>
  <si>
    <r>
      <rPr>
        <sz val="10"/>
        <color indexed="13"/>
        <rFont val="Arial"/>
      </rPr>
      <t>*</t>
    </r>
    <r>
      <rPr>
        <b val="1"/>
        <sz val="10"/>
        <color indexed="8"/>
        <rFont val="Arial"/>
      </rPr>
      <t>Package/Footprint</t>
    </r>
  </si>
  <si>
    <t>Category</t>
  </si>
  <si>
    <t>Your Instructions / Notes</t>
  </si>
  <si>
    <r>
      <rPr>
        <sz val="10"/>
        <color indexed="13"/>
        <rFont val="Arial"/>
      </rPr>
      <t>*</t>
    </r>
    <r>
      <rPr>
        <b val="1"/>
        <sz val="10"/>
        <color indexed="8"/>
        <rFont val="Arial"/>
      </rPr>
      <t>Unit Price(10 sets)</t>
    </r>
  </si>
  <si>
    <r>
      <rPr>
        <sz val="10"/>
        <color indexed="13"/>
        <rFont val="Arial"/>
      </rPr>
      <t>*</t>
    </r>
    <r>
      <rPr>
        <b val="1"/>
        <sz val="10"/>
        <color indexed="8"/>
        <rFont val="Arial"/>
      </rPr>
      <t>Total</t>
    </r>
  </si>
  <si>
    <r>
      <rPr>
        <sz val="10"/>
        <color indexed="13"/>
        <rFont val="Arial"/>
      </rPr>
      <t>*</t>
    </r>
    <r>
      <rPr>
        <b val="1"/>
        <sz val="10"/>
        <color indexed="8"/>
        <rFont val="Arial"/>
      </rPr>
      <t>Delivery Time</t>
    </r>
  </si>
  <si>
    <r>
      <rPr>
        <sz val="10"/>
        <color indexed="13"/>
        <rFont val="Arial"/>
      </rPr>
      <t>*</t>
    </r>
    <r>
      <rPr>
        <b val="1"/>
        <sz val="10"/>
        <color indexed="8"/>
        <rFont val="Arial"/>
      </rPr>
      <t>Actual Purchase Mfg Part #</t>
    </r>
  </si>
  <si>
    <r>
      <rPr>
        <sz val="10"/>
        <color indexed="13"/>
        <rFont val="Arial"/>
      </rPr>
      <t>*</t>
    </r>
    <r>
      <rPr>
        <b val="1"/>
        <sz val="10"/>
        <color indexed="8"/>
        <rFont val="Arial"/>
      </rPr>
      <t>PCBWay Note</t>
    </r>
  </si>
  <si>
    <t>Customer Reply</t>
  </si>
  <si>
    <t>PCBWay Update</t>
  </si>
  <si>
    <t>C1</t>
  </si>
  <si>
    <t>(Generic)</t>
  </si>
  <si>
    <t>Unpolarized capacitor 1nF 100V『 』100V</t>
  </si>
  <si>
    <t>Capacitor_SMD:C_1206_3216Metric_Pad1.33x1.80mm</t>
  </si>
  <si>
    <t>SMD</t>
  </si>
  <si>
    <t>https://item.szlcsc.com/25525.html</t>
  </si>
  <si>
    <t>1206B102K101NT</t>
  </si>
  <si>
    <t>C2</t>
  </si>
  <si>
    <t>Unpolarized capacitor 10uF 16V『 』16V</t>
  </si>
  <si>
    <t>Capacitor_SMD:C_0805_2012Metric_Pad1.18x1.45mm</t>
  </si>
  <si>
    <t>https://item.szlcsc.com/2065.html</t>
  </si>
  <si>
    <t>CL21A106KOQNNNE</t>
  </si>
  <si>
    <t>C3</t>
  </si>
  <si>
    <t>Unpolarized capacitor 100nF</t>
  </si>
  <si>
    <t>https://item.szlcsc.com/50686.html</t>
  </si>
  <si>
    <t>CC0805KRX7R9BB104</t>
  </si>
  <si>
    <t>D1, D2, D3, D4</t>
  </si>
  <si>
    <t>Fairchild/Vishay</t>
  </si>
  <si>
    <t>M7</t>
  </si>
  <si>
    <t>1000V 1A General Purpose Rectifier Diode</t>
  </si>
  <si>
    <t>Diode_SMD:D_SMA_DO-41</t>
  </si>
  <si>
    <t>https://item.szlcsc.com/97076.html</t>
  </si>
  <si>
    <t>Brand : MDD Footprint ：SMA(DO-214AC)，Made in China , pls confirm.</t>
  </si>
  <si>
    <t>OK</t>
  </si>
  <si>
    <t>D5</t>
  </si>
  <si>
    <t>1N4148WS</t>
  </si>
  <si>
    <t>75V 0.15A Fast switching Diode</t>
  </si>
  <si>
    <t>Diode_SMD:D_SOD-323</t>
  </si>
  <si>
    <t>https://item.szlcsc.com/111442.html</t>
  </si>
  <si>
    <t>Brand : TWGMC Footprint ：SOD-323 ，Made in China , pls confirm.</t>
  </si>
  <si>
    <t>D6</t>
  </si>
  <si>
    <t>LED</t>
  </si>
  <si>
    <t>LED_SMD:LED_0805_2012Metric</t>
  </si>
  <si>
    <t>https://item.szlcsc.com/85425.html</t>
  </si>
  <si>
    <t>NCD0805R1</t>
  </si>
  <si>
    <t>F1</t>
  </si>
  <si>
    <t>Schurter</t>
  </si>
  <si>
    <t>UMT250</t>
  </si>
  <si>
    <t>Fuse 1A『 』hand solder?</t>
  </si>
  <si>
    <t>Fuse:Fuse_Schurter_UMT250</t>
  </si>
  <si>
    <t>https://www.mouser.hk/ProductDetail/Schurter/3403016624?qs=WtG364jHAdwL4lK1GD3AKQ%3D%3D&amp;utm_source=eciaauthorized&amp;utm_medium=aggregator&amp;utm_campaign=3403016624&amp;utm_term=3403016624&amp;utm_content=Schurter</t>
  </si>
  <si>
    <t>3403.0166.24</t>
  </si>
  <si>
    <t>J1</t>
  </si>
  <si>
    <t>Phoenix</t>
  </si>
  <si>
    <t>MKDS-3-2-5.08</t>
  </si>
  <si>
    <t>Screw_Terminal_01x02</t>
  </si>
  <si>
    <t>TerminalBlock_Phoenix:TerminalBlock_Phoenix_MKDS-3-2-5.08_1x02_P5.08mm_Horizontal</t>
  </si>
  <si>
    <t>thru-hole</t>
  </si>
  <si>
    <t>https://item.szlcsc.com/5848939.html</t>
  </si>
  <si>
    <t>MKDSN 1,5/ 2-5,08</t>
  </si>
  <si>
    <t>J2</t>
  </si>
  <si>
    <t>MKDS-3-3-5.08</t>
  </si>
  <si>
    <t>Screw_Terminal_01x03</t>
  </si>
  <si>
    <t>TerminalBlock_Phoenix:TerminalBlock_Phoenix_MKDS-3-3-5.08_1x03_P5.08mm_Horizontal</t>
  </si>
  <si>
    <t>https://item.szlcsc.com/73443.html</t>
  </si>
  <si>
    <t>WJ500V-5.08-3P</t>
  </si>
  <si>
    <t>Q1</t>
  </si>
  <si>
    <t>Nexperia</t>
  </si>
  <si>
    <t>BC817W</t>
  </si>
  <si>
    <t>NPN Transistor 0.8A Ic, 45V Vce</t>
  </si>
  <si>
    <t>Package_TO_SOT_SMD:SOT-323_SC-70</t>
  </si>
  <si>
    <t>https://item.szlcsc.com/76691.html</t>
  </si>
  <si>
    <t>BC817W,115</t>
  </si>
  <si>
    <t>R1, R2, R3, R4</t>
  </si>
  <si>
    <t>100K 1/4W『 』1/4W</t>
  </si>
  <si>
    <t>Resistor_SMD:R_2010_5025Metric_Pad1.40x2.65mm</t>
  </si>
  <si>
    <t>https://item.szlcsc.com/38133.html</t>
  </si>
  <si>
    <t>201007F1003T4E</t>
  </si>
  <si>
    <t>R5</t>
  </si>
  <si>
    <t>22K</t>
  </si>
  <si>
    <t>Resistor_SMD:R_0805_2012Metric_Pad1.20x1.40mm</t>
  </si>
  <si>
    <t>https://item.szlcsc.com/18248.html</t>
  </si>
  <si>
    <t>0805W8F2202T5E</t>
  </si>
  <si>
    <t>R6</t>
  </si>
  <si>
    <t>1K</t>
  </si>
  <si>
    <t>https://item.szlcsc.com/18201.html</t>
  </si>
  <si>
    <t>0805W8F1001T5E</t>
  </si>
  <si>
    <t>R7</t>
  </si>
  <si>
    <t>4.7K</t>
  </si>
  <si>
    <t>https://item.szlcsc.com/18361.html</t>
  </si>
  <si>
    <t>0805W8F4701T5E</t>
  </si>
  <si>
    <t>R8, R9</t>
  </si>
  <si>
    <t>2.2K</t>
  </si>
  <si>
    <t>https://item.szlcsc.com/18208.html</t>
  </si>
  <si>
    <t>0805W8F2201T5E</t>
  </si>
  <si>
    <t>U1</t>
  </si>
  <si>
    <t>Vishay/Onsemi/Fairchild</t>
  </si>
  <si>
    <t>4N35SM</t>
  </si>
  <si>
    <t>Phototransistor Optocoupler</t>
  </si>
  <si>
    <t>4N35SM:OPTO_4N35SM</t>
  </si>
  <si>
    <t>https://www.mouser.hk/ProductDetail/onsemi-Fairchild/4N35SM?qs=VZOZQ19d7%2FIRbTYJunTCyQ%3D%3D&amp;utm_source=eciaauthorized&amp;utm_medium=aggregator&amp;utm_campaign=4N35SM&amp;utm_term=4N35SM&amp;utm_content=onsemi</t>
  </si>
  <si>
    <t>7-10 Workdays</t>
  </si>
  <si>
    <t>U2</t>
  </si>
  <si>
    <t>Texas Instruments</t>
  </si>
  <si>
    <t>SN74LVC1G04DBV</t>
  </si>
  <si>
    <t>Single Schmitt-Trigger Inverter</t>
  </si>
  <si>
    <t>Package_TO_SOT_SMD:SOT-23-5</t>
  </si>
  <si>
    <t>https://item.szlcsc.com/8304.html</t>
  </si>
  <si>
    <t>SN74LVC1G04DBVR</t>
  </si>
  <si>
    <t>Component Cost</t>
  </si>
  <si>
    <t>Assembly Cost</t>
  </si>
  <si>
    <t>PCB Cost</t>
  </si>
  <si>
    <t>V0 Member 0% off</t>
  </si>
  <si>
    <t>All Total 10 Sets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</si>
</sst>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0.000"/>
    <numFmt numFmtId="60" formatCode="[$$-409]0.00"/>
  </numFmts>
  <fonts count="8">
    <font>
      <sz val="12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b val="1"/>
      <sz val="10"/>
      <color indexed="8"/>
      <name val="Arial"/>
    </font>
    <font>
      <sz val="10"/>
      <color indexed="13"/>
      <name val="Arial"/>
    </font>
    <font>
      <sz val="10"/>
      <color indexed="8"/>
      <name val="Arial"/>
    </font>
    <font>
      <b val="1"/>
      <sz val="10"/>
      <color indexed="13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/>
    </xf>
    <xf numFmtId="0" fontId="6" fillId="2" borderId="1" applyNumberFormat="0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 wrapText="1"/>
    </xf>
    <xf numFmtId="59" fontId="6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/>
    </xf>
    <xf numFmtId="0" fontId="6" fillId="2" borderId="1" applyNumberFormat="0" applyFont="1" applyFill="1" applyBorder="1" applyAlignment="1" applyProtection="0">
      <alignment vertical="center" wrapText="1"/>
    </xf>
    <xf numFmtId="49" fontId="6" fillId="5" borderId="1" applyNumberFormat="1" applyFont="1" applyFill="1" applyBorder="1" applyAlignment="1" applyProtection="0">
      <alignment vertical="center" wrapText="1"/>
    </xf>
    <xf numFmtId="49" fontId="6" fillId="5" borderId="1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60" fontId="7" fillId="2" borderId="1" applyNumberFormat="1" applyFont="1" applyFill="1" applyBorder="1" applyAlignment="1" applyProtection="0">
      <alignment horizontal="right"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fcf305"/>
      <rgbColor rgb="ffdd0806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44338</xdr:colOff>
      <xdr:row>0</xdr:row>
      <xdr:rowOff>67915</xdr:rowOff>
    </xdr:from>
    <xdr:to>
      <xdr:col>2</xdr:col>
      <xdr:colOff>103956</xdr:colOff>
      <xdr:row>0</xdr:row>
      <xdr:rowOff>451435</xdr:rowOff>
    </xdr:to>
    <xdr:pic>
      <xdr:nvPicPr>
        <xdr:cNvPr id="2" name="pcbway-400x400.jpg" descr="pcbway-400x400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4338" y="67914"/>
          <a:ext cx="897819" cy="38352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35"/>
  <sheetViews>
    <sheetView workbookViewId="0" showGridLines="0" defaultGridColor="1"/>
  </sheetViews>
  <sheetFormatPr defaultColWidth="6.16667" defaultRowHeight="15" customHeight="1" outlineLevelRow="0" outlineLevelCol="0"/>
  <cols>
    <col min="1" max="1" width="4.17188" style="1" customWidth="1"/>
    <col min="2" max="2" width="6.85156" style="1" customWidth="1"/>
    <col min="3" max="3" width="3.67188" style="1" customWidth="1"/>
    <col min="4" max="4" width="8.17188" style="1" customWidth="1"/>
    <col min="5" max="5" width="12.3516" style="1" customWidth="1"/>
    <col min="6" max="6" width="33.3516" style="1" customWidth="1"/>
    <col min="7" max="7" width="13.5" style="1" customWidth="1"/>
    <col min="8" max="8" width="9.35156" style="1" customWidth="1"/>
    <col min="9" max="9" width="16" style="1" customWidth="1"/>
    <col min="10" max="10" width="12" style="1" customWidth="1"/>
    <col min="11" max="11" width="8" style="1" customWidth="1"/>
    <col min="12" max="12" width="10.6719" style="1" customWidth="1"/>
    <col min="13" max="13" width="17.3516" style="1" customWidth="1"/>
    <col min="14" max="16" width="9.35156" style="1" customWidth="1"/>
    <col min="17" max="21" width="6" style="1" customWidth="1"/>
    <col min="22" max="16384" width="6.17188" style="1" customWidth="1"/>
  </cols>
  <sheetData>
    <row r="1" ht="39.9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/>
      <c r="Q1" s="7"/>
      <c r="R1" s="8"/>
      <c r="S1" s="8"/>
      <c r="T1" s="8"/>
      <c r="U1" s="8"/>
    </row>
    <row r="2" ht="25.7" customHeight="1">
      <c r="A2" t="s" s="9">
        <v>1</v>
      </c>
      <c r="B2" t="s" s="10">
        <v>2</v>
      </c>
      <c r="C2" t="s" s="10">
        <v>3</v>
      </c>
      <c r="D2" t="s" s="9">
        <v>4</v>
      </c>
      <c r="E2" t="s" s="10">
        <v>5</v>
      </c>
      <c r="F2" t="s" s="9">
        <v>6</v>
      </c>
      <c r="G2" t="s" s="10">
        <v>7</v>
      </c>
      <c r="H2" t="s" s="9">
        <v>8</v>
      </c>
      <c r="I2" t="s" s="9">
        <v>9</v>
      </c>
      <c r="J2" t="s" s="10">
        <v>10</v>
      </c>
      <c r="K2" t="s" s="10">
        <v>11</v>
      </c>
      <c r="L2" t="s" s="10">
        <v>12</v>
      </c>
      <c r="M2" t="s" s="10">
        <v>13</v>
      </c>
      <c r="N2" t="s" s="10">
        <v>14</v>
      </c>
      <c r="O2" t="s" s="10">
        <v>15</v>
      </c>
      <c r="P2" t="s" s="10">
        <v>16</v>
      </c>
      <c r="Q2" s="7"/>
      <c r="R2" s="8"/>
      <c r="S2" s="8"/>
      <c r="T2" s="8"/>
      <c r="U2" s="8"/>
    </row>
    <row r="3" ht="35.65" customHeight="1">
      <c r="A3" s="11">
        <v>1</v>
      </c>
      <c r="B3" t="s" s="12">
        <v>17</v>
      </c>
      <c r="C3" s="11">
        <v>1</v>
      </c>
      <c r="D3" t="s" s="12">
        <v>18</v>
      </c>
      <c r="E3" s="13"/>
      <c r="F3" t="s" s="14">
        <v>19</v>
      </c>
      <c r="G3" t="s" s="12">
        <v>20</v>
      </c>
      <c r="H3" t="s" s="12">
        <v>21</v>
      </c>
      <c r="I3" t="s" s="14">
        <v>22</v>
      </c>
      <c r="J3" s="15">
        <v>0.042</v>
      </c>
      <c r="K3" s="15">
        <f>C3*J3*10</f>
        <v>0.42</v>
      </c>
      <c r="L3" s="13"/>
      <c r="M3" t="s" s="16">
        <v>23</v>
      </c>
      <c r="N3" s="17"/>
      <c r="O3" s="13"/>
      <c r="P3" s="13"/>
      <c r="Q3" s="7"/>
      <c r="R3" s="8"/>
      <c r="S3" s="8"/>
      <c r="T3" s="8"/>
      <c r="U3" s="8"/>
    </row>
    <row r="4" ht="35.65" customHeight="1">
      <c r="A4" s="11">
        <v>2</v>
      </c>
      <c r="B4" t="s" s="12">
        <v>24</v>
      </c>
      <c r="C4" s="11">
        <v>1</v>
      </c>
      <c r="D4" t="s" s="12">
        <v>18</v>
      </c>
      <c r="E4" s="13"/>
      <c r="F4" t="s" s="14">
        <v>25</v>
      </c>
      <c r="G4" t="s" s="12">
        <v>26</v>
      </c>
      <c r="H4" t="s" s="12">
        <v>21</v>
      </c>
      <c r="I4" t="s" s="14">
        <v>27</v>
      </c>
      <c r="J4" s="15">
        <v>0.023</v>
      </c>
      <c r="K4" s="15">
        <f>C4*J4*10</f>
        <v>0.23</v>
      </c>
      <c r="L4" s="13"/>
      <c r="M4" t="s" s="16">
        <v>28</v>
      </c>
      <c r="N4" s="17"/>
      <c r="O4" s="13"/>
      <c r="P4" s="13"/>
      <c r="Q4" s="7"/>
      <c r="R4" s="8"/>
      <c r="S4" s="8"/>
      <c r="T4" s="8"/>
      <c r="U4" s="8"/>
    </row>
    <row r="5" ht="35.65" customHeight="1">
      <c r="A5" s="11">
        <v>3</v>
      </c>
      <c r="B5" t="s" s="12">
        <v>29</v>
      </c>
      <c r="C5" s="11">
        <v>1</v>
      </c>
      <c r="D5" t="s" s="12">
        <v>18</v>
      </c>
      <c r="E5" s="13"/>
      <c r="F5" t="s" s="14">
        <v>30</v>
      </c>
      <c r="G5" t="s" s="12">
        <v>26</v>
      </c>
      <c r="H5" t="s" s="12">
        <v>21</v>
      </c>
      <c r="I5" t="s" s="14">
        <v>31</v>
      </c>
      <c r="J5" s="15">
        <v>0.008999999999999999</v>
      </c>
      <c r="K5" s="15">
        <f>C5*J5*10</f>
        <v>0.09</v>
      </c>
      <c r="L5" s="13"/>
      <c r="M5" t="s" s="16">
        <v>32</v>
      </c>
      <c r="N5" s="17"/>
      <c r="O5" s="13"/>
      <c r="P5" s="13"/>
      <c r="Q5" s="7"/>
      <c r="R5" s="8"/>
      <c r="S5" s="8"/>
      <c r="T5" s="8"/>
      <c r="U5" s="8"/>
    </row>
    <row r="6" ht="108" customHeight="1">
      <c r="A6" s="11">
        <v>4</v>
      </c>
      <c r="B6" t="s" s="12">
        <v>33</v>
      </c>
      <c r="C6" s="11">
        <v>4</v>
      </c>
      <c r="D6" t="s" s="12">
        <v>34</v>
      </c>
      <c r="E6" t="s" s="12">
        <v>35</v>
      </c>
      <c r="F6" t="s" s="14">
        <v>36</v>
      </c>
      <c r="G6" t="s" s="12">
        <v>37</v>
      </c>
      <c r="H6" t="s" s="12">
        <v>21</v>
      </c>
      <c r="I6" t="s" s="14">
        <v>38</v>
      </c>
      <c r="J6" s="15">
        <v>0.012</v>
      </c>
      <c r="K6" s="15">
        <f>C6*J6*10</f>
        <v>0.48</v>
      </c>
      <c r="L6" s="13"/>
      <c r="M6" t="s" s="16">
        <v>35</v>
      </c>
      <c r="N6" t="s" s="18">
        <v>39</v>
      </c>
      <c r="O6" t="s" s="19">
        <v>40</v>
      </c>
      <c r="P6" s="13"/>
      <c r="Q6" s="7"/>
      <c r="R6" s="8"/>
      <c r="S6" s="8"/>
      <c r="T6" s="8"/>
      <c r="U6" s="8"/>
    </row>
    <row r="7" ht="97" customHeight="1">
      <c r="A7" s="11">
        <v>5</v>
      </c>
      <c r="B7" t="s" s="12">
        <v>41</v>
      </c>
      <c r="C7" s="11">
        <v>1</v>
      </c>
      <c r="D7" t="s" s="12">
        <v>34</v>
      </c>
      <c r="E7" t="s" s="12">
        <v>42</v>
      </c>
      <c r="F7" t="s" s="14">
        <v>43</v>
      </c>
      <c r="G7" t="s" s="12">
        <v>44</v>
      </c>
      <c r="H7" t="s" s="12">
        <v>21</v>
      </c>
      <c r="I7" t="s" s="14">
        <v>45</v>
      </c>
      <c r="J7" s="15">
        <v>0.045</v>
      </c>
      <c r="K7" s="15">
        <f>C7*J7*10</f>
        <v>0.45</v>
      </c>
      <c r="L7" s="13"/>
      <c r="M7" t="s" s="16">
        <v>42</v>
      </c>
      <c r="N7" t="s" s="18">
        <v>46</v>
      </c>
      <c r="O7" t="s" s="19">
        <v>40</v>
      </c>
      <c r="P7" s="13"/>
      <c r="Q7" s="7"/>
      <c r="R7" s="8"/>
      <c r="S7" s="8"/>
      <c r="T7" s="8"/>
      <c r="U7" s="8"/>
    </row>
    <row r="8" ht="35.65" customHeight="1">
      <c r="A8" s="11">
        <v>6</v>
      </c>
      <c r="B8" t="s" s="12">
        <v>47</v>
      </c>
      <c r="C8" s="11">
        <v>1</v>
      </c>
      <c r="D8" t="s" s="12">
        <v>18</v>
      </c>
      <c r="E8" s="13"/>
      <c r="F8" t="s" s="14">
        <v>48</v>
      </c>
      <c r="G8" t="s" s="12">
        <v>49</v>
      </c>
      <c r="H8" t="s" s="12">
        <v>21</v>
      </c>
      <c r="I8" t="s" s="14">
        <v>50</v>
      </c>
      <c r="J8" s="15">
        <v>0.03</v>
      </c>
      <c r="K8" s="15">
        <f>C8*J8*10</f>
        <v>0.3</v>
      </c>
      <c r="L8" s="13"/>
      <c r="M8" t="s" s="16">
        <v>51</v>
      </c>
      <c r="N8" s="17"/>
      <c r="O8" s="13"/>
      <c r="P8" s="13"/>
      <c r="Q8" s="7"/>
      <c r="R8" s="8"/>
      <c r="S8" s="8"/>
      <c r="T8" s="8"/>
      <c r="U8" s="8"/>
    </row>
    <row r="9" ht="167.65" customHeight="1">
      <c r="A9" s="11">
        <v>7</v>
      </c>
      <c r="B9" t="s" s="12">
        <v>52</v>
      </c>
      <c r="C9" s="11">
        <v>1</v>
      </c>
      <c r="D9" t="s" s="12">
        <v>53</v>
      </c>
      <c r="E9" t="s" s="12">
        <v>54</v>
      </c>
      <c r="F9" t="s" s="14">
        <v>55</v>
      </c>
      <c r="G9" t="s" s="12">
        <v>56</v>
      </c>
      <c r="H9" t="s" s="12">
        <v>21</v>
      </c>
      <c r="I9" t="s" s="14">
        <v>57</v>
      </c>
      <c r="J9" s="15">
        <v>0.805</v>
      </c>
      <c r="K9" s="15">
        <f>C9*J9*10</f>
        <v>8.050000000000001</v>
      </c>
      <c r="L9" s="13"/>
      <c r="M9" t="s" s="16">
        <v>58</v>
      </c>
      <c r="N9" s="17"/>
      <c r="O9" s="13"/>
      <c r="P9" s="13"/>
      <c r="Q9" s="7"/>
      <c r="R9" s="8"/>
      <c r="S9" s="8"/>
      <c r="T9" s="8"/>
      <c r="U9" s="8"/>
    </row>
    <row r="10" ht="35.65" customHeight="1">
      <c r="A10" s="11">
        <v>8</v>
      </c>
      <c r="B10" t="s" s="12">
        <v>59</v>
      </c>
      <c r="C10" s="11">
        <v>1</v>
      </c>
      <c r="D10" t="s" s="12">
        <v>60</v>
      </c>
      <c r="E10" t="s" s="12">
        <v>61</v>
      </c>
      <c r="F10" t="s" s="14">
        <v>62</v>
      </c>
      <c r="G10" t="s" s="12">
        <v>63</v>
      </c>
      <c r="H10" t="s" s="12">
        <v>64</v>
      </c>
      <c r="I10" t="s" s="14">
        <v>65</v>
      </c>
      <c r="J10" s="15">
        <v>0.589</v>
      </c>
      <c r="K10" s="15">
        <f>C10*J10*10</f>
        <v>5.89</v>
      </c>
      <c r="L10" s="13"/>
      <c r="M10" t="s" s="16">
        <v>66</v>
      </c>
      <c r="N10" s="17"/>
      <c r="O10" s="13"/>
      <c r="P10" s="13"/>
      <c r="Q10" s="7"/>
      <c r="R10" s="8"/>
      <c r="S10" s="8"/>
      <c r="T10" s="8"/>
      <c r="U10" s="8"/>
    </row>
    <row r="11" ht="35.65" customHeight="1">
      <c r="A11" s="11">
        <v>9</v>
      </c>
      <c r="B11" t="s" s="12">
        <v>67</v>
      </c>
      <c r="C11" s="11">
        <v>1</v>
      </c>
      <c r="D11" t="s" s="12">
        <v>60</v>
      </c>
      <c r="E11" t="s" s="12">
        <v>68</v>
      </c>
      <c r="F11" t="s" s="14">
        <v>69</v>
      </c>
      <c r="G11" t="s" s="12">
        <v>70</v>
      </c>
      <c r="H11" t="s" s="12">
        <v>64</v>
      </c>
      <c r="I11" t="s" s="14">
        <v>71</v>
      </c>
      <c r="J11" s="15">
        <v>0.317</v>
      </c>
      <c r="K11" s="15">
        <f>C11*J11*10</f>
        <v>3.17</v>
      </c>
      <c r="L11" s="13"/>
      <c r="M11" t="s" s="16">
        <v>72</v>
      </c>
      <c r="N11" s="17"/>
      <c r="O11" s="13"/>
      <c r="P11" s="13"/>
      <c r="Q11" s="7"/>
      <c r="R11" s="8"/>
      <c r="S11" s="8"/>
      <c r="T11" s="8"/>
      <c r="U11" s="8"/>
    </row>
    <row r="12" ht="35.65" customHeight="1">
      <c r="A12" s="11">
        <v>10</v>
      </c>
      <c r="B12" t="s" s="12">
        <v>73</v>
      </c>
      <c r="C12" s="11">
        <v>1</v>
      </c>
      <c r="D12" t="s" s="12">
        <v>74</v>
      </c>
      <c r="E12" t="s" s="12">
        <v>75</v>
      </c>
      <c r="F12" t="s" s="14">
        <v>76</v>
      </c>
      <c r="G12" t="s" s="12">
        <v>77</v>
      </c>
      <c r="H12" t="s" s="12">
        <v>21</v>
      </c>
      <c r="I12" t="s" s="14">
        <v>78</v>
      </c>
      <c r="J12" s="15">
        <v>0.091</v>
      </c>
      <c r="K12" s="15">
        <f>C12*J12*10</f>
        <v>0.91</v>
      </c>
      <c r="L12" s="13"/>
      <c r="M12" t="s" s="16">
        <v>79</v>
      </c>
      <c r="N12" s="17"/>
      <c r="O12" s="13"/>
      <c r="P12" s="13"/>
      <c r="Q12" s="7"/>
      <c r="R12" s="8"/>
      <c r="S12" s="8"/>
      <c r="T12" s="8"/>
      <c r="U12" s="8"/>
    </row>
    <row r="13" ht="35.65" customHeight="1">
      <c r="A13" s="11">
        <v>11</v>
      </c>
      <c r="B13" t="s" s="12">
        <v>80</v>
      </c>
      <c r="C13" s="11">
        <v>4</v>
      </c>
      <c r="D13" t="s" s="12">
        <v>18</v>
      </c>
      <c r="E13" s="13"/>
      <c r="F13" t="s" s="14">
        <v>81</v>
      </c>
      <c r="G13" t="s" s="12">
        <v>82</v>
      </c>
      <c r="H13" t="s" s="12">
        <v>21</v>
      </c>
      <c r="I13" t="s" s="14">
        <v>83</v>
      </c>
      <c r="J13" s="15">
        <v>0.035</v>
      </c>
      <c r="K13" s="15">
        <f>C13*J13*10</f>
        <v>1.4</v>
      </c>
      <c r="L13" s="13"/>
      <c r="M13" t="s" s="16">
        <v>84</v>
      </c>
      <c r="N13" s="17"/>
      <c r="O13" s="13"/>
      <c r="P13" s="13"/>
      <c r="Q13" s="7"/>
      <c r="R13" s="8"/>
      <c r="S13" s="8"/>
      <c r="T13" s="8"/>
      <c r="U13" s="8"/>
    </row>
    <row r="14" ht="35.65" customHeight="1">
      <c r="A14" s="11">
        <v>12</v>
      </c>
      <c r="B14" t="s" s="12">
        <v>85</v>
      </c>
      <c r="C14" s="11">
        <v>1</v>
      </c>
      <c r="D14" t="s" s="12">
        <v>18</v>
      </c>
      <c r="E14" s="13"/>
      <c r="F14" t="s" s="14">
        <v>86</v>
      </c>
      <c r="G14" t="s" s="12">
        <v>87</v>
      </c>
      <c r="H14" t="s" s="12">
        <v>21</v>
      </c>
      <c r="I14" t="s" s="14">
        <v>88</v>
      </c>
      <c r="J14" s="15">
        <v>0.013</v>
      </c>
      <c r="K14" s="15">
        <f>C14*J14*10</f>
        <v>0.13</v>
      </c>
      <c r="L14" s="13"/>
      <c r="M14" t="s" s="16">
        <v>89</v>
      </c>
      <c r="N14" s="17"/>
      <c r="O14" s="13"/>
      <c r="P14" s="13"/>
      <c r="Q14" s="7"/>
      <c r="R14" s="8"/>
      <c r="S14" s="8"/>
      <c r="T14" s="8"/>
      <c r="U14" s="8"/>
    </row>
    <row r="15" ht="35.65" customHeight="1">
      <c r="A15" s="11">
        <v>13</v>
      </c>
      <c r="B15" t="s" s="12">
        <v>90</v>
      </c>
      <c r="C15" s="11">
        <v>1</v>
      </c>
      <c r="D15" t="s" s="12">
        <v>18</v>
      </c>
      <c r="E15" s="13"/>
      <c r="F15" t="s" s="14">
        <v>91</v>
      </c>
      <c r="G15" t="s" s="12">
        <v>87</v>
      </c>
      <c r="H15" t="s" s="12">
        <v>21</v>
      </c>
      <c r="I15" t="s" s="14">
        <v>92</v>
      </c>
      <c r="J15" s="15">
        <v>0.013</v>
      </c>
      <c r="K15" s="15">
        <f>C15*J15*10</f>
        <v>0.13</v>
      </c>
      <c r="L15" s="13"/>
      <c r="M15" t="s" s="16">
        <v>93</v>
      </c>
      <c r="N15" s="17"/>
      <c r="O15" s="13"/>
      <c r="P15" s="13"/>
      <c r="Q15" s="7"/>
      <c r="R15" s="8"/>
      <c r="S15" s="8"/>
      <c r="T15" s="8"/>
      <c r="U15" s="8"/>
    </row>
    <row r="16" ht="35.65" customHeight="1">
      <c r="A16" s="11">
        <v>14</v>
      </c>
      <c r="B16" t="s" s="12">
        <v>94</v>
      </c>
      <c r="C16" s="11">
        <v>1</v>
      </c>
      <c r="D16" t="s" s="12">
        <v>18</v>
      </c>
      <c r="E16" s="13"/>
      <c r="F16" t="s" s="14">
        <v>95</v>
      </c>
      <c r="G16" t="s" s="12">
        <v>87</v>
      </c>
      <c r="H16" t="s" s="12">
        <v>21</v>
      </c>
      <c r="I16" t="s" s="14">
        <v>96</v>
      </c>
      <c r="J16" s="15">
        <v>0.013</v>
      </c>
      <c r="K16" s="15">
        <f>C16*J16*10</f>
        <v>0.13</v>
      </c>
      <c r="L16" s="13"/>
      <c r="M16" t="s" s="16">
        <v>97</v>
      </c>
      <c r="N16" s="17"/>
      <c r="O16" s="13"/>
      <c r="P16" s="13"/>
      <c r="Q16" s="7"/>
      <c r="R16" s="8"/>
      <c r="S16" s="8"/>
      <c r="T16" s="8"/>
      <c r="U16" s="8"/>
    </row>
    <row r="17" ht="35.65" customHeight="1">
      <c r="A17" s="11">
        <v>15</v>
      </c>
      <c r="B17" t="s" s="12">
        <v>98</v>
      </c>
      <c r="C17" s="11">
        <v>2</v>
      </c>
      <c r="D17" t="s" s="12">
        <v>18</v>
      </c>
      <c r="E17" s="13"/>
      <c r="F17" t="s" s="14">
        <v>99</v>
      </c>
      <c r="G17" t="s" s="12">
        <v>87</v>
      </c>
      <c r="H17" t="s" s="12">
        <v>21</v>
      </c>
      <c r="I17" t="s" s="14">
        <v>100</v>
      </c>
      <c r="J17" s="15">
        <v>0.013</v>
      </c>
      <c r="K17" s="15">
        <f>C17*J17*10</f>
        <v>0.26</v>
      </c>
      <c r="L17" s="13"/>
      <c r="M17" t="s" s="16">
        <v>101</v>
      </c>
      <c r="N17" s="17"/>
      <c r="O17" s="13"/>
      <c r="P17" s="13"/>
      <c r="Q17" s="7"/>
      <c r="R17" s="8"/>
      <c r="S17" s="8"/>
      <c r="T17" s="8"/>
      <c r="U17" s="8"/>
    </row>
    <row r="18" ht="156.65" customHeight="1">
      <c r="A18" s="11">
        <v>16</v>
      </c>
      <c r="B18" t="s" s="12">
        <v>102</v>
      </c>
      <c r="C18" s="11">
        <v>1</v>
      </c>
      <c r="D18" t="s" s="12">
        <v>103</v>
      </c>
      <c r="E18" t="s" s="12">
        <v>104</v>
      </c>
      <c r="F18" t="s" s="14">
        <v>105</v>
      </c>
      <c r="G18" t="s" s="12">
        <v>106</v>
      </c>
      <c r="H18" t="s" s="12">
        <v>21</v>
      </c>
      <c r="I18" t="s" s="14">
        <v>107</v>
      </c>
      <c r="J18" s="15">
        <v>0.839</v>
      </c>
      <c r="K18" s="15">
        <f>C18*J18*10</f>
        <v>8.390000000000001</v>
      </c>
      <c r="L18" t="s" s="12">
        <v>108</v>
      </c>
      <c r="M18" t="s" s="16">
        <v>104</v>
      </c>
      <c r="N18" s="17"/>
      <c r="O18" s="13"/>
      <c r="P18" s="13"/>
      <c r="Q18" s="7"/>
      <c r="R18" s="8"/>
      <c r="S18" s="8"/>
      <c r="T18" s="8"/>
      <c r="U18" s="8"/>
    </row>
    <row r="19" ht="35.65" customHeight="1">
      <c r="A19" s="11">
        <v>17</v>
      </c>
      <c r="B19" t="s" s="12">
        <v>109</v>
      </c>
      <c r="C19" s="11">
        <v>1</v>
      </c>
      <c r="D19" t="s" s="12">
        <v>110</v>
      </c>
      <c r="E19" t="s" s="12">
        <v>111</v>
      </c>
      <c r="F19" t="s" s="14">
        <v>112</v>
      </c>
      <c r="G19" t="s" s="12">
        <v>113</v>
      </c>
      <c r="H19" t="s" s="12">
        <v>21</v>
      </c>
      <c r="I19" t="s" s="14">
        <v>114</v>
      </c>
      <c r="J19" s="15">
        <v>0.296</v>
      </c>
      <c r="K19" s="15">
        <f>C19*J19*10</f>
        <v>2.96</v>
      </c>
      <c r="L19" t="s" s="12">
        <v>108</v>
      </c>
      <c r="M19" t="s" s="16">
        <v>115</v>
      </c>
      <c r="N19" s="17"/>
      <c r="O19" s="13"/>
      <c r="P19" s="13"/>
      <c r="Q19" s="7"/>
      <c r="R19" s="8"/>
      <c r="S19" s="8"/>
      <c r="T19" s="8"/>
      <c r="U19" s="8"/>
    </row>
    <row r="20" ht="15" customHeight="1">
      <c r="A20" s="20"/>
      <c r="B20" s="20"/>
      <c r="C20" s="20"/>
      <c r="D20" s="20"/>
      <c r="E20" s="20"/>
      <c r="F20" s="20"/>
      <c r="G20" s="20"/>
      <c r="H20" s="20"/>
      <c r="I20" s="21"/>
      <c r="J20" t="s" s="12">
        <v>116</v>
      </c>
      <c r="K20" s="22">
        <f>SUM(K3:K19)</f>
        <v>33.39</v>
      </c>
      <c r="L20" s="23"/>
      <c r="M20" s="20"/>
      <c r="N20" s="20"/>
      <c r="O20" s="20"/>
      <c r="P20" s="20"/>
      <c r="Q20" s="8"/>
      <c r="R20" s="8"/>
      <c r="S20" s="8"/>
      <c r="T20" s="8"/>
      <c r="U20" s="8"/>
    </row>
    <row r="21" ht="15" customHeight="1">
      <c r="A21" s="8"/>
      <c r="B21" s="8"/>
      <c r="C21" s="8"/>
      <c r="D21" s="8"/>
      <c r="E21" s="8"/>
      <c r="F21" s="8"/>
      <c r="G21" s="8"/>
      <c r="H21" s="8"/>
      <c r="I21" s="24"/>
      <c r="J21" t="s" s="12">
        <v>117</v>
      </c>
      <c r="K21" s="22">
        <v>30</v>
      </c>
      <c r="L21" s="7"/>
      <c r="M21" s="8"/>
      <c r="N21" s="8"/>
      <c r="O21" s="8"/>
      <c r="P21" s="8"/>
      <c r="Q21" s="8"/>
      <c r="R21" s="8"/>
      <c r="S21" s="8"/>
      <c r="T21" s="8"/>
      <c r="U21" s="8"/>
    </row>
    <row r="22" ht="15" customHeight="1">
      <c r="A22" s="8"/>
      <c r="B22" s="8"/>
      <c r="C22" s="8"/>
      <c r="D22" s="8"/>
      <c r="E22" s="8"/>
      <c r="F22" s="8"/>
      <c r="G22" s="8"/>
      <c r="H22" s="8"/>
      <c r="I22" s="24"/>
      <c r="J22" t="s" s="12">
        <v>118</v>
      </c>
      <c r="K22" s="22">
        <v>5</v>
      </c>
      <c r="L22" s="7"/>
      <c r="M22" s="8"/>
      <c r="N22" s="8"/>
      <c r="O22" s="8"/>
      <c r="P22" s="8"/>
      <c r="Q22" s="8"/>
      <c r="R22" s="8"/>
      <c r="S22" s="8"/>
      <c r="T22" s="8"/>
      <c r="U22" s="8"/>
    </row>
    <row r="23" ht="15" customHeight="1">
      <c r="A23" s="8"/>
      <c r="B23" s="8"/>
      <c r="C23" s="8"/>
      <c r="D23" s="8"/>
      <c r="E23" s="8"/>
      <c r="F23" s="8"/>
      <c r="G23" s="8"/>
      <c r="H23" s="8"/>
      <c r="I23" s="24"/>
      <c r="J23" t="s" s="12">
        <v>119</v>
      </c>
      <c r="K23" s="22">
        <f>0*SUM(K21:K22)</f>
        <v>0</v>
      </c>
      <c r="L23" s="7"/>
      <c r="M23" s="8"/>
      <c r="N23" s="8"/>
      <c r="O23" s="8"/>
      <c r="P23" s="8"/>
      <c r="Q23" s="8"/>
      <c r="R23" s="8"/>
      <c r="S23" s="8"/>
      <c r="T23" s="8"/>
      <c r="U23" s="8"/>
    </row>
    <row r="24" ht="15" customHeight="1">
      <c r="A24" s="8"/>
      <c r="B24" s="8"/>
      <c r="C24" s="8"/>
      <c r="D24" s="8"/>
      <c r="E24" s="8"/>
      <c r="F24" s="8"/>
      <c r="G24" s="8"/>
      <c r="H24" s="8"/>
      <c r="I24" s="24"/>
      <c r="J24" t="s" s="12">
        <v>120</v>
      </c>
      <c r="K24" s="22">
        <f>SUM(K20:K23)</f>
        <v>68.39</v>
      </c>
      <c r="L24" s="7"/>
      <c r="M24" s="8"/>
      <c r="N24" s="8"/>
      <c r="O24" s="8"/>
      <c r="P24" s="8"/>
      <c r="Q24" s="8"/>
      <c r="R24" s="8"/>
      <c r="S24" s="8"/>
      <c r="T24" s="8"/>
      <c r="U24" s="8"/>
    </row>
    <row r="25" ht="15" customHeight="1">
      <c r="A25" s="8"/>
      <c r="B25" s="8"/>
      <c r="C25" s="8"/>
      <c r="D25" s="8"/>
      <c r="E25" s="8"/>
      <c r="F25" s="8"/>
      <c r="G25" s="8"/>
      <c r="H25" s="8"/>
      <c r="I25" s="8"/>
      <c r="J25" s="20"/>
      <c r="K25" s="20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ht="1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ht="1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ht="1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ht="1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ht="1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ht="1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ht="1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ht="1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ht="1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</sheetData>
  <mergeCells count="1">
    <mergeCell ref="A1:P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